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6AD3A486-9CBE-4397-B53B-8BAD3C444B1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10" l="1"/>
  <c r="C184" i="10"/>
  <c r="C183" i="10"/>
  <c r="C182" i="10"/>
  <c r="C169" i="10"/>
  <c r="C168" i="10"/>
  <c r="C167" i="10"/>
  <c r="C148" i="10"/>
  <c r="C147" i="10"/>
  <c r="C146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4" i="10"/>
  <c r="G209" i="12"/>
  <c r="F209" i="12"/>
  <c r="G185" i="12"/>
  <c r="F185" i="12"/>
  <c r="G170" i="12"/>
  <c r="F170" i="12"/>
  <c r="G107" i="12"/>
  <c r="G149" i="12"/>
  <c r="F149" i="12"/>
  <c r="F107" i="12"/>
  <c r="G4" i="12"/>
  <c r="F4" i="12"/>
  <c r="D186" i="12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D171" i="12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D150" i="12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D108" i="12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AJ4" i="12"/>
  <c r="AD4" i="12"/>
  <c r="X4" i="12"/>
  <c r="R4" i="12"/>
  <c r="L4" i="12"/>
  <c r="AQ16" i="12"/>
  <c r="AQ25" i="12" s="1"/>
  <c r="AN5" i="12"/>
  <c r="AP6" i="12"/>
  <c r="AP7" i="12" s="1"/>
  <c r="AP8" i="12" s="1"/>
  <c r="AP9" i="12" s="1"/>
  <c r="AP10" i="12" s="1"/>
  <c r="AP11" i="12" s="1"/>
  <c r="AP12" i="12" s="1"/>
  <c r="AP13" i="12" s="1"/>
  <c r="AP14" i="12" s="1"/>
  <c r="AP15" i="12" s="1"/>
  <c r="AP16" i="12" s="1"/>
  <c r="AW370" i="12"/>
  <c r="AV370" i="12"/>
  <c r="AU370" i="12"/>
  <c r="AT370" i="12"/>
  <c r="AS370" i="12"/>
  <c r="AU5" i="12"/>
  <c r="AT6" i="12" s="1"/>
  <c r="AU6" i="12" s="1"/>
  <c r="AT7" i="12" s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4" i="10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C370" i="12"/>
  <c r="AB370" i="12"/>
  <c r="AA370" i="12"/>
  <c r="Z370" i="12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AE4" i="12"/>
  <c r="Y4" i="12"/>
  <c r="S4" i="12"/>
  <c r="G208" i="12" l="1"/>
  <c r="F208" i="12"/>
  <c r="R3" i="12"/>
  <c r="X3" i="12"/>
  <c r="AD3" i="12"/>
  <c r="AJ3" i="12"/>
  <c r="G169" i="12"/>
  <c r="G148" i="12"/>
  <c r="G106" i="12"/>
  <c r="G184" i="12"/>
  <c r="F3" i="12"/>
  <c r="F106" i="12"/>
  <c r="F169" i="12"/>
  <c r="F148" i="12"/>
  <c r="F184" i="12"/>
  <c r="AQ26" i="12"/>
  <c r="AQ4" i="12" s="1"/>
  <c r="AP25" i="12"/>
  <c r="AP26" i="12" s="1"/>
  <c r="AP4" i="12"/>
  <c r="AU7" i="12"/>
  <c r="AT8" i="12" s="1"/>
  <c r="D80" i="10"/>
  <c r="AK3" i="12"/>
  <c r="AE3" i="12"/>
  <c r="G3" i="12"/>
  <c r="S3" i="12"/>
  <c r="Y3" i="12"/>
  <c r="J370" i="12"/>
  <c r="I370" i="12"/>
  <c r="M4" i="12"/>
  <c r="L3" i="12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5" i="10"/>
  <c r="D4" i="10"/>
  <c r="J372" i="12"/>
  <c r="J374" i="12" s="1"/>
  <c r="J375" i="12" s="1"/>
  <c r="K375" i="12" s="1"/>
  <c r="L375" i="12" s="1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44" i="12" s="1"/>
  <c r="J44" i="12" s="1"/>
  <c r="I45" i="12" s="1"/>
  <c r="J45" i="12" s="1"/>
  <c r="I46" i="12" s="1"/>
  <c r="J46" i="12" s="1"/>
  <c r="I47" i="12" s="1"/>
  <c r="J47" i="12" s="1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I65" i="12" s="1"/>
  <c r="J65" i="12" s="1"/>
  <c r="I66" i="12" s="1"/>
  <c r="J66" i="12" s="1"/>
  <c r="I67" i="12" s="1"/>
  <c r="J67" i="12" s="1"/>
  <c r="I68" i="12" s="1"/>
  <c r="J68" i="12" s="1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I80" i="12" l="1"/>
  <c r="J80" i="12" s="1"/>
  <c r="I81" i="12" s="1"/>
  <c r="J81" i="12" s="1"/>
  <c r="I82" i="12" s="1"/>
  <c r="J82" i="12" s="1"/>
  <c r="I83" i="12" s="1"/>
  <c r="J83" i="12" s="1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AU8" i="12"/>
  <c r="AT9" i="12" s="1"/>
  <c r="M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M6" i="12"/>
  <c r="AN6" i="12" s="1"/>
  <c r="AR370" i="12"/>
  <c r="AO370" i="12"/>
  <c r="AM370" i="12"/>
  <c r="AN370" i="12" s="1"/>
  <c r="AL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5" i="10"/>
  <c r="C106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U9" i="12" l="1"/>
  <c r="AT10" i="12" s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M7" i="12"/>
  <c r="AN7" i="12" s="1"/>
  <c r="P6" i="12"/>
  <c r="O7" i="12" s="1"/>
  <c r="P7" i="12" s="1"/>
  <c r="O8" i="12" s="1"/>
  <c r="P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U10" i="12" l="1"/>
  <c r="AT11" i="12" s="1"/>
  <c r="AM8" i="12"/>
  <c r="AN8" i="12" s="1"/>
  <c r="O9" i="12"/>
  <c r="P9" i="12" s="1"/>
  <c r="K3" i="8"/>
  <c r="L3" i="8"/>
  <c r="E3" i="9"/>
  <c r="E3" i="7"/>
  <c r="E4" i="11"/>
  <c r="F3" i="11" s="1"/>
  <c r="AM9" i="12" l="1"/>
  <c r="AU11" i="12"/>
  <c r="AT12" i="12" s="1"/>
  <c r="O10" i="12"/>
  <c r="P10" i="12" s="1"/>
  <c r="E3" i="11"/>
  <c r="AN9" i="12" l="1"/>
  <c r="AM10" i="12" s="1"/>
  <c r="AN10" i="12" s="1"/>
  <c r="AM11" i="12" s="1"/>
  <c r="AN11" i="12" s="1"/>
  <c r="AU12" i="12"/>
  <c r="AT13" i="12" s="1"/>
  <c r="O11" i="12"/>
  <c r="P11" i="12" s="1"/>
  <c r="AU13" i="12" l="1"/>
  <c r="AT14" i="12" s="1"/>
  <c r="AM12" i="12"/>
  <c r="AN12" i="12" s="1"/>
  <c r="O12" i="12"/>
  <c r="P12" i="12" s="1"/>
  <c r="AU14" i="12" l="1"/>
  <c r="AT15" i="12" s="1"/>
  <c r="AM13" i="12"/>
  <c r="AN13" i="12" s="1"/>
  <c r="O13" i="12"/>
  <c r="P13" i="12" s="1"/>
  <c r="AU15" i="12" l="1"/>
  <c r="AT16" i="12" s="1"/>
  <c r="AM14" i="12"/>
  <c r="AN14" i="12" s="1"/>
  <c r="O14" i="12"/>
  <c r="P14" i="12" s="1"/>
  <c r="AM15" i="12" l="1"/>
  <c r="AN15" i="12" s="1"/>
  <c r="AU16" i="12"/>
  <c r="AT17" i="12" s="1"/>
  <c r="O15" i="12"/>
  <c r="P15" i="12" s="1"/>
  <c r="AU17" i="12" l="1"/>
  <c r="AT18" i="12" s="1"/>
  <c r="AU18" i="12" s="1"/>
  <c r="AT19" i="12" s="1"/>
  <c r="AU19" i="12" s="1"/>
  <c r="AT20" i="12" s="1"/>
  <c r="AU20" i="12" s="1"/>
  <c r="AT21" i="12" s="1"/>
  <c r="AU21" i="12" s="1"/>
  <c r="AT22" i="12" s="1"/>
  <c r="AU22" i="12" s="1"/>
  <c r="AT23" i="12" s="1"/>
  <c r="AU23" i="12" s="1"/>
  <c r="AT24" i="12" s="1"/>
  <c r="AU24" i="12" s="1"/>
  <c r="AT25" i="12" s="1"/>
  <c r="AU25" i="12" s="1"/>
  <c r="AT26" i="12" s="1"/>
  <c r="AU26" i="12" s="1"/>
  <c r="AM16" i="12"/>
  <c r="AN16" i="12" s="1"/>
  <c r="O16" i="12"/>
  <c r="P16" i="12" s="1"/>
  <c r="AT27" i="12" l="1"/>
  <c r="AM17" i="12"/>
  <c r="AN17" i="12" s="1"/>
  <c r="O17" i="12"/>
  <c r="P17" i="12" s="1"/>
  <c r="AU27" i="12" l="1"/>
  <c r="AT28" i="12" s="1"/>
  <c r="AU28" i="12" s="1"/>
  <c r="AT29" i="12" s="1"/>
  <c r="AU29" i="12" s="1"/>
  <c r="AT30" i="12" s="1"/>
  <c r="AU30" i="12" s="1"/>
  <c r="AT31" i="12" s="1"/>
  <c r="AU31" i="12" s="1"/>
  <c r="AT32" i="12" s="1"/>
  <c r="AU32" i="12" s="1"/>
  <c r="AT33" i="12" s="1"/>
  <c r="AU33" i="12" s="1"/>
  <c r="AT34" i="12" s="1"/>
  <c r="AU34" i="12" s="1"/>
  <c r="AT35" i="12" s="1"/>
  <c r="AU35" i="12" s="1"/>
  <c r="AT36" i="12" s="1"/>
  <c r="AU36" i="12" s="1"/>
  <c r="AT37" i="12" s="1"/>
  <c r="AU37" i="12" s="1"/>
  <c r="AT38" i="12" s="1"/>
  <c r="AU38" i="12" s="1"/>
  <c r="AT39" i="12" s="1"/>
  <c r="AU39" i="12" s="1"/>
  <c r="AT40" i="12" s="1"/>
  <c r="AU40" i="12" s="1"/>
  <c r="AT41" i="12" s="1"/>
  <c r="AU41" i="12" s="1"/>
  <c r="AT42" i="12" s="1"/>
  <c r="AU42" i="12" s="1"/>
  <c r="AT43" i="12" s="1"/>
  <c r="AU43" i="12" s="1"/>
  <c r="AT44" i="12" s="1"/>
  <c r="AU44" i="12" s="1"/>
  <c r="AT45" i="12" s="1"/>
  <c r="AU45" i="12" s="1"/>
  <c r="AT46" i="12" s="1"/>
  <c r="AU46" i="12" s="1"/>
  <c r="AT47" i="12" s="1"/>
  <c r="AU47" i="12" s="1"/>
  <c r="AT48" i="12" s="1"/>
  <c r="AU48" i="12" s="1"/>
  <c r="AT49" i="12" s="1"/>
  <c r="AU49" i="12" s="1"/>
  <c r="AT50" i="12" s="1"/>
  <c r="AU50" i="12" s="1"/>
  <c r="AT51" i="12" s="1"/>
  <c r="AU51" i="12" s="1"/>
  <c r="AT52" i="12" s="1"/>
  <c r="AU52" i="12" s="1"/>
  <c r="AT53" i="12" s="1"/>
  <c r="AU53" i="12" s="1"/>
  <c r="AT54" i="12" s="1"/>
  <c r="AU54" i="12" s="1"/>
  <c r="AT55" i="12" s="1"/>
  <c r="AU55" i="12" s="1"/>
  <c r="AT56" i="12" s="1"/>
  <c r="AU56" i="12" s="1"/>
  <c r="AT57" i="12" s="1"/>
  <c r="AU57" i="12" s="1"/>
  <c r="AT58" i="12" s="1"/>
  <c r="AU58" i="12" s="1"/>
  <c r="AT59" i="12" s="1"/>
  <c r="AU59" i="12" s="1"/>
  <c r="AT60" i="12" s="1"/>
  <c r="AU60" i="12" s="1"/>
  <c r="AT61" i="12" s="1"/>
  <c r="AU61" i="12" s="1"/>
  <c r="AT62" i="12" s="1"/>
  <c r="AU62" i="12" s="1"/>
  <c r="AT63" i="12" s="1"/>
  <c r="AU63" i="12" s="1"/>
  <c r="AT64" i="12" s="1"/>
  <c r="AU64" i="12" s="1"/>
  <c r="AT65" i="12" s="1"/>
  <c r="AU65" i="12" s="1"/>
  <c r="AT66" i="12" s="1"/>
  <c r="AU66" i="12" s="1"/>
  <c r="AT67" i="12" s="1"/>
  <c r="AU67" i="12" s="1"/>
  <c r="AT68" i="12" s="1"/>
  <c r="AU68" i="12" s="1"/>
  <c r="AT69" i="12" s="1"/>
  <c r="AU69" i="12" s="1"/>
  <c r="AT70" i="12" s="1"/>
  <c r="AU70" i="12" s="1"/>
  <c r="AT71" i="12" s="1"/>
  <c r="AU71" i="12" s="1"/>
  <c r="AT72" i="12" s="1"/>
  <c r="AU72" i="12" s="1"/>
  <c r="AT73" i="12" s="1"/>
  <c r="AU73" i="12" s="1"/>
  <c r="AT74" i="12" s="1"/>
  <c r="AU74" i="12" s="1"/>
  <c r="AT75" i="12" s="1"/>
  <c r="AU75" i="12" s="1"/>
  <c r="AT76" i="12" s="1"/>
  <c r="AU76" i="12" s="1"/>
  <c r="AT77" i="12" s="1"/>
  <c r="AU77" i="12" s="1"/>
  <c r="AT78" i="12" s="1"/>
  <c r="AU78" i="12" s="1"/>
  <c r="AT79" i="12" s="1"/>
  <c r="AU79" i="12" s="1"/>
  <c r="AT80" i="12" s="1"/>
  <c r="AU80" i="12" s="1"/>
  <c r="AT81" i="12" s="1"/>
  <c r="AU81" i="12" s="1"/>
  <c r="AT82" i="12" s="1"/>
  <c r="AU82" i="12" s="1"/>
  <c r="AT83" i="12" s="1"/>
  <c r="AU83" i="12" s="1"/>
  <c r="AT84" i="12" s="1"/>
  <c r="AU84" i="12" s="1"/>
  <c r="AT85" i="12" s="1"/>
  <c r="AU85" i="12" s="1"/>
  <c r="AT86" i="12" s="1"/>
  <c r="AU86" i="12" s="1"/>
  <c r="AT87" i="12" s="1"/>
  <c r="AU87" i="12" s="1"/>
  <c r="AT88" i="12" s="1"/>
  <c r="AU88" i="12" s="1"/>
  <c r="AT89" i="12" s="1"/>
  <c r="AU89" i="12" s="1"/>
  <c r="AT90" i="12" s="1"/>
  <c r="AU90" i="12" s="1"/>
  <c r="AT91" i="12" s="1"/>
  <c r="AU91" i="12" s="1"/>
  <c r="AT92" i="12" s="1"/>
  <c r="AU92" i="12" s="1"/>
  <c r="AT93" i="12" s="1"/>
  <c r="AU93" i="12" s="1"/>
  <c r="AT94" i="12" s="1"/>
  <c r="AU94" i="12" s="1"/>
  <c r="AT95" i="12" s="1"/>
  <c r="AU95" i="12" s="1"/>
  <c r="AT96" i="12" s="1"/>
  <c r="AU96" i="12" s="1"/>
  <c r="AT97" i="12" s="1"/>
  <c r="AU97" i="12" s="1"/>
  <c r="AT98" i="12" s="1"/>
  <c r="AU98" i="12" s="1"/>
  <c r="AT99" i="12" s="1"/>
  <c r="AU99" i="12" s="1"/>
  <c r="AT100" i="12" s="1"/>
  <c r="AU100" i="12" s="1"/>
  <c r="AT101" i="12" s="1"/>
  <c r="AU101" i="12" s="1"/>
  <c r="AT102" i="12" s="1"/>
  <c r="AU102" i="12" s="1"/>
  <c r="AT103" i="12" s="1"/>
  <c r="AU103" i="12" s="1"/>
  <c r="AT104" i="12" s="1"/>
  <c r="AU104" i="12" s="1"/>
  <c r="AT105" i="12" s="1"/>
  <c r="AU105" i="12" s="1"/>
  <c r="AT106" i="12" s="1"/>
  <c r="AU106" i="12" s="1"/>
  <c r="AT107" i="12" s="1"/>
  <c r="AU107" i="12" s="1"/>
  <c r="AT108" i="12" s="1"/>
  <c r="AU108" i="12" s="1"/>
  <c r="AT109" i="12" s="1"/>
  <c r="AU109" i="12" s="1"/>
  <c r="AT110" i="12" s="1"/>
  <c r="AU110" i="12" s="1"/>
  <c r="AT111" i="12" s="1"/>
  <c r="AU111" i="12" s="1"/>
  <c r="AT112" i="12" s="1"/>
  <c r="AU112" i="12" s="1"/>
  <c r="AT113" i="12" s="1"/>
  <c r="AU113" i="12" s="1"/>
  <c r="AT114" i="12" s="1"/>
  <c r="AU114" i="12" s="1"/>
  <c r="AT115" i="12" s="1"/>
  <c r="AU115" i="12" s="1"/>
  <c r="AT116" i="12" s="1"/>
  <c r="AU116" i="12" s="1"/>
  <c r="AT117" i="12" s="1"/>
  <c r="AU117" i="12" s="1"/>
  <c r="AT118" i="12" s="1"/>
  <c r="AU118" i="12" s="1"/>
  <c r="AT119" i="12" s="1"/>
  <c r="AU119" i="12" s="1"/>
  <c r="AT120" i="12" s="1"/>
  <c r="AU120" i="12" s="1"/>
  <c r="AT121" i="12" s="1"/>
  <c r="AU121" i="12" s="1"/>
  <c r="AT122" i="12" s="1"/>
  <c r="AU122" i="12" s="1"/>
  <c r="AT123" i="12" s="1"/>
  <c r="AU123" i="12" s="1"/>
  <c r="AT124" i="12" s="1"/>
  <c r="AU124" i="12" s="1"/>
  <c r="AT125" i="12" s="1"/>
  <c r="AU125" i="12" s="1"/>
  <c r="AT126" i="12" s="1"/>
  <c r="AU126" i="12" s="1"/>
  <c r="AT127" i="12" s="1"/>
  <c r="AU127" i="12" s="1"/>
  <c r="AT128" i="12" s="1"/>
  <c r="AU128" i="12" s="1"/>
  <c r="AT129" i="12" s="1"/>
  <c r="AU129" i="12" s="1"/>
  <c r="AT130" i="12" s="1"/>
  <c r="AU130" i="12" s="1"/>
  <c r="AT131" i="12" s="1"/>
  <c r="AU131" i="12" s="1"/>
  <c r="AT132" i="12" s="1"/>
  <c r="AU132" i="12" s="1"/>
  <c r="AT133" i="12" s="1"/>
  <c r="AU133" i="12" s="1"/>
  <c r="AT134" i="12" s="1"/>
  <c r="AU134" i="12" s="1"/>
  <c r="AT135" i="12" s="1"/>
  <c r="AU135" i="12" s="1"/>
  <c r="AT136" i="12" s="1"/>
  <c r="AU136" i="12" s="1"/>
  <c r="AT137" i="12" s="1"/>
  <c r="AU137" i="12" s="1"/>
  <c r="AT138" i="12" s="1"/>
  <c r="AU138" i="12" s="1"/>
  <c r="AT139" i="12" s="1"/>
  <c r="AU139" i="12" s="1"/>
  <c r="AT140" i="12" s="1"/>
  <c r="AU140" i="12" s="1"/>
  <c r="AT141" i="12" s="1"/>
  <c r="AU141" i="12" s="1"/>
  <c r="AT142" i="12" s="1"/>
  <c r="AU142" i="12" s="1"/>
  <c r="AT143" i="12" s="1"/>
  <c r="AU143" i="12" s="1"/>
  <c r="AT144" i="12" s="1"/>
  <c r="AU144" i="12" s="1"/>
  <c r="AT145" i="12" s="1"/>
  <c r="AU145" i="12" s="1"/>
  <c r="AT146" i="12" s="1"/>
  <c r="AU146" i="12" s="1"/>
  <c r="AT147" i="12" s="1"/>
  <c r="AU147" i="12" s="1"/>
  <c r="AT148" i="12" s="1"/>
  <c r="AU148" i="12" s="1"/>
  <c r="AT149" i="12" s="1"/>
  <c r="AU149" i="12" s="1"/>
  <c r="AT150" i="12" s="1"/>
  <c r="AU150" i="12" s="1"/>
  <c r="AT151" i="12" s="1"/>
  <c r="AU151" i="12" s="1"/>
  <c r="AT152" i="12" s="1"/>
  <c r="AU152" i="12" s="1"/>
  <c r="AT153" i="12" s="1"/>
  <c r="AU153" i="12" s="1"/>
  <c r="AT154" i="12" s="1"/>
  <c r="AU154" i="12" s="1"/>
  <c r="AT155" i="12" s="1"/>
  <c r="AU155" i="12" s="1"/>
  <c r="AT156" i="12" s="1"/>
  <c r="AU156" i="12" s="1"/>
  <c r="AT157" i="12" s="1"/>
  <c r="AU157" i="12" s="1"/>
  <c r="AT158" i="12" s="1"/>
  <c r="AU158" i="12" s="1"/>
  <c r="AT159" i="12" s="1"/>
  <c r="AU159" i="12" s="1"/>
  <c r="AT160" i="12" s="1"/>
  <c r="AU160" i="12" s="1"/>
  <c r="AT161" i="12" s="1"/>
  <c r="AU161" i="12" s="1"/>
  <c r="AT162" i="12" s="1"/>
  <c r="AU162" i="12" s="1"/>
  <c r="AT163" i="12" s="1"/>
  <c r="AU163" i="12" s="1"/>
  <c r="AT164" i="12" s="1"/>
  <c r="AU164" i="12" s="1"/>
  <c r="AT165" i="12" s="1"/>
  <c r="AU165" i="12" s="1"/>
  <c r="AT166" i="12" s="1"/>
  <c r="AU166" i="12" s="1"/>
  <c r="AT167" i="12" s="1"/>
  <c r="AU167" i="12" s="1"/>
  <c r="AT168" i="12" s="1"/>
  <c r="AU168" i="12" s="1"/>
  <c r="AT169" i="12" s="1"/>
  <c r="AU169" i="12" s="1"/>
  <c r="AT170" i="12" s="1"/>
  <c r="AU170" i="12" s="1"/>
  <c r="AT171" i="12" s="1"/>
  <c r="AU171" i="12" s="1"/>
  <c r="AT172" i="12" s="1"/>
  <c r="AU172" i="12" s="1"/>
  <c r="AT173" i="12" s="1"/>
  <c r="AU173" i="12" s="1"/>
  <c r="AT174" i="12" s="1"/>
  <c r="AU174" i="12" s="1"/>
  <c r="AT175" i="12" s="1"/>
  <c r="AU175" i="12" s="1"/>
  <c r="AT176" i="12" s="1"/>
  <c r="AU176" i="12" s="1"/>
  <c r="AT177" i="12" s="1"/>
  <c r="AU177" i="12" s="1"/>
  <c r="AT178" i="12" s="1"/>
  <c r="AU178" i="12" s="1"/>
  <c r="AT179" i="12" s="1"/>
  <c r="AU179" i="12" s="1"/>
  <c r="AT180" i="12" s="1"/>
  <c r="AU180" i="12" s="1"/>
  <c r="AT181" i="12" s="1"/>
  <c r="AU181" i="12" s="1"/>
  <c r="AT182" i="12" s="1"/>
  <c r="AU182" i="12" s="1"/>
  <c r="AT183" i="12" s="1"/>
  <c r="AU183" i="12" s="1"/>
  <c r="AT184" i="12" s="1"/>
  <c r="AU184" i="12" s="1"/>
  <c r="AT185" i="12" s="1"/>
  <c r="AU185" i="12" s="1"/>
  <c r="AT186" i="12" s="1"/>
  <c r="AU186" i="12" s="1"/>
  <c r="AT187" i="12" s="1"/>
  <c r="AU187" i="12" s="1"/>
  <c r="AT188" i="12" s="1"/>
  <c r="AU188" i="12" s="1"/>
  <c r="AT189" i="12" s="1"/>
  <c r="AU189" i="12" s="1"/>
  <c r="AT190" i="12" s="1"/>
  <c r="AU190" i="12" s="1"/>
  <c r="AT191" i="12" s="1"/>
  <c r="AU191" i="12" s="1"/>
  <c r="AT192" i="12" s="1"/>
  <c r="AU192" i="12" s="1"/>
  <c r="AT193" i="12" s="1"/>
  <c r="AU193" i="12" s="1"/>
  <c r="AT194" i="12" s="1"/>
  <c r="AU194" i="12" s="1"/>
  <c r="AT195" i="12" s="1"/>
  <c r="AU195" i="12" s="1"/>
  <c r="AT196" i="12" s="1"/>
  <c r="AU196" i="12" s="1"/>
  <c r="AT197" i="12" s="1"/>
  <c r="AU197" i="12" s="1"/>
  <c r="AT198" i="12" s="1"/>
  <c r="AU198" i="12" s="1"/>
  <c r="AT199" i="12" s="1"/>
  <c r="AU199" i="12" s="1"/>
  <c r="AT200" i="12" s="1"/>
  <c r="AU200" i="12" s="1"/>
  <c r="AT201" i="12" s="1"/>
  <c r="AU201" i="12" s="1"/>
  <c r="AT202" i="12" s="1"/>
  <c r="AU202" i="12" s="1"/>
  <c r="AT203" i="12" s="1"/>
  <c r="AU203" i="12" s="1"/>
  <c r="AT204" i="12" s="1"/>
  <c r="AU204" i="12" s="1"/>
  <c r="AT205" i="12" s="1"/>
  <c r="AU205" i="12" s="1"/>
  <c r="AT206" i="12" s="1"/>
  <c r="AU206" i="12" s="1"/>
  <c r="AT207" i="12" s="1"/>
  <c r="AU207" i="12" s="1"/>
  <c r="AT208" i="12" s="1"/>
  <c r="AU208" i="12" s="1"/>
  <c r="AT209" i="12" s="1"/>
  <c r="AU209" i="12" s="1"/>
  <c r="AT210" i="12" s="1"/>
  <c r="AU210" i="12" s="1"/>
  <c r="AT211" i="12" s="1"/>
  <c r="AU211" i="12" s="1"/>
  <c r="AT212" i="12" s="1"/>
  <c r="AU212" i="12" s="1"/>
  <c r="AT213" i="12" s="1"/>
  <c r="AU213" i="12" s="1"/>
  <c r="AT214" i="12" s="1"/>
  <c r="AU214" i="12" s="1"/>
  <c r="AT215" i="12" s="1"/>
  <c r="AU215" i="12" s="1"/>
  <c r="AT216" i="12" s="1"/>
  <c r="AU216" i="12" s="1"/>
  <c r="AT217" i="12" s="1"/>
  <c r="AU217" i="12" s="1"/>
  <c r="AT218" i="12" s="1"/>
  <c r="AU218" i="12" s="1"/>
  <c r="AT219" i="12" s="1"/>
  <c r="AU219" i="12" s="1"/>
  <c r="AT220" i="12" s="1"/>
  <c r="AU220" i="12" s="1"/>
  <c r="AT221" i="12" s="1"/>
  <c r="AU221" i="12" s="1"/>
  <c r="AT222" i="12" s="1"/>
  <c r="AU222" i="12" s="1"/>
  <c r="AT223" i="12" s="1"/>
  <c r="AU223" i="12" s="1"/>
  <c r="AT224" i="12" s="1"/>
  <c r="AU224" i="12" s="1"/>
  <c r="AT225" i="12" s="1"/>
  <c r="AU225" i="12" s="1"/>
  <c r="AT226" i="12" s="1"/>
  <c r="AU226" i="12" s="1"/>
  <c r="AT227" i="12" s="1"/>
  <c r="AU227" i="12" s="1"/>
  <c r="AT228" i="12" s="1"/>
  <c r="AU228" i="12" s="1"/>
  <c r="AT229" i="12" s="1"/>
  <c r="AU229" i="12" s="1"/>
  <c r="AT230" i="12" s="1"/>
  <c r="AU230" i="12" s="1"/>
  <c r="AT231" i="12" s="1"/>
  <c r="AU231" i="12" s="1"/>
  <c r="AT232" i="12" s="1"/>
  <c r="AU232" i="12" s="1"/>
  <c r="AT233" i="12" s="1"/>
  <c r="AU233" i="12" s="1"/>
  <c r="AT234" i="12" s="1"/>
  <c r="AU234" i="12" s="1"/>
  <c r="AT235" i="12" s="1"/>
  <c r="AU235" i="12" s="1"/>
  <c r="AT236" i="12" s="1"/>
  <c r="AU236" i="12" s="1"/>
  <c r="AT237" i="12" s="1"/>
  <c r="AU237" i="12" s="1"/>
  <c r="AT238" i="12" s="1"/>
  <c r="AU238" i="12" s="1"/>
  <c r="AT239" i="12" s="1"/>
  <c r="AU239" i="12" s="1"/>
  <c r="AT240" i="12" s="1"/>
  <c r="AU240" i="12" s="1"/>
  <c r="AT241" i="12" s="1"/>
  <c r="AU241" i="12" s="1"/>
  <c r="AT242" i="12" s="1"/>
  <c r="AU242" i="12" s="1"/>
  <c r="AT243" i="12" s="1"/>
  <c r="AU243" i="12" s="1"/>
  <c r="AT244" i="12" s="1"/>
  <c r="AU244" i="12" s="1"/>
  <c r="AT245" i="12" s="1"/>
  <c r="AU245" i="12" s="1"/>
  <c r="AT246" i="12" s="1"/>
  <c r="AU246" i="12" s="1"/>
  <c r="AT247" i="12" s="1"/>
  <c r="AU247" i="12" s="1"/>
  <c r="AT248" i="12" s="1"/>
  <c r="AU248" i="12" s="1"/>
  <c r="AT249" i="12" s="1"/>
  <c r="AU249" i="12" s="1"/>
  <c r="AT250" i="12" s="1"/>
  <c r="AU250" i="12" s="1"/>
  <c r="AT251" i="12" s="1"/>
  <c r="AU251" i="12" s="1"/>
  <c r="AT252" i="12" s="1"/>
  <c r="AU252" i="12" s="1"/>
  <c r="AT253" i="12" s="1"/>
  <c r="AU253" i="12" s="1"/>
  <c r="AT254" i="12" s="1"/>
  <c r="AU254" i="12" s="1"/>
  <c r="AT255" i="12" s="1"/>
  <c r="AU255" i="12" s="1"/>
  <c r="AT256" i="12" s="1"/>
  <c r="AU256" i="12" s="1"/>
  <c r="AT257" i="12" s="1"/>
  <c r="AU257" i="12" s="1"/>
  <c r="AT258" i="12" s="1"/>
  <c r="AU258" i="12" s="1"/>
  <c r="AT259" i="12" s="1"/>
  <c r="AU259" i="12" s="1"/>
  <c r="AT260" i="12" s="1"/>
  <c r="AU260" i="12" s="1"/>
  <c r="AT261" i="12" s="1"/>
  <c r="AU261" i="12" s="1"/>
  <c r="AT262" i="12" s="1"/>
  <c r="AU262" i="12" s="1"/>
  <c r="AT263" i="12" s="1"/>
  <c r="AU263" i="12" s="1"/>
  <c r="AT264" i="12" s="1"/>
  <c r="AU264" i="12" s="1"/>
  <c r="AT265" i="12" s="1"/>
  <c r="AU265" i="12" s="1"/>
  <c r="AT266" i="12" s="1"/>
  <c r="AU266" i="12" s="1"/>
  <c r="AT267" i="12" s="1"/>
  <c r="AU267" i="12" s="1"/>
  <c r="AT268" i="12" s="1"/>
  <c r="AU268" i="12" s="1"/>
  <c r="AT269" i="12" s="1"/>
  <c r="AU269" i="12" s="1"/>
  <c r="AT270" i="12" s="1"/>
  <c r="AU270" i="12" s="1"/>
  <c r="AT271" i="12" s="1"/>
  <c r="AU271" i="12" s="1"/>
  <c r="AT272" i="12" s="1"/>
  <c r="AU272" i="12" s="1"/>
  <c r="AT273" i="12" s="1"/>
  <c r="AU273" i="12" s="1"/>
  <c r="AT274" i="12" s="1"/>
  <c r="AU274" i="12" s="1"/>
  <c r="AT275" i="12" s="1"/>
  <c r="AU275" i="12" s="1"/>
  <c r="AT276" i="12" s="1"/>
  <c r="AU276" i="12" s="1"/>
  <c r="AT277" i="12" s="1"/>
  <c r="AU277" i="12" s="1"/>
  <c r="AT278" i="12" s="1"/>
  <c r="AU278" i="12" s="1"/>
  <c r="AT279" i="12" s="1"/>
  <c r="AU279" i="12" s="1"/>
  <c r="AT280" i="12" s="1"/>
  <c r="AU280" i="12" s="1"/>
  <c r="AT281" i="12" s="1"/>
  <c r="AU281" i="12" s="1"/>
  <c r="AT282" i="12" s="1"/>
  <c r="AU282" i="12" s="1"/>
  <c r="AT283" i="12" s="1"/>
  <c r="AU283" i="12" s="1"/>
  <c r="AT284" i="12" s="1"/>
  <c r="AU284" i="12" s="1"/>
  <c r="AT285" i="12" s="1"/>
  <c r="AU285" i="12" s="1"/>
  <c r="AT286" i="12" s="1"/>
  <c r="AU286" i="12" s="1"/>
  <c r="AT287" i="12" s="1"/>
  <c r="AU287" i="12" s="1"/>
  <c r="AT288" i="12" s="1"/>
  <c r="AU288" i="12" s="1"/>
  <c r="AT289" i="12" s="1"/>
  <c r="AU289" i="12" s="1"/>
  <c r="AT290" i="12" s="1"/>
  <c r="AU290" i="12" s="1"/>
  <c r="AT291" i="12" s="1"/>
  <c r="AU291" i="12" s="1"/>
  <c r="AT292" i="12" s="1"/>
  <c r="AU292" i="12" s="1"/>
  <c r="AT293" i="12" s="1"/>
  <c r="AU293" i="12" s="1"/>
  <c r="AT294" i="12" s="1"/>
  <c r="AU294" i="12" s="1"/>
  <c r="AT295" i="12" s="1"/>
  <c r="AU295" i="12" s="1"/>
  <c r="AT296" i="12" s="1"/>
  <c r="AU296" i="12" s="1"/>
  <c r="AT297" i="12" s="1"/>
  <c r="AU297" i="12" s="1"/>
  <c r="AT298" i="12" s="1"/>
  <c r="AU298" i="12" s="1"/>
  <c r="AT299" i="12" s="1"/>
  <c r="AU299" i="12" s="1"/>
  <c r="AT300" i="12" s="1"/>
  <c r="AU300" i="12" s="1"/>
  <c r="AT301" i="12" s="1"/>
  <c r="AU301" i="12" s="1"/>
  <c r="AT302" i="12" s="1"/>
  <c r="AU302" i="12" s="1"/>
  <c r="AT303" i="12" s="1"/>
  <c r="AU303" i="12" s="1"/>
  <c r="AT304" i="12" s="1"/>
  <c r="AU304" i="12" s="1"/>
  <c r="AT305" i="12" s="1"/>
  <c r="AU305" i="12" s="1"/>
  <c r="AT306" i="12" s="1"/>
  <c r="AU306" i="12" s="1"/>
  <c r="AT307" i="12" s="1"/>
  <c r="AU307" i="12" s="1"/>
  <c r="AT308" i="12" s="1"/>
  <c r="AU308" i="12" s="1"/>
  <c r="AT309" i="12" s="1"/>
  <c r="AU309" i="12" s="1"/>
  <c r="AT310" i="12" s="1"/>
  <c r="AU310" i="12" s="1"/>
  <c r="AT311" i="12" s="1"/>
  <c r="AU311" i="12" s="1"/>
  <c r="AT312" i="12" s="1"/>
  <c r="AU312" i="12" s="1"/>
  <c r="AT313" i="12" s="1"/>
  <c r="AU313" i="12" s="1"/>
  <c r="AT314" i="12" s="1"/>
  <c r="AU314" i="12" s="1"/>
  <c r="AT315" i="12" s="1"/>
  <c r="AU315" i="12" s="1"/>
  <c r="AT316" i="12" s="1"/>
  <c r="AU316" i="12" s="1"/>
  <c r="AT317" i="12" s="1"/>
  <c r="AU317" i="12" s="1"/>
  <c r="AT318" i="12" s="1"/>
  <c r="AU318" i="12" s="1"/>
  <c r="AT319" i="12" s="1"/>
  <c r="AU319" i="12" s="1"/>
  <c r="AT320" i="12" s="1"/>
  <c r="AU320" i="12" s="1"/>
  <c r="AT321" i="12" s="1"/>
  <c r="AU321" i="12" s="1"/>
  <c r="AT322" i="12" s="1"/>
  <c r="AU322" i="12" s="1"/>
  <c r="AT323" i="12" s="1"/>
  <c r="AU323" i="12" s="1"/>
  <c r="AT324" i="12" s="1"/>
  <c r="AU324" i="12" s="1"/>
  <c r="AT325" i="12" s="1"/>
  <c r="AU325" i="12" s="1"/>
  <c r="AT326" i="12" s="1"/>
  <c r="AU326" i="12" s="1"/>
  <c r="AT327" i="12" s="1"/>
  <c r="AU327" i="12" s="1"/>
  <c r="AT328" i="12" s="1"/>
  <c r="AU328" i="12" s="1"/>
  <c r="AT329" i="12" s="1"/>
  <c r="AU329" i="12" s="1"/>
  <c r="AT330" i="12" s="1"/>
  <c r="AU330" i="12" s="1"/>
  <c r="AT331" i="12" s="1"/>
  <c r="AU331" i="12" s="1"/>
  <c r="AT332" i="12" s="1"/>
  <c r="AU332" i="12" s="1"/>
  <c r="AT333" i="12" s="1"/>
  <c r="AU333" i="12" s="1"/>
  <c r="AT334" i="12" s="1"/>
  <c r="AU334" i="12" s="1"/>
  <c r="AT335" i="12" s="1"/>
  <c r="AU335" i="12" s="1"/>
  <c r="AT336" i="12" s="1"/>
  <c r="AU336" i="12" s="1"/>
  <c r="AT337" i="12" s="1"/>
  <c r="AU337" i="12" s="1"/>
  <c r="AT338" i="12" s="1"/>
  <c r="AU338" i="12" s="1"/>
  <c r="AT339" i="12" s="1"/>
  <c r="AU339" i="12" s="1"/>
  <c r="AT340" i="12" s="1"/>
  <c r="AU340" i="12" s="1"/>
  <c r="AT341" i="12" s="1"/>
  <c r="AU341" i="12" s="1"/>
  <c r="AT342" i="12" s="1"/>
  <c r="AU342" i="12" s="1"/>
  <c r="AT343" i="12" s="1"/>
  <c r="AU343" i="12" s="1"/>
  <c r="AT344" i="12" s="1"/>
  <c r="AU344" i="12" s="1"/>
  <c r="AT345" i="12" s="1"/>
  <c r="AU345" i="12" s="1"/>
  <c r="AT346" i="12" s="1"/>
  <c r="AU346" i="12" s="1"/>
  <c r="AT347" i="12" s="1"/>
  <c r="AU347" i="12" s="1"/>
  <c r="AT348" i="12" s="1"/>
  <c r="AU348" i="12" s="1"/>
  <c r="AT349" i="12" s="1"/>
  <c r="AU349" i="12" s="1"/>
  <c r="AT350" i="12" s="1"/>
  <c r="AU350" i="12" s="1"/>
  <c r="AT351" i="12" s="1"/>
  <c r="AU351" i="12" s="1"/>
  <c r="AT352" i="12" s="1"/>
  <c r="AU352" i="12" s="1"/>
  <c r="AT353" i="12" s="1"/>
  <c r="AU353" i="12" s="1"/>
  <c r="AT354" i="12" s="1"/>
  <c r="AU354" i="12" s="1"/>
  <c r="AT355" i="12" s="1"/>
  <c r="AU355" i="12" s="1"/>
  <c r="AT356" i="12" s="1"/>
  <c r="AU356" i="12" s="1"/>
  <c r="AT357" i="12" s="1"/>
  <c r="AU357" i="12" s="1"/>
  <c r="AT358" i="12" s="1"/>
  <c r="AU358" i="12" s="1"/>
  <c r="AT359" i="12" s="1"/>
  <c r="AU359" i="12" s="1"/>
  <c r="AT360" i="12" s="1"/>
  <c r="AU360" i="12" s="1"/>
  <c r="AT361" i="12" s="1"/>
  <c r="AU361" i="12" s="1"/>
  <c r="AT362" i="12" s="1"/>
  <c r="AU362" i="12" s="1"/>
  <c r="AT363" i="12" s="1"/>
  <c r="AU363" i="12" s="1"/>
  <c r="AT364" i="12" s="1"/>
  <c r="AU364" i="12" s="1"/>
  <c r="AT365" i="12" s="1"/>
  <c r="AU365" i="12" s="1"/>
  <c r="AT366" i="12" s="1"/>
  <c r="AU366" i="12" s="1"/>
  <c r="AT367" i="12" s="1"/>
  <c r="AU367" i="12" s="1"/>
  <c r="AT368" i="12" s="1"/>
  <c r="AU368" i="12" s="1"/>
  <c r="AT369" i="12" s="1"/>
  <c r="AU369" i="12" s="1"/>
  <c r="AW4" i="12"/>
  <c r="AM18" i="12"/>
  <c r="AN18" i="12" s="1"/>
  <c r="O18" i="12"/>
  <c r="P18" i="12" s="1"/>
  <c r="AM19" i="12" l="1"/>
  <c r="AN19" i="12" s="1"/>
  <c r="O19" i="12"/>
  <c r="P19" i="12" s="1"/>
  <c r="AM20" i="12" l="1"/>
  <c r="AN20" i="12" s="1"/>
  <c r="O20" i="12"/>
  <c r="P20" i="12" s="1"/>
  <c r="AM21" i="12" l="1"/>
  <c r="AN21" i="12" s="1"/>
  <c r="O21" i="12"/>
  <c r="P21" i="12" s="1"/>
  <c r="AM22" i="12" l="1"/>
  <c r="AN22" i="12" s="1"/>
  <c r="O22" i="12"/>
  <c r="P22" i="12" s="1"/>
  <c r="AM23" i="12" l="1"/>
  <c r="AN23" i="12" s="1"/>
  <c r="O23" i="12"/>
  <c r="P23" i="12" s="1"/>
  <c r="AM24" i="12" l="1"/>
  <c r="AN24" i="12" s="1"/>
  <c r="O24" i="12"/>
  <c r="P24" i="12" s="1"/>
  <c r="AM25" i="12" l="1"/>
  <c r="AN25" i="12" s="1"/>
  <c r="O25" i="12"/>
  <c r="P25" i="12" s="1"/>
  <c r="AM26" i="12" l="1"/>
  <c r="AN26" i="12" s="1"/>
  <c r="O26" i="12"/>
  <c r="P26" i="12" s="1"/>
  <c r="AM27" i="12" l="1"/>
  <c r="AN27" i="12" s="1"/>
  <c r="O27" i="12"/>
  <c r="P27" i="12" s="1"/>
  <c r="AM28" i="12" l="1"/>
  <c r="AN28" i="12" s="1"/>
  <c r="O28" i="12"/>
  <c r="P28" i="12" s="1"/>
  <c r="AM29" i="12" l="1"/>
  <c r="AN29" i="12" s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M30" i="12" l="1"/>
  <c r="AN30" i="12" s="1"/>
  <c r="AM31" i="12" l="1"/>
  <c r="AN31" i="12" s="1"/>
  <c r="AR4" i="12"/>
  <c r="AM32" i="12" l="1"/>
  <c r="AN32" i="12" s="1"/>
  <c r="AM33" i="12" l="1"/>
  <c r="AN33" i="12" s="1"/>
  <c r="AM34" i="12" l="1"/>
  <c r="AN34" i="12" s="1"/>
  <c r="AM35" i="12" l="1"/>
  <c r="AN35" i="12" s="1"/>
  <c r="AM36" i="12" l="1"/>
  <c r="AN36" i="12" s="1"/>
  <c r="AM37" i="12" l="1"/>
  <c r="AN37" i="12" s="1"/>
  <c r="AM38" i="12" l="1"/>
  <c r="AN38" i="12" s="1"/>
  <c r="AM39" i="12" l="1"/>
  <c r="AN39" i="12" s="1"/>
  <c r="AM40" i="12" l="1"/>
  <c r="AN40" i="12" s="1"/>
  <c r="AM41" i="12" l="1"/>
  <c r="AN41" i="12" s="1"/>
  <c r="AM42" i="12" l="1"/>
  <c r="AN42" i="12" s="1"/>
  <c r="AM43" i="12" l="1"/>
  <c r="AN43" i="12" s="1"/>
  <c r="AM44" i="12" l="1"/>
  <c r="AN44" i="12" s="1"/>
  <c r="AM45" i="12" l="1"/>
  <c r="AN45" i="12" s="1"/>
  <c r="AM46" i="12" l="1"/>
  <c r="AN46" i="12" s="1"/>
  <c r="AM47" i="12" l="1"/>
  <c r="AN47" i="12" s="1"/>
  <c r="AM48" i="12" l="1"/>
  <c r="AN48" i="12" s="1"/>
  <c r="AM49" i="12" l="1"/>
  <c r="AN49" i="12" s="1"/>
  <c r="AM50" i="12" l="1"/>
  <c r="AN50" i="12" s="1"/>
  <c r="AM51" i="12" l="1"/>
  <c r="AN51" i="12" s="1"/>
  <c r="AM52" i="12" l="1"/>
  <c r="AN52" i="12" s="1"/>
  <c r="AM53" i="12" l="1"/>
  <c r="AN53" i="12" s="1"/>
  <c r="AM54" i="12" l="1"/>
  <c r="AN54" i="12" s="1"/>
  <c r="AM55" i="12" l="1"/>
  <c r="AN55" i="12" s="1"/>
  <c r="AM56" i="12" l="1"/>
  <c r="AN56" i="12" s="1"/>
  <c r="AM57" i="12" l="1"/>
  <c r="AN57" i="12" s="1"/>
  <c r="AM58" i="12" l="1"/>
  <c r="AN58" i="12" s="1"/>
  <c r="AM59" i="12" l="1"/>
  <c r="AN59" i="12" s="1"/>
  <c r="AM60" i="12" l="1"/>
  <c r="AN60" i="12" s="1"/>
  <c r="AM61" i="12" l="1"/>
  <c r="AN61" i="12" s="1"/>
  <c r="AM62" i="12" l="1"/>
  <c r="AN62" i="12" s="1"/>
  <c r="AM63" i="12" l="1"/>
  <c r="AN63" i="12" s="1"/>
  <c r="AM64" i="12" l="1"/>
  <c r="AN64" i="12" s="1"/>
  <c r="AM65" i="12" l="1"/>
  <c r="AN65" i="12" s="1"/>
  <c r="AM66" i="12" l="1"/>
  <c r="AN66" i="12" s="1"/>
  <c r="AM67" i="12" l="1"/>
  <c r="AN67" i="12" s="1"/>
  <c r="AM68" i="12" l="1"/>
  <c r="AN68" i="12" s="1"/>
  <c r="AM69" i="12" l="1"/>
  <c r="AN69" i="12" s="1"/>
  <c r="AM70" i="12" l="1"/>
  <c r="AN70" i="12" s="1"/>
  <c r="AM71" i="12" l="1"/>
  <c r="AN71" i="12" s="1"/>
  <c r="AM72" i="12" l="1"/>
  <c r="AN72" i="12" s="1"/>
  <c r="AM73" i="12" l="1"/>
  <c r="AN73" i="12" s="1"/>
  <c r="AM74" i="12" l="1"/>
  <c r="AN74" i="12" s="1"/>
  <c r="AM75" i="12" l="1"/>
  <c r="AN75" i="12" s="1"/>
  <c r="AM76" i="12" l="1"/>
  <c r="AN76" i="12" s="1"/>
  <c r="AM77" i="12" l="1"/>
  <c r="AN77" i="12" s="1"/>
  <c r="AM78" i="12" l="1"/>
  <c r="AN78" i="12" s="1"/>
  <c r="AM79" i="12" l="1"/>
  <c r="AN79" i="12" s="1"/>
  <c r="AM80" i="12" l="1"/>
  <c r="AN80" i="12" s="1"/>
  <c r="AM81" i="12" l="1"/>
  <c r="AN81" i="12" s="1"/>
  <c r="AM82" i="12" l="1"/>
  <c r="AN82" i="12" s="1"/>
  <c r="AM83" i="12" l="1"/>
  <c r="AN83" i="12" s="1"/>
  <c r="AM84" i="12" l="1"/>
  <c r="AN84" i="12" s="1"/>
  <c r="AM85" i="12" l="1"/>
  <c r="AN85" i="12" s="1"/>
  <c r="AM86" i="12" l="1"/>
  <c r="AN86" i="12" s="1"/>
  <c r="AM87" i="12" l="1"/>
  <c r="AN87" i="12" s="1"/>
  <c r="AM88" i="12" l="1"/>
  <c r="AN88" i="12" s="1"/>
  <c r="AM89" i="12" l="1"/>
  <c r="AN89" i="12" s="1"/>
  <c r="AM90" i="12" l="1"/>
  <c r="AN90" i="12" s="1"/>
  <c r="AM91" i="12" l="1"/>
  <c r="AN91" i="12" s="1"/>
  <c r="AM92" i="12" l="1"/>
  <c r="AN92" i="12" s="1"/>
  <c r="AM93" i="12" l="1"/>
  <c r="AN93" i="12" s="1"/>
  <c r="AM94" i="12" l="1"/>
  <c r="AN94" i="12" s="1"/>
  <c r="AM95" i="12" l="1"/>
  <c r="AN95" i="12" s="1"/>
  <c r="AM96" i="12" l="1"/>
  <c r="AN96" i="12" s="1"/>
  <c r="AM97" i="12" l="1"/>
  <c r="AN97" i="12" s="1"/>
  <c r="AM98" i="12" l="1"/>
  <c r="AN98" i="12" s="1"/>
  <c r="AM99" i="12" l="1"/>
  <c r="AN99" i="12" s="1"/>
  <c r="AM100" i="12" l="1"/>
  <c r="AN100" i="12" s="1"/>
  <c r="AM101" i="12" l="1"/>
  <c r="AN101" i="12" s="1"/>
  <c r="AM102" i="12" l="1"/>
  <c r="AN102" i="12" s="1"/>
  <c r="AM103" i="12" l="1"/>
  <c r="AN103" i="12" s="1"/>
  <c r="AM104" i="12" l="1"/>
  <c r="AN104" i="12" s="1"/>
  <c r="AM105" i="12" l="1"/>
  <c r="AN105" i="12" s="1"/>
  <c r="AM106" i="12" l="1"/>
  <c r="AN106" i="12" s="1"/>
  <c r="AM107" i="12" l="1"/>
  <c r="AN107" i="12" s="1"/>
  <c r="AM108" i="12" l="1"/>
  <c r="AN108" i="12" s="1"/>
  <c r="AM109" i="12" l="1"/>
  <c r="AN109" i="12" s="1"/>
  <c r="AM110" i="12" l="1"/>
  <c r="AN110" i="12" s="1"/>
  <c r="AM111" i="12" l="1"/>
  <c r="AN111" i="12" s="1"/>
  <c r="AM112" i="12" l="1"/>
  <c r="AN112" i="12" s="1"/>
  <c r="AM113" i="12" l="1"/>
  <c r="AN113" i="12" s="1"/>
  <c r="AM114" i="12" l="1"/>
  <c r="AN114" i="12" s="1"/>
  <c r="AM115" i="12" l="1"/>
  <c r="AN115" i="12" s="1"/>
  <c r="AM116" i="12" l="1"/>
  <c r="AN116" i="12" s="1"/>
  <c r="AM117" i="12" l="1"/>
  <c r="AN117" i="12" s="1"/>
  <c r="AM118" i="12" l="1"/>
  <c r="AN118" i="12" s="1"/>
  <c r="AM119" i="12" l="1"/>
  <c r="AN119" i="12" s="1"/>
  <c r="AM120" i="12" l="1"/>
  <c r="AN120" i="12" s="1"/>
  <c r="AM121" i="12" l="1"/>
  <c r="AN121" i="12" s="1"/>
  <c r="AM122" i="12" l="1"/>
  <c r="AN122" i="12" s="1"/>
  <c r="AM123" i="12" l="1"/>
  <c r="AN123" i="12" s="1"/>
  <c r="AM124" i="12" l="1"/>
  <c r="AN124" i="12" s="1"/>
  <c r="AM125" i="12" l="1"/>
  <c r="AN125" i="12" s="1"/>
  <c r="AM126" i="12" l="1"/>
  <c r="AN126" i="12" s="1"/>
  <c r="AM127" i="12" l="1"/>
  <c r="AN127" i="12" s="1"/>
  <c r="AM128" i="12" l="1"/>
  <c r="AN128" i="12" s="1"/>
  <c r="AM129" i="12" l="1"/>
  <c r="AN129" i="12" s="1"/>
  <c r="AM130" i="12" l="1"/>
  <c r="AN130" i="12" s="1"/>
  <c r="AM131" i="12" l="1"/>
  <c r="AN131" i="12" s="1"/>
  <c r="AM132" i="12" l="1"/>
  <c r="AN132" i="12" s="1"/>
  <c r="AM133" i="12" l="1"/>
  <c r="AN133" i="12" s="1"/>
  <c r="AM134" i="12" l="1"/>
  <c r="AN134" i="12" s="1"/>
  <c r="AM135" i="12" l="1"/>
  <c r="AN135" i="12" s="1"/>
  <c r="AM136" i="12" l="1"/>
  <c r="AN136" i="12" s="1"/>
  <c r="AM137" i="12" l="1"/>
  <c r="AN137" i="12" s="1"/>
  <c r="AM138" i="12" l="1"/>
  <c r="AN138" i="12" s="1"/>
  <c r="AM139" i="12" l="1"/>
  <c r="AN139" i="12" s="1"/>
  <c r="AM140" i="12" l="1"/>
  <c r="AN140" i="12" s="1"/>
  <c r="AM141" i="12" l="1"/>
  <c r="AN141" i="12" s="1"/>
  <c r="AM142" i="12" l="1"/>
  <c r="AN142" i="12" s="1"/>
  <c r="AM143" i="12" l="1"/>
  <c r="AN143" i="12" s="1"/>
  <c r="AM144" i="12" l="1"/>
  <c r="AN144" i="12" s="1"/>
  <c r="AM145" i="12" l="1"/>
  <c r="AN145" i="12" s="1"/>
  <c r="AM146" i="12" l="1"/>
  <c r="AN146" i="12" s="1"/>
  <c r="AM147" i="12" l="1"/>
  <c r="AN147" i="12" s="1"/>
  <c r="AM148" i="12" l="1"/>
  <c r="AN148" i="12" s="1"/>
  <c r="AM149" i="12" l="1"/>
  <c r="AN149" i="12" s="1"/>
  <c r="AM150" i="12" l="1"/>
  <c r="AN150" i="12" s="1"/>
  <c r="AM151" i="12" l="1"/>
  <c r="AN151" i="12" s="1"/>
  <c r="AM152" i="12" l="1"/>
  <c r="AN152" i="12" s="1"/>
  <c r="AM153" i="12" l="1"/>
  <c r="AN153" i="12" s="1"/>
  <c r="AM154" i="12" l="1"/>
  <c r="AN154" i="12" s="1"/>
  <c r="AM155" i="12" l="1"/>
  <c r="AN155" i="12" s="1"/>
  <c r="AM156" i="12" l="1"/>
  <c r="AN156" i="12" s="1"/>
  <c r="AM157" i="12" l="1"/>
  <c r="AN157" i="12" s="1"/>
  <c r="AM158" i="12" l="1"/>
  <c r="AN158" i="12" s="1"/>
  <c r="AM159" i="12" l="1"/>
  <c r="AN159" i="12" s="1"/>
  <c r="AM160" i="12" l="1"/>
  <c r="AN160" i="12" s="1"/>
  <c r="AM161" i="12" l="1"/>
  <c r="AN161" i="12" s="1"/>
  <c r="AM162" i="12" l="1"/>
  <c r="AN162" i="12" s="1"/>
  <c r="AM163" i="12" l="1"/>
  <c r="AN163" i="12" s="1"/>
  <c r="AM164" i="12" l="1"/>
  <c r="AN164" i="12" s="1"/>
  <c r="AM165" i="12" l="1"/>
  <c r="AN165" i="12" s="1"/>
  <c r="AM166" i="12" l="1"/>
  <c r="AN166" i="12" s="1"/>
  <c r="AM167" i="12" l="1"/>
  <c r="AN167" i="12" s="1"/>
  <c r="AM168" i="12" l="1"/>
  <c r="AN168" i="12" s="1"/>
  <c r="AM169" i="12" l="1"/>
  <c r="AN169" i="12" s="1"/>
  <c r="AM170" i="12" l="1"/>
  <c r="AN170" i="12" s="1"/>
  <c r="AM171" i="12" l="1"/>
  <c r="AN171" i="12" s="1"/>
  <c r="AM172" i="12" l="1"/>
  <c r="AN172" i="12" s="1"/>
  <c r="AM173" i="12" l="1"/>
  <c r="AN173" i="12" s="1"/>
  <c r="AM174" i="12" l="1"/>
  <c r="AN174" i="12" s="1"/>
  <c r="AM175" i="12" l="1"/>
  <c r="AN175" i="12" s="1"/>
  <c r="AM176" i="12" l="1"/>
  <c r="AN176" i="12" s="1"/>
  <c r="AM177" i="12" l="1"/>
  <c r="AN177" i="12" s="1"/>
  <c r="AM178" i="12" l="1"/>
  <c r="AN178" i="12" s="1"/>
  <c r="AM179" i="12" l="1"/>
  <c r="AN179" i="12" s="1"/>
  <c r="AM180" i="12" l="1"/>
  <c r="AN180" i="12" s="1"/>
  <c r="AM181" i="12" l="1"/>
  <c r="AN181" i="12" s="1"/>
  <c r="AM182" i="12" l="1"/>
  <c r="AN182" i="12" s="1"/>
  <c r="AM183" i="12" l="1"/>
  <c r="AN183" i="12" s="1"/>
  <c r="AM184" i="12" l="1"/>
  <c r="AN184" i="12" s="1"/>
  <c r="AM185" i="12" l="1"/>
  <c r="AN185" i="12" s="1"/>
  <c r="AM186" i="12" l="1"/>
  <c r="AN186" i="12" s="1"/>
  <c r="AM187" i="12" l="1"/>
  <c r="AN187" i="12" s="1"/>
  <c r="AM188" i="12" l="1"/>
  <c r="AN188" i="12" s="1"/>
  <c r="AM189" i="12" l="1"/>
  <c r="AN189" i="12" s="1"/>
  <c r="AM190" i="12" l="1"/>
  <c r="AN190" i="12" s="1"/>
  <c r="AM191" i="12" l="1"/>
  <c r="AN191" i="12" s="1"/>
  <c r="AM192" i="12" l="1"/>
  <c r="AN192" i="12" s="1"/>
  <c r="AM193" i="12" l="1"/>
  <c r="AN193" i="12" s="1"/>
  <c r="AM194" i="12" l="1"/>
  <c r="AN194" i="12" s="1"/>
  <c r="AM195" i="12" l="1"/>
  <c r="AN195" i="12" s="1"/>
  <c r="AM196" i="12" l="1"/>
  <c r="AN196" i="12" s="1"/>
  <c r="AM197" i="12" l="1"/>
  <c r="AN197" i="12" s="1"/>
  <c r="AM198" i="12" l="1"/>
  <c r="AN198" i="12" s="1"/>
  <c r="AM199" i="12" l="1"/>
  <c r="AN199" i="12" s="1"/>
  <c r="AM200" i="12" l="1"/>
  <c r="AN200" i="12" s="1"/>
  <c r="AM201" i="12" l="1"/>
  <c r="AN201" i="12" s="1"/>
  <c r="AM202" i="12" l="1"/>
  <c r="AN202" i="12" s="1"/>
  <c r="AM203" i="12" l="1"/>
  <c r="AN203" i="12" s="1"/>
  <c r="AM204" i="12" l="1"/>
  <c r="AN204" i="12" s="1"/>
  <c r="AM205" i="12" l="1"/>
  <c r="AN205" i="12" s="1"/>
  <c r="AM206" i="12" l="1"/>
  <c r="AN206" i="12" s="1"/>
  <c r="AM207" i="12" l="1"/>
  <c r="AN207" i="12" s="1"/>
  <c r="AM208" i="12" l="1"/>
  <c r="AN208" i="12" s="1"/>
  <c r="AM209" i="12" l="1"/>
  <c r="AN209" i="12" s="1"/>
  <c r="AM210" i="12" l="1"/>
  <c r="AN210" i="12" s="1"/>
  <c r="AM211" i="12" l="1"/>
  <c r="AN211" i="12" s="1"/>
  <c r="AM212" i="12" l="1"/>
  <c r="AN212" i="12" s="1"/>
  <c r="AM213" i="12" l="1"/>
  <c r="AN213" i="12" s="1"/>
  <c r="AM214" i="12" l="1"/>
  <c r="AN214" i="12" s="1"/>
  <c r="AM215" i="12" l="1"/>
  <c r="AN215" i="12" s="1"/>
  <c r="AM216" i="12" l="1"/>
  <c r="AN216" i="12" s="1"/>
  <c r="AM217" i="12" l="1"/>
  <c r="AN217" i="12" s="1"/>
  <c r="AM218" i="12" l="1"/>
  <c r="AN218" i="12" s="1"/>
  <c r="AM219" i="12" l="1"/>
  <c r="AN219" i="12" s="1"/>
  <c r="AM220" i="12" l="1"/>
  <c r="AN220" i="12" s="1"/>
  <c r="AM221" i="12" l="1"/>
  <c r="AN221" i="12" s="1"/>
  <c r="AM222" i="12" l="1"/>
  <c r="AN222" i="12" s="1"/>
  <c r="AM223" i="12" l="1"/>
  <c r="AN223" i="12" s="1"/>
  <c r="AM224" i="12" l="1"/>
  <c r="AN224" i="12" s="1"/>
  <c r="AM225" i="12" l="1"/>
  <c r="AN225" i="12" s="1"/>
  <c r="AM226" i="12" l="1"/>
  <c r="AN226" i="12" s="1"/>
  <c r="AM227" i="12" l="1"/>
  <c r="AN227" i="12" s="1"/>
  <c r="AM228" i="12" l="1"/>
  <c r="AN228" i="12" s="1"/>
  <c r="AM229" i="12" l="1"/>
  <c r="AN229" i="12" s="1"/>
  <c r="AM230" i="12" l="1"/>
  <c r="AN230" i="12" s="1"/>
  <c r="AM231" i="12" l="1"/>
  <c r="AN231" i="12" s="1"/>
  <c r="AM232" i="12" l="1"/>
  <c r="AN232" i="12" s="1"/>
  <c r="AM233" i="12" l="1"/>
  <c r="AN233" i="12" s="1"/>
  <c r="AM234" i="12" l="1"/>
  <c r="AN234" i="12" s="1"/>
  <c r="AM235" i="12" l="1"/>
  <c r="AN235" i="12" s="1"/>
  <c r="AM236" i="12" l="1"/>
  <c r="AN236" i="12" s="1"/>
  <c r="AM237" i="12" l="1"/>
  <c r="AN237" i="12" s="1"/>
  <c r="AM238" i="12" l="1"/>
  <c r="AN238" i="12" s="1"/>
  <c r="AM239" i="12" l="1"/>
  <c r="AN239" i="12" s="1"/>
  <c r="AM240" i="12" l="1"/>
  <c r="AN240" i="12" s="1"/>
  <c r="AM241" i="12" l="1"/>
  <c r="AN241" i="12" s="1"/>
  <c r="AM242" i="12" l="1"/>
  <c r="AN242" i="12" s="1"/>
  <c r="AM243" i="12" l="1"/>
  <c r="AN243" i="12" s="1"/>
  <c r="AM244" i="12" l="1"/>
  <c r="AN244" i="12" s="1"/>
  <c r="AM245" i="12" l="1"/>
  <c r="AN245" i="12" s="1"/>
  <c r="AM246" i="12" l="1"/>
  <c r="AN246" i="12" s="1"/>
  <c r="AM247" i="12" l="1"/>
  <c r="AN247" i="12" s="1"/>
  <c r="AM248" i="12" l="1"/>
  <c r="AN248" i="12" s="1"/>
  <c r="AM249" i="12" l="1"/>
  <c r="AN249" i="12" s="1"/>
  <c r="AM250" i="12" l="1"/>
  <c r="AN250" i="12" s="1"/>
  <c r="AM251" i="12" l="1"/>
  <c r="AN251" i="12" s="1"/>
  <c r="AM252" i="12" l="1"/>
  <c r="AN252" i="12" s="1"/>
  <c r="AM253" i="12" l="1"/>
  <c r="AN253" i="12" s="1"/>
  <c r="AM254" i="12" l="1"/>
  <c r="AN254" i="12" s="1"/>
  <c r="AM255" i="12" l="1"/>
  <c r="AN255" i="12" s="1"/>
  <c r="AM256" i="12" l="1"/>
  <c r="AN256" i="12" s="1"/>
  <c r="AM257" i="12" l="1"/>
  <c r="AN257" i="12" s="1"/>
  <c r="AM258" i="12" l="1"/>
  <c r="AN258" i="12" s="1"/>
  <c r="AM259" i="12" l="1"/>
  <c r="AN259" i="12" s="1"/>
  <c r="AM260" i="12" l="1"/>
  <c r="AN260" i="12" s="1"/>
  <c r="AM261" i="12" l="1"/>
  <c r="AN261" i="12" s="1"/>
  <c r="AM262" i="12" l="1"/>
  <c r="AN262" i="12" s="1"/>
  <c r="AM263" i="12" l="1"/>
  <c r="AN263" i="12" s="1"/>
  <c r="AM264" i="12" l="1"/>
  <c r="AN264" i="12" s="1"/>
  <c r="AM265" i="12" l="1"/>
  <c r="AN265" i="12" s="1"/>
  <c r="AM266" i="12" l="1"/>
  <c r="AN266" i="12" s="1"/>
  <c r="AM267" i="12" l="1"/>
  <c r="AN267" i="12" s="1"/>
  <c r="AM268" i="12" l="1"/>
  <c r="AN268" i="12" s="1"/>
  <c r="AM269" i="12" l="1"/>
  <c r="AN269" i="12" s="1"/>
  <c r="AM270" i="12" l="1"/>
  <c r="AN270" i="12" s="1"/>
  <c r="AM271" i="12" l="1"/>
  <c r="AN271" i="12" s="1"/>
  <c r="AM272" i="12" l="1"/>
  <c r="AN272" i="12" s="1"/>
  <c r="AM273" i="12" l="1"/>
  <c r="AN273" i="12" s="1"/>
  <c r="AM274" i="12" l="1"/>
  <c r="AN274" i="12" s="1"/>
  <c r="AM275" i="12" l="1"/>
  <c r="AN275" i="12" s="1"/>
  <c r="AM276" i="12" l="1"/>
  <c r="AN276" i="12" s="1"/>
  <c r="AM277" i="12" l="1"/>
  <c r="AN277" i="12" s="1"/>
  <c r="AM278" i="12" l="1"/>
  <c r="AN278" i="12" s="1"/>
  <c r="AM279" i="12" l="1"/>
  <c r="AN279" i="12" s="1"/>
  <c r="AM280" i="12" l="1"/>
  <c r="AN280" i="12" s="1"/>
  <c r="AM281" i="12" l="1"/>
  <c r="AN281" i="12" s="1"/>
  <c r="AM282" i="12" l="1"/>
  <c r="AN282" i="12" s="1"/>
  <c r="AM283" i="12" l="1"/>
  <c r="AN283" i="12" s="1"/>
  <c r="AM284" i="12" l="1"/>
  <c r="AN284" i="12" s="1"/>
  <c r="AM285" i="12" l="1"/>
  <c r="AN285" i="12" s="1"/>
  <c r="AM286" i="12" l="1"/>
  <c r="AN286" i="12" s="1"/>
  <c r="AM287" i="12" l="1"/>
  <c r="AN287" i="12" s="1"/>
  <c r="AM288" i="12" l="1"/>
  <c r="AN288" i="12" s="1"/>
  <c r="AM289" i="12" l="1"/>
  <c r="AN289" i="12" s="1"/>
  <c r="AM290" i="12" l="1"/>
  <c r="AN290" i="12" s="1"/>
  <c r="AM291" i="12" l="1"/>
  <c r="AN291" i="12" s="1"/>
  <c r="AM292" i="12" l="1"/>
  <c r="AN292" i="12" s="1"/>
  <c r="AM293" i="12" l="1"/>
  <c r="AN293" i="12" s="1"/>
  <c r="AM294" i="12" l="1"/>
  <c r="AN294" i="12" s="1"/>
  <c r="AM295" i="12" l="1"/>
  <c r="AN295" i="12" s="1"/>
  <c r="AM296" i="12" l="1"/>
  <c r="AN296" i="12" s="1"/>
  <c r="AM297" i="12" l="1"/>
  <c r="AN297" i="12" s="1"/>
  <c r="AM298" i="12" l="1"/>
  <c r="AN298" i="12" s="1"/>
  <c r="AM299" i="12" l="1"/>
  <c r="AN299" i="12" s="1"/>
  <c r="AM300" i="12" l="1"/>
  <c r="AN300" i="12" s="1"/>
  <c r="AM301" i="12" l="1"/>
  <c r="AN301" i="12" s="1"/>
  <c r="AM302" i="12" l="1"/>
  <c r="AN302" i="12" s="1"/>
  <c r="AM303" i="12" l="1"/>
  <c r="AN303" i="12" s="1"/>
  <c r="AM304" i="12" l="1"/>
  <c r="AN304" i="12" s="1"/>
  <c r="AM305" i="12" l="1"/>
  <c r="AN305" i="12" s="1"/>
  <c r="AM306" i="12" l="1"/>
  <c r="AN306" i="12" s="1"/>
  <c r="AM307" i="12" l="1"/>
  <c r="AN307" i="12" s="1"/>
  <c r="AM308" i="12" l="1"/>
  <c r="AN308" i="12" s="1"/>
  <c r="AM309" i="12" l="1"/>
  <c r="AN309" i="12" s="1"/>
  <c r="AM310" i="12" l="1"/>
  <c r="AN310" i="12" s="1"/>
  <c r="AM311" i="12" l="1"/>
  <c r="AN311" i="12" s="1"/>
  <c r="AM312" i="12" l="1"/>
  <c r="AN312" i="12" s="1"/>
  <c r="AM313" i="12" l="1"/>
  <c r="AN313" i="12" s="1"/>
  <c r="AM314" i="12" l="1"/>
  <c r="AN314" i="12" s="1"/>
  <c r="AM315" i="12" l="1"/>
  <c r="AN315" i="12" s="1"/>
  <c r="AM316" i="12" l="1"/>
  <c r="AN316" i="12" s="1"/>
  <c r="AM317" i="12" l="1"/>
  <c r="AN317" i="12" s="1"/>
  <c r="AM318" i="12" l="1"/>
  <c r="AN318" i="12" s="1"/>
  <c r="AM319" i="12" l="1"/>
  <c r="AN319" i="12" s="1"/>
  <c r="AM320" i="12" l="1"/>
  <c r="AN320" i="12" s="1"/>
  <c r="AM321" i="12" l="1"/>
  <c r="AN321" i="12" s="1"/>
  <c r="AM322" i="12" l="1"/>
  <c r="AN322" i="12" s="1"/>
  <c r="AM323" i="12" l="1"/>
  <c r="AN323" i="12" s="1"/>
  <c r="AM324" i="12" l="1"/>
  <c r="AN324" i="12" s="1"/>
  <c r="AM325" i="12" l="1"/>
  <c r="AN325" i="12" s="1"/>
  <c r="AM326" i="12" l="1"/>
  <c r="AN326" i="12" s="1"/>
  <c r="AM327" i="12" l="1"/>
  <c r="AN327" i="12" s="1"/>
  <c r="AM328" i="12" l="1"/>
  <c r="AN328" i="12" s="1"/>
  <c r="AM329" i="12" l="1"/>
  <c r="AN329" i="12" s="1"/>
  <c r="AM330" i="12" l="1"/>
  <c r="AN330" i="12" s="1"/>
  <c r="AM331" i="12" l="1"/>
  <c r="AN331" i="12" s="1"/>
  <c r="AM332" i="12" l="1"/>
  <c r="AN332" i="12" s="1"/>
  <c r="AM333" i="12" l="1"/>
  <c r="AN333" i="12" s="1"/>
  <c r="AM334" i="12" l="1"/>
  <c r="AN334" i="12" s="1"/>
  <c r="AM335" i="12" l="1"/>
  <c r="AN335" i="12" s="1"/>
  <c r="AM336" i="12" l="1"/>
  <c r="AN336" i="12" s="1"/>
  <c r="AM337" i="12" l="1"/>
  <c r="AN337" i="12" s="1"/>
  <c r="AM338" i="12" l="1"/>
  <c r="AN338" i="12" s="1"/>
  <c r="AM339" i="12" l="1"/>
  <c r="AN339" i="12" s="1"/>
  <c r="AM340" i="12" l="1"/>
  <c r="AN340" i="12" s="1"/>
  <c r="AM341" i="12" l="1"/>
  <c r="AN341" i="12" s="1"/>
  <c r="AM342" i="12" l="1"/>
  <c r="AN342" i="12" s="1"/>
  <c r="AM343" i="12" l="1"/>
  <c r="AN343" i="12" s="1"/>
  <c r="AM344" i="12" l="1"/>
  <c r="AN344" i="12" s="1"/>
  <c r="AM345" i="12" l="1"/>
  <c r="AN345" i="12" s="1"/>
  <c r="AM346" i="12" l="1"/>
  <c r="AN346" i="12" s="1"/>
  <c r="AM347" i="12" l="1"/>
  <c r="AN347" i="12" s="1"/>
  <c r="AM348" i="12" l="1"/>
  <c r="AN348" i="12" s="1"/>
  <c r="AM349" i="12" l="1"/>
  <c r="AN349" i="12" s="1"/>
  <c r="AM350" i="12" l="1"/>
  <c r="AN350" i="12" s="1"/>
  <c r="AM351" i="12" l="1"/>
  <c r="AN351" i="12" s="1"/>
  <c r="AM352" i="12" l="1"/>
  <c r="AN352" i="12" s="1"/>
  <c r="AM353" i="12" l="1"/>
  <c r="AN353" i="12" s="1"/>
  <c r="AM354" i="12" l="1"/>
  <c r="AN354" i="12" s="1"/>
  <c r="AM355" i="12" l="1"/>
  <c r="AN355" i="12" s="1"/>
  <c r="AM356" i="12" l="1"/>
  <c r="AN356" i="12" s="1"/>
  <c r="AM357" i="12" l="1"/>
  <c r="AN357" i="12" s="1"/>
  <c r="AM358" i="12" l="1"/>
  <c r="AN358" i="12" s="1"/>
  <c r="AM359" i="12" l="1"/>
  <c r="AN359" i="12" s="1"/>
  <c r="AM360" i="12" l="1"/>
  <c r="AN360" i="12" s="1"/>
  <c r="AM361" i="12" l="1"/>
  <c r="AN361" i="12" s="1"/>
  <c r="AM362" i="12" l="1"/>
  <c r="AN362" i="12" s="1"/>
  <c r="AM363" i="12" l="1"/>
  <c r="AN363" i="12" s="1"/>
  <c r="AM364" i="12" l="1"/>
  <c r="AN364" i="12" s="1"/>
  <c r="AM365" i="12" l="1"/>
  <c r="AN365" i="12" s="1"/>
  <c r="AM366" i="12" l="1"/>
  <c r="AN366" i="12" s="1"/>
  <c r="AM367" i="12" l="1"/>
  <c r="AN367" i="12" s="1"/>
  <c r="AM368" i="12" l="1"/>
  <c r="AN368" i="12" s="1"/>
  <c r="AM369" i="12" l="1"/>
  <c r="AN369" i="12" s="1"/>
</calcChain>
</file>

<file path=xl/sharedStrings.xml><?xml version="1.0" encoding="utf-8"?>
<sst xmlns="http://schemas.openxmlformats.org/spreadsheetml/2006/main" count="1000" uniqueCount="289">
  <si>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</si>
  <si>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</si>
  <si>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</si>
  <si>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</si>
  <si>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</si>
  <si>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</si>
  <si>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</si>
  <si>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</si>
  <si>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</si>
  <si>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</si>
  <si>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</si>
  <si>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</si>
  <si>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</si>
  <si>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</si>
  <si>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</si>
  <si>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</si>
  <si>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</si>
  <si>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</si>
  <si>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</si>
  <si>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</si>
  <si>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</si>
  <si>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</si>
  <si>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</si>
  <si>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</si>
  <si>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JavaScript Basics for Beginners</t>
  </si>
  <si>
    <t>2025 Progress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</si>
  <si>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</si>
  <si>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</si>
  <si>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</si>
  <si>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</si>
  <si>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</si>
  <si>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</si>
  <si>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</si>
  <si>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</si>
  <si>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</si>
  <si>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</si>
  <si>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</si>
  <si>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</si>
  <si>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</si>
  <si>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</si>
  <si>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</si>
  <si>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</si>
  <si>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</si>
  <si>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</si>
  <si>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</si>
  <si>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</si>
  <si>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</si>
  <si>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</si>
  <si>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</si>
  <si>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</si>
  <si>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</si>
  <si>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</si>
  <si>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</si>
  <si>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</si>
  <si>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</si>
  <si>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</si>
  <si>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</si>
  <si>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</si>
  <si>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</si>
  <si>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</si>
  <si>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</si>
  <si>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</si>
  <si>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</si>
  <si>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</si>
  <si>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</si>
  <si>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</si>
  <si>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</si>
  <si>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</si>
  <si>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</si>
  <si>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</si>
  <si>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</si>
  <si>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</si>
  <si>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</si>
  <si>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</si>
  <si>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</si>
  <si>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</si>
  <si>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</si>
  <si>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</si>
  <si>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</si>
  <si>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</si>
  <si>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</si>
  <si>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</si>
  <si>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</si>
  <si>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</si>
  <si>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</si>
  <si>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</si>
  <si>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</si>
  <si>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</si>
  <si>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</si>
  <si>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</si>
  <si>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</si>
  <si>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</si>
  <si>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</si>
  <si>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</si>
  <si>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</si>
  <si>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</si>
  <si>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</si>
  <si>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</si>
  <si>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</si>
  <si>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</si>
  <si>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</si>
  <si>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</si>
  <si>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</si>
  <si>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</si>
  <si>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</si>
  <si>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</si>
  <si>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</si>
  <si>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</si>
  <si>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</si>
  <si>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</si>
  <si>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</si>
  <si>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</si>
  <si>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</si>
  <si>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</si>
  <si>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</si>
  <si>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</si>
  <si>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</si>
  <si>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</si>
  <si>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</si>
  <si>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</si>
  <si>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</si>
  <si>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</si>
  <si>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</si>
  <si>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</si>
  <si>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</si>
  <si>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</si>
  <si>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</si>
  <si>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</si>
  <si>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</si>
  <si>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</si>
  <si>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</si>
  <si>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</si>
  <si>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</si>
  <si>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</si>
  <si>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</si>
  <si>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</si>
  <si>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</si>
  <si>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</si>
  <si>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</si>
  <si>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</si>
  <si>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</si>
  <si>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</si>
  <si>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</si>
  <si>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</si>
  <si>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</si>
  <si>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</si>
  <si>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</si>
  <si>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</si>
  <si>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</si>
  <si>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</si>
  <si>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</si>
  <si>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</si>
  <si>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</si>
  <si>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</si>
  <si>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</si>
  <si>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</si>
  <si>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</si>
  <si>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</si>
  <si>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</si>
  <si>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</si>
  <si>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</si>
  <si>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</si>
  <si>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</si>
  <si>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</si>
  <si>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</si>
  <si>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</si>
  <si>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</si>
  <si>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</si>
  <si>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</si>
  <si>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</si>
  <si>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</si>
  <si>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</si>
  <si>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</si>
  <si>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</si>
  <si>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</si>
  <si>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</si>
  <si>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</si>
  <si>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</si>
  <si>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</si>
  <si>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</si>
  <si>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</si>
  <si>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</si>
  <si>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</si>
  <si>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</si>
  <si>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</si>
  <si>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</si>
  <si>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</si>
  <si>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</si>
  <si>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</si>
  <si>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</si>
  <si>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</si>
  <si>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</si>
  <si>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</si>
  <si>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</si>
  <si>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</si>
  <si>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</si>
  <si>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</si>
  <si>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</si>
  <si>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</si>
  <si>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</si>
  <si>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</si>
  <si>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</si>
  <si>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</si>
  <si>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</si>
  <si>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</si>
  <si>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</si>
  <si>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</si>
  <si>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</si>
  <si>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</si>
  <si>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</si>
  <si>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</si>
  <si>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</si>
  <si>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</si>
  <si>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</si>
  <si>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</si>
  <si>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</si>
  <si>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</si>
  <si>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</si>
  <si>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</si>
  <si>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</si>
  <si>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</si>
  <si>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</si>
  <si>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</si>
  <si>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</si>
  <si>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</si>
  <si>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</si>
  <si>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</si>
  <si>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</si>
  <si>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</si>
  <si>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</si>
  <si>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</si>
  <si>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</si>
  <si>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</si>
  <si>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</si>
  <si>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</si>
  <si>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</si>
  <si>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</si>
  <si>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</si>
  <si>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</si>
  <si>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</si>
  <si>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</si>
  <si>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</si>
  <si>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</si>
  <si>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</si>
  <si>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</si>
  <si>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</si>
  <si>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</si>
  <si>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</si>
  <si>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</si>
  <si>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</si>
  <si>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</si>
  <si>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</si>
  <si>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</si>
  <si>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</si>
  <si>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</si>
  <si>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</si>
  <si>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</si>
  <si>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</si>
  <si>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</si>
  <si>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</si>
  <si>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</si>
  <si>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</si>
  <si>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</si>
  <si>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</si>
  <si>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</si>
  <si>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</si>
  <si>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</si>
  <si>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</si>
  <si>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</si>
  <si>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</si>
  <si>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</si>
  <si>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</si>
  <si>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</si>
  <si>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</si>
  <si>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</si>
  <si>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</si>
  <si>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</si>
  <si>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</si>
  <si>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</si>
  <si>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</si>
  <si>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</si>
  <si>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</si>
  <si>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</si>
  <si>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</si>
  <si>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</si>
  <si>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</si>
  <si>
    <t>2025 Year Resolution As a 33-Year-Old
Is To Master JavaScript (SMALL PROJECTS)</t>
  </si>
  <si>
    <t>2025 Year Resolution As a 33-Year-Old
Is To Master JavaScript (MAIN COURSE)</t>
  </si>
  <si>
    <t>2025 Year Resolution As a 33-Year-Old
Is To Master React (MAIN COURSE)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</si>
</sst>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8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18" fillId="3" borderId="12" xfId="0" applyNumberFormat="1" applyFont="1" applyFill="1" applyBorder="1" applyAlignment="1">
      <alignment horizontal="right" vertical="center" indent="3"/>
    </xf>
    <xf numFmtId="164" fontId="18" fillId="3" borderId="1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abSelected="1" workbookViewId="0">
      <selection activeCell="C206" sqref="C206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25</v>
      </c>
      <c r="C2" s="74"/>
      <c r="D2" s="74"/>
      <c r="E2" s="74"/>
      <c r="F2" s="74"/>
      <c r="G2" s="74"/>
      <c r="H2" s="74"/>
      <c r="K2" s="58" t="s">
        <v>133</v>
      </c>
      <c r="L2" s="57"/>
    </row>
    <row r="3" spans="2:14" ht="34.950000000000003" customHeight="1" thickBot="1" x14ac:dyDescent="0.35">
      <c r="B3" s="31" t="s">
        <v>0</v>
      </c>
      <c r="C3" s="68" t="s">
        <v>24</v>
      </c>
      <c r="D3" s="69" t="s">
        <v>138</v>
      </c>
      <c r="E3" s="69" t="s">
        <v>26</v>
      </c>
      <c r="F3" s="53" t="s">
        <v>38</v>
      </c>
      <c r="G3" s="53" t="s">
        <v>278</v>
      </c>
      <c r="H3" s="36" t="s">
        <v>28</v>
      </c>
      <c r="K3" s="59" t="s">
        <v>134</v>
      </c>
      <c r="L3" s="57"/>
    </row>
    <row r="4" spans="2:14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34" t="str">
        <f>IF('2025'!$K5="DONE","Done","")</f>
        <v>Done</v>
      </c>
      <c r="E4" s="34" t="str">
        <f>IF('2025'!$Q5="DONE","Done","")</f>
        <v>Done</v>
      </c>
      <c r="F4" s="34" t="str">
        <f>IF('2025'!$V5="DONE","Done","")</f>
        <v/>
      </c>
      <c r="G4" s="34" t="str">
        <f>IF('2025'!$AI5="DONE","Done","")</f>
        <v>Done</v>
      </c>
      <c r="H4" s="34" t="str">
        <f>IF('2025'!$AO5="DONE","Done","")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34" t="str">
        <f>IF('2025'!$K6="DONE","Done","")</f>
        <v>Done</v>
      </c>
      <c r="E5" s="34" t="str">
        <f>IF('2025'!$Q6="DONE","Done","")</f>
        <v>Done</v>
      </c>
      <c r="F5" s="34" t="str">
        <f>IF('2025'!$V6="DONE","Done","")</f>
        <v/>
      </c>
      <c r="G5" s="34" t="str">
        <f>IF('2025'!$AI6="DONE","Done","")</f>
        <v>Done</v>
      </c>
      <c r="H5" s="34" t="str">
        <f>IF('2025'!$AO6="DONE","Done","")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34" t="str">
        <f>IF('2025'!$K7="DONE","Done","")</f>
        <v>Done</v>
      </c>
      <c r="E6" s="34" t="str">
        <f>IF('2025'!$Q7="DONE","Done","")</f>
        <v>Done</v>
      </c>
      <c r="F6" s="34" t="str">
        <f>IF('2025'!$V7="DONE","Done","")</f>
        <v/>
      </c>
      <c r="G6" s="34" t="str">
        <f>IF('2025'!$AI7="DONE","Done","")</f>
        <v>Done</v>
      </c>
      <c r="H6" s="34" t="str">
        <f>IF('2025'!$AO7="DONE","Done","")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34" t="str">
        <f>IF('2025'!$K8="DONE","Done","")</f>
        <v>Done</v>
      </c>
      <c r="E7" s="34" t="str">
        <f>IF('2025'!$Q8="DONE","Done","")</f>
        <v>Done</v>
      </c>
      <c r="F7" s="34" t="str">
        <f>IF('2025'!$V8="DONE","Done","")</f>
        <v/>
      </c>
      <c r="G7" s="34" t="str">
        <f>IF('2025'!$AI8="DONE","Done","")</f>
        <v>Done</v>
      </c>
      <c r="H7" s="34" t="str">
        <f>IF('2025'!$AO8="DONE","Done","")</f>
        <v>Done</v>
      </c>
    </row>
    <row r="8" spans="2:14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34" t="str">
        <f>IF('2025'!$K9="DONE","Done","")</f>
        <v>Done</v>
      </c>
      <c r="E8" s="34" t="str">
        <f>IF('2025'!$Q9="DONE","Done","")</f>
        <v>Done</v>
      </c>
      <c r="F8" s="34" t="str">
        <f>IF('2025'!$V9="DONE","Done","")</f>
        <v/>
      </c>
      <c r="G8" s="34" t="str">
        <f>IF('2025'!$AI9="DONE","Done","")</f>
        <v>Done</v>
      </c>
      <c r="H8" s="34" t="str">
        <f>IF('2025'!$AO9="DONE","Done","")</f>
        <v>Done</v>
      </c>
    </row>
    <row r="9" spans="2:14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34" t="str">
        <f>IF('2025'!$K10="DONE","Done","")</f>
        <v>Done</v>
      </c>
      <c r="E9" s="34" t="str">
        <f>IF('2025'!$Q10="DONE","Done","")</f>
        <v>Done</v>
      </c>
      <c r="F9" s="34" t="str">
        <f>IF('2025'!$V10="DONE","Done","")</f>
        <v/>
      </c>
      <c r="G9" s="34" t="str">
        <f>IF('2025'!$AI10="DONE","Done","")</f>
        <v>Done</v>
      </c>
      <c r="H9" s="34" t="str">
        <f>IF('2025'!$AO10="DONE","Done","")</f>
        <v>Done</v>
      </c>
    </row>
    <row r="10" spans="2:14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34" t="str">
        <f>IF('2025'!$K11="DONE","Done","")</f>
        <v>Done</v>
      </c>
      <c r="E10" s="34" t="str">
        <f>IF('2025'!$Q11="DONE","Done","")</f>
        <v>Done</v>
      </c>
      <c r="F10" s="34" t="str">
        <f>IF('2025'!$V11="DONE","Done","")</f>
        <v/>
      </c>
      <c r="G10" s="34" t="str">
        <f>IF('2025'!$AI11="DONE","Done","")</f>
        <v>Done</v>
      </c>
      <c r="H10" s="34" t="str">
        <f>IF('2025'!$AO11="DONE","Done","")</f>
        <v>Done</v>
      </c>
    </row>
    <row r="11" spans="2:14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34" t="str">
        <f>IF('2025'!$K12="DONE","Done","")</f>
        <v>Done</v>
      </c>
      <c r="E11" s="34" t="str">
        <f>IF('2025'!$Q12="DONE","Done","")</f>
        <v>Done</v>
      </c>
      <c r="F11" s="34" t="str">
        <f>IF('2025'!$V12="DONE","Done","")</f>
        <v/>
      </c>
      <c r="G11" s="34" t="str">
        <f>IF('2025'!$AI12="DONE","Done","")</f>
        <v>Done</v>
      </c>
      <c r="H11" s="34" t="str">
        <f>IF('2025'!$AO12="DONE","Done","")</f>
        <v>Done</v>
      </c>
    </row>
    <row r="12" spans="2:14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34" t="str">
        <f>IF('2025'!$K13="DONE","Done","")</f>
        <v>Done</v>
      </c>
      <c r="E12" s="34" t="str">
        <f>IF('2025'!$Q13="DONE","Done","")</f>
        <v>Done</v>
      </c>
      <c r="F12" s="34" t="str">
        <f>IF('2025'!$V13="DONE","Done","")</f>
        <v/>
      </c>
      <c r="G12" s="34" t="str">
        <f>IF('2025'!$AI13="DONE","Done","")</f>
        <v>Done</v>
      </c>
      <c r="H12" s="34" t="str">
        <f>IF('2025'!$AO13="DONE","Done","")</f>
        <v>Done</v>
      </c>
    </row>
    <row r="13" spans="2:14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34" t="str">
        <f>IF('2025'!$K14="DONE","Done","")</f>
        <v>Done</v>
      </c>
      <c r="E13" s="34" t="str">
        <f>IF('2025'!$Q14="DONE","Done","")</f>
        <v>Done</v>
      </c>
      <c r="F13" s="34" t="str">
        <f>IF('2025'!$V14="DONE","Done","")</f>
        <v/>
      </c>
      <c r="G13" s="34" t="str">
        <f>IF('2025'!$AI14="DONE","Done","")</f>
        <v>Done</v>
      </c>
      <c r="H13" s="34" t="str">
        <f>IF('2025'!$AO14="DONE","Done","")</f>
        <v>Done</v>
      </c>
    </row>
    <row r="14" spans="2:14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34" t="str">
        <f>IF('2025'!$K15="DONE","Done","")</f>
        <v>Done</v>
      </c>
      <c r="E14" s="34" t="str">
        <f>IF('2025'!$Q15="DONE","Done","")</f>
        <v>Done</v>
      </c>
      <c r="F14" s="34" t="str">
        <f>IF('2025'!$V15="DONE","Done","")</f>
        <v/>
      </c>
      <c r="G14" s="34" t="str">
        <f>IF('2025'!$AI15="DONE","Done","")</f>
        <v>Done</v>
      </c>
      <c r="H14" s="34" t="str">
        <f>IF('2025'!$AO15="DONE","Done","")</f>
        <v>Done</v>
      </c>
    </row>
    <row r="15" spans="2:14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34" t="str">
        <f>IF('2025'!$K16="DONE","Done","")</f>
        <v>Done</v>
      </c>
      <c r="E15" s="34" t="str">
        <f>IF('2025'!$Q16="DONE","Done","")</f>
        <v>Done</v>
      </c>
      <c r="F15" s="34" t="str">
        <f>IF('2025'!$V16="DONE","Done","")</f>
        <v/>
      </c>
      <c r="G15" s="34" t="str">
        <f>IF('2025'!$AI16="DONE","Done","")</f>
        <v>Done</v>
      </c>
      <c r="H15" s="34" t="str">
        <f>IF('2025'!$AO16="DONE","Done","")</f>
        <v>Done</v>
      </c>
    </row>
    <row r="16" spans="2:14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34" t="str">
        <f>IF('2025'!$K17="DONE","Done","")</f>
        <v>Done</v>
      </c>
      <c r="E16" s="34" t="str">
        <f>IF('2025'!$Q17="DONE","Done","")</f>
        <v>Done</v>
      </c>
      <c r="F16" s="34" t="str">
        <f>IF('2025'!$V17="DONE","Done","")</f>
        <v/>
      </c>
      <c r="G16" s="34" t="str">
        <f>IF('2025'!$AI17="DONE","Done","")</f>
        <v/>
      </c>
      <c r="H16" s="34" t="str">
        <f>IF('2025'!$AO17="DONE","Done","")</f>
        <v/>
      </c>
    </row>
    <row r="17" spans="2:8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34" t="str">
        <f>IF('2025'!$K18="DONE","Done","")</f>
        <v>Done</v>
      </c>
      <c r="E17" s="34" t="str">
        <f>IF('2025'!$Q18="DONE","Done","")</f>
        <v>Done</v>
      </c>
      <c r="F17" s="34" t="str">
        <f>IF('2025'!$V18="DONE","Done","")</f>
        <v/>
      </c>
      <c r="G17" s="34" t="str">
        <f>IF('2025'!$AI18="DONE","Done","")</f>
        <v/>
      </c>
      <c r="H17" s="34" t="str">
        <f>IF('2025'!$AO18="DONE","Done","")</f>
        <v/>
      </c>
    </row>
    <row r="18" spans="2:8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34" t="str">
        <f>IF('2025'!$K19="DONE","Done","")</f>
        <v>Done</v>
      </c>
      <c r="E18" s="34" t="str">
        <f>IF('2025'!$Q19="DONE","Done","")</f>
        <v>Done</v>
      </c>
      <c r="F18" s="34" t="str">
        <f>IF('2025'!$V19="DONE","Done","")</f>
        <v/>
      </c>
      <c r="G18" s="34" t="str">
        <f>IF('2025'!$AI19="DONE","Done","")</f>
        <v/>
      </c>
      <c r="H18" s="34" t="str">
        <f>IF('2025'!$AO19="DONE","Done","")</f>
        <v/>
      </c>
    </row>
    <row r="19" spans="2:8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34" t="str">
        <f>IF('2025'!$K20="DONE","Done","")</f>
        <v>Done</v>
      </c>
      <c r="E19" s="34" t="str">
        <f>IF('2025'!$Q20="DONE","Done","")</f>
        <v>Done</v>
      </c>
      <c r="F19" s="34" t="str">
        <f>IF('2025'!$V20="DONE","Done","")</f>
        <v/>
      </c>
      <c r="G19" s="34" t="str">
        <f>IF('2025'!$AI20="DONE","Done","")</f>
        <v/>
      </c>
      <c r="H19" s="34" t="str">
        <f>IF('2025'!$AO20="DONE","Done","")</f>
        <v/>
      </c>
    </row>
    <row r="20" spans="2:8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34" t="str">
        <f>IF('2025'!$K21="DONE","Done","")</f>
        <v>Done</v>
      </c>
      <c r="E20" s="34" t="str">
        <f>IF('2025'!$Q21="DONE","Done","")</f>
        <v>Done</v>
      </c>
      <c r="F20" s="34" t="str">
        <f>IF('2025'!$V21="DONE","Done","")</f>
        <v/>
      </c>
      <c r="G20" s="34" t="str">
        <f>IF('2025'!$AI21="DONE","Done","")</f>
        <v/>
      </c>
      <c r="H20" s="34" t="str">
        <f>IF('2025'!$AO21="DONE","Done","")</f>
        <v/>
      </c>
    </row>
    <row r="21" spans="2:8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34" t="str">
        <f>IF('2025'!$K22="DONE","Done","")</f>
        <v>Done</v>
      </c>
      <c r="E21" s="34" t="str">
        <f>IF('2025'!$Q22="DONE","Done","")</f>
        <v>Done</v>
      </c>
      <c r="F21" s="34" t="str">
        <f>IF('2025'!$V22="DONE","Done","")</f>
        <v/>
      </c>
      <c r="G21" s="34" t="str">
        <f>IF('2025'!$AI22="DONE","Done","")</f>
        <v/>
      </c>
      <c r="H21" s="34" t="str">
        <f>IF('2025'!$AO22="DONE","Done","")</f>
        <v/>
      </c>
    </row>
    <row r="22" spans="2:8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34" t="str">
        <f>IF('2025'!$K23="DONE","Done","")</f>
        <v>Done</v>
      </c>
      <c r="E22" s="34" t="str">
        <f>IF('2025'!$Q23="DONE","Done","")</f>
        <v>Done</v>
      </c>
      <c r="F22" s="34" t="str">
        <f>IF('2025'!$V23="DONE","Done","")</f>
        <v/>
      </c>
      <c r="G22" s="34" t="str">
        <f>IF('2025'!$AI23="DONE","Done","")</f>
        <v/>
      </c>
      <c r="H22" s="34" t="str">
        <f>IF('2025'!$AO23="DONE","Done","")</f>
        <v/>
      </c>
    </row>
    <row r="23" spans="2:8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34" t="str">
        <f>IF('2025'!$K24="DONE","Done","")</f>
        <v>Done</v>
      </c>
      <c r="E23" s="34" t="str">
        <f>IF('2025'!$Q24="DONE","Done","")</f>
        <v>Done</v>
      </c>
      <c r="F23" s="34" t="str">
        <f>IF('2025'!$V24="DONE","Done","")</f>
        <v/>
      </c>
      <c r="G23" s="34" t="str">
        <f>IF('2025'!$AI24="DONE","Done","")</f>
        <v/>
      </c>
      <c r="H23" s="34" t="str">
        <f>IF('2025'!$AO24="DONE","Done","")</f>
        <v/>
      </c>
    </row>
    <row r="24" spans="2:8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34" t="str">
        <f>IF('2025'!$K25="DONE","Done","")</f>
        <v>Done</v>
      </c>
      <c r="E24" s="34" t="str">
        <f>IF('2025'!$Q25="DONE","Done","")</f>
        <v>Done</v>
      </c>
      <c r="F24" s="34" t="str">
        <f>IF('2025'!$V25="DONE","Done","")</f>
        <v/>
      </c>
      <c r="G24" s="34" t="str">
        <f>IF('2025'!$AI25="DONE","Done","")</f>
        <v/>
      </c>
      <c r="H24" s="34" t="str">
        <f>IF('2025'!$AO25="DONE","Done","")</f>
        <v/>
      </c>
    </row>
    <row r="25" spans="2:8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34" t="str">
        <f>IF('2025'!$K26="DONE","Done","")</f>
        <v>Done</v>
      </c>
      <c r="E25" s="34" t="str">
        <f>IF('2025'!$Q26="DONE","Done","")</f>
        <v>Done</v>
      </c>
      <c r="F25" s="34" t="str">
        <f>IF('2025'!$V26="DONE","Done","")</f>
        <v/>
      </c>
      <c r="G25" s="34" t="str">
        <f>IF('2025'!$AI26="DONE","Done","")</f>
        <v/>
      </c>
      <c r="H25" s="34" t="str">
        <f>IF('2025'!$AO26="DONE","Done","")</f>
        <v/>
      </c>
    </row>
    <row r="26" spans="2:8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34" t="str">
        <f>IF('2025'!$K27="DONE","Done","")</f>
        <v>Done</v>
      </c>
      <c r="E26" s="34" t="str">
        <f>IF('2025'!$Q27="DONE","Done","")</f>
        <v>Done</v>
      </c>
      <c r="F26" s="34" t="str">
        <f>IF('2025'!$V27="DONE","Done","")</f>
        <v/>
      </c>
      <c r="G26" s="34" t="str">
        <f>IF('2025'!$AI27="DONE","Done","")</f>
        <v/>
      </c>
      <c r="H26" s="34" t="str">
        <f>IF('2025'!$AO27="DONE","Done","")</f>
        <v/>
      </c>
    </row>
    <row r="27" spans="2:8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34" t="str">
        <f>IF('2025'!$K28="DONE","Done","")</f>
        <v>Done</v>
      </c>
      <c r="E27" s="34" t="str">
        <f>IF('2025'!$Q28="DONE","Done","")</f>
        <v>Done</v>
      </c>
      <c r="F27" s="34" t="str">
        <f>IF('2025'!$V28="DONE","Done","")</f>
        <v/>
      </c>
      <c r="G27" s="34" t="str">
        <f>IF('2025'!$AI28="DONE","Done","")</f>
        <v/>
      </c>
      <c r="H27" s="34" t="str">
        <f>IF('2025'!$AO28="DONE","Done","")</f>
        <v/>
      </c>
    </row>
    <row r="28" spans="2:8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34" t="str">
        <f>IF('2025'!$K29="DONE","Done","")</f>
        <v>Done</v>
      </c>
      <c r="E28" s="34" t="str">
        <f>IF('2025'!$Q29="DONE","Done","")</f>
        <v>Done</v>
      </c>
      <c r="F28" s="34" t="str">
        <f>IF('2025'!$V29="DONE","Done","")</f>
        <v/>
      </c>
      <c r="G28" s="34" t="str">
        <f>IF('2025'!$AI29="DONE","Done","")</f>
        <v/>
      </c>
      <c r="H28" s="34" t="str">
        <f>IF('2025'!$AO29="DONE","Done","")</f>
        <v/>
      </c>
    </row>
    <row r="29" spans="2:8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34" t="str">
        <f>IF('2025'!$K30="DONE","Done","")</f>
        <v>Done</v>
      </c>
      <c r="E29" s="34" t="str">
        <f>IF('2025'!$Q30="DONE","Done","")</f>
        <v>Done</v>
      </c>
      <c r="F29" s="34" t="str">
        <f>IF('2025'!$V30="DONE","Done","")</f>
        <v/>
      </c>
      <c r="G29" s="34" t="str">
        <f>IF('2025'!$AI30="DONE","Done","")</f>
        <v/>
      </c>
      <c r="H29" s="34" t="str">
        <f>IF('2025'!$AO30="DONE","Done","")</f>
        <v/>
      </c>
    </row>
    <row r="30" spans="2:8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34" t="str">
        <f>IF('2025'!$K31="DONE","Done","")</f>
        <v>Done</v>
      </c>
      <c r="E30" s="34" t="str">
        <f>IF('2025'!$Q31="DONE","Done","")</f>
        <v>Done</v>
      </c>
      <c r="F30" s="34" t="str">
        <f>IF('2025'!$V31="DONE","Done","")</f>
        <v/>
      </c>
      <c r="G30" s="34" t="str">
        <f>IF('2025'!$AI31="DONE","Done","")</f>
        <v/>
      </c>
      <c r="H30" s="34" t="str">
        <f>IF('2025'!$AO31="DONE","Done","")</f>
        <v/>
      </c>
    </row>
    <row r="31" spans="2:8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34" t="str">
        <f>IF('2025'!$K32="DONE","Done","")</f>
        <v>Done</v>
      </c>
      <c r="E31" s="34" t="str">
        <f>IF('2025'!$Q32="DONE","Done","")</f>
        <v>Done</v>
      </c>
      <c r="F31" s="34" t="str">
        <f>IF('2025'!$V32="DONE","Done","")</f>
        <v/>
      </c>
      <c r="G31" s="34" t="str">
        <f>IF('2025'!$AI32="DONE","Done","")</f>
        <v/>
      </c>
      <c r="H31" s="34" t="str">
        <f>IF('2025'!$AO32="DONE","Done","")</f>
        <v/>
      </c>
    </row>
    <row r="32" spans="2:8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34" t="str">
        <f>IF('2025'!$K33="DONE","Done","")</f>
        <v>Done</v>
      </c>
      <c r="E32" s="34" t="str">
        <f>IF('2025'!$Q33="DONE","Done","")</f>
        <v>Done</v>
      </c>
      <c r="F32" s="34" t="str">
        <f>IF('2025'!$V33="DONE","Done","")</f>
        <v/>
      </c>
      <c r="G32" s="34" t="str">
        <f>IF('2025'!$AI33="DONE","Done","")</f>
        <v/>
      </c>
      <c r="H32" s="34" t="str">
        <f>IF('2025'!$AO33="DONE","Done","")</f>
        <v/>
      </c>
    </row>
    <row r="33" spans="2:8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34" t="str">
        <f>IF('2025'!$K34="DONE","Done","")</f>
        <v>Done</v>
      </c>
      <c r="E33" s="34" t="str">
        <f>IF('2025'!$Q34="DONE","Done","")</f>
        <v>Done</v>
      </c>
      <c r="F33" s="34" t="str">
        <f>IF('2025'!$V34="DONE","Done","")</f>
        <v/>
      </c>
      <c r="G33" s="34" t="str">
        <f>IF('2025'!$AI34="DONE","Done","")</f>
        <v/>
      </c>
      <c r="H33" s="34" t="str">
        <f>IF('2025'!$AO34="DONE","Done","")</f>
        <v/>
      </c>
    </row>
    <row r="34" spans="2:8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34" t="str">
        <f>IF('2025'!$K35="DONE","Done","")</f>
        <v>Done</v>
      </c>
      <c r="E34" s="34" t="str">
        <f>IF('2025'!$Q35="DONE","Done","")</f>
        <v>Done</v>
      </c>
      <c r="F34" s="34" t="str">
        <f>IF('2025'!$V35="DONE","Done","")</f>
        <v/>
      </c>
      <c r="G34" s="34" t="str">
        <f>IF('2025'!$AI35="DONE","Done","")</f>
        <v/>
      </c>
      <c r="H34" s="34" t="str">
        <f>IF('2025'!$AO35="DONE","Done","")</f>
        <v/>
      </c>
    </row>
    <row r="35" spans="2:8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34" t="str">
        <f>IF('2025'!$K36="DONE","Done","")</f>
        <v>Done</v>
      </c>
      <c r="E35" s="34" t="str">
        <f>IF('2025'!$Q36="DONE","Done","")</f>
        <v>Done</v>
      </c>
      <c r="F35" s="34" t="str">
        <f>IF('2025'!$V36="DONE","Done","")</f>
        <v/>
      </c>
      <c r="G35" s="34" t="str">
        <f>IF('2025'!$AI36="DONE","Done","")</f>
        <v/>
      </c>
      <c r="H35" s="34" t="str">
        <f>IF('2025'!$AO36="DONE","Done","")</f>
        <v/>
      </c>
    </row>
    <row r="36" spans="2:8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34" t="str">
        <f>IF('2025'!$K37="DONE","Done","")</f>
        <v>Done</v>
      </c>
      <c r="E36" s="34" t="str">
        <f>IF('2025'!$Q37="DONE","Done","")</f>
        <v>Done</v>
      </c>
      <c r="F36" s="34" t="str">
        <f>IF('2025'!$V37="DONE","Done","")</f>
        <v/>
      </c>
      <c r="G36" s="34" t="str">
        <f>IF('2025'!$AI37="DONE","Done","")</f>
        <v/>
      </c>
      <c r="H36" s="34" t="str">
        <f>IF('2025'!$AO37="DONE","Done","")</f>
        <v/>
      </c>
    </row>
    <row r="37" spans="2:8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34" t="str">
        <f>IF('2025'!$K38="DONE","Done","")</f>
        <v>Done</v>
      </c>
      <c r="E37" s="34" t="str">
        <f>IF('2025'!$Q38="DONE","Done","")</f>
        <v>Done</v>
      </c>
      <c r="F37" s="34" t="str">
        <f>IF('2025'!$V38="DONE","Done","")</f>
        <v/>
      </c>
      <c r="G37" s="34" t="str">
        <f>IF('2025'!$AI38="DONE","Done","")</f>
        <v/>
      </c>
      <c r="H37" s="34" t="str">
        <f>IF('2025'!$AO38="DONE","Done","")</f>
        <v/>
      </c>
    </row>
    <row r="38" spans="2:8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34" t="str">
        <f>IF('2025'!$K39="DONE","Done","")</f>
        <v>Done</v>
      </c>
      <c r="E38" s="34" t="str">
        <f>IF('2025'!$Q39="DONE","Done","")</f>
        <v>Done</v>
      </c>
      <c r="F38" s="34" t="str">
        <f>IF('2025'!$V39="DONE","Done","")</f>
        <v/>
      </c>
      <c r="G38" s="34" t="str">
        <f>IF('2025'!$AI39="DONE","Done","")</f>
        <v/>
      </c>
      <c r="H38" s="34" t="str">
        <f>IF('2025'!$AO39="DONE","Done","")</f>
        <v/>
      </c>
    </row>
    <row r="39" spans="2:8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34" t="str">
        <f>IF('2025'!$K40="DONE","Done","")</f>
        <v>Done</v>
      </c>
      <c r="E39" s="34" t="str">
        <f>IF('2025'!$Q40="DONE","Done","")</f>
        <v>Done</v>
      </c>
      <c r="F39" s="34" t="str">
        <f>IF('2025'!$V40="DONE","Done","")</f>
        <v/>
      </c>
      <c r="G39" s="34" t="str">
        <f>IF('2025'!$AI40="DONE","Done","")</f>
        <v/>
      </c>
      <c r="H39" s="34" t="str">
        <f>IF('2025'!$AO40="DONE","Done","")</f>
        <v/>
      </c>
    </row>
    <row r="40" spans="2:8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34" t="str">
        <f>IF('2025'!$K41="DONE","Done","")</f>
        <v>Done</v>
      </c>
      <c r="E40" s="34" t="str">
        <f>IF('2025'!$Q41="DONE","Done","")</f>
        <v>Done</v>
      </c>
      <c r="F40" s="34" t="str">
        <f>IF('2025'!$V41="DONE","Done","")</f>
        <v/>
      </c>
      <c r="G40" s="34" t="str">
        <f>IF('2025'!$AI41="DONE","Done","")</f>
        <v/>
      </c>
      <c r="H40" s="34" t="str">
        <f>IF('2025'!$AO41="DONE","Done","")</f>
        <v/>
      </c>
    </row>
    <row r="41" spans="2:8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34" t="str">
        <f>IF('2025'!$K42="DONE","Done","")</f>
        <v>Done</v>
      </c>
      <c r="E41" s="34" t="str">
        <f>IF('2025'!$Q42="DONE","Done","")</f>
        <v>Done</v>
      </c>
      <c r="F41" s="34" t="str">
        <f>IF('2025'!$V42="DONE","Done","")</f>
        <v/>
      </c>
      <c r="G41" s="34" t="str">
        <f>IF('2025'!$AI42="DONE","Done","")</f>
        <v/>
      </c>
      <c r="H41" s="34" t="str">
        <f>IF('2025'!$AO42="DONE","Done","")</f>
        <v/>
      </c>
    </row>
    <row r="42" spans="2:8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34" t="str">
        <f>IF('2025'!$K43="DONE","Done","")</f>
        <v>Done</v>
      </c>
      <c r="E42" s="34" t="str">
        <f>IF('2025'!$Q43="DONE","Done","")</f>
        <v/>
      </c>
      <c r="F42" s="34" t="str">
        <f>IF('2025'!$V43="DONE","Done","")</f>
        <v/>
      </c>
      <c r="G42" s="34" t="str">
        <f>IF('2025'!$AI43="DONE","Done","")</f>
        <v/>
      </c>
      <c r="H42" s="34" t="str">
        <f>IF('2025'!$AO43="DONE","Done","")</f>
        <v/>
      </c>
    </row>
    <row r="43" spans="2:8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34" t="str">
        <f>IF('2025'!$K44="DONE","Done","")</f>
        <v>Done</v>
      </c>
      <c r="E43" s="34" t="str">
        <f>IF('2025'!$Q44="DONE","Done","")</f>
        <v/>
      </c>
      <c r="F43" s="34" t="str">
        <f>IF('2025'!$V44="DONE","Done","")</f>
        <v/>
      </c>
      <c r="G43" s="34" t="str">
        <f>IF('2025'!$AI44="DONE","Done","")</f>
        <v/>
      </c>
      <c r="H43" s="34" t="str">
        <f>IF('2025'!$AO44="DONE","Done","")</f>
        <v/>
      </c>
    </row>
    <row r="44" spans="2:8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34" t="str">
        <f>IF('2025'!$K45="DONE","Done","")</f>
        <v>Done</v>
      </c>
      <c r="E44" s="34" t="str">
        <f>IF('2025'!$Q45="DONE","Done","")</f>
        <v/>
      </c>
      <c r="F44" s="34" t="str">
        <f>IF('2025'!$V45="DONE","Done","")</f>
        <v/>
      </c>
      <c r="G44" s="34" t="str">
        <f>IF('2025'!$AI45="DONE","Done","")</f>
        <v/>
      </c>
      <c r="H44" s="34" t="str">
        <f>IF('2025'!$AO45="DONE","Done","")</f>
        <v/>
      </c>
    </row>
    <row r="45" spans="2:8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34" t="str">
        <f>IF('2025'!$K46="DONE","Done","")</f>
        <v>Done</v>
      </c>
      <c r="E45" s="34" t="str">
        <f>IF('2025'!$Q46="DONE","Done","")</f>
        <v/>
      </c>
      <c r="F45" s="34" t="str">
        <f>IF('2025'!$V46="DONE","Done","")</f>
        <v/>
      </c>
      <c r="G45" s="34" t="str">
        <f>IF('2025'!$AI46="DONE","Done","")</f>
        <v/>
      </c>
      <c r="H45" s="34" t="str">
        <f>IF('2025'!$AO46="DONE","Done","")</f>
        <v/>
      </c>
    </row>
    <row r="46" spans="2:8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34" t="str">
        <f>IF('2025'!$K47="DONE","Done","")</f>
        <v>Done</v>
      </c>
      <c r="E46" s="34" t="str">
        <f>IF('2025'!$Q47="DONE","Done","")</f>
        <v/>
      </c>
      <c r="F46" s="34" t="str">
        <f>IF('2025'!$V47="DONE","Done","")</f>
        <v/>
      </c>
      <c r="G46" s="34" t="str">
        <f>IF('2025'!$AI47="DONE","Done","")</f>
        <v/>
      </c>
      <c r="H46" s="34" t="str">
        <f>IF('2025'!$AO47="DONE","Done","")</f>
        <v/>
      </c>
    </row>
    <row r="47" spans="2:8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34" t="str">
        <f>IF('2025'!$K48="DONE","Done","")</f>
        <v>Done</v>
      </c>
      <c r="E47" s="34" t="str">
        <f>IF('2025'!$Q48="DONE","Done","")</f>
        <v/>
      </c>
      <c r="F47" s="34" t="str">
        <f>IF('2025'!$V48="DONE","Done","")</f>
        <v/>
      </c>
      <c r="G47" s="34" t="str">
        <f>IF('2025'!$AI48="DONE","Done","")</f>
        <v/>
      </c>
      <c r="H47" s="34" t="str">
        <f>IF('2025'!$AO48="DONE","Done","")</f>
        <v/>
      </c>
    </row>
    <row r="48" spans="2:8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34" t="str">
        <f>IF('2025'!$K49="DONE","Done","")</f>
        <v>Done</v>
      </c>
      <c r="E48" s="34" t="str">
        <f>IF('2025'!$Q49="DONE","Done","")</f>
        <v/>
      </c>
      <c r="F48" s="34" t="str">
        <f>IF('2025'!$V49="DONE","Done","")</f>
        <v/>
      </c>
      <c r="G48" s="34" t="str">
        <f>IF('2025'!$AI49="DONE","Done","")</f>
        <v/>
      </c>
      <c r="H48" s="34" t="str">
        <f>IF('2025'!$AO49="DONE","Done","")</f>
        <v/>
      </c>
    </row>
    <row r="49" spans="2:8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34" t="str">
        <f>IF('2025'!$K50="DONE","Done","")</f>
        <v>Done</v>
      </c>
      <c r="E49" s="34" t="str">
        <f>IF('2025'!$Q50="DONE","Done","")</f>
        <v/>
      </c>
      <c r="F49" s="34" t="str">
        <f>IF('2025'!$V50="DONE","Done","")</f>
        <v/>
      </c>
      <c r="G49" s="34" t="str">
        <f>IF('2025'!$AI50="DONE","Done","")</f>
        <v/>
      </c>
      <c r="H49" s="34" t="str">
        <f>IF('2025'!$AO50="DONE","Done","")</f>
        <v/>
      </c>
    </row>
    <row r="50" spans="2:8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34" t="str">
        <f>IF('2025'!$K51="DONE","Done","")</f>
        <v>Done</v>
      </c>
      <c r="E50" s="34" t="str">
        <f>IF('2025'!$Q51="DONE","Done","")</f>
        <v/>
      </c>
      <c r="F50" s="34" t="str">
        <f>IF('2025'!$V51="DONE","Done","")</f>
        <v/>
      </c>
      <c r="G50" s="34" t="str">
        <f>IF('2025'!$AI51="DONE","Done","")</f>
        <v/>
      </c>
      <c r="H50" s="34" t="str">
        <f>IF('2025'!$AO51="DONE","Done","")</f>
        <v/>
      </c>
    </row>
    <row r="51" spans="2:8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34" t="str">
        <f>IF('2025'!$K52="DONE","Done","")</f>
        <v>Done</v>
      </c>
      <c r="E51" s="34" t="str">
        <f>IF('2025'!$Q52="DONE","Done","")</f>
        <v/>
      </c>
      <c r="F51" s="34" t="str">
        <f>IF('2025'!$V52="DONE","Done","")</f>
        <v/>
      </c>
      <c r="G51" s="34" t="str">
        <f>IF('2025'!$AI52="DONE","Done","")</f>
        <v/>
      </c>
      <c r="H51" s="34" t="str">
        <f>IF('2025'!$AO52="DONE","Done","")</f>
        <v/>
      </c>
    </row>
    <row r="52" spans="2:8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34" t="str">
        <f>IF('2025'!$K53="DONE","Done","")</f>
        <v>Done</v>
      </c>
      <c r="E52" s="34" t="str">
        <f>IF('2025'!$Q53="DONE","Done","")</f>
        <v/>
      </c>
      <c r="F52" s="34" t="str">
        <f>IF('2025'!$V53="DONE","Done","")</f>
        <v/>
      </c>
      <c r="G52" s="34" t="str">
        <f>IF('2025'!$AI53="DONE","Done","")</f>
        <v/>
      </c>
      <c r="H52" s="34" t="str">
        <f>IF('2025'!$AO53="DONE","Done","")</f>
        <v/>
      </c>
    </row>
    <row r="53" spans="2:8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34" t="str">
        <f>IF('2025'!$K54="DONE","Done","")</f>
        <v>Done</v>
      </c>
      <c r="E53" s="34" t="str">
        <f>IF('2025'!$Q54="DONE","Done","")</f>
        <v/>
      </c>
      <c r="F53" s="34" t="str">
        <f>IF('2025'!$V54="DONE","Done","")</f>
        <v/>
      </c>
      <c r="G53" s="34" t="str">
        <f>IF('2025'!$AI54="DONE","Done","")</f>
        <v/>
      </c>
      <c r="H53" s="34" t="str">
        <f>IF('2025'!$AO54="DONE","Done","")</f>
        <v/>
      </c>
    </row>
    <row r="54" spans="2:8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34" t="str">
        <f>IF('2025'!$K55="DONE","Done","")</f>
        <v>Done</v>
      </c>
      <c r="E54" s="34" t="str">
        <f>IF('2025'!$Q55="DONE","Done","")</f>
        <v/>
      </c>
      <c r="F54" s="34" t="str">
        <f>IF('2025'!$V55="DONE","Done","")</f>
        <v/>
      </c>
      <c r="G54" s="34" t="str">
        <f>IF('2025'!$AI55="DONE","Done","")</f>
        <v/>
      </c>
      <c r="H54" s="34" t="str">
        <f>IF('2025'!$AO55="DONE","Done","")</f>
        <v/>
      </c>
    </row>
    <row r="55" spans="2:8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34" t="str">
        <f>IF('2025'!$K56="DONE","Done","")</f>
        <v>Done</v>
      </c>
      <c r="E55" s="34" t="str">
        <f>IF('2025'!$Q56="DONE","Done","")</f>
        <v/>
      </c>
      <c r="F55" s="34" t="str">
        <f>IF('2025'!$V56="DONE","Done","")</f>
        <v/>
      </c>
      <c r="G55" s="34" t="str">
        <f>IF('2025'!$AI56="DONE","Done","")</f>
        <v/>
      </c>
      <c r="H55" s="34" t="str">
        <f>IF('2025'!$AO56="DONE","Done","")</f>
        <v/>
      </c>
    </row>
    <row r="56" spans="2:8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34" t="str">
        <f>IF('2025'!$K57="DONE","Done","")</f>
        <v>Done</v>
      </c>
      <c r="E56" s="34" t="str">
        <f>IF('2025'!$Q57="DONE","Done","")</f>
        <v/>
      </c>
      <c r="F56" s="34" t="str">
        <f>IF('2025'!$V57="DONE","Done","")</f>
        <v/>
      </c>
      <c r="G56" s="34" t="str">
        <f>IF('2025'!$AI57="DONE","Done","")</f>
        <v/>
      </c>
      <c r="H56" s="34" t="str">
        <f>IF('2025'!$AO57="DONE","Done","")</f>
        <v/>
      </c>
    </row>
    <row r="57" spans="2:8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34" t="str">
        <f>IF('2025'!$K58="DONE","Done","")</f>
        <v>Done</v>
      </c>
      <c r="E57" s="34" t="str">
        <f>IF('2025'!$Q58="DONE","Done","")</f>
        <v/>
      </c>
      <c r="F57" s="34" t="str">
        <f>IF('2025'!$V58="DONE","Done","")</f>
        <v/>
      </c>
      <c r="G57" s="34" t="str">
        <f>IF('2025'!$AI58="DONE","Done","")</f>
        <v/>
      </c>
      <c r="H57" s="34" t="str">
        <f>IF('2025'!$AO58="DONE","Done","")</f>
        <v/>
      </c>
    </row>
    <row r="58" spans="2:8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34" t="str">
        <f>IF('2025'!$K59="DONE","Done","")</f>
        <v>Done</v>
      </c>
      <c r="E58" s="34" t="str">
        <f>IF('2025'!$Q59="DONE","Done","")</f>
        <v/>
      </c>
      <c r="F58" s="34" t="str">
        <f>IF('2025'!$V59="DONE","Done","")</f>
        <v/>
      </c>
      <c r="G58" s="34" t="str">
        <f>IF('2025'!$AI59="DONE","Done","")</f>
        <v/>
      </c>
      <c r="H58" s="34" t="str">
        <f>IF('2025'!$AO59="DONE","Done","")</f>
        <v/>
      </c>
    </row>
    <row r="59" spans="2:8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34" t="str">
        <f>IF('2025'!$K60="DONE","Done","")</f>
        <v>Done</v>
      </c>
      <c r="E59" s="34" t="str">
        <f>IF('2025'!$Q60="DONE","Done","")</f>
        <v/>
      </c>
      <c r="F59" s="34" t="str">
        <f>IF('2025'!$V60="DONE","Done","")</f>
        <v/>
      </c>
      <c r="G59" s="34" t="str">
        <f>IF('2025'!$AI60="DONE","Done","")</f>
        <v/>
      </c>
      <c r="H59" s="34" t="str">
        <f>IF('2025'!$AO60="DONE","Done","")</f>
        <v/>
      </c>
    </row>
    <row r="60" spans="2:8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34" t="str">
        <f>IF('2025'!$K61="DONE","Done","")</f>
        <v>Done</v>
      </c>
      <c r="E60" s="34" t="str">
        <f>IF('2025'!$Q61="DONE","Done","")</f>
        <v/>
      </c>
      <c r="F60" s="34" t="str">
        <f>IF('2025'!$V61="DONE","Done","")</f>
        <v/>
      </c>
      <c r="G60" s="34" t="str">
        <f>IF('2025'!$AI61="DONE","Done","")</f>
        <v/>
      </c>
      <c r="H60" s="34" t="str">
        <f>IF('2025'!$AO61="DONE","Done","")</f>
        <v/>
      </c>
    </row>
    <row r="61" spans="2:8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34" t="str">
        <f>IF('2025'!$K62="DONE","Done","")</f>
        <v>Done</v>
      </c>
      <c r="E61" s="34" t="str">
        <f>IF('2025'!$Q62="DONE","Done","")</f>
        <v/>
      </c>
      <c r="F61" s="34" t="str">
        <f>IF('2025'!$V62="DONE","Done","")</f>
        <v/>
      </c>
      <c r="G61" s="34" t="str">
        <f>IF('2025'!$AI62="DONE","Done","")</f>
        <v/>
      </c>
      <c r="H61" s="34" t="str">
        <f>IF('2025'!$AO62="DONE","Done","")</f>
        <v/>
      </c>
    </row>
    <row r="62" spans="2:8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34" t="str">
        <f>IF('2025'!$K63="DONE","Done","")</f>
        <v>Done</v>
      </c>
      <c r="E62" s="34" t="str">
        <f>IF('2025'!$Q63="DONE","Done","")</f>
        <v/>
      </c>
      <c r="F62" s="34" t="str">
        <f>IF('2025'!$V63="DONE","Done","")</f>
        <v/>
      </c>
      <c r="G62" s="34" t="str">
        <f>IF('2025'!$AI63="DONE","Done","")</f>
        <v/>
      </c>
      <c r="H62" s="34" t="str">
        <f>IF('2025'!$AO63="DONE","Done","")</f>
        <v/>
      </c>
    </row>
    <row r="63" spans="2:8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34" t="str">
        <f>IF('2025'!$K64="DONE","Done","")</f>
        <v>Done</v>
      </c>
      <c r="E63" s="34" t="str">
        <f>IF('2025'!$Q64="DONE","Done","")</f>
        <v/>
      </c>
      <c r="F63" s="34" t="str">
        <f>IF('2025'!$V64="DONE","Done","")</f>
        <v/>
      </c>
      <c r="G63" s="34" t="str">
        <f>IF('2025'!$AI64="DONE","Done","")</f>
        <v/>
      </c>
      <c r="H63" s="34" t="str">
        <f>IF('2025'!$AO64="DONE","Done","")</f>
        <v/>
      </c>
    </row>
    <row r="64" spans="2:8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34" t="str">
        <f>IF('2025'!$K65="DONE","Done","")</f>
        <v>Done</v>
      </c>
      <c r="E64" s="34" t="str">
        <f>IF('2025'!$Q65="DONE","Done","")</f>
        <v/>
      </c>
      <c r="F64" s="34" t="str">
        <f>IF('2025'!$V65="DONE","Done","")</f>
        <v/>
      </c>
      <c r="G64" s="34" t="str">
        <f>IF('2025'!$AI65="DONE","Done","")</f>
        <v/>
      </c>
      <c r="H64" s="34" t="str">
        <f>IF('2025'!$AO65="DONE","Done","")</f>
        <v/>
      </c>
    </row>
    <row r="65" spans="2:8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34" t="str">
        <f>IF('2025'!$K66="DONE","Done","")</f>
        <v>Done</v>
      </c>
      <c r="E65" s="34" t="str">
        <f>IF('2025'!$Q66="DONE","Done","")</f>
        <v/>
      </c>
      <c r="F65" s="34" t="str">
        <f>IF('2025'!$V66="DONE","Done","")</f>
        <v/>
      </c>
      <c r="G65" s="34" t="str">
        <f>IF('2025'!$AI66="DONE","Done","")</f>
        <v/>
      </c>
      <c r="H65" s="34" t="str">
        <f>IF('2025'!$AO66="DONE","Done","")</f>
        <v/>
      </c>
    </row>
    <row r="66" spans="2:8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34" t="str">
        <f>IF('2025'!$K67="DONE","Done","")</f>
        <v>Done</v>
      </c>
      <c r="E66" s="34" t="str">
        <f>IF('2025'!$Q67="DONE","Done","")</f>
        <v/>
      </c>
      <c r="F66" s="34" t="str">
        <f>IF('2025'!$V67="DONE","Done","")</f>
        <v/>
      </c>
      <c r="G66" s="34" t="str">
        <f>IF('2025'!$AI67="DONE","Done","")</f>
        <v/>
      </c>
      <c r="H66" s="34" t="str">
        <f>IF('2025'!$AO67="DONE","Done","")</f>
        <v/>
      </c>
    </row>
    <row r="67" spans="2:8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34" t="str">
        <f>IF('2025'!$K68="DONE","Done","")</f>
        <v>Done</v>
      </c>
      <c r="E67" s="34" t="str">
        <f>IF('2025'!$Q68="DONE","Done","")</f>
        <v/>
      </c>
      <c r="F67" s="34" t="str">
        <f>IF('2025'!$V68="DONE","Done","")</f>
        <v/>
      </c>
      <c r="G67" s="34" t="str">
        <f>IF('2025'!$AI68="DONE","Done","")</f>
        <v/>
      </c>
      <c r="H67" s="34" t="str">
        <f>IF('2025'!$AO68="DONE","Done","")</f>
        <v/>
      </c>
    </row>
    <row r="68" spans="2:8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34" t="str">
        <f>IF('2025'!$K69="DONE","Done","")</f>
        <v>Done</v>
      </c>
      <c r="E68" s="34" t="str">
        <f>IF('2025'!$Q69="DONE","Done","")</f>
        <v/>
      </c>
      <c r="F68" s="34" t="str">
        <f>IF('2025'!$V69="DONE","Done","")</f>
        <v/>
      </c>
      <c r="G68" s="34" t="str">
        <f>IF('2025'!$AI69="DONE","Done","")</f>
        <v/>
      </c>
      <c r="H68" s="34" t="str">
        <f>IF('2025'!$AO69="DONE","Done","")</f>
        <v/>
      </c>
    </row>
    <row r="69" spans="2:8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34" t="str">
        <f>IF('2025'!$K70="DONE","Done","")</f>
        <v>Done</v>
      </c>
      <c r="E69" s="34" t="str">
        <f>IF('2025'!$Q70="DONE","Done","")</f>
        <v/>
      </c>
      <c r="F69" s="34" t="str">
        <f>IF('2025'!$V70="DONE","Done","")</f>
        <v/>
      </c>
      <c r="G69" s="34" t="str">
        <f>IF('2025'!$AI70="DONE","Done","")</f>
        <v/>
      </c>
      <c r="H69" s="34" t="str">
        <f>IF('2025'!$AO70="DONE","Done","")</f>
        <v/>
      </c>
    </row>
    <row r="70" spans="2:8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34" t="str">
        <f>IF('2025'!$K71="DONE","Done","")</f>
        <v>Done</v>
      </c>
      <c r="E70" s="34" t="str">
        <f>IF('2025'!$Q71="DONE","Done","")</f>
        <v/>
      </c>
      <c r="F70" s="34" t="str">
        <f>IF('2025'!$V71="DONE","Done","")</f>
        <v/>
      </c>
      <c r="G70" s="34" t="str">
        <f>IF('2025'!$AI71="DONE","Done","")</f>
        <v/>
      </c>
      <c r="H70" s="34" t="str">
        <f>IF('2025'!$AO71="DONE","Done","")</f>
        <v/>
      </c>
    </row>
    <row r="71" spans="2:8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34" t="str">
        <f>IF('2025'!$K72="DONE","Done","")</f>
        <v>Done</v>
      </c>
      <c r="E71" s="34" t="str">
        <f>IF('2025'!$Q72="DONE","Done","")</f>
        <v/>
      </c>
      <c r="F71" s="34" t="str">
        <f>IF('2025'!$V72="DONE","Done","")</f>
        <v/>
      </c>
      <c r="G71" s="34" t="str">
        <f>IF('2025'!$AI72="DONE","Done","")</f>
        <v/>
      </c>
      <c r="H71" s="34" t="str">
        <f>IF('2025'!$AO72="DONE","Done","")</f>
        <v/>
      </c>
    </row>
    <row r="72" spans="2:8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34" t="str">
        <f>IF('2025'!$K73="DONE","Done","")</f>
        <v>Done</v>
      </c>
      <c r="E72" s="34" t="str">
        <f>IF('2025'!$Q73="DONE","Done","")</f>
        <v/>
      </c>
      <c r="F72" s="34" t="str">
        <f>IF('2025'!$V73="DONE","Done","")</f>
        <v/>
      </c>
      <c r="G72" s="34" t="str">
        <f>IF('2025'!$AI73="DONE","Done","")</f>
        <v/>
      </c>
      <c r="H72" s="34" t="str">
        <f>IF('2025'!$AO73="DONE","Done","")</f>
        <v/>
      </c>
    </row>
    <row r="73" spans="2:8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IF('2025'!$K74="DONE","Done","")</f>
        <v>Done</v>
      </c>
      <c r="E73" s="34" t="str">
        <f>IF('2025'!$Q74="DONE","Done","")</f>
        <v/>
      </c>
      <c r="F73" s="34" t="str">
        <f>IF('2025'!$V74="DONE","Done","")</f>
        <v/>
      </c>
      <c r="G73" s="34" t="str">
        <f>IF('2025'!$AI74="DONE","Done","")</f>
        <v/>
      </c>
      <c r="H73" s="34" t="str">
        <f>IF('2025'!$AO74="DONE","Done","")</f>
        <v/>
      </c>
    </row>
    <row r="74" spans="2:8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IF('2025'!$K75="DONE","Done","")</f>
        <v>Done</v>
      </c>
      <c r="E74" s="34" t="str">
        <f>IF('2025'!$Q75="DONE","Done","")</f>
        <v/>
      </c>
      <c r="F74" s="34" t="str">
        <f>IF('2025'!$V75="DONE","Done","")</f>
        <v/>
      </c>
      <c r="G74" s="34" t="str">
        <f>IF('2025'!$AI75="DONE","Done","")</f>
        <v/>
      </c>
      <c r="H74" s="34" t="str">
        <f>IF('2025'!$AO75="DONE","Done","")</f>
        <v/>
      </c>
    </row>
    <row r="75" spans="2:8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IF('2025'!$K76="DONE","Done","")</f>
        <v>Done</v>
      </c>
      <c r="E75" s="34" t="str">
        <f>IF('2025'!$Q76="DONE","Done","")</f>
        <v/>
      </c>
      <c r="F75" s="34" t="str">
        <f>IF('2025'!$V76="DONE","Done","")</f>
        <v/>
      </c>
      <c r="G75" s="34" t="str">
        <f>IF('2025'!$AI76="DONE","Done","")</f>
        <v/>
      </c>
      <c r="H75" s="34" t="str">
        <f>IF('2025'!$AO76="DONE","Done","")</f>
        <v/>
      </c>
    </row>
    <row r="76" spans="2:8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IF('2025'!$K77="DONE","Done","")</f>
        <v>Done</v>
      </c>
      <c r="E76" s="34" t="str">
        <f>IF('2025'!$Q77="DONE","Done","")</f>
        <v/>
      </c>
      <c r="F76" s="34" t="str">
        <f>IF('2025'!$V77="DONE","Done","")</f>
        <v/>
      </c>
      <c r="G76" s="34" t="str">
        <f>IF('2025'!$AI77="DONE","Done","")</f>
        <v/>
      </c>
      <c r="H76" s="34" t="str">
        <f>IF('2025'!$AO77="DONE","Done","")</f>
        <v/>
      </c>
    </row>
    <row r="77" spans="2:8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IF('2025'!$K78="DONE","Done","")</f>
        <v>Done</v>
      </c>
      <c r="E77" s="34" t="str">
        <f>IF('2025'!$Q78="DONE","Done","")</f>
        <v/>
      </c>
      <c r="F77" s="34" t="str">
        <f>IF('2025'!$V78="DONE","Done","")</f>
        <v/>
      </c>
      <c r="G77" s="34" t="str">
        <f>IF('2025'!$AI78="DONE","Done","")</f>
        <v/>
      </c>
      <c r="H77" s="34" t="str">
        <f>IF('2025'!$AO78="DONE","Done","")</f>
        <v/>
      </c>
    </row>
    <row r="78" spans="2:8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IF('2025'!$K79="DONE","Done","")</f>
        <v>Done</v>
      </c>
      <c r="E78" s="34" t="str">
        <f>IF('2025'!$Q79="DONE","Done","")</f>
        <v/>
      </c>
      <c r="F78" s="34" t="str">
        <f>IF('2025'!$V79="DONE","Done","")</f>
        <v/>
      </c>
      <c r="G78" s="34" t="str">
        <f>IF('2025'!$AI79="DONE","Done","")</f>
        <v/>
      </c>
      <c r="H78" s="34" t="str">
        <f>IF('2025'!$AO79="DONE","Done","")</f>
        <v/>
      </c>
    </row>
    <row r="79" spans="2:8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IF('2025'!$K80="DONE","Done","")</f>
        <v>Done</v>
      </c>
      <c r="E79" s="34" t="str">
        <f>IF('2025'!$Q80="DONE","Done","")</f>
        <v/>
      </c>
      <c r="F79" s="34" t="str">
        <f>IF('2025'!$V80="DONE","Done","")</f>
        <v/>
      </c>
      <c r="G79" s="34" t="str">
        <f>IF('2025'!$AI80="DONE","Done","")</f>
        <v/>
      </c>
      <c r="H79" s="34" t="str">
        <f>IF('2025'!$AO80="DONE","Done","")</f>
        <v/>
      </c>
    </row>
    <row r="80" spans="2:8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IF('2025'!$K81="DONE","Done","")</f>
        <v>Done</v>
      </c>
      <c r="E80" s="34" t="str">
        <f>IF('2025'!$Q81="DONE","Done","")</f>
        <v/>
      </c>
      <c r="F80" s="34" t="str">
        <f>IF('2025'!$V81="DONE","Done","")</f>
        <v/>
      </c>
      <c r="G80" s="34" t="str">
        <f>IF('2025'!$AI81="DONE","Done","")</f>
        <v/>
      </c>
      <c r="H80" s="34" t="str">
        <f>IF('2025'!$AO81="DONE","Done","")</f>
        <v/>
      </c>
    </row>
    <row r="81" spans="2:8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IF('2025'!$K82="DONE","Done","")</f>
        <v>Done</v>
      </c>
      <c r="E81" s="34" t="str">
        <f>IF('2025'!$Q82="DONE","Done","")</f>
        <v/>
      </c>
      <c r="F81" s="34" t="str">
        <f>IF('2025'!$V82="DONE","Done","")</f>
        <v/>
      </c>
      <c r="G81" s="34" t="str">
        <f>IF('2025'!$AI82="DONE","Done","")</f>
        <v/>
      </c>
      <c r="H81" s="34" t="str">
        <f>IF('2025'!$AO82="DONE","Done","")</f>
        <v/>
      </c>
    </row>
    <row r="82" spans="2:8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IF('2025'!$K83="DONE","Done","")</f>
        <v>Done</v>
      </c>
      <c r="E82" s="34" t="str">
        <f>IF('2025'!$Q83="DONE","Done","")</f>
        <v/>
      </c>
      <c r="F82" s="34" t="str">
        <f>IF('2025'!$V83="DONE","Done","")</f>
        <v/>
      </c>
      <c r="G82" s="34" t="str">
        <f>IF('2025'!$AI83="DONE","Done","")</f>
        <v/>
      </c>
      <c r="H82" s="34" t="str">
        <f>IF('2025'!$AO83="DONE","Done","")</f>
        <v/>
      </c>
    </row>
    <row r="83" spans="2:8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IF('2025'!$K84="DONE","Done","")</f>
        <v>Done</v>
      </c>
      <c r="E83" s="34" t="str">
        <f>IF('2025'!$Q84="DONE","Done","")</f>
        <v/>
      </c>
      <c r="F83" s="34" t="str">
        <f>IF('2025'!$V84="DONE","Done","")</f>
        <v/>
      </c>
      <c r="G83" s="34" t="str">
        <f>IF('2025'!$AI84="DONE","Done","")</f>
        <v/>
      </c>
      <c r="H83" s="34" t="str">
        <f>IF('2025'!$AO84="DONE","Done","")</f>
        <v/>
      </c>
    </row>
    <row r="84" spans="2:8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IF('2025'!$K85="DONE","Done","")</f>
        <v>Done</v>
      </c>
      <c r="E84" s="34" t="str">
        <f>IF('2025'!$Q85="DONE","Done","")</f>
        <v/>
      </c>
      <c r="F84" s="34" t="str">
        <f>IF('2025'!$V85="DONE","Done","")</f>
        <v/>
      </c>
      <c r="G84" s="34" t="str">
        <f>IF('2025'!$AI85="DONE","Done","")</f>
        <v/>
      </c>
      <c r="H84" s="34" t="str">
        <f>IF('2025'!$AO85="DONE","Done","")</f>
        <v/>
      </c>
    </row>
    <row r="85" spans="2:8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IF('2025'!$K86="DONE","Done","")</f>
        <v>Done</v>
      </c>
      <c r="E85" s="34" t="str">
        <f>IF('2025'!$Q86="DONE","Done","")</f>
        <v/>
      </c>
      <c r="F85" s="34" t="str">
        <f>IF('2025'!$V86="DONE","Done","")</f>
        <v/>
      </c>
      <c r="G85" s="34" t="str">
        <f>IF('2025'!$AI86="DONE","Done","")</f>
        <v/>
      </c>
      <c r="H85" s="34" t="str">
        <f>IF('2025'!$AO86="DONE","Done","")</f>
        <v/>
      </c>
    </row>
    <row r="86" spans="2:8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IF('2025'!$K87="DONE","Done","")</f>
        <v>Done</v>
      </c>
      <c r="E86" s="34" t="str">
        <f>IF('2025'!$Q87="DONE","Done","")</f>
        <v/>
      </c>
      <c r="F86" s="34" t="str">
        <f>IF('2025'!$V87="DONE","Done","")</f>
        <v/>
      </c>
      <c r="G86" s="34" t="str">
        <f>IF('2025'!$AI87="DONE","Done","")</f>
        <v/>
      </c>
      <c r="H86" s="34" t="str">
        <f>IF('2025'!$AO87="DONE","Done","")</f>
        <v/>
      </c>
    </row>
    <row r="87" spans="2:8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IF('2025'!$K88="DONE","Done","")</f>
        <v>Done</v>
      </c>
      <c r="E87" s="34" t="str">
        <f>IF('2025'!$Q88="DONE","Done","")</f>
        <v/>
      </c>
      <c r="F87" s="34" t="str">
        <f>IF('2025'!$V88="DONE","Done","")</f>
        <v/>
      </c>
      <c r="G87" s="34" t="str">
        <f>IF('2025'!$AI88="DONE","Done","")</f>
        <v/>
      </c>
      <c r="H87" s="34" t="str">
        <f>IF('2025'!$AO88="DONE","Done","")</f>
        <v/>
      </c>
    </row>
    <row r="88" spans="2:8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IF('2025'!$K89="DONE","Done","")</f>
        <v>Done</v>
      </c>
      <c r="E88" s="34" t="str">
        <f>IF('2025'!$Q89="DONE","Done","")</f>
        <v/>
      </c>
      <c r="F88" s="34" t="str">
        <f>IF('2025'!$V89="DONE","Done","")</f>
        <v/>
      </c>
      <c r="G88" s="34" t="str">
        <f>IF('2025'!$AI89="DONE","Done","")</f>
        <v/>
      </c>
      <c r="H88" s="34" t="str">
        <f>IF('2025'!$AO89="DONE","Done","")</f>
        <v/>
      </c>
    </row>
    <row r="89" spans="2:8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IF('2025'!$K90="DONE","Done","")</f>
        <v>Done</v>
      </c>
      <c r="E89" s="34" t="str">
        <f>IF('2025'!$Q90="DONE","Done","")</f>
        <v/>
      </c>
      <c r="F89" s="34" t="str">
        <f>IF('2025'!$V90="DONE","Done","")</f>
        <v/>
      </c>
      <c r="G89" s="34" t="str">
        <f>IF('2025'!$AI90="DONE","Done","")</f>
        <v/>
      </c>
      <c r="H89" s="34" t="str">
        <f>IF('2025'!$AO90="DONE","Done","")</f>
        <v/>
      </c>
    </row>
    <row r="90" spans="2:8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IF('2025'!$K91="DONE","Done","")</f>
        <v>Done</v>
      </c>
      <c r="E90" s="34" t="str">
        <f>IF('2025'!$Q91="DONE","Done","")</f>
        <v/>
      </c>
      <c r="F90" s="34" t="str">
        <f>IF('2025'!$V91="DONE","Done","")</f>
        <v/>
      </c>
      <c r="G90" s="34" t="str">
        <f>IF('2025'!$AI91="DONE","Done","")</f>
        <v/>
      </c>
      <c r="H90" s="34" t="str">
        <f>IF('2025'!$AO91="DONE","Done","")</f>
        <v/>
      </c>
    </row>
    <row r="91" spans="2:8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IF('2025'!$K92="DONE","Done","")</f>
        <v>Done</v>
      </c>
      <c r="E91" s="34" t="str">
        <f>IF('2025'!$Q92="DONE","Done","")</f>
        <v/>
      </c>
      <c r="F91" s="34" t="str">
        <f>IF('2025'!$V92="DONE","Done","")</f>
        <v/>
      </c>
      <c r="G91" s="34" t="str">
        <f>IF('2025'!$AI92="DONE","Done","")</f>
        <v/>
      </c>
      <c r="H91" s="34" t="str">
        <f>IF('2025'!$AO92="DONE","Done","")</f>
        <v/>
      </c>
    </row>
    <row r="92" spans="2:8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IF('2025'!$K93="DONE","Done","")</f>
        <v>Done</v>
      </c>
      <c r="E92" s="34" t="str">
        <f>IF('2025'!$Q93="DONE","Done","")</f>
        <v/>
      </c>
      <c r="F92" s="34" t="str">
        <f>IF('2025'!$V93="DONE","Done","")</f>
        <v/>
      </c>
      <c r="G92" s="34" t="str">
        <f>IF('2025'!$AI93="DONE","Done","")</f>
        <v/>
      </c>
      <c r="H92" s="34" t="str">
        <f>IF('2025'!$AO93="DONE","Done","")</f>
        <v/>
      </c>
    </row>
    <row r="93" spans="2:8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IF('2025'!$K94="DONE","Done","")</f>
        <v>Done</v>
      </c>
      <c r="E93" s="34" t="str">
        <f>IF('2025'!$Q94="DONE","Done","")</f>
        <v/>
      </c>
      <c r="F93" s="34" t="str">
        <f>IF('2025'!$V94="DONE","Done","")</f>
        <v/>
      </c>
      <c r="G93" s="34" t="str">
        <f>IF('2025'!$AI94="DONE","Done","")</f>
        <v/>
      </c>
      <c r="H93" s="34" t="str">
        <f>IF('2025'!$AO94="DONE","Done","")</f>
        <v/>
      </c>
    </row>
    <row r="94" spans="2:8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IF('2025'!$K95="DONE","Done","")</f>
        <v>Done</v>
      </c>
      <c r="E94" s="34" t="str">
        <f>IF('2025'!$Q95="DONE","Done","")</f>
        <v/>
      </c>
      <c r="F94" s="34" t="str">
        <f>IF('2025'!$V95="DONE","Done","")</f>
        <v/>
      </c>
      <c r="G94" s="34" t="str">
        <f>IF('2025'!$AI95="DONE","Done","")</f>
        <v/>
      </c>
      <c r="H94" s="34" t="str">
        <f>IF('2025'!$AO95="DONE","Done","")</f>
        <v/>
      </c>
    </row>
    <row r="95" spans="2:8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IF('2025'!$K96="DONE","Done","")</f>
        <v>Done</v>
      </c>
      <c r="E95" s="34" t="str">
        <f>IF('2025'!$Q96="DONE","Done","")</f>
        <v/>
      </c>
      <c r="F95" s="34" t="str">
        <f>IF('2025'!$V96="DONE","Done","")</f>
        <v/>
      </c>
      <c r="G95" s="34" t="str">
        <f>IF('2025'!$AI96="DONE","Done","")</f>
        <v/>
      </c>
      <c r="H95" s="34" t="str">
        <f>IF('2025'!$AO96="DONE","Done","")</f>
        <v/>
      </c>
    </row>
    <row r="96" spans="2:8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IF('2025'!$K97="DONE","Done","")</f>
        <v>Done</v>
      </c>
      <c r="E96" s="34" t="str">
        <f>IF('2025'!$Q97="DONE","Done","")</f>
        <v>Done</v>
      </c>
      <c r="F96" s="34" t="str">
        <f>IF('2025'!$V97="DONE","Done","")</f>
        <v/>
      </c>
      <c r="G96" s="34" t="str">
        <f>IF('2025'!$AI97="DONE","Done","")</f>
        <v/>
      </c>
      <c r="H96" s="34" t="str">
        <f>IF('2025'!$AO97="DONE","Done","")</f>
        <v/>
      </c>
    </row>
    <row r="97" spans="2:8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IF('2025'!$K98="DONE","Done","")</f>
        <v>Done</v>
      </c>
      <c r="E97" s="34" t="str">
        <f>IF('2025'!$Q98="DONE","Done","")</f>
        <v>Done</v>
      </c>
      <c r="F97" s="34" t="str">
        <f>IF('2025'!$V98="DONE","Done","")</f>
        <v/>
      </c>
      <c r="G97" s="34" t="str">
        <f>IF('2025'!$AI98="DONE","Done","")</f>
        <v/>
      </c>
      <c r="H97" s="34" t="str">
        <f>IF('2025'!$AO98="DONE","Done","")</f>
        <v/>
      </c>
    </row>
    <row r="98" spans="2:8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IF('2025'!$K99="DONE","Done","")</f>
        <v>Done</v>
      </c>
      <c r="E98" s="34" t="str">
        <f>IF('2025'!$Q99="DONE","Done","")</f>
        <v>Done</v>
      </c>
      <c r="F98" s="34" t="str">
        <f>IF('2025'!$V99="DONE","Done","")</f>
        <v/>
      </c>
      <c r="G98" s="34" t="str">
        <f>IF('2025'!$AI99="DONE","Done","")</f>
        <v/>
      </c>
      <c r="H98" s="34" t="str">
        <f>IF('2025'!$AO99="DONE","Done","")</f>
        <v/>
      </c>
    </row>
    <row r="99" spans="2:8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IF('2025'!$K100="DONE","Done","")</f>
        <v>Done</v>
      </c>
      <c r="E99" s="34" t="str">
        <f>IF('2025'!$Q100="DONE","Done","")</f>
        <v>Done</v>
      </c>
      <c r="F99" s="34" t="str">
        <f>IF('2025'!$V100="DONE","Done","")</f>
        <v/>
      </c>
      <c r="G99" s="34" t="str">
        <f>IF('2025'!$AI100="DONE","Done","")</f>
        <v/>
      </c>
      <c r="H99" s="34" t="str">
        <f>IF('2025'!$AO100="DONE","Done","")</f>
        <v/>
      </c>
    </row>
    <row r="100" spans="2:8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IF('2025'!$K101="DONE","Done","")</f>
        <v>Done</v>
      </c>
      <c r="E100" s="34" t="str">
        <f>IF('2025'!$Q101="DONE","Done","")</f>
        <v>Done</v>
      </c>
      <c r="F100" s="34" t="str">
        <f>IF('2025'!$V101="DONE","Done","")</f>
        <v/>
      </c>
      <c r="G100" s="34" t="str">
        <f>IF('2025'!$AI101="DONE","Done","")</f>
        <v/>
      </c>
      <c r="H100" s="34" t="str">
        <f>IF('2025'!$AO101="DONE","Done","")</f>
        <v/>
      </c>
    </row>
    <row r="101" spans="2:8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IF('2025'!$K102="DONE","Done","")</f>
        <v>Done</v>
      </c>
      <c r="E101" s="34" t="str">
        <f>IF('2025'!$Q102="DONE","Done","")</f>
        <v>Done</v>
      </c>
      <c r="F101" s="34" t="str">
        <f>IF('2025'!$V102="DONE","Done","")</f>
        <v/>
      </c>
      <c r="G101" s="34" t="str">
        <f>IF('2025'!$AI102="DONE","Done","")</f>
        <v/>
      </c>
      <c r="H101" s="34" t="str">
        <f>IF('2025'!$AO102="DONE","Done","")</f>
        <v/>
      </c>
    </row>
    <row r="102" spans="2:8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IF('2025'!$K103="DONE","Done","")</f>
        <v>Done</v>
      </c>
      <c r="E102" s="34" t="str">
        <f>IF('2025'!$Q103="DONE","Done","")</f>
        <v>Done</v>
      </c>
      <c r="F102" s="34" t="str">
        <f>IF('2025'!$V103="DONE","Done","")</f>
        <v/>
      </c>
      <c r="G102" s="34" t="str">
        <f>IF('2025'!$AI103="DONE","Done","")</f>
        <v/>
      </c>
      <c r="H102" s="34" t="str">
        <f>IF('2025'!$AO103="DONE","Done","")</f>
        <v/>
      </c>
    </row>
    <row r="103" spans="2:8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IF('2025'!$K104="DONE","Done","")</f>
        <v>Done</v>
      </c>
      <c r="E103" s="34" t="str">
        <f>IF('2025'!$Q104="DONE","Done","")</f>
        <v>Done</v>
      </c>
      <c r="F103" s="34" t="str">
        <f>IF('2025'!$V104="DONE","Done","")</f>
        <v/>
      </c>
      <c r="G103" s="34" t="str">
        <f>IF('2025'!$AI104="DONE","Done","")</f>
        <v/>
      </c>
      <c r="H103" s="34" t="str">
        <f>IF('2025'!$AO104="DONE","Done","")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IF('2025'!$K105="DONE","Done","")</f>
        <v>Done</v>
      </c>
      <c r="E104" s="34" t="str">
        <f>IF('2025'!$Q105="DONE","Done","")</f>
        <v>Done</v>
      </c>
      <c r="F104" s="34" t="str">
        <f>IF('2025'!$V105="DONE","Done","")</f>
        <v/>
      </c>
      <c r="G104" s="34" t="str">
        <f>IF('2025'!$AI105="DONE","Done","")</f>
        <v/>
      </c>
      <c r="H104" s="34" t="str">
        <f>IF('2025'!$AO105="DONE","Done","")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IF('2025'!$K106="DONE","Done","")</f>
        <v>Done</v>
      </c>
      <c r="E105" s="34" t="str">
        <f>IF('2025'!$Q106="DONE","Done","")</f>
        <v>Done</v>
      </c>
      <c r="F105" s="34" t="str">
        <f>IF('2025'!$V106="DONE","Done","")</f>
        <v/>
      </c>
      <c r="G105" s="34" t="str">
        <f>IF('2025'!$AI106="DONE","Done","")</f>
        <v/>
      </c>
      <c r="H105" s="34" t="str">
        <f>IF('2025'!$AO106="DONE","Done","")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IF('2025'!$K107="DONE","Done","")</f>
        <v/>
      </c>
      <c r="E106" s="34" t="str">
        <f>IF('2025'!$Q107="DONE","Done","")</f>
        <v>Done</v>
      </c>
      <c r="F106" s="34" t="str">
        <f>IF('2025'!$V107="DONE","Done","")</f>
        <v/>
      </c>
      <c r="G106" s="34" t="str">
        <f>IF('2025'!$AI107="DONE","Done","")</f>
        <v/>
      </c>
      <c r="H106" s="34" t="str">
        <f>IF('2025'!$AO107="DONE","Done","")</f>
        <v/>
      </c>
    </row>
    <row r="107" spans="2:8" s="22" customFormat="1" ht="30" customHeight="1" thickTop="1" thickBot="1" x14ac:dyDescent="0.35">
      <c r="B107" s="33">
        <v>45761</v>
      </c>
      <c r="C107" s="59" t="str">
        <f>IF('2025'!$E108="DONE","Done","")</f>
        <v>Done</v>
      </c>
      <c r="D107" s="34" t="str">
        <f>IF('2025'!$K108="DONE","Done","")</f>
        <v/>
      </c>
      <c r="E107" s="34" t="str">
        <f>IF('2025'!$Q108="DONE","Done","")</f>
        <v/>
      </c>
      <c r="F107" s="34" t="str">
        <f>IF('2025'!$V108="DONE","Done","")</f>
        <v/>
      </c>
      <c r="G107" s="34" t="str">
        <f>IF('2025'!$AI108="DONE","Done","")</f>
        <v/>
      </c>
      <c r="H107" s="34" t="str">
        <f>IF('2025'!$AO108="DONE","Done","")</f>
        <v/>
      </c>
    </row>
    <row r="108" spans="2:8" s="22" customFormat="1" ht="30" customHeight="1" thickTop="1" thickBot="1" x14ac:dyDescent="0.35">
      <c r="B108" s="33">
        <v>45762</v>
      </c>
      <c r="C108" s="59" t="str">
        <f>IF('2025'!$E109="DONE","Done","")</f>
        <v>Done</v>
      </c>
      <c r="D108" s="34" t="str">
        <f>IF('2025'!$K109="DONE","Done","")</f>
        <v/>
      </c>
      <c r="E108" s="34" t="str">
        <f>IF('2025'!$Q109="DONE","Done","")</f>
        <v/>
      </c>
      <c r="F108" s="34" t="str">
        <f>IF('2025'!$V109="DONE","Done","")</f>
        <v/>
      </c>
      <c r="G108" s="34" t="str">
        <f>IF('2025'!$AI109="DONE","Done","")</f>
        <v/>
      </c>
      <c r="H108" s="34" t="str">
        <f>IF('2025'!$AO109="DONE","Done","")</f>
        <v/>
      </c>
    </row>
    <row r="109" spans="2:8" s="22" customFormat="1" ht="30" customHeight="1" thickTop="1" thickBot="1" x14ac:dyDescent="0.35">
      <c r="B109" s="33">
        <v>45763</v>
      </c>
      <c r="C109" s="59" t="str">
        <f>IF('2025'!$E110="DONE","Done","")</f>
        <v>Done</v>
      </c>
      <c r="D109" s="34" t="str">
        <f>IF('2025'!$K110="DONE","Done","")</f>
        <v/>
      </c>
      <c r="E109" s="34" t="str">
        <f>IF('2025'!$Q110="DONE","Done","")</f>
        <v/>
      </c>
      <c r="F109" s="34" t="str">
        <f>IF('2025'!$V110="DONE","Done","")</f>
        <v/>
      </c>
      <c r="G109" s="34" t="str">
        <f>IF('2025'!$AI110="DONE","Done","")</f>
        <v/>
      </c>
      <c r="H109" s="34" t="str">
        <f>IF('2025'!$AO110="DONE","Done","")</f>
        <v/>
      </c>
    </row>
    <row r="110" spans="2:8" s="22" customFormat="1" ht="30" customHeight="1" thickTop="1" thickBot="1" x14ac:dyDescent="0.35">
      <c r="B110" s="33">
        <v>45764</v>
      </c>
      <c r="C110" s="59" t="str">
        <f>IF('2025'!$E111="DONE","Done","")</f>
        <v>Done</v>
      </c>
      <c r="D110" s="34" t="str">
        <f>IF('2025'!$K111="DONE","Done","")</f>
        <v/>
      </c>
      <c r="E110" s="34" t="str">
        <f>IF('2025'!$Q111="DONE","Done","")</f>
        <v/>
      </c>
      <c r="F110" s="34" t="str">
        <f>IF('2025'!$V111="DONE","Done","")</f>
        <v/>
      </c>
      <c r="G110" s="34" t="str">
        <f>IF('2025'!$AI111="DONE","Done","")</f>
        <v/>
      </c>
      <c r="H110" s="34" t="str">
        <f>IF('2025'!$AO111="DONE","Done","")</f>
        <v/>
      </c>
    </row>
    <row r="111" spans="2:8" s="22" customFormat="1" ht="30" customHeight="1" thickTop="1" thickBot="1" x14ac:dyDescent="0.35">
      <c r="B111" s="33">
        <v>45765</v>
      </c>
      <c r="C111" s="59" t="str">
        <f>IF('2025'!$E112="DONE","Done","")</f>
        <v>Done</v>
      </c>
      <c r="D111" s="34" t="str">
        <f>IF('2025'!$K112="DONE","Done","")</f>
        <v/>
      </c>
      <c r="E111" s="34" t="str">
        <f>IF('2025'!$Q112="DONE","Done","")</f>
        <v/>
      </c>
      <c r="F111" s="34" t="str">
        <f>IF('2025'!$V112="DONE","Done","")</f>
        <v/>
      </c>
      <c r="G111" s="34" t="str">
        <f>IF('2025'!$AI112="DONE","Done","")</f>
        <v/>
      </c>
      <c r="H111" s="34" t="str">
        <f>IF('2025'!$AO112="DONE","Done","")</f>
        <v/>
      </c>
    </row>
    <row r="112" spans="2:8" s="22" customFormat="1" ht="30" customHeight="1" thickTop="1" thickBot="1" x14ac:dyDescent="0.35">
      <c r="B112" s="33">
        <v>45766</v>
      </c>
      <c r="C112" s="59" t="str">
        <f>IF('2025'!$E113="DONE","Done","")</f>
        <v>Done</v>
      </c>
      <c r="D112" s="34" t="str">
        <f>IF('2025'!$K113="DONE","Done","")</f>
        <v/>
      </c>
      <c r="E112" s="34" t="str">
        <f>IF('2025'!$Q113="DONE","Done","")</f>
        <v/>
      </c>
      <c r="F112" s="34" t="str">
        <f>IF('2025'!$V113="DONE","Done","")</f>
        <v/>
      </c>
      <c r="G112" s="34" t="str">
        <f>IF('2025'!$AI113="DONE","Done","")</f>
        <v/>
      </c>
      <c r="H112" s="34" t="str">
        <f>IF('2025'!$AO113="DONE","Done","")</f>
        <v/>
      </c>
    </row>
    <row r="113" spans="2:8" s="22" customFormat="1" ht="30" customHeight="1" thickTop="1" thickBot="1" x14ac:dyDescent="0.35">
      <c r="B113" s="33">
        <v>45767</v>
      </c>
      <c r="C113" s="59" t="str">
        <f>IF('2025'!$E114="DONE","Done","")</f>
        <v>Done</v>
      </c>
      <c r="D113" s="34" t="str">
        <f>IF('2025'!$K114="DONE","Done","")</f>
        <v/>
      </c>
      <c r="E113" s="34" t="str">
        <f>IF('2025'!$Q114="DONE","Done","")</f>
        <v/>
      </c>
      <c r="F113" s="34" t="str">
        <f>IF('2025'!$V114="DONE","Done","")</f>
        <v/>
      </c>
      <c r="G113" s="34" t="str">
        <f>IF('2025'!$AI114="DONE","Done","")</f>
        <v/>
      </c>
      <c r="H113" s="34" t="str">
        <f>IF('2025'!$AO114="DONE","Done","")</f>
        <v/>
      </c>
    </row>
    <row r="114" spans="2:8" s="22" customFormat="1" ht="30" customHeight="1" thickTop="1" thickBot="1" x14ac:dyDescent="0.35">
      <c r="B114" s="33">
        <v>45768</v>
      </c>
      <c r="C114" s="59" t="str">
        <f>IF('2025'!$E115="DONE","Done","")</f>
        <v>Done</v>
      </c>
      <c r="D114" s="34" t="str">
        <f>IF('2025'!$K115="DONE","Done","")</f>
        <v/>
      </c>
      <c r="E114" s="34" t="str">
        <f>IF('2025'!$Q115="DONE","Done","")</f>
        <v/>
      </c>
      <c r="F114" s="34" t="str">
        <f>IF('2025'!$V115="DONE","Done","")</f>
        <v/>
      </c>
      <c r="G114" s="34" t="str">
        <f>IF('2025'!$AI115="DONE","Done","")</f>
        <v/>
      </c>
      <c r="H114" s="34" t="str">
        <f>IF('2025'!$AO115="DONE","Done","")</f>
        <v/>
      </c>
    </row>
    <row r="115" spans="2:8" s="22" customFormat="1" ht="30" customHeight="1" thickTop="1" thickBot="1" x14ac:dyDescent="0.35">
      <c r="B115" s="33">
        <v>45769</v>
      </c>
      <c r="C115" s="59" t="str">
        <f>IF('2025'!$E116="DONE","Done","")</f>
        <v>Done</v>
      </c>
      <c r="D115" s="34" t="str">
        <f>IF('2025'!$K116="DONE","Done","")</f>
        <v/>
      </c>
      <c r="E115" s="34" t="str">
        <f>IF('2025'!$Q116="DONE","Done","")</f>
        <v/>
      </c>
      <c r="F115" s="34" t="str">
        <f>IF('2025'!$V116="DONE","Done","")</f>
        <v/>
      </c>
      <c r="G115" s="34" t="str">
        <f>IF('2025'!$AI116="DONE","Done","")</f>
        <v/>
      </c>
      <c r="H115" s="34" t="str">
        <f>IF('2025'!$AO116="DONE","Done","")</f>
        <v/>
      </c>
    </row>
    <row r="116" spans="2:8" s="22" customFormat="1" ht="30" customHeight="1" thickTop="1" thickBot="1" x14ac:dyDescent="0.35">
      <c r="B116" s="33">
        <v>45770</v>
      </c>
      <c r="C116" s="59" t="str">
        <f>IF('2025'!$E117="DONE","Done","")</f>
        <v>Done</v>
      </c>
      <c r="D116" s="34" t="str">
        <f>IF('2025'!$K117="DONE","Done","")</f>
        <v/>
      </c>
      <c r="E116" s="34" t="str">
        <f>IF('2025'!$Q117="DONE","Done","")</f>
        <v/>
      </c>
      <c r="F116" s="34" t="str">
        <f>IF('2025'!$V117="DONE","Done","")</f>
        <v/>
      </c>
      <c r="G116" s="34" t="str">
        <f>IF('2025'!$AI117="DONE","Done","")</f>
        <v/>
      </c>
      <c r="H116" s="34" t="str">
        <f>IF('2025'!$AO117="DONE","Done","")</f>
        <v/>
      </c>
    </row>
    <row r="117" spans="2:8" s="22" customFormat="1" ht="30" customHeight="1" thickTop="1" thickBot="1" x14ac:dyDescent="0.35">
      <c r="B117" s="33">
        <v>45771</v>
      </c>
      <c r="C117" s="59" t="str">
        <f>IF('2025'!$E118="DONE","Done","")</f>
        <v>Done</v>
      </c>
      <c r="D117" s="34" t="str">
        <f>IF('2025'!$K118="DONE","Done","")</f>
        <v/>
      </c>
      <c r="E117" s="34" t="str">
        <f>IF('2025'!$Q118="DONE","Done","")</f>
        <v/>
      </c>
      <c r="F117" s="34" t="str">
        <f>IF('2025'!$V118="DONE","Done","")</f>
        <v/>
      </c>
      <c r="G117" s="34" t="str">
        <f>IF('2025'!$AI118="DONE","Done","")</f>
        <v/>
      </c>
      <c r="H117" s="34" t="str">
        <f>IF('2025'!$AO118="DONE","Done","")</f>
        <v/>
      </c>
    </row>
    <row r="118" spans="2:8" s="22" customFormat="1" ht="30" customHeight="1" thickTop="1" thickBot="1" x14ac:dyDescent="0.35">
      <c r="B118" s="33">
        <v>45772</v>
      </c>
      <c r="C118" s="59" t="str">
        <f>IF('2025'!$E119="DONE","Done","")</f>
        <v>Done</v>
      </c>
      <c r="D118" s="34" t="str">
        <f>IF('2025'!$K119="DONE","Done","")</f>
        <v/>
      </c>
      <c r="E118" s="34" t="str">
        <f>IF('2025'!$Q119="DONE","Done","")</f>
        <v/>
      </c>
      <c r="F118" s="34" t="str">
        <f>IF('2025'!$V119="DONE","Done","")</f>
        <v/>
      </c>
      <c r="G118" s="34" t="str">
        <f>IF('2025'!$AI119="DONE","Done","")</f>
        <v/>
      </c>
      <c r="H118" s="34" t="str">
        <f>IF('2025'!$AO119="DONE","Done","")</f>
        <v/>
      </c>
    </row>
    <row r="119" spans="2:8" s="22" customFormat="1" ht="30" customHeight="1" thickTop="1" thickBot="1" x14ac:dyDescent="0.35">
      <c r="B119" s="33">
        <v>45773</v>
      </c>
      <c r="C119" s="59" t="str">
        <f>IF('2025'!$E120="DONE","Done","")</f>
        <v>Done</v>
      </c>
      <c r="D119" s="34" t="str">
        <f>IF('2025'!$K120="DONE","Done","")</f>
        <v/>
      </c>
      <c r="E119" s="34" t="str">
        <f>IF('2025'!$Q120="DONE","Done","")</f>
        <v/>
      </c>
      <c r="F119" s="34" t="str">
        <f>IF('2025'!$V120="DONE","Done","")</f>
        <v/>
      </c>
      <c r="G119" s="34" t="str">
        <f>IF('2025'!$AI120="DONE","Done","")</f>
        <v/>
      </c>
      <c r="H119" s="34" t="str">
        <f>IF('2025'!$AO120="DONE","Done","")</f>
        <v/>
      </c>
    </row>
    <row r="120" spans="2:8" s="22" customFormat="1" ht="30" customHeight="1" thickTop="1" thickBot="1" x14ac:dyDescent="0.35">
      <c r="B120" s="33">
        <v>45774</v>
      </c>
      <c r="C120" s="59" t="str">
        <f>IF('2025'!$E121="DONE","Done","")</f>
        <v>Done</v>
      </c>
      <c r="D120" s="34" t="str">
        <f>IF('2025'!$K121="DONE","Done","")</f>
        <v/>
      </c>
      <c r="E120" s="34" t="str">
        <f>IF('2025'!$Q121="DONE","Done","")</f>
        <v/>
      </c>
      <c r="F120" s="34" t="str">
        <f>IF('2025'!$V121="DONE","Done","")</f>
        <v/>
      </c>
      <c r="G120" s="34" t="str">
        <f>IF('2025'!$AI121="DONE","Done","")</f>
        <v/>
      </c>
      <c r="H120" s="34" t="str">
        <f>IF('2025'!$AO121="DONE","Done","")</f>
        <v/>
      </c>
    </row>
    <row r="121" spans="2:8" s="22" customFormat="1" ht="30" customHeight="1" thickTop="1" thickBot="1" x14ac:dyDescent="0.35">
      <c r="B121" s="33">
        <v>45775</v>
      </c>
      <c r="C121" s="59" t="str">
        <f>IF('2025'!$E122="DONE","Done","")</f>
        <v>Done</v>
      </c>
      <c r="D121" s="34" t="str">
        <f>IF('2025'!$K122="DONE","Done","")</f>
        <v/>
      </c>
      <c r="E121" s="34" t="str">
        <f>IF('2025'!$Q122="DONE","Done","")</f>
        <v/>
      </c>
      <c r="F121" s="34" t="str">
        <f>IF('2025'!$V122="DONE","Done","")</f>
        <v/>
      </c>
      <c r="G121" s="34" t="str">
        <f>IF('2025'!$AI122="DONE","Done","")</f>
        <v/>
      </c>
      <c r="H121" s="34" t="str">
        <f>IF('2025'!$AO122="DONE","Done","")</f>
        <v/>
      </c>
    </row>
    <row r="122" spans="2:8" s="22" customFormat="1" ht="30" customHeight="1" thickTop="1" thickBot="1" x14ac:dyDescent="0.35">
      <c r="B122" s="33">
        <v>45776</v>
      </c>
      <c r="C122" s="59" t="str">
        <f>IF('2025'!$E123="DONE","Done","")</f>
        <v>Done</v>
      </c>
      <c r="D122" s="34" t="str">
        <f>IF('2025'!$K123="DONE","Done","")</f>
        <v/>
      </c>
      <c r="E122" s="34" t="str">
        <f>IF('2025'!$Q123="DONE","Done","")</f>
        <v/>
      </c>
      <c r="F122" s="34" t="str">
        <f>IF('2025'!$V123="DONE","Done","")</f>
        <v/>
      </c>
      <c r="G122" s="34" t="str">
        <f>IF('2025'!$AI123="DONE","Done","")</f>
        <v/>
      </c>
      <c r="H122" s="34" t="str">
        <f>IF('2025'!$AO123="DONE","Done","")</f>
        <v/>
      </c>
    </row>
    <row r="123" spans="2:8" s="22" customFormat="1" ht="30" customHeight="1" thickTop="1" thickBot="1" x14ac:dyDescent="0.35">
      <c r="B123" s="33">
        <v>45777</v>
      </c>
      <c r="C123" s="59" t="str">
        <f>IF('2025'!$E124="DONE","Done","")</f>
        <v>Done</v>
      </c>
      <c r="D123" s="34" t="str">
        <f>IF('2025'!$K124="DONE","Done","")</f>
        <v/>
      </c>
      <c r="E123" s="34" t="str">
        <f>IF('2025'!$Q124="DONE","Done","")</f>
        <v/>
      </c>
      <c r="F123" s="34" t="str">
        <f>IF('2025'!$V124="DONE","Done","")</f>
        <v/>
      </c>
      <c r="G123" s="34" t="str">
        <f>IF('2025'!$AI124="DONE","Done","")</f>
        <v/>
      </c>
      <c r="H123" s="34" t="str">
        <f>IF('2025'!$AO124="DONE","Done","")</f>
        <v/>
      </c>
    </row>
    <row r="124" spans="2:8" s="22" customFormat="1" ht="30" customHeight="1" thickTop="1" thickBot="1" x14ac:dyDescent="0.35">
      <c r="B124" s="33">
        <v>45778</v>
      </c>
      <c r="C124" s="59" t="str">
        <f>IF('2025'!$E125="DONE","Done","")</f>
        <v>Done</v>
      </c>
      <c r="D124" s="34" t="str">
        <f>IF('2025'!$K125="DONE","Done","")</f>
        <v/>
      </c>
      <c r="E124" s="34" t="str">
        <f>IF('2025'!$Q125="DONE","Done","")</f>
        <v/>
      </c>
      <c r="F124" s="34" t="str">
        <f>IF('2025'!$V125="DONE","Done","")</f>
        <v/>
      </c>
      <c r="G124" s="34" t="str">
        <f>IF('2025'!$AI125="DONE","Done","")</f>
        <v/>
      </c>
      <c r="H124" s="34" t="str">
        <f>IF('2025'!$AO125="DONE","Done","")</f>
        <v/>
      </c>
    </row>
    <row r="125" spans="2:8" s="22" customFormat="1" ht="30" customHeight="1" thickTop="1" thickBot="1" x14ac:dyDescent="0.35">
      <c r="B125" s="33">
        <v>45779</v>
      </c>
      <c r="C125" s="59" t="str">
        <f>IF('2025'!$E126="DONE","Done","")</f>
        <v>Done</v>
      </c>
      <c r="D125" s="34" t="str">
        <f>IF('2025'!$K126="DONE","Done","")</f>
        <v/>
      </c>
      <c r="E125" s="34" t="str">
        <f>IF('2025'!$Q126="DONE","Done","")</f>
        <v/>
      </c>
      <c r="F125" s="34" t="str">
        <f>IF('2025'!$V126="DONE","Done","")</f>
        <v/>
      </c>
      <c r="G125" s="34" t="str">
        <f>IF('2025'!$AI126="DONE","Done","")</f>
        <v/>
      </c>
      <c r="H125" s="34" t="str">
        <f>IF('2025'!$AO126="DONE","Done","")</f>
        <v/>
      </c>
    </row>
    <row r="126" spans="2:8" s="22" customFormat="1" ht="30" customHeight="1" thickTop="1" thickBot="1" x14ac:dyDescent="0.35">
      <c r="B126" s="33">
        <v>45780</v>
      </c>
      <c r="C126" s="59" t="str">
        <f>IF('2025'!$E127="DONE","Done","")</f>
        <v>Done</v>
      </c>
      <c r="D126" s="34" t="str">
        <f>IF('2025'!$K127="DONE","Done","")</f>
        <v/>
      </c>
      <c r="E126" s="34" t="str">
        <f>IF('2025'!$Q127="DONE","Done","")</f>
        <v/>
      </c>
      <c r="F126" s="34" t="str">
        <f>IF('2025'!$V127="DONE","Done","")</f>
        <v/>
      </c>
      <c r="G126" s="34" t="str">
        <f>IF('2025'!$AI127="DONE","Done","")</f>
        <v/>
      </c>
      <c r="H126" s="34" t="str">
        <f>IF('2025'!$AO127="DONE","Done","")</f>
        <v/>
      </c>
    </row>
    <row r="127" spans="2:8" s="22" customFormat="1" ht="30" customHeight="1" thickTop="1" thickBot="1" x14ac:dyDescent="0.35">
      <c r="B127" s="33">
        <v>45781</v>
      </c>
      <c r="C127" s="59" t="str">
        <f>IF('2025'!$E128="DONE","Done","")</f>
        <v>Done</v>
      </c>
      <c r="D127" s="34" t="str">
        <f>IF('2025'!$K128="DONE","Done","")</f>
        <v/>
      </c>
      <c r="E127" s="34" t="str">
        <f>IF('2025'!$Q128="DONE","Done","")</f>
        <v/>
      </c>
      <c r="F127" s="34" t="str">
        <f>IF('2025'!$V128="DONE","Done","")</f>
        <v/>
      </c>
      <c r="G127" s="34" t="str">
        <f>IF('2025'!$AI128="DONE","Done","")</f>
        <v/>
      </c>
      <c r="H127" s="34" t="str">
        <f>IF('2025'!$AO128="DONE","Done","")</f>
        <v/>
      </c>
    </row>
    <row r="128" spans="2:8" s="22" customFormat="1" ht="30" customHeight="1" thickTop="1" thickBot="1" x14ac:dyDescent="0.35">
      <c r="B128" s="33">
        <v>45782</v>
      </c>
      <c r="C128" s="59" t="str">
        <f>IF('2025'!$E129="DONE","Done","")</f>
        <v>Done</v>
      </c>
      <c r="D128" s="34" t="str">
        <f>IF('2025'!$K129="DONE","Done","")</f>
        <v/>
      </c>
      <c r="E128" s="34" t="str">
        <f>IF('2025'!$Q129="DONE","Done","")</f>
        <v/>
      </c>
      <c r="F128" s="34" t="str">
        <f>IF('2025'!$V129="DONE","Done","")</f>
        <v/>
      </c>
      <c r="G128" s="34" t="str">
        <f>IF('2025'!$AI129="DONE","Done","")</f>
        <v/>
      </c>
      <c r="H128" s="34" t="str">
        <f>IF('2025'!$AO129="DONE","Done","")</f>
        <v/>
      </c>
    </row>
    <row r="129" spans="2:8" s="22" customFormat="1" ht="30" customHeight="1" thickTop="1" thickBot="1" x14ac:dyDescent="0.35">
      <c r="B129" s="33">
        <v>45783</v>
      </c>
      <c r="C129" s="59" t="str">
        <f>IF('2025'!$E130="DONE","Done","")</f>
        <v>Done</v>
      </c>
      <c r="D129" s="34" t="str">
        <f>IF('2025'!$K130="DONE","Done","")</f>
        <v/>
      </c>
      <c r="E129" s="34" t="str">
        <f>IF('2025'!$Q130="DONE","Done","")</f>
        <v/>
      </c>
      <c r="F129" s="34" t="str">
        <f>IF('2025'!$V130="DONE","Done","")</f>
        <v/>
      </c>
      <c r="G129" s="34" t="str">
        <f>IF('2025'!$AI130="DONE","Done","")</f>
        <v/>
      </c>
      <c r="H129" s="34" t="str">
        <f>IF('2025'!$AO130="DONE","Done","")</f>
        <v/>
      </c>
    </row>
    <row r="130" spans="2:8" s="22" customFormat="1" ht="30" customHeight="1" thickTop="1" thickBot="1" x14ac:dyDescent="0.35">
      <c r="B130" s="33">
        <v>45784</v>
      </c>
      <c r="C130" s="59" t="str">
        <f>IF('2025'!$E131="DONE","Done","")</f>
        <v>Done</v>
      </c>
      <c r="D130" s="34" t="str">
        <f>IF('2025'!$K131="DONE","Done","")</f>
        <v/>
      </c>
      <c r="E130" s="34" t="str">
        <f>IF('2025'!$Q131="DONE","Done","")</f>
        <v/>
      </c>
      <c r="F130" s="34" t="str">
        <f>IF('2025'!$V131="DONE","Done","")</f>
        <v/>
      </c>
      <c r="G130" s="34" t="str">
        <f>IF('2025'!$AI131="DONE","Done","")</f>
        <v/>
      </c>
      <c r="H130" s="34" t="str">
        <f>IF('2025'!$AO131="DONE","Done","")</f>
        <v/>
      </c>
    </row>
    <row r="131" spans="2:8" s="22" customFormat="1" ht="30" customHeight="1" thickTop="1" thickBot="1" x14ac:dyDescent="0.35">
      <c r="B131" s="33">
        <v>45785</v>
      </c>
      <c r="C131" s="59" t="str">
        <f>IF('2025'!$E132="DONE","Done","")</f>
        <v>Done</v>
      </c>
      <c r="D131" s="34" t="str">
        <f>IF('2025'!$K132="DONE","Done","")</f>
        <v/>
      </c>
      <c r="E131" s="34" t="str">
        <f>IF('2025'!$Q132="DONE","Done","")</f>
        <v/>
      </c>
      <c r="F131" s="34" t="str">
        <f>IF('2025'!$V132="DONE","Done","")</f>
        <v/>
      </c>
      <c r="G131" s="34" t="str">
        <f>IF('2025'!$AI132="DONE","Done","")</f>
        <v/>
      </c>
      <c r="H131" s="34" t="str">
        <f>IF('2025'!$AO132="DONE","Done","")</f>
        <v/>
      </c>
    </row>
    <row r="132" spans="2:8" s="22" customFormat="1" ht="30" customHeight="1" thickTop="1" thickBot="1" x14ac:dyDescent="0.35">
      <c r="B132" s="33">
        <v>45786</v>
      </c>
      <c r="C132" s="59" t="str">
        <f>IF('2025'!$E133="DONE","Done","")</f>
        <v>Done</v>
      </c>
      <c r="D132" s="34" t="str">
        <f>IF('2025'!$K133="DONE","Done","")</f>
        <v/>
      </c>
      <c r="E132" s="34" t="str">
        <f>IF('2025'!$Q133="DONE","Done","")</f>
        <v/>
      </c>
      <c r="F132" s="34" t="str">
        <f>IF('2025'!$V133="DONE","Done","")</f>
        <v/>
      </c>
      <c r="G132" s="34" t="str">
        <f>IF('2025'!$AI133="DONE","Done","")</f>
        <v/>
      </c>
      <c r="H132" s="34" t="str">
        <f>IF('2025'!$AO133="DONE","Done","")</f>
        <v/>
      </c>
    </row>
    <row r="133" spans="2:8" s="22" customFormat="1" ht="30" customHeight="1" thickTop="1" thickBot="1" x14ac:dyDescent="0.35">
      <c r="B133" s="33">
        <v>45787</v>
      </c>
      <c r="C133" s="59" t="str">
        <f>IF('2025'!$E134="DONE","Done","")</f>
        <v>Done</v>
      </c>
      <c r="D133" s="34" t="str">
        <f>IF('2025'!$K134="DONE","Done","")</f>
        <v/>
      </c>
      <c r="E133" s="34" t="str">
        <f>IF('2025'!$Q134="DONE","Done","")</f>
        <v/>
      </c>
      <c r="F133" s="34" t="str">
        <f>IF('2025'!$V134="DONE","Done","")</f>
        <v/>
      </c>
      <c r="G133" s="34" t="str">
        <f>IF('2025'!$AI134="DONE","Done","")</f>
        <v/>
      </c>
      <c r="H133" s="34" t="str">
        <f>IF('2025'!$AO134="DONE","Done","")</f>
        <v/>
      </c>
    </row>
    <row r="134" spans="2:8" s="22" customFormat="1" ht="30" customHeight="1" thickTop="1" thickBot="1" x14ac:dyDescent="0.35">
      <c r="B134" s="33">
        <v>45788</v>
      </c>
      <c r="C134" s="59" t="str">
        <f>IF('2025'!$E135="DONE","Done","")</f>
        <v>Done</v>
      </c>
      <c r="D134" s="34" t="str">
        <f>IF('2025'!$K135="DONE","Done","")</f>
        <v/>
      </c>
      <c r="E134" s="34" t="str">
        <f>IF('2025'!$Q135="DONE","Done","")</f>
        <v/>
      </c>
      <c r="F134" s="34" t="str">
        <f>IF('2025'!$V135="DONE","Done","")</f>
        <v/>
      </c>
      <c r="G134" s="34" t="str">
        <f>IF('2025'!$AI135="DONE","Done","")</f>
        <v/>
      </c>
      <c r="H134" s="34" t="str">
        <f>IF('2025'!$AO135="DONE","Done","")</f>
        <v/>
      </c>
    </row>
    <row r="135" spans="2:8" s="22" customFormat="1" ht="30" customHeight="1" thickTop="1" thickBot="1" x14ac:dyDescent="0.35">
      <c r="B135" s="33">
        <v>45789</v>
      </c>
      <c r="C135" s="59" t="str">
        <f>IF('2025'!$E136="DONE","Done","")</f>
        <v>Done</v>
      </c>
      <c r="D135" s="34" t="str">
        <f>IF('2025'!$K136="DONE","Done","")</f>
        <v/>
      </c>
      <c r="E135" s="34" t="str">
        <f>IF('2025'!$Q136="DONE","Done","")</f>
        <v/>
      </c>
      <c r="F135" s="34" t="str">
        <f>IF('2025'!$V136="DONE","Done","")</f>
        <v/>
      </c>
      <c r="G135" s="34" t="str">
        <f>IF('2025'!$AI136="DONE","Done","")</f>
        <v/>
      </c>
      <c r="H135" s="34" t="str">
        <f>IF('2025'!$AO136="DONE","Done","")</f>
        <v/>
      </c>
    </row>
    <row r="136" spans="2:8" s="22" customFormat="1" ht="30" customHeight="1" thickTop="1" thickBot="1" x14ac:dyDescent="0.35">
      <c r="B136" s="33">
        <v>45790</v>
      </c>
      <c r="C136" s="59" t="str">
        <f>IF('2025'!$E137="DONE","Done","")</f>
        <v>Done</v>
      </c>
      <c r="D136" s="34" t="str">
        <f>IF('2025'!$K137="DONE","Done","")</f>
        <v/>
      </c>
      <c r="E136" s="34" t="str">
        <f>IF('2025'!$Q137="DONE","Done","")</f>
        <v/>
      </c>
      <c r="F136" s="34" t="str">
        <f>IF('2025'!$V137="DONE","Done","")</f>
        <v/>
      </c>
      <c r="G136" s="34" t="str">
        <f>IF('2025'!$AI137="DONE","Done","")</f>
        <v/>
      </c>
      <c r="H136" s="34" t="str">
        <f>IF('2025'!$AO137="DONE","Done","")</f>
        <v/>
      </c>
    </row>
    <row r="137" spans="2:8" s="22" customFormat="1" ht="30" customHeight="1" thickTop="1" thickBot="1" x14ac:dyDescent="0.35">
      <c r="B137" s="33">
        <v>45791</v>
      </c>
      <c r="C137" s="59" t="str">
        <f>IF('2025'!$E138="DONE","Done","")</f>
        <v>Done</v>
      </c>
      <c r="D137" s="34" t="str">
        <f>IF('2025'!$K138="DONE","Done","")</f>
        <v/>
      </c>
      <c r="E137" s="34" t="str">
        <f>IF('2025'!$Q138="DONE","Done","")</f>
        <v/>
      </c>
      <c r="F137" s="34" t="str">
        <f>IF('2025'!$V138="DONE","Done","")</f>
        <v/>
      </c>
      <c r="G137" s="34" t="str">
        <f>IF('2025'!$AI138="DONE","Done","")</f>
        <v/>
      </c>
      <c r="H137" s="34" t="str">
        <f>IF('2025'!$AO138="DONE","Done","")</f>
        <v/>
      </c>
    </row>
    <row r="138" spans="2:8" s="22" customFormat="1" ht="30" customHeight="1" thickTop="1" thickBot="1" x14ac:dyDescent="0.35">
      <c r="B138" s="33">
        <v>45792</v>
      </c>
      <c r="C138" s="59" t="str">
        <f>IF('2025'!$E139="DONE","Done","")</f>
        <v>Done</v>
      </c>
      <c r="D138" s="34" t="str">
        <f>IF('2025'!$K139="DONE","Done","")</f>
        <v/>
      </c>
      <c r="E138" s="34" t="str">
        <f>IF('2025'!$Q139="DONE","Done","")</f>
        <v/>
      </c>
      <c r="F138" s="34" t="str">
        <f>IF('2025'!$V139="DONE","Done","")</f>
        <v/>
      </c>
      <c r="G138" s="34" t="str">
        <f>IF('2025'!$AI139="DONE","Done","")</f>
        <v/>
      </c>
      <c r="H138" s="34" t="str">
        <f>IF('2025'!$AO139="DONE","Done","")</f>
        <v/>
      </c>
    </row>
    <row r="139" spans="2:8" s="22" customFormat="1" ht="30" customHeight="1" thickTop="1" thickBot="1" x14ac:dyDescent="0.35">
      <c r="B139" s="33">
        <v>45793</v>
      </c>
      <c r="C139" s="59" t="str">
        <f>IF('2025'!$E140="DONE","Done","")</f>
        <v>Done</v>
      </c>
      <c r="D139" s="34" t="str">
        <f>IF('2025'!$K140="DONE","Done","")</f>
        <v/>
      </c>
      <c r="E139" s="34" t="str">
        <f>IF('2025'!$Q140="DONE","Done","")</f>
        <v/>
      </c>
      <c r="F139" s="34" t="str">
        <f>IF('2025'!$V140="DONE","Done","")</f>
        <v/>
      </c>
      <c r="G139" s="34" t="str">
        <f>IF('2025'!$AI140="DONE","Done","")</f>
        <v/>
      </c>
      <c r="H139" s="34" t="str">
        <f>IF('2025'!$AO140="DONE","Done","")</f>
        <v/>
      </c>
    </row>
    <row r="140" spans="2:8" s="22" customFormat="1" ht="30" customHeight="1" thickTop="1" thickBot="1" x14ac:dyDescent="0.35">
      <c r="B140" s="33">
        <v>45794</v>
      </c>
      <c r="C140" s="59" t="str">
        <f>IF('2025'!$E141="DONE","Done","")</f>
        <v>Done</v>
      </c>
      <c r="D140" s="34" t="str">
        <f>IF('2025'!$K141="DONE","Done","")</f>
        <v/>
      </c>
      <c r="E140" s="34" t="str">
        <f>IF('2025'!$Q141="DONE","Done","")</f>
        <v/>
      </c>
      <c r="F140" s="34" t="str">
        <f>IF('2025'!$V141="DONE","Done","")</f>
        <v/>
      </c>
      <c r="G140" s="34" t="str">
        <f>IF('2025'!$AI141="DONE","Done","")</f>
        <v/>
      </c>
      <c r="H140" s="34" t="str">
        <f>IF('2025'!$AO141="DONE","Done","")</f>
        <v/>
      </c>
    </row>
    <row r="141" spans="2:8" s="22" customFormat="1" ht="30" customHeight="1" thickTop="1" thickBot="1" x14ac:dyDescent="0.35">
      <c r="B141" s="33">
        <v>45795</v>
      </c>
      <c r="C141" s="59" t="str">
        <f>IF('2025'!$E142="DONE","Done","")</f>
        <v>Done</v>
      </c>
      <c r="D141" s="34" t="str">
        <f>IF('2025'!$K142="DONE","Done","")</f>
        <v/>
      </c>
      <c r="E141" s="34" t="str">
        <f>IF('2025'!$Q142="DONE","Done","")</f>
        <v/>
      </c>
      <c r="F141" s="34" t="str">
        <f>IF('2025'!$V142="DONE","Done","")</f>
        <v/>
      </c>
      <c r="G141" s="34" t="str">
        <f>IF('2025'!$AI142="DONE","Done","")</f>
        <v/>
      </c>
      <c r="H141" s="34" t="str">
        <f>IF('2025'!$AO142="DONE","Done","")</f>
        <v/>
      </c>
    </row>
    <row r="142" spans="2:8" s="22" customFormat="1" ht="30" customHeight="1" thickTop="1" thickBot="1" x14ac:dyDescent="0.35">
      <c r="B142" s="33">
        <v>45796</v>
      </c>
      <c r="C142" s="59" t="str">
        <f>IF('2025'!$E143="DONE","Done","")</f>
        <v>Done</v>
      </c>
      <c r="D142" s="34" t="str">
        <f>IF('2025'!$K143="DONE","Done","")</f>
        <v/>
      </c>
      <c r="E142" s="34" t="str">
        <f>IF('2025'!$Q143="DONE","Done","")</f>
        <v/>
      </c>
      <c r="F142" s="34" t="str">
        <f>IF('2025'!$V143="DONE","Done","")</f>
        <v/>
      </c>
      <c r="G142" s="34" t="str">
        <f>IF('2025'!$AI143="DONE","Done","")</f>
        <v/>
      </c>
      <c r="H142" s="34" t="str">
        <f>IF('2025'!$AO143="DONE","Done","")</f>
        <v/>
      </c>
    </row>
    <row r="143" spans="2:8" s="22" customFormat="1" ht="30" customHeight="1" thickTop="1" thickBot="1" x14ac:dyDescent="0.35">
      <c r="B143" s="33">
        <v>45797</v>
      </c>
      <c r="C143" s="59" t="str">
        <f>IF('2025'!$E144="DONE","Done","")</f>
        <v>Done</v>
      </c>
      <c r="D143" s="34" t="str">
        <f>IF('2025'!$K144="DONE","Done","")</f>
        <v/>
      </c>
      <c r="E143" s="34" t="str">
        <f>IF('2025'!$Q144="DONE","Done","")</f>
        <v/>
      </c>
      <c r="F143" s="34" t="str">
        <f>IF('2025'!$V144="DONE","Done","")</f>
        <v/>
      </c>
      <c r="G143" s="34" t="str">
        <f>IF('2025'!$AI144="DONE","Done","")</f>
        <v/>
      </c>
      <c r="H143" s="34" t="str">
        <f>IF('2025'!$AO144="DONE","Done","")</f>
        <v/>
      </c>
    </row>
    <row r="144" spans="2:8" s="22" customFormat="1" ht="30" customHeight="1" thickTop="1" thickBot="1" x14ac:dyDescent="0.35">
      <c r="B144" s="33">
        <v>45798</v>
      </c>
      <c r="C144" s="59" t="str">
        <f>IF('2025'!$E145="DONE","Done","")</f>
        <v>Done</v>
      </c>
      <c r="D144" s="34" t="str">
        <f>IF('2025'!$K145="DONE","Done","")</f>
        <v/>
      </c>
      <c r="E144" s="34" t="str">
        <f>IF('2025'!$Q145="DONE","Done","")</f>
        <v/>
      </c>
      <c r="F144" s="34" t="str">
        <f>IF('2025'!$V145="DONE","Done","")</f>
        <v/>
      </c>
      <c r="G144" s="34" t="str">
        <f>IF('2025'!$AI145="DONE","Done","")</f>
        <v/>
      </c>
      <c r="H144" s="34" t="str">
        <f>IF('2025'!$AO145="DONE","Done","")</f>
        <v/>
      </c>
    </row>
    <row r="145" spans="2:8" s="22" customFormat="1" ht="30" customHeight="1" thickTop="1" thickBot="1" x14ac:dyDescent="0.35">
      <c r="B145" s="33">
        <v>45799</v>
      </c>
      <c r="C145" s="59" t="str">
        <f>IF('2025'!$E146="DONE","Done","")</f>
        <v>Done</v>
      </c>
      <c r="D145" s="34" t="str">
        <f>IF('2025'!$K146="DONE","Done","")</f>
        <v/>
      </c>
      <c r="E145" s="34" t="str">
        <f>IF('2025'!$Q146="DONE","Done","")</f>
        <v/>
      </c>
      <c r="F145" s="34" t="str">
        <f>IF('2025'!$V146="DONE","Done","")</f>
        <v/>
      </c>
      <c r="G145" s="34" t="str">
        <f>IF('2025'!$AI146="DONE","Done","")</f>
        <v/>
      </c>
      <c r="H145" s="34" t="str">
        <f>IF('2025'!$AO146="DONE","Done","")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IF('2025'!$K147="DONE","Done","")</f>
        <v/>
      </c>
      <c r="E146" s="34" t="str">
        <f>IF('2025'!$Q147="DONE","Done","")</f>
        <v/>
      </c>
      <c r="F146" s="34" t="str">
        <f>IF('2025'!$V147="DONE","Done","")</f>
        <v/>
      </c>
      <c r="G146" s="34" t="str">
        <f>IF('2025'!$AI147="DONE","Done","")</f>
        <v/>
      </c>
      <c r="H146" s="34" t="str">
        <f>IF('2025'!$AO147="DONE","Done","")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IF('2025'!$K148="DONE","Done","")</f>
        <v/>
      </c>
      <c r="E147" s="34" t="str">
        <f>IF('2025'!$Q148="DONE","Done","")</f>
        <v/>
      </c>
      <c r="F147" s="34" t="str">
        <f>IF('2025'!$V148="DONE","Done","")</f>
        <v/>
      </c>
      <c r="G147" s="34" t="str">
        <f>IF('2025'!$AI148="DONE","Done","")</f>
        <v/>
      </c>
      <c r="H147" s="34" t="str">
        <f>IF('2025'!$AO148="DONE","Done","")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IF('2025'!$K149="DONE","Done","")</f>
        <v/>
      </c>
      <c r="E148" s="34" t="str">
        <f>IF('2025'!$Q149="DONE","Done","")</f>
        <v/>
      </c>
      <c r="F148" s="34" t="str">
        <f>IF('2025'!$V149="DONE","Done","")</f>
        <v/>
      </c>
      <c r="G148" s="34" t="str">
        <f>IF('2025'!$AI149="DONE","Done","")</f>
        <v/>
      </c>
      <c r="H148" s="34" t="str">
        <f>IF('2025'!$AO149="DONE","Done","")</f>
        <v/>
      </c>
    </row>
    <row r="149" spans="2:8" s="22" customFormat="1" ht="30" customHeight="1" thickTop="1" thickBot="1" x14ac:dyDescent="0.35">
      <c r="B149" s="33">
        <v>45803</v>
      </c>
      <c r="C149" s="59" t="str">
        <f>IF('2025'!$E150="DONE","Done","")</f>
        <v>Done</v>
      </c>
      <c r="D149" s="34" t="str">
        <f>IF('2025'!$K150="DONE","Done","")</f>
        <v/>
      </c>
      <c r="E149" s="34" t="str">
        <f>IF('2025'!$Q150="DONE","Done","")</f>
        <v/>
      </c>
      <c r="F149" s="34" t="str">
        <f>IF('2025'!$V150="DONE","Done","")</f>
        <v/>
      </c>
      <c r="G149" s="34" t="str">
        <f>IF('2025'!$AI150="DONE","Done","")</f>
        <v/>
      </c>
      <c r="H149" s="34" t="str">
        <f>IF('2025'!$AO150="DONE","Done","")</f>
        <v/>
      </c>
    </row>
    <row r="150" spans="2:8" s="22" customFormat="1" ht="30" customHeight="1" thickTop="1" thickBot="1" x14ac:dyDescent="0.35">
      <c r="B150" s="33">
        <v>45804</v>
      </c>
      <c r="C150" s="59" t="str">
        <f>IF('2025'!$E151="DONE","Done","")</f>
        <v>Done</v>
      </c>
      <c r="D150" s="34" t="str">
        <f>IF('2025'!$K151="DONE","Done","")</f>
        <v/>
      </c>
      <c r="E150" s="34" t="str">
        <f>IF('2025'!$Q151="DONE","Done","")</f>
        <v/>
      </c>
      <c r="F150" s="34" t="str">
        <f>IF('2025'!$V151="DONE","Done","")</f>
        <v/>
      </c>
      <c r="G150" s="34" t="str">
        <f>IF('2025'!$AI151="DONE","Done","")</f>
        <v/>
      </c>
      <c r="H150" s="34" t="str">
        <f>IF('2025'!$AO151="DONE","Done","")</f>
        <v/>
      </c>
    </row>
    <row r="151" spans="2:8" s="22" customFormat="1" ht="30" customHeight="1" thickTop="1" thickBot="1" x14ac:dyDescent="0.35">
      <c r="B151" s="33">
        <v>45805</v>
      </c>
      <c r="C151" s="59" t="str">
        <f>IF('2025'!$E152="DONE","Done","")</f>
        <v>Done</v>
      </c>
      <c r="D151" s="34" t="str">
        <f>IF('2025'!$K152="DONE","Done","")</f>
        <v/>
      </c>
      <c r="E151" s="34" t="str">
        <f>IF('2025'!$Q152="DONE","Done","")</f>
        <v/>
      </c>
      <c r="F151" s="34" t="str">
        <f>IF('2025'!$V152="DONE","Done","")</f>
        <v/>
      </c>
      <c r="G151" s="34" t="str">
        <f>IF('2025'!$AI152="DONE","Done","")</f>
        <v/>
      </c>
      <c r="H151" s="34" t="str">
        <f>IF('2025'!$AO152="DONE","Done","")</f>
        <v/>
      </c>
    </row>
    <row r="152" spans="2:8" s="22" customFormat="1" ht="30" customHeight="1" thickTop="1" thickBot="1" x14ac:dyDescent="0.35">
      <c r="B152" s="33">
        <v>45806</v>
      </c>
      <c r="C152" s="59" t="str">
        <f>IF('2025'!$E153="DONE","Done","")</f>
        <v>Done</v>
      </c>
      <c r="D152" s="34" t="str">
        <f>IF('2025'!$K153="DONE","Done","")</f>
        <v/>
      </c>
      <c r="E152" s="34" t="str">
        <f>IF('2025'!$Q153="DONE","Done","")</f>
        <v/>
      </c>
      <c r="F152" s="34" t="str">
        <f>IF('2025'!$V153="DONE","Done","")</f>
        <v/>
      </c>
      <c r="G152" s="34" t="str">
        <f>IF('2025'!$AI153="DONE","Done","")</f>
        <v/>
      </c>
      <c r="H152" s="34" t="str">
        <f>IF('2025'!$AO153="DONE","Done","")</f>
        <v/>
      </c>
    </row>
    <row r="153" spans="2:8" s="22" customFormat="1" ht="30" customHeight="1" thickTop="1" thickBot="1" x14ac:dyDescent="0.35">
      <c r="B153" s="33">
        <v>45807</v>
      </c>
      <c r="C153" s="59" t="str">
        <f>IF('2025'!$E154="DONE","Done","")</f>
        <v>Done</v>
      </c>
      <c r="D153" s="34" t="str">
        <f>IF('2025'!$K154="DONE","Done","")</f>
        <v/>
      </c>
      <c r="E153" s="34" t="str">
        <f>IF('2025'!$Q154="DONE","Done","")</f>
        <v/>
      </c>
      <c r="F153" s="34" t="str">
        <f>IF('2025'!$V154="DONE","Done","")</f>
        <v/>
      </c>
      <c r="G153" s="34" t="str">
        <f>IF('2025'!$AI154="DONE","Done","")</f>
        <v/>
      </c>
      <c r="H153" s="34" t="str">
        <f>IF('2025'!$AO154="DONE","Done","")</f>
        <v/>
      </c>
    </row>
    <row r="154" spans="2:8" s="22" customFormat="1" ht="30" customHeight="1" thickTop="1" thickBot="1" x14ac:dyDescent="0.35">
      <c r="B154" s="33">
        <v>45808</v>
      </c>
      <c r="C154" s="59" t="str">
        <f>IF('2025'!$E155="DONE","Done","")</f>
        <v>Done</v>
      </c>
      <c r="D154" s="34" t="str">
        <f>IF('2025'!$K155="DONE","Done","")</f>
        <v/>
      </c>
      <c r="E154" s="34" t="str">
        <f>IF('2025'!$Q155="DONE","Done","")</f>
        <v/>
      </c>
      <c r="F154" s="34" t="str">
        <f>IF('2025'!$V155="DONE","Done","")</f>
        <v/>
      </c>
      <c r="G154" s="34" t="str">
        <f>IF('2025'!$AI155="DONE","Done","")</f>
        <v/>
      </c>
      <c r="H154" s="34" t="str">
        <f>IF('2025'!$AO155="DONE","Done","")</f>
        <v/>
      </c>
    </row>
    <row r="155" spans="2:8" s="22" customFormat="1" ht="30" customHeight="1" thickTop="1" thickBot="1" x14ac:dyDescent="0.35">
      <c r="B155" s="33">
        <v>45809</v>
      </c>
      <c r="C155" s="59" t="str">
        <f>IF('2025'!$E156="DONE","Done","")</f>
        <v>Done</v>
      </c>
      <c r="D155" s="34" t="str">
        <f>IF('2025'!$K156="DONE","Done","")</f>
        <v/>
      </c>
      <c r="E155" s="34" t="str">
        <f>IF('2025'!$Q156="DONE","Done","")</f>
        <v/>
      </c>
      <c r="F155" s="34" t="str">
        <f>IF('2025'!$V156="DONE","Done","")</f>
        <v/>
      </c>
      <c r="G155" s="34" t="str">
        <f>IF('2025'!$AI156="DONE","Done","")</f>
        <v/>
      </c>
      <c r="H155" s="34" t="str">
        <f>IF('2025'!$AO156="DONE","Done","")</f>
        <v/>
      </c>
    </row>
    <row r="156" spans="2:8" s="22" customFormat="1" ht="30" customHeight="1" thickTop="1" thickBot="1" x14ac:dyDescent="0.35">
      <c r="B156" s="33">
        <v>45810</v>
      </c>
      <c r="C156" s="59" t="str">
        <f>IF('2025'!$E157="DONE","Done","")</f>
        <v>Done</v>
      </c>
      <c r="D156" s="34" t="str">
        <f>IF('2025'!$K157="DONE","Done","")</f>
        <v/>
      </c>
      <c r="E156" s="34" t="str">
        <f>IF('2025'!$Q157="DONE","Done","")</f>
        <v/>
      </c>
      <c r="F156" s="34" t="str">
        <f>IF('2025'!$V157="DONE","Done","")</f>
        <v/>
      </c>
      <c r="G156" s="34" t="str">
        <f>IF('2025'!$AI157="DONE","Done","")</f>
        <v/>
      </c>
      <c r="H156" s="34" t="str">
        <f>IF('2025'!$AO157="DONE","Done","")</f>
        <v/>
      </c>
    </row>
    <row r="157" spans="2:8" s="22" customFormat="1" ht="30" customHeight="1" thickTop="1" thickBot="1" x14ac:dyDescent="0.35">
      <c r="B157" s="33">
        <v>45811</v>
      </c>
      <c r="C157" s="59" t="str">
        <f>IF('2025'!$E158="DONE","Done","")</f>
        <v>Done</v>
      </c>
      <c r="D157" s="34" t="str">
        <f>IF('2025'!$K158="DONE","Done","")</f>
        <v/>
      </c>
      <c r="E157" s="34" t="str">
        <f>IF('2025'!$Q158="DONE","Done","")</f>
        <v/>
      </c>
      <c r="F157" s="34" t="str">
        <f>IF('2025'!$V158="DONE","Done","")</f>
        <v/>
      </c>
      <c r="G157" s="34" t="str">
        <f>IF('2025'!$AI158="DONE","Done","")</f>
        <v/>
      </c>
      <c r="H157" s="34" t="str">
        <f>IF('2025'!$AO158="DONE","Done","")</f>
        <v/>
      </c>
    </row>
    <row r="158" spans="2:8" s="22" customFormat="1" ht="30" customHeight="1" thickTop="1" thickBot="1" x14ac:dyDescent="0.35">
      <c r="B158" s="33">
        <v>45812</v>
      </c>
      <c r="C158" s="59" t="str">
        <f>IF('2025'!$E159="DONE","Done","")</f>
        <v>Done</v>
      </c>
      <c r="D158" s="34" t="str">
        <f>IF('2025'!$K159="DONE","Done","")</f>
        <v/>
      </c>
      <c r="E158" s="34" t="str">
        <f>IF('2025'!$Q159="DONE","Done","")</f>
        <v/>
      </c>
      <c r="F158" s="34" t="str">
        <f>IF('2025'!$V159="DONE","Done","")</f>
        <v/>
      </c>
      <c r="G158" s="34" t="str">
        <f>IF('2025'!$AI159="DONE","Done","")</f>
        <v/>
      </c>
      <c r="H158" s="34" t="str">
        <f>IF('2025'!$AO159="DONE","Done","")</f>
        <v/>
      </c>
    </row>
    <row r="159" spans="2:8" s="22" customFormat="1" ht="30" customHeight="1" thickTop="1" thickBot="1" x14ac:dyDescent="0.35">
      <c r="B159" s="33">
        <v>45813</v>
      </c>
      <c r="C159" s="59" t="str">
        <f>IF('2025'!$E160="DONE","Done","")</f>
        <v>Done</v>
      </c>
      <c r="D159" s="34" t="str">
        <f>IF('2025'!$K160="DONE","Done","")</f>
        <v/>
      </c>
      <c r="E159" s="34" t="str">
        <f>IF('2025'!$Q160="DONE","Done","")</f>
        <v/>
      </c>
      <c r="F159" s="34" t="str">
        <f>IF('2025'!$V160="DONE","Done","")</f>
        <v/>
      </c>
      <c r="G159" s="34" t="str">
        <f>IF('2025'!$AI160="DONE","Done","")</f>
        <v/>
      </c>
      <c r="H159" s="34" t="str">
        <f>IF('2025'!$AO160="DONE","Done","")</f>
        <v/>
      </c>
    </row>
    <row r="160" spans="2:8" s="22" customFormat="1" ht="30" customHeight="1" thickTop="1" thickBot="1" x14ac:dyDescent="0.35">
      <c r="B160" s="33">
        <v>45814</v>
      </c>
      <c r="C160" s="59" t="str">
        <f>IF('2025'!$E161="DONE","Done","")</f>
        <v>Done</v>
      </c>
      <c r="D160" s="34" t="str">
        <f>IF('2025'!$K161="DONE","Done","")</f>
        <v/>
      </c>
      <c r="E160" s="34" t="str">
        <f>IF('2025'!$Q161="DONE","Done","")</f>
        <v/>
      </c>
      <c r="F160" s="34" t="str">
        <f>IF('2025'!$V161="DONE","Done","")</f>
        <v/>
      </c>
      <c r="G160" s="34" t="str">
        <f>IF('2025'!$AI161="DONE","Done","")</f>
        <v/>
      </c>
      <c r="H160" s="34" t="str">
        <f>IF('2025'!$AO161="DONE","Done","")</f>
        <v/>
      </c>
    </row>
    <row r="161" spans="2:8" s="22" customFormat="1" ht="30" customHeight="1" thickTop="1" thickBot="1" x14ac:dyDescent="0.35">
      <c r="B161" s="33">
        <v>45815</v>
      </c>
      <c r="C161" s="59" t="str">
        <f>IF('2025'!$E162="DONE","Done","")</f>
        <v>Done</v>
      </c>
      <c r="D161" s="34" t="str">
        <f>IF('2025'!$K162="DONE","Done","")</f>
        <v/>
      </c>
      <c r="E161" s="34" t="str">
        <f>IF('2025'!$Q162="DONE","Done","")</f>
        <v/>
      </c>
      <c r="F161" s="34" t="str">
        <f>IF('2025'!$V162="DONE","Done","")</f>
        <v/>
      </c>
      <c r="G161" s="34" t="str">
        <f>IF('2025'!$AI162="DONE","Done","")</f>
        <v/>
      </c>
      <c r="H161" s="34" t="str">
        <f>IF('2025'!$AO162="DONE","Done","")</f>
        <v/>
      </c>
    </row>
    <row r="162" spans="2:8" s="22" customFormat="1" ht="30" customHeight="1" thickTop="1" thickBot="1" x14ac:dyDescent="0.35">
      <c r="B162" s="33">
        <v>45816</v>
      </c>
      <c r="C162" s="59" t="str">
        <f>IF('2025'!$E163="DONE","Done","")</f>
        <v>Done</v>
      </c>
      <c r="D162" s="34" t="str">
        <f>IF('2025'!$K163="DONE","Done","")</f>
        <v/>
      </c>
      <c r="E162" s="34" t="str">
        <f>IF('2025'!$Q163="DONE","Done","")</f>
        <v/>
      </c>
      <c r="F162" s="34" t="str">
        <f>IF('2025'!$V163="DONE","Done","")</f>
        <v/>
      </c>
      <c r="G162" s="34" t="str">
        <f>IF('2025'!$AI163="DONE","Done","")</f>
        <v/>
      </c>
      <c r="H162" s="34" t="str">
        <f>IF('2025'!$AO163="DONE","Done","")</f>
        <v/>
      </c>
    </row>
    <row r="163" spans="2:8" s="22" customFormat="1" ht="30" customHeight="1" thickTop="1" thickBot="1" x14ac:dyDescent="0.35">
      <c r="B163" s="33">
        <v>45817</v>
      </c>
      <c r="C163" s="59" t="str">
        <f>IF('2025'!$E164="DONE","Done","")</f>
        <v>Done</v>
      </c>
      <c r="D163" s="34" t="str">
        <f>IF('2025'!$K164="DONE","Done","")</f>
        <v/>
      </c>
      <c r="E163" s="34" t="str">
        <f>IF('2025'!$Q164="DONE","Done","")</f>
        <v/>
      </c>
      <c r="F163" s="34" t="str">
        <f>IF('2025'!$V164="DONE","Done","")</f>
        <v/>
      </c>
      <c r="G163" s="34" t="str">
        <f>IF('2025'!$AI164="DONE","Done","")</f>
        <v/>
      </c>
      <c r="H163" s="34" t="str">
        <f>IF('2025'!$AO164="DONE","Done","")</f>
        <v/>
      </c>
    </row>
    <row r="164" spans="2:8" s="22" customFormat="1" ht="30" customHeight="1" thickTop="1" thickBot="1" x14ac:dyDescent="0.35">
      <c r="B164" s="33">
        <v>45818</v>
      </c>
      <c r="C164" s="59" t="str">
        <f>IF('2025'!$E165="DONE","Done","")</f>
        <v>Done</v>
      </c>
      <c r="D164" s="34" t="str">
        <f>IF('2025'!$K165="DONE","Done","")</f>
        <v/>
      </c>
      <c r="E164" s="34" t="str">
        <f>IF('2025'!$Q165="DONE","Done","")</f>
        <v/>
      </c>
      <c r="F164" s="34" t="str">
        <f>IF('2025'!$V165="DONE","Done","")</f>
        <v/>
      </c>
      <c r="G164" s="34" t="str">
        <f>IF('2025'!$AI165="DONE","Done","")</f>
        <v/>
      </c>
      <c r="H164" s="34" t="str">
        <f>IF('2025'!$AO165="DONE","Done","")</f>
        <v/>
      </c>
    </row>
    <row r="165" spans="2:8" s="22" customFormat="1" ht="30" customHeight="1" thickTop="1" thickBot="1" x14ac:dyDescent="0.35">
      <c r="B165" s="33">
        <v>45819</v>
      </c>
      <c r="C165" s="59" t="str">
        <f>IF('2025'!$E166="DONE","Done","")</f>
        <v>Done</v>
      </c>
      <c r="D165" s="34" t="str">
        <f>IF('2025'!$K166="DONE","Done","")</f>
        <v/>
      </c>
      <c r="E165" s="34" t="str">
        <f>IF('2025'!$Q166="DONE","Done","")</f>
        <v/>
      </c>
      <c r="F165" s="34" t="str">
        <f>IF('2025'!$V166="DONE","Done","")</f>
        <v/>
      </c>
      <c r="G165" s="34" t="str">
        <f>IF('2025'!$AI166="DONE","Done","")</f>
        <v/>
      </c>
      <c r="H165" s="34" t="str">
        <f>IF('2025'!$AO166="DONE","Done","")</f>
        <v/>
      </c>
    </row>
    <row r="166" spans="2:8" s="22" customFormat="1" ht="30" customHeight="1" thickTop="1" thickBot="1" x14ac:dyDescent="0.35">
      <c r="B166" s="33">
        <v>45820</v>
      </c>
      <c r="C166" s="59" t="str">
        <f>IF('2025'!$E167="DONE","Done","")</f>
        <v>Done</v>
      </c>
      <c r="D166" s="34" t="str">
        <f>IF('2025'!$K167="DONE","Done","")</f>
        <v/>
      </c>
      <c r="E166" s="34" t="str">
        <f>IF('2025'!$Q167="DONE","Done","")</f>
        <v/>
      </c>
      <c r="F166" s="34" t="str">
        <f>IF('2025'!$V167="DONE","Done","")</f>
        <v/>
      </c>
      <c r="G166" s="34" t="str">
        <f>IF('2025'!$AI167="DONE","Done","")</f>
        <v/>
      </c>
      <c r="H166" s="34" t="str">
        <f>IF('2025'!$AO167="DONE","Done","")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IF('2025'!$K168="DONE","Done","")</f>
        <v/>
      </c>
      <c r="E167" s="34" t="str">
        <f>IF('2025'!$Q168="DONE","Done","")</f>
        <v/>
      </c>
      <c r="F167" s="34" t="str">
        <f>IF('2025'!$V168="DONE","Done","")</f>
        <v/>
      </c>
      <c r="G167" s="34" t="str">
        <f>IF('2025'!$AI168="DONE","Done","")</f>
        <v/>
      </c>
      <c r="H167" s="34" t="str">
        <f>IF('2025'!$AO168="DONE","Done","")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IF('2025'!$K169="DONE","Done","")</f>
        <v/>
      </c>
      <c r="E168" s="34" t="str">
        <f>IF('2025'!$Q169="DONE","Done","")</f>
        <v/>
      </c>
      <c r="F168" s="34" t="str">
        <f>IF('2025'!$V169="DONE","Done","")</f>
        <v/>
      </c>
      <c r="G168" s="34" t="str">
        <f>IF('2025'!$AI169="DONE","Done","")</f>
        <v/>
      </c>
      <c r="H168" s="34" t="str">
        <f>IF('2025'!$AO169="DONE","Done","")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IF('2025'!$K170="DONE","Done","")</f>
        <v/>
      </c>
      <c r="E169" s="34" t="str">
        <f>IF('2025'!$Q170="DONE","Done","")</f>
        <v/>
      </c>
      <c r="F169" s="34" t="str">
        <f>IF('2025'!$V170="DONE","Done","")</f>
        <v/>
      </c>
      <c r="G169" s="34" t="str">
        <f>IF('2025'!$AI170="DONE","Done","")</f>
        <v/>
      </c>
      <c r="H169" s="34" t="str">
        <f>IF('2025'!$AO170="DONE","Done","")</f>
        <v/>
      </c>
    </row>
    <row r="170" spans="2:8" s="22" customFormat="1" ht="30" customHeight="1" thickTop="1" thickBot="1" x14ac:dyDescent="0.35">
      <c r="B170" s="33">
        <v>45824</v>
      </c>
      <c r="C170" s="59" t="str">
        <f>IF('2025'!$E171="DONE","Done","")</f>
        <v>Done</v>
      </c>
      <c r="D170" s="34" t="str">
        <f>IF('2025'!$K171="DONE","Done","")</f>
        <v/>
      </c>
      <c r="E170" s="34" t="str">
        <f>IF('2025'!$Q171="DONE","Done","")</f>
        <v/>
      </c>
      <c r="F170" s="34" t="str">
        <f>IF('2025'!$V171="DONE","Done","")</f>
        <v/>
      </c>
      <c r="G170" s="34" t="str">
        <f>IF('2025'!$AI171="DONE","Done","")</f>
        <v/>
      </c>
      <c r="H170" s="34" t="str">
        <f>IF('2025'!$AO171="DONE","Done","")</f>
        <v/>
      </c>
    </row>
    <row r="171" spans="2:8" s="22" customFormat="1" ht="30" customHeight="1" thickTop="1" thickBot="1" x14ac:dyDescent="0.35">
      <c r="B171" s="33">
        <v>45825</v>
      </c>
      <c r="C171" s="59" t="str">
        <f>IF('2025'!$E172="DONE","Done","")</f>
        <v>Done</v>
      </c>
      <c r="D171" s="34" t="str">
        <f>IF('2025'!$K172="DONE","Done","")</f>
        <v/>
      </c>
      <c r="E171" s="34" t="str">
        <f>IF('2025'!$Q172="DONE","Done","")</f>
        <v/>
      </c>
      <c r="F171" s="34" t="str">
        <f>IF('2025'!$V172="DONE","Done","")</f>
        <v/>
      </c>
      <c r="G171" s="34" t="str">
        <f>IF('2025'!$AI172="DONE","Done","")</f>
        <v/>
      </c>
      <c r="H171" s="34" t="str">
        <f>IF('2025'!$AO172="DONE","Done","")</f>
        <v/>
      </c>
    </row>
    <row r="172" spans="2:8" s="22" customFormat="1" ht="30" customHeight="1" thickTop="1" thickBot="1" x14ac:dyDescent="0.35">
      <c r="B172" s="33">
        <v>45826</v>
      </c>
      <c r="C172" s="59" t="str">
        <f>IF('2025'!$E173="DONE","Done","")</f>
        <v>Done</v>
      </c>
      <c r="D172" s="34" t="str">
        <f>IF('2025'!$K173="DONE","Done","")</f>
        <v/>
      </c>
      <c r="E172" s="34" t="str">
        <f>IF('2025'!$Q173="DONE","Done","")</f>
        <v/>
      </c>
      <c r="F172" s="34" t="str">
        <f>IF('2025'!$V173="DONE","Done","")</f>
        <v/>
      </c>
      <c r="G172" s="34" t="str">
        <f>IF('2025'!$AI173="DONE","Done","")</f>
        <v/>
      </c>
      <c r="H172" s="34" t="str">
        <f>IF('2025'!$AO173="DONE","Done","")</f>
        <v/>
      </c>
    </row>
    <row r="173" spans="2:8" s="22" customFormat="1" ht="30" customHeight="1" thickTop="1" thickBot="1" x14ac:dyDescent="0.35">
      <c r="B173" s="33">
        <v>45827</v>
      </c>
      <c r="C173" s="59" t="str">
        <f>IF('2025'!$E174="DONE","Done","")</f>
        <v>Done</v>
      </c>
      <c r="D173" s="34" t="str">
        <f>IF('2025'!$K174="DONE","Done","")</f>
        <v/>
      </c>
      <c r="E173" s="34" t="str">
        <f>IF('2025'!$Q174="DONE","Done","")</f>
        <v/>
      </c>
      <c r="F173" s="34" t="str">
        <f>IF('2025'!$V174="DONE","Done","")</f>
        <v/>
      </c>
      <c r="G173" s="34" t="str">
        <f>IF('2025'!$AI174="DONE","Done","")</f>
        <v/>
      </c>
      <c r="H173" s="34" t="str">
        <f>IF('2025'!$AO174="DONE","Done","")</f>
        <v/>
      </c>
    </row>
    <row r="174" spans="2:8" s="22" customFormat="1" ht="30" customHeight="1" thickTop="1" thickBot="1" x14ac:dyDescent="0.35">
      <c r="B174" s="33">
        <v>45828</v>
      </c>
      <c r="C174" s="59" t="str">
        <f>IF('2025'!$E175="DONE","Done","")</f>
        <v>Done</v>
      </c>
      <c r="D174" s="34" t="str">
        <f>IF('2025'!$K175="DONE","Done","")</f>
        <v/>
      </c>
      <c r="E174" s="34" t="str">
        <f>IF('2025'!$Q175="DONE","Done","")</f>
        <v/>
      </c>
      <c r="F174" s="34" t="str">
        <f>IF('2025'!$V175="DONE","Done","")</f>
        <v/>
      </c>
      <c r="G174" s="34" t="str">
        <f>IF('2025'!$AI175="DONE","Done","")</f>
        <v/>
      </c>
      <c r="H174" s="34" t="str">
        <f>IF('2025'!$AO175="DONE","Done","")</f>
        <v/>
      </c>
    </row>
    <row r="175" spans="2:8" s="22" customFormat="1" ht="30" customHeight="1" thickTop="1" thickBot="1" x14ac:dyDescent="0.35">
      <c r="B175" s="33">
        <v>45829</v>
      </c>
      <c r="C175" s="59" t="str">
        <f>IF('2025'!$E176="DONE","Done","")</f>
        <v>Done</v>
      </c>
      <c r="D175" s="34" t="str">
        <f>IF('2025'!$K176="DONE","Done","")</f>
        <v/>
      </c>
      <c r="E175" s="34" t="str">
        <f>IF('2025'!$Q176="DONE","Done","")</f>
        <v/>
      </c>
      <c r="F175" s="34" t="str">
        <f>IF('2025'!$V176="DONE","Done","")</f>
        <v/>
      </c>
      <c r="G175" s="34" t="str">
        <f>IF('2025'!$AI176="DONE","Done","")</f>
        <v/>
      </c>
      <c r="H175" s="34" t="str">
        <f>IF('2025'!$AO176="DONE","Done","")</f>
        <v/>
      </c>
    </row>
    <row r="176" spans="2:8" s="22" customFormat="1" ht="30" customHeight="1" thickTop="1" thickBot="1" x14ac:dyDescent="0.35">
      <c r="B176" s="33">
        <v>45830</v>
      </c>
      <c r="C176" s="59" t="str">
        <f>IF('2025'!$E177="DONE","Done","")</f>
        <v>Done</v>
      </c>
      <c r="D176" s="34" t="str">
        <f>IF('2025'!$K177="DONE","Done","")</f>
        <v/>
      </c>
      <c r="E176" s="34" t="str">
        <f>IF('2025'!$Q177="DONE","Done","")</f>
        <v/>
      </c>
      <c r="F176" s="34" t="str">
        <f>IF('2025'!$V177="DONE","Done","")</f>
        <v/>
      </c>
      <c r="G176" s="34" t="str">
        <f>IF('2025'!$AI177="DONE","Done","")</f>
        <v/>
      </c>
      <c r="H176" s="34" t="str">
        <f>IF('2025'!$AO177="DONE","Done","")</f>
        <v/>
      </c>
    </row>
    <row r="177" spans="2:8" s="22" customFormat="1" ht="30" customHeight="1" thickTop="1" thickBot="1" x14ac:dyDescent="0.35">
      <c r="B177" s="33">
        <v>45831</v>
      </c>
      <c r="C177" s="59" t="str">
        <f>IF('2025'!$E178="DONE","Done","")</f>
        <v>Done</v>
      </c>
      <c r="D177" s="34" t="str">
        <f>IF('2025'!$K178="DONE","Done","")</f>
        <v/>
      </c>
      <c r="E177" s="34" t="str">
        <f>IF('2025'!$Q178="DONE","Done","")</f>
        <v/>
      </c>
      <c r="F177" s="34" t="str">
        <f>IF('2025'!$V178="DONE","Done","")</f>
        <v/>
      </c>
      <c r="G177" s="34" t="str">
        <f>IF('2025'!$AI178="DONE","Done","")</f>
        <v/>
      </c>
      <c r="H177" s="34" t="str">
        <f>IF('2025'!$AO178="DONE","Done","")</f>
        <v/>
      </c>
    </row>
    <row r="178" spans="2:8" s="22" customFormat="1" ht="30" customHeight="1" thickTop="1" thickBot="1" x14ac:dyDescent="0.35">
      <c r="B178" s="33">
        <v>45832</v>
      </c>
      <c r="C178" s="59" t="str">
        <f>IF('2025'!$E179="DONE","Done","")</f>
        <v>Done</v>
      </c>
      <c r="D178" s="34" t="str">
        <f>IF('2025'!$K179="DONE","Done","")</f>
        <v/>
      </c>
      <c r="E178" s="34" t="str">
        <f>IF('2025'!$Q179="DONE","Done","")</f>
        <v/>
      </c>
      <c r="F178" s="34" t="str">
        <f>IF('2025'!$V179="DONE","Done","")</f>
        <v/>
      </c>
      <c r="G178" s="34" t="str">
        <f>IF('2025'!$AI179="DONE","Done","")</f>
        <v/>
      </c>
      <c r="H178" s="34" t="str">
        <f>IF('2025'!$AO179="DONE","Done","")</f>
        <v/>
      </c>
    </row>
    <row r="179" spans="2:8" s="22" customFormat="1" ht="30" customHeight="1" thickTop="1" thickBot="1" x14ac:dyDescent="0.35">
      <c r="B179" s="33">
        <v>45833</v>
      </c>
      <c r="C179" s="59" t="str">
        <f>IF('2025'!$E180="DONE","Done","")</f>
        <v>Done</v>
      </c>
      <c r="D179" s="34" t="str">
        <f>IF('2025'!$K180="DONE","Done","")</f>
        <v/>
      </c>
      <c r="E179" s="34" t="str">
        <f>IF('2025'!$Q180="DONE","Done","")</f>
        <v/>
      </c>
      <c r="F179" s="34" t="str">
        <f>IF('2025'!$V180="DONE","Done","")</f>
        <v/>
      </c>
      <c r="G179" s="34" t="str">
        <f>IF('2025'!$AI180="DONE","Done","")</f>
        <v/>
      </c>
      <c r="H179" s="34" t="str">
        <f>IF('2025'!$AO180="DONE","Done","")</f>
        <v/>
      </c>
    </row>
    <row r="180" spans="2:8" s="22" customFormat="1" ht="30" customHeight="1" thickTop="1" thickBot="1" x14ac:dyDescent="0.35">
      <c r="B180" s="33">
        <v>45834</v>
      </c>
      <c r="C180" s="59" t="str">
        <f>IF('2025'!$E181="DONE","Done","")</f>
        <v>Done</v>
      </c>
      <c r="D180" s="34" t="str">
        <f>IF('2025'!$K181="DONE","Done","")</f>
        <v/>
      </c>
      <c r="E180" s="34" t="str">
        <f>IF('2025'!$Q181="DONE","Done","")</f>
        <v/>
      </c>
      <c r="F180" s="34" t="str">
        <f>IF('2025'!$V181="DONE","Done","")</f>
        <v/>
      </c>
      <c r="G180" s="34" t="str">
        <f>IF('2025'!$AI181="DONE","Done","")</f>
        <v/>
      </c>
      <c r="H180" s="34" t="str">
        <f>IF('2025'!$AO181="DONE","Done","")</f>
        <v/>
      </c>
    </row>
    <row r="181" spans="2:8" s="22" customFormat="1" ht="30" customHeight="1" thickTop="1" thickBot="1" x14ac:dyDescent="0.35">
      <c r="B181" s="33">
        <v>45835</v>
      </c>
      <c r="C181" s="59" t="str">
        <f>IF('2025'!$E182="DONE","Done","")</f>
        <v>Done</v>
      </c>
      <c r="D181" s="34" t="str">
        <f>IF('2025'!$K182="DONE","Done","")</f>
        <v/>
      </c>
      <c r="E181" s="34" t="str">
        <f>IF('2025'!$Q182="DONE","Done","")</f>
        <v/>
      </c>
      <c r="F181" s="34" t="str">
        <f>IF('2025'!$V182="DONE","Done","")</f>
        <v/>
      </c>
      <c r="G181" s="34" t="str">
        <f>IF('2025'!$AI182="DONE","Done","")</f>
        <v/>
      </c>
      <c r="H181" s="34" t="str">
        <f>IF('2025'!$AO182="DONE","Done","")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IF('2025'!$K183="DONE","Done","")</f>
        <v/>
      </c>
      <c r="E182" s="34" t="str">
        <f>IF('2025'!$Q183="DONE","Done","")</f>
        <v/>
      </c>
      <c r="F182" s="34" t="str">
        <f>IF('2025'!$V183="DONE","Done","")</f>
        <v/>
      </c>
      <c r="G182" s="34" t="str">
        <f>IF('2025'!$AI183="DONE","Done","")</f>
        <v/>
      </c>
      <c r="H182" s="34" t="str">
        <f>IF('2025'!$AO183="DONE","Done","")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IF('2025'!$K184="DONE","Done","")</f>
        <v/>
      </c>
      <c r="E183" s="34" t="str">
        <f>IF('2025'!$Q184="DONE","Done","")</f>
        <v/>
      </c>
      <c r="F183" s="34" t="str">
        <f>IF('2025'!$V184="DONE","Done","")</f>
        <v/>
      </c>
      <c r="G183" s="34" t="str">
        <f>IF('2025'!$AI184="DONE","Done","")</f>
        <v/>
      </c>
      <c r="H183" s="34" t="str">
        <f>IF('2025'!$AO184="DONE","Done","")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IF('2025'!$K185="DONE","Done","")</f>
        <v/>
      </c>
      <c r="E184" s="34" t="str">
        <f>IF('2025'!$Q185="DONE","Done","")</f>
        <v/>
      </c>
      <c r="F184" s="34" t="str">
        <f>IF('2025'!$V185="DONE","Done","")</f>
        <v/>
      </c>
      <c r="G184" s="34" t="str">
        <f>IF('2025'!$AI185="DONE","Done","")</f>
        <v/>
      </c>
      <c r="H184" s="34" t="str">
        <f>IF('2025'!$AO185="DONE","Done","")</f>
        <v/>
      </c>
    </row>
    <row r="185" spans="2:8" s="22" customFormat="1" ht="30" customHeight="1" thickTop="1" thickBot="1" x14ac:dyDescent="0.35">
      <c r="B185" s="33">
        <v>45839</v>
      </c>
      <c r="C185" s="59" t="str">
        <f>IF('2025'!$E186="DONE","Done","")</f>
        <v>Done</v>
      </c>
      <c r="D185" s="34" t="str">
        <f>IF('2025'!$K186="DONE","Done","")</f>
        <v/>
      </c>
      <c r="E185" s="34" t="str">
        <f>IF('2025'!$Q186="DONE","Done","")</f>
        <v/>
      </c>
      <c r="F185" s="34" t="str">
        <f>IF('2025'!$V186="DONE","Done","")</f>
        <v/>
      </c>
      <c r="G185" s="34" t="str">
        <f>IF('2025'!$AI186="DONE","Done","")</f>
        <v/>
      </c>
      <c r="H185" s="34" t="str">
        <f>IF('2025'!$AO186="DONE","Done","")</f>
        <v/>
      </c>
    </row>
    <row r="186" spans="2:8" s="22" customFormat="1" ht="30" customHeight="1" thickTop="1" thickBot="1" x14ac:dyDescent="0.35">
      <c r="B186" s="33">
        <v>45840</v>
      </c>
      <c r="C186" s="59" t="str">
        <f>IF('2025'!$E187="DONE","Done","")</f>
        <v>Done</v>
      </c>
      <c r="D186" s="34" t="str">
        <f>IF('2025'!$K187="DONE","Done","")</f>
        <v/>
      </c>
      <c r="E186" s="34" t="str">
        <f>IF('2025'!$Q187="DONE","Done","")</f>
        <v/>
      </c>
      <c r="F186" s="34" t="str">
        <f>IF('2025'!$V187="DONE","Done","")</f>
        <v/>
      </c>
      <c r="G186" s="34" t="str">
        <f>IF('2025'!$AI187="DONE","Done","")</f>
        <v/>
      </c>
      <c r="H186" s="34" t="str">
        <f>IF('2025'!$AO187="DONE","Done","")</f>
        <v/>
      </c>
    </row>
    <row r="187" spans="2:8" s="22" customFormat="1" ht="30" customHeight="1" thickTop="1" thickBot="1" x14ac:dyDescent="0.35">
      <c r="B187" s="33">
        <v>45841</v>
      </c>
      <c r="C187" s="59" t="str">
        <f>IF('2025'!$E188="DONE","Done","")</f>
        <v>Done</v>
      </c>
      <c r="D187" s="34" t="str">
        <f>IF('2025'!$K188="DONE","Done","")</f>
        <v/>
      </c>
      <c r="E187" s="34" t="str">
        <f>IF('2025'!$Q188="DONE","Done","")</f>
        <v/>
      </c>
      <c r="F187" s="34" t="str">
        <f>IF('2025'!$V188="DONE","Done","")</f>
        <v/>
      </c>
      <c r="G187" s="34" t="str">
        <f>IF('2025'!$AI188="DONE","Done","")</f>
        <v/>
      </c>
      <c r="H187" s="34" t="str">
        <f>IF('2025'!$AO188="DONE","Done","")</f>
        <v/>
      </c>
    </row>
    <row r="188" spans="2:8" s="22" customFormat="1" ht="30" customHeight="1" thickTop="1" thickBot="1" x14ac:dyDescent="0.35">
      <c r="B188" s="33">
        <v>45842</v>
      </c>
      <c r="C188" s="59" t="str">
        <f>IF('2025'!$E189="DONE","Done","")</f>
        <v>Done</v>
      </c>
      <c r="D188" s="34" t="str">
        <f>IF('2025'!$K189="DONE","Done","")</f>
        <v/>
      </c>
      <c r="E188" s="34" t="str">
        <f>IF('2025'!$Q189="DONE","Done","")</f>
        <v/>
      </c>
      <c r="F188" s="34" t="str">
        <f>IF('2025'!$V189="DONE","Done","")</f>
        <v/>
      </c>
      <c r="G188" s="34" t="str">
        <f>IF('2025'!$AI189="DONE","Done","")</f>
        <v/>
      </c>
      <c r="H188" s="34" t="str">
        <f>IF('2025'!$AO189="DONE","Done","")</f>
        <v/>
      </c>
    </row>
    <row r="189" spans="2:8" s="22" customFormat="1" ht="30" customHeight="1" thickTop="1" thickBot="1" x14ac:dyDescent="0.35">
      <c r="B189" s="33">
        <v>45843</v>
      </c>
      <c r="C189" s="59" t="str">
        <f>IF('2025'!$E190="DONE","Done","")</f>
        <v>Done</v>
      </c>
      <c r="D189" s="34" t="str">
        <f>IF('2025'!$K190="DONE","Done","")</f>
        <v/>
      </c>
      <c r="E189" s="34" t="str">
        <f>IF('2025'!$Q190="DONE","Done","")</f>
        <v/>
      </c>
      <c r="F189" s="34" t="str">
        <f>IF('2025'!$V190="DONE","Done","")</f>
        <v/>
      </c>
      <c r="G189" s="34" t="str">
        <f>IF('2025'!$AI190="DONE","Done","")</f>
        <v/>
      </c>
      <c r="H189" s="34" t="str">
        <f>IF('2025'!$AO190="DONE","Done","")</f>
        <v/>
      </c>
    </row>
    <row r="190" spans="2:8" s="22" customFormat="1" ht="30" customHeight="1" thickTop="1" thickBot="1" x14ac:dyDescent="0.35">
      <c r="B190" s="33">
        <v>45844</v>
      </c>
      <c r="C190" s="59" t="str">
        <f>IF('2025'!$E191="DONE","Done","")</f>
        <v>Done</v>
      </c>
      <c r="D190" s="34" t="str">
        <f>IF('2025'!$K191="DONE","Done","")</f>
        <v/>
      </c>
      <c r="E190" s="34" t="str">
        <f>IF('2025'!$Q191="DONE","Done","")</f>
        <v/>
      </c>
      <c r="F190" s="34" t="str">
        <f>IF('2025'!$V191="DONE","Done","")</f>
        <v/>
      </c>
      <c r="G190" s="34" t="str">
        <f>IF('2025'!$AI191="DONE","Done","")</f>
        <v/>
      </c>
      <c r="H190" s="34" t="str">
        <f>IF('2025'!$AO191="DONE","Done","")</f>
        <v/>
      </c>
    </row>
    <row r="191" spans="2:8" s="22" customFormat="1" ht="30" customHeight="1" thickTop="1" thickBot="1" x14ac:dyDescent="0.35">
      <c r="B191" s="33">
        <v>45845</v>
      </c>
      <c r="C191" s="59" t="str">
        <f>IF('2025'!$E192="DONE","Done","")</f>
        <v>Done</v>
      </c>
      <c r="D191" s="34" t="str">
        <f>IF('2025'!$K192="DONE","Done","")</f>
        <v/>
      </c>
      <c r="E191" s="34" t="str">
        <f>IF('2025'!$Q192="DONE","Done","")</f>
        <v/>
      </c>
      <c r="F191" s="34" t="str">
        <f>IF('2025'!$V192="DONE","Done","")</f>
        <v/>
      </c>
      <c r="G191" s="34" t="str">
        <f>IF('2025'!$AI192="DONE","Done","")</f>
        <v/>
      </c>
      <c r="H191" s="34" t="str">
        <f>IF('2025'!$AO192="DONE","Done","")</f>
        <v/>
      </c>
    </row>
    <row r="192" spans="2:8" s="22" customFormat="1" ht="30" customHeight="1" thickTop="1" thickBot="1" x14ac:dyDescent="0.35">
      <c r="B192" s="33">
        <v>45846</v>
      </c>
      <c r="C192" s="59" t="str">
        <f>IF('2025'!$E193="DONE","Done","")</f>
        <v>Done</v>
      </c>
      <c r="D192" s="34" t="str">
        <f>IF('2025'!$K193="DONE","Done","")</f>
        <v/>
      </c>
      <c r="E192" s="34" t="str">
        <f>IF('2025'!$Q193="DONE","Done","")</f>
        <v/>
      </c>
      <c r="F192" s="34" t="str">
        <f>IF('2025'!$V193="DONE","Done","")</f>
        <v/>
      </c>
      <c r="G192" s="34" t="str">
        <f>IF('2025'!$AI193="DONE","Done","")</f>
        <v/>
      </c>
      <c r="H192" s="34" t="str">
        <f>IF('2025'!$AO193="DONE","Done","")</f>
        <v/>
      </c>
    </row>
    <row r="193" spans="2:8" s="22" customFormat="1" ht="30" customHeight="1" thickTop="1" thickBot="1" x14ac:dyDescent="0.35">
      <c r="B193" s="33">
        <v>45847</v>
      </c>
      <c r="C193" s="59" t="str">
        <f>IF('2025'!$E194="DONE","Done","")</f>
        <v>Done</v>
      </c>
      <c r="D193" s="34" t="str">
        <f>IF('2025'!$K194="DONE","Done","")</f>
        <v/>
      </c>
      <c r="E193" s="34" t="str">
        <f>IF('2025'!$Q194="DONE","Done","")</f>
        <v/>
      </c>
      <c r="F193" s="34" t="str">
        <f>IF('2025'!$V194="DONE","Done","")</f>
        <v/>
      </c>
      <c r="G193" s="34" t="str">
        <f>IF('2025'!$AI194="DONE","Done","")</f>
        <v/>
      </c>
      <c r="H193" s="34" t="str">
        <f>IF('2025'!$AO194="DONE","Done","")</f>
        <v/>
      </c>
    </row>
    <row r="194" spans="2:8" s="22" customFormat="1" ht="30" customHeight="1" thickTop="1" thickBot="1" x14ac:dyDescent="0.35">
      <c r="B194" s="33">
        <v>45848</v>
      </c>
      <c r="C194" s="59" t="str">
        <f>IF('2025'!$E195="DONE","Done","")</f>
        <v>Done</v>
      </c>
      <c r="D194" s="34" t="str">
        <f>IF('2025'!$K195="DONE","Done","")</f>
        <v/>
      </c>
      <c r="E194" s="34" t="str">
        <f>IF('2025'!$Q195="DONE","Done","")</f>
        <v/>
      </c>
      <c r="F194" s="34" t="str">
        <f>IF('2025'!$V195="DONE","Done","")</f>
        <v/>
      </c>
      <c r="G194" s="34" t="str">
        <f>IF('2025'!$AI195="DONE","Done","")</f>
        <v/>
      </c>
      <c r="H194" s="34" t="str">
        <f>IF('2025'!$AO195="DONE","Done","")</f>
        <v/>
      </c>
    </row>
    <row r="195" spans="2:8" s="22" customFormat="1" ht="30" customHeight="1" thickTop="1" thickBot="1" x14ac:dyDescent="0.35">
      <c r="B195" s="33">
        <v>45849</v>
      </c>
      <c r="C195" s="59" t="str">
        <f>IF('2025'!$E196="DONE","Done","")</f>
        <v>Done</v>
      </c>
      <c r="D195" s="34" t="str">
        <f>IF('2025'!$K196="DONE","Done","")</f>
        <v/>
      </c>
      <c r="E195" s="34" t="str">
        <f>IF('2025'!$Q196="DONE","Done","")</f>
        <v/>
      </c>
      <c r="F195" s="34" t="str">
        <f>IF('2025'!$V196="DONE","Done","")</f>
        <v/>
      </c>
      <c r="G195" s="34" t="str">
        <f>IF('2025'!$AI196="DONE","Done","")</f>
        <v/>
      </c>
      <c r="H195" s="34" t="str">
        <f>IF('2025'!$AO196="DONE","Done","")</f>
        <v/>
      </c>
    </row>
    <row r="196" spans="2:8" s="22" customFormat="1" ht="30" customHeight="1" thickTop="1" thickBot="1" x14ac:dyDescent="0.35">
      <c r="B196" s="33">
        <v>45850</v>
      </c>
      <c r="C196" s="59" t="str">
        <f>IF('2025'!$E197="DONE","Done","")</f>
        <v>Done</v>
      </c>
      <c r="D196" s="34" t="str">
        <f>IF('2025'!$K197="DONE","Done","")</f>
        <v/>
      </c>
      <c r="E196" s="34" t="str">
        <f>IF('2025'!$Q197="DONE","Done","")</f>
        <v/>
      </c>
      <c r="F196" s="34" t="str">
        <f>IF('2025'!$V197="DONE","Done","")</f>
        <v/>
      </c>
      <c r="G196" s="34" t="str">
        <f>IF('2025'!$AI197="DONE","Done","")</f>
        <v/>
      </c>
      <c r="H196" s="34" t="str">
        <f>IF('2025'!$AO197="DONE","Done","")</f>
        <v/>
      </c>
    </row>
    <row r="197" spans="2:8" s="22" customFormat="1" ht="30" customHeight="1" thickTop="1" thickBot="1" x14ac:dyDescent="0.35">
      <c r="B197" s="33">
        <v>45851</v>
      </c>
      <c r="C197" s="59" t="str">
        <f>IF('2025'!$E198="DONE","Done","")</f>
        <v>Done</v>
      </c>
      <c r="D197" s="34" t="str">
        <f>IF('2025'!$K198="DONE","Done","")</f>
        <v/>
      </c>
      <c r="E197" s="34" t="str">
        <f>IF('2025'!$Q198="DONE","Done","")</f>
        <v/>
      </c>
      <c r="F197" s="34" t="str">
        <f>IF('2025'!$V198="DONE","Done","")</f>
        <v/>
      </c>
      <c r="G197" s="34" t="str">
        <f>IF('2025'!$AI198="DONE","Done","")</f>
        <v/>
      </c>
      <c r="H197" s="34" t="str">
        <f>IF('2025'!$AO198="DONE","Done","")</f>
        <v/>
      </c>
    </row>
    <row r="198" spans="2:8" s="22" customFormat="1" ht="30" customHeight="1" thickTop="1" thickBot="1" x14ac:dyDescent="0.35">
      <c r="B198" s="33">
        <v>45852</v>
      </c>
      <c r="C198" s="59" t="str">
        <f>IF('2025'!$E199="DONE","Done","")</f>
        <v>Done</v>
      </c>
      <c r="D198" s="34" t="str">
        <f>IF('2025'!$K199="DONE","Done","")</f>
        <v/>
      </c>
      <c r="E198" s="34" t="str">
        <f>IF('2025'!$Q199="DONE","Done","")</f>
        <v/>
      </c>
      <c r="F198" s="34" t="str">
        <f>IF('2025'!$V199="DONE","Done","")</f>
        <v/>
      </c>
      <c r="G198" s="34" t="str">
        <f>IF('2025'!$AI199="DONE","Done","")</f>
        <v/>
      </c>
      <c r="H198" s="34" t="str">
        <f>IF('2025'!$AO199="DONE","Done","")</f>
        <v/>
      </c>
    </row>
    <row r="199" spans="2:8" s="22" customFormat="1" ht="30" customHeight="1" thickTop="1" thickBot="1" x14ac:dyDescent="0.35">
      <c r="B199" s="33">
        <v>45853</v>
      </c>
      <c r="C199" s="59" t="str">
        <f>IF('2025'!$E200="DONE","Done","")</f>
        <v>Done</v>
      </c>
      <c r="D199" s="34" t="str">
        <f>IF('2025'!$K200="DONE","Done","")</f>
        <v/>
      </c>
      <c r="E199" s="34" t="str">
        <f>IF('2025'!$Q200="DONE","Done","")</f>
        <v/>
      </c>
      <c r="F199" s="34" t="str">
        <f>IF('2025'!$V200="DONE","Done","")</f>
        <v/>
      </c>
      <c r="G199" s="34" t="str">
        <f>IF('2025'!$AI200="DONE","Done","")</f>
        <v/>
      </c>
      <c r="H199" s="34" t="str">
        <f>IF('2025'!$AO200="DONE","Done","")</f>
        <v/>
      </c>
    </row>
    <row r="200" spans="2:8" s="22" customFormat="1" ht="30" customHeight="1" thickTop="1" thickBot="1" x14ac:dyDescent="0.35">
      <c r="B200" s="33">
        <v>45854</v>
      </c>
      <c r="C200" s="59" t="str">
        <f>IF('2025'!$E201="DONE","Done","")</f>
        <v>Done</v>
      </c>
      <c r="D200" s="34" t="str">
        <f>IF('2025'!$K201="DONE","Done","")</f>
        <v/>
      </c>
      <c r="E200" s="34" t="str">
        <f>IF('2025'!$Q201="DONE","Done","")</f>
        <v/>
      </c>
      <c r="F200" s="34" t="str">
        <f>IF('2025'!$V201="DONE","Done","")</f>
        <v/>
      </c>
      <c r="G200" s="34" t="str">
        <f>IF('2025'!$AI201="DONE","Done","")</f>
        <v/>
      </c>
      <c r="H200" s="34" t="str">
        <f>IF('2025'!$AO201="DONE","Done","")</f>
        <v/>
      </c>
    </row>
    <row r="201" spans="2:8" s="22" customFormat="1" ht="30" customHeight="1" thickTop="1" thickBot="1" x14ac:dyDescent="0.35">
      <c r="B201" s="33">
        <v>45855</v>
      </c>
      <c r="C201" s="59" t="str">
        <f>IF('2025'!$E202="DONE","Done","")</f>
        <v>Done</v>
      </c>
      <c r="D201" s="34" t="str">
        <f>IF('2025'!$K202="DONE","Done","")</f>
        <v/>
      </c>
      <c r="E201" s="34" t="str">
        <f>IF('2025'!$Q202="DONE","Done","")</f>
        <v/>
      </c>
      <c r="F201" s="34" t="str">
        <f>IF('2025'!$V202="DONE","Done","")</f>
        <v/>
      </c>
      <c r="G201" s="34" t="str">
        <f>IF('2025'!$AI202="DONE","Done","")</f>
        <v/>
      </c>
      <c r="H201" s="34" t="str">
        <f>IF('2025'!$AO202="DONE","Done","")</f>
        <v/>
      </c>
    </row>
    <row r="202" spans="2:8" s="22" customFormat="1" ht="30" customHeight="1" thickTop="1" thickBot="1" x14ac:dyDescent="0.35">
      <c r="B202" s="33">
        <v>45856</v>
      </c>
      <c r="C202" s="59" t="str">
        <f>IF('2025'!$E203="DONE","Done","")</f>
        <v>Done</v>
      </c>
      <c r="D202" s="34" t="str">
        <f>IF('2025'!$K203="DONE","Done","")</f>
        <v/>
      </c>
      <c r="E202" s="34" t="str">
        <f>IF('2025'!$Q203="DONE","Done","")</f>
        <v/>
      </c>
      <c r="F202" s="34" t="str">
        <f>IF('2025'!$V203="DONE","Done","")</f>
        <v/>
      </c>
      <c r="G202" s="34" t="str">
        <f>IF('2025'!$AI203="DONE","Done","")</f>
        <v/>
      </c>
      <c r="H202" s="34" t="str">
        <f>IF('2025'!$AO203="DONE","Done","")</f>
        <v/>
      </c>
    </row>
    <row r="203" spans="2:8" s="22" customFormat="1" ht="30" customHeight="1" thickTop="1" thickBot="1" x14ac:dyDescent="0.35">
      <c r="B203" s="33">
        <v>45857</v>
      </c>
      <c r="C203" s="59" t="str">
        <f>IF('2025'!$E204="DONE","Done","")</f>
        <v>Done</v>
      </c>
      <c r="D203" s="34" t="str">
        <f>IF('2025'!$K204="DONE","Done","")</f>
        <v/>
      </c>
      <c r="E203" s="34" t="str">
        <f>IF('2025'!$Q204="DONE","Done","")</f>
        <v/>
      </c>
      <c r="F203" s="34" t="str">
        <f>IF('2025'!$V204="DONE","Done","")</f>
        <v/>
      </c>
      <c r="G203" s="34" t="str">
        <f>IF('2025'!$AI204="DONE","Done","")</f>
        <v/>
      </c>
      <c r="H203" s="34" t="str">
        <f>IF('2025'!$AO204="DONE","Done","")</f>
        <v/>
      </c>
    </row>
    <row r="204" spans="2:8" s="22" customFormat="1" ht="30" customHeight="1" thickTop="1" thickBot="1" x14ac:dyDescent="0.35">
      <c r="B204" s="33">
        <v>45858</v>
      </c>
      <c r="C204" s="59" t="str">
        <f>IF('2025'!$E205="DONE","Done","")</f>
        <v>Done</v>
      </c>
      <c r="D204" s="34" t="str">
        <f>IF('2025'!$K205="DONE","Done","")</f>
        <v/>
      </c>
      <c r="E204" s="34" t="str">
        <f>IF('2025'!$Q205="DONE","Done","")</f>
        <v/>
      </c>
      <c r="F204" s="34" t="str">
        <f>IF('2025'!$V205="DONE","Done","")</f>
        <v/>
      </c>
      <c r="G204" s="34" t="str">
        <f>IF('2025'!$AI205="DONE","Done","")</f>
        <v/>
      </c>
      <c r="H204" s="34" t="str">
        <f>IF('2025'!$AO205="DONE","Done","")</f>
        <v/>
      </c>
    </row>
    <row r="205" spans="2:8" s="22" customFormat="1" ht="30" customHeight="1" thickTop="1" thickBot="1" x14ac:dyDescent="0.35">
      <c r="B205" s="33">
        <v>45859</v>
      </c>
      <c r="C205" s="59" t="str">
        <f>IF('2025'!$E206="DONE","Done","")</f>
        <v>Done</v>
      </c>
      <c r="D205" s="34" t="str">
        <f>IF('2025'!$K206="DONE","Done","")</f>
        <v/>
      </c>
      <c r="E205" s="34" t="str">
        <f>IF('2025'!$Q206="DONE","Done","")</f>
        <v/>
      </c>
      <c r="F205" s="34" t="str">
        <f>IF('2025'!$V206="DONE","Done","")</f>
        <v/>
      </c>
      <c r="G205" s="34" t="str">
        <f>IF('2025'!$AI206="DONE","Done","")</f>
        <v/>
      </c>
      <c r="H205" s="34" t="str">
        <f>IF('2025'!$AO206="DONE","Done","")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IF('2025'!$K207="DONE","Done","")</f>
        <v/>
      </c>
      <c r="E206" s="34" t="str">
        <f>IF('2025'!$Q207="DONE","Done","")</f>
        <v/>
      </c>
      <c r="F206" s="34" t="str">
        <f>IF('2025'!$V207="DONE","Done","")</f>
        <v/>
      </c>
      <c r="G206" s="34" t="str">
        <f>IF('2025'!$AI207="DONE","Done","")</f>
        <v/>
      </c>
      <c r="H206" s="34" t="str">
        <f>IF('2025'!$AO207="DONE","Done","")</f>
        <v/>
      </c>
    </row>
    <row r="207" spans="2:8" s="22" customFormat="1" ht="30" customHeight="1" thickTop="1" thickBot="1" x14ac:dyDescent="0.35">
      <c r="B207" s="33">
        <v>45861</v>
      </c>
      <c r="C207" s="59" t="str">
        <f>IF('2025'!$E208="DONE","Done","")</f>
        <v/>
      </c>
      <c r="D207" s="34" t="str">
        <f>IF('2025'!$K208="DONE","Done","")</f>
        <v/>
      </c>
      <c r="E207" s="34" t="str">
        <f>IF('2025'!$Q208="DONE","Done","")</f>
        <v/>
      </c>
      <c r="F207" s="34" t="str">
        <f>IF('2025'!$V208="DONE","Done","")</f>
        <v/>
      </c>
      <c r="G207" s="34" t="str">
        <f>IF('2025'!$AI208="DONE","Done","")</f>
        <v/>
      </c>
      <c r="H207" s="34" t="str">
        <f>IF('2025'!$AO208="DONE","Done","")</f>
        <v/>
      </c>
    </row>
    <row r="208" spans="2:8" s="22" customFormat="1" ht="30" customHeight="1" thickTop="1" thickBot="1" x14ac:dyDescent="0.35">
      <c r="B208" s="33">
        <v>45862</v>
      </c>
      <c r="C208" s="59" t="str">
        <f>IF('2025'!$E209="DONE","Done","")</f>
        <v/>
      </c>
      <c r="D208" s="34" t="str">
        <f>IF('2025'!$K209="DONE","Done","")</f>
        <v/>
      </c>
      <c r="E208" s="34" t="str">
        <f>IF('2025'!$Q209="DONE","Done","")</f>
        <v/>
      </c>
      <c r="F208" s="34" t="str">
        <f>IF('2025'!$V209="DONE","Done","")</f>
        <v/>
      </c>
      <c r="G208" s="34" t="str">
        <f>IF('2025'!$AI209="DONE","Done","")</f>
        <v/>
      </c>
      <c r="H208" s="34" t="str">
        <f>IF('2025'!$AO209="DONE","Done","")</f>
        <v/>
      </c>
    </row>
    <row r="209" spans="2:8" s="22" customFormat="1" ht="30" customHeight="1" thickTop="1" thickBot="1" x14ac:dyDescent="0.35">
      <c r="B209" s="33">
        <v>45863</v>
      </c>
      <c r="C209" s="59" t="str">
        <f>IF('2025'!$E210="DONE","Done","")</f>
        <v/>
      </c>
      <c r="D209" s="34" t="str">
        <f>IF('2025'!$K210="DONE","Done","")</f>
        <v/>
      </c>
      <c r="E209" s="34" t="str">
        <f>IF('2025'!$Q210="DONE","Done","")</f>
        <v/>
      </c>
      <c r="F209" s="34" t="str">
        <f>IF('2025'!$V210="DONE","Done","")</f>
        <v/>
      </c>
      <c r="G209" s="34" t="str">
        <f>IF('2025'!$AI210="DONE","Done","")</f>
        <v/>
      </c>
      <c r="H209" s="34" t="str">
        <f>IF('2025'!$AO210="DONE","Done","")</f>
        <v/>
      </c>
    </row>
    <row r="210" spans="2:8" s="22" customFormat="1" ht="30" customHeight="1" thickTop="1" thickBot="1" x14ac:dyDescent="0.35">
      <c r="B210" s="33">
        <v>45864</v>
      </c>
      <c r="C210" s="59" t="str">
        <f>IF('2025'!$E211="DONE","Done","")</f>
        <v/>
      </c>
      <c r="D210" s="34" t="str">
        <f>IF('2025'!$K211="DONE","Done","")</f>
        <v/>
      </c>
      <c r="E210" s="34" t="str">
        <f>IF('2025'!$Q211="DONE","Done","")</f>
        <v/>
      </c>
      <c r="F210" s="34" t="str">
        <f>IF('2025'!$V211="DONE","Done","")</f>
        <v/>
      </c>
      <c r="G210" s="34" t="str">
        <f>IF('2025'!$AI211="DONE","Done","")</f>
        <v/>
      </c>
      <c r="H210" s="34" t="str">
        <f>IF('2025'!$AO211="DONE","Done","")</f>
        <v/>
      </c>
    </row>
    <row r="211" spans="2:8" s="22" customFormat="1" ht="30" customHeight="1" thickTop="1" thickBot="1" x14ac:dyDescent="0.35">
      <c r="B211" s="33">
        <v>45865</v>
      </c>
      <c r="C211" s="59" t="str">
        <f>IF('2025'!$E212="DONE","Done","")</f>
        <v/>
      </c>
      <c r="D211" s="34" t="str">
        <f>IF('2025'!$K212="DONE","Done","")</f>
        <v/>
      </c>
      <c r="E211" s="34" t="str">
        <f>IF('2025'!$Q212="DONE","Done","")</f>
        <v/>
      </c>
      <c r="F211" s="34" t="str">
        <f>IF('2025'!$V212="DONE","Done","")</f>
        <v/>
      </c>
      <c r="G211" s="34" t="str">
        <f>IF('2025'!$AI212="DONE","Done","")</f>
        <v/>
      </c>
      <c r="H211" s="34" t="str">
        <f>IF('2025'!$AO212="DONE","Done","")</f>
        <v/>
      </c>
    </row>
    <row r="212" spans="2:8" s="22" customFormat="1" ht="30" customHeight="1" thickTop="1" thickBot="1" x14ac:dyDescent="0.35">
      <c r="B212" s="33">
        <v>45866</v>
      </c>
      <c r="C212" s="59" t="str">
        <f>IF('2025'!$E213="DONE","Done","")</f>
        <v/>
      </c>
      <c r="D212" s="34" t="str">
        <f>IF('2025'!$K213="DONE","Done","")</f>
        <v/>
      </c>
      <c r="E212" s="34" t="str">
        <f>IF('2025'!$Q213="DONE","Done","")</f>
        <v/>
      </c>
      <c r="F212" s="34" t="str">
        <f>IF('2025'!$V213="DONE","Done","")</f>
        <v/>
      </c>
      <c r="G212" s="34" t="str">
        <f>IF('2025'!$AI213="DONE","Done","")</f>
        <v/>
      </c>
      <c r="H212" s="34" t="str">
        <f>IF('2025'!$AO213="DONE","Done","")</f>
        <v/>
      </c>
    </row>
    <row r="213" spans="2:8" s="22" customFormat="1" ht="30" customHeight="1" thickTop="1" thickBot="1" x14ac:dyDescent="0.35">
      <c r="B213" s="33">
        <v>45867</v>
      </c>
      <c r="C213" s="59" t="str">
        <f>IF('2025'!$E214="DONE","Done","")</f>
        <v/>
      </c>
      <c r="D213" s="34" t="str">
        <f>IF('2025'!$K214="DONE","Done","")</f>
        <v/>
      </c>
      <c r="E213" s="34" t="str">
        <f>IF('2025'!$Q214="DONE","Done","")</f>
        <v/>
      </c>
      <c r="F213" s="34" t="str">
        <f>IF('2025'!$V214="DONE","Done","")</f>
        <v/>
      </c>
      <c r="G213" s="34" t="str">
        <f>IF('2025'!$AI214="DONE","Done","")</f>
        <v/>
      </c>
      <c r="H213" s="34" t="str">
        <f>IF('2025'!$AO214="DONE","Done","")</f>
        <v/>
      </c>
    </row>
    <row r="214" spans="2:8" s="22" customFormat="1" ht="30" customHeight="1" thickTop="1" thickBot="1" x14ac:dyDescent="0.35">
      <c r="B214" s="33">
        <v>45868</v>
      </c>
      <c r="C214" s="59" t="str">
        <f>IF('2025'!$E215="DONE","Done","")</f>
        <v/>
      </c>
      <c r="D214" s="34" t="str">
        <f>IF('2025'!$K215="DONE","Done","")</f>
        <v/>
      </c>
      <c r="E214" s="34" t="str">
        <f>IF('2025'!$Q215="DONE","Done","")</f>
        <v/>
      </c>
      <c r="F214" s="34" t="str">
        <f>IF('2025'!$V215="DONE","Done","")</f>
        <v/>
      </c>
      <c r="G214" s="34" t="str">
        <f>IF('2025'!$AI215="DONE","Done","")</f>
        <v/>
      </c>
      <c r="H214" s="34" t="str">
        <f>IF('2025'!$AO215="DONE","Done","")</f>
        <v/>
      </c>
    </row>
    <row r="215" spans="2:8" s="22" customFormat="1" ht="30" customHeight="1" thickTop="1" thickBot="1" x14ac:dyDescent="0.35">
      <c r="B215" s="33">
        <v>45869</v>
      </c>
      <c r="C215" s="59" t="str">
        <f>IF('2025'!$E216="DONE","Done","")</f>
        <v/>
      </c>
      <c r="D215" s="34" t="str">
        <f>IF('2025'!$K216="DONE","Done","")</f>
        <v/>
      </c>
      <c r="E215" s="34" t="str">
        <f>IF('2025'!$Q216="DONE","Done","")</f>
        <v/>
      </c>
      <c r="F215" s="34" t="str">
        <f>IF('2025'!$V216="DONE","Done","")</f>
        <v/>
      </c>
      <c r="G215" s="34" t="str">
        <f>IF('2025'!$AI216="DONE","Done","")</f>
        <v/>
      </c>
      <c r="H215" s="34" t="str">
        <f>IF('2025'!$AO216="DONE","Done","")</f>
        <v/>
      </c>
    </row>
    <row r="216" spans="2:8" s="22" customFormat="1" ht="30" customHeight="1" thickTop="1" thickBot="1" x14ac:dyDescent="0.35">
      <c r="B216" s="33">
        <v>45870</v>
      </c>
      <c r="C216" s="59" t="str">
        <f>IF('2025'!$E217="DONE","Done","")</f>
        <v/>
      </c>
      <c r="D216" s="34" t="str">
        <f>IF('2025'!$K217="DONE","Done","")</f>
        <v/>
      </c>
      <c r="E216" s="34" t="str">
        <f>IF('2025'!$Q217="DONE","Done","")</f>
        <v/>
      </c>
      <c r="F216" s="34" t="str">
        <f>IF('2025'!$V217="DONE","Done","")</f>
        <v/>
      </c>
      <c r="G216" s="34" t="str">
        <f>IF('2025'!$AI217="DONE","Done","")</f>
        <v/>
      </c>
      <c r="H216" s="34" t="str">
        <f>IF('2025'!$AO217="DONE","Done","")</f>
        <v/>
      </c>
    </row>
    <row r="217" spans="2:8" s="22" customFormat="1" ht="30" customHeight="1" thickTop="1" thickBot="1" x14ac:dyDescent="0.35">
      <c r="B217" s="33">
        <v>45871</v>
      </c>
      <c r="C217" s="59" t="str">
        <f>IF('2025'!$E218="DONE","Done","")</f>
        <v/>
      </c>
      <c r="D217" s="34" t="str">
        <f>IF('2025'!$K218="DONE","Done","")</f>
        <v/>
      </c>
      <c r="E217" s="34" t="str">
        <f>IF('2025'!$Q218="DONE","Done","")</f>
        <v/>
      </c>
      <c r="F217" s="34" t="str">
        <f>IF('2025'!$V218="DONE","Done","")</f>
        <v/>
      </c>
      <c r="G217" s="34" t="str">
        <f>IF('2025'!$AI218="DONE","Done","")</f>
        <v/>
      </c>
      <c r="H217" s="34" t="str">
        <f>IF('2025'!$AO218="DONE","Done","")</f>
        <v/>
      </c>
    </row>
    <row r="218" spans="2:8" s="22" customFormat="1" ht="30" customHeight="1" thickTop="1" thickBot="1" x14ac:dyDescent="0.35">
      <c r="B218" s="33">
        <v>45872</v>
      </c>
      <c r="C218" s="59" t="str">
        <f>IF('2025'!$E219="DONE","Done","")</f>
        <v/>
      </c>
      <c r="D218" s="34" t="str">
        <f>IF('2025'!$K219="DONE","Done","")</f>
        <v/>
      </c>
      <c r="E218" s="34" t="str">
        <f>IF('2025'!$Q219="DONE","Done","")</f>
        <v/>
      </c>
      <c r="F218" s="34" t="str">
        <f>IF('2025'!$V219="DONE","Done","")</f>
        <v/>
      </c>
      <c r="G218" s="34" t="str">
        <f>IF('2025'!$AI219="DONE","Done","")</f>
        <v/>
      </c>
      <c r="H218" s="34" t="str">
        <f>IF('2025'!$AO219="DONE","Done","")</f>
        <v/>
      </c>
    </row>
    <row r="219" spans="2:8" s="22" customFormat="1" ht="30" customHeight="1" thickTop="1" thickBot="1" x14ac:dyDescent="0.35">
      <c r="B219" s="33">
        <v>45873</v>
      </c>
      <c r="C219" s="59" t="str">
        <f>IF('2025'!$E220="DONE","Done","")</f>
        <v/>
      </c>
      <c r="D219" s="34" t="str">
        <f>IF('2025'!$K220="DONE","Done","")</f>
        <v/>
      </c>
      <c r="E219" s="34" t="str">
        <f>IF('2025'!$Q220="DONE","Done","")</f>
        <v/>
      </c>
      <c r="F219" s="34" t="str">
        <f>IF('2025'!$V220="DONE","Done","")</f>
        <v/>
      </c>
      <c r="G219" s="34" t="str">
        <f>IF('2025'!$AI220="DONE","Done","")</f>
        <v/>
      </c>
      <c r="H219" s="34" t="str">
        <f>IF('2025'!$AO220="DONE","Done","")</f>
        <v/>
      </c>
    </row>
    <row r="220" spans="2:8" s="22" customFormat="1" ht="30" customHeight="1" thickTop="1" thickBot="1" x14ac:dyDescent="0.35">
      <c r="B220" s="33">
        <v>45874</v>
      </c>
      <c r="C220" s="59" t="str">
        <f>IF('2025'!$E221="DONE","Done","")</f>
        <v/>
      </c>
      <c r="D220" s="34" t="str">
        <f>IF('2025'!$K221="DONE","Done","")</f>
        <v/>
      </c>
      <c r="E220" s="34" t="str">
        <f>IF('2025'!$Q221="DONE","Done","")</f>
        <v/>
      </c>
      <c r="F220" s="34" t="str">
        <f>IF('2025'!$V221="DONE","Done","")</f>
        <v/>
      </c>
      <c r="G220" s="34" t="str">
        <f>IF('2025'!$AI221="DONE","Done","")</f>
        <v/>
      </c>
      <c r="H220" s="34" t="str">
        <f>IF('2025'!$AO221="DONE","Done","")</f>
        <v/>
      </c>
    </row>
    <row r="221" spans="2:8" s="22" customFormat="1" ht="30" customHeight="1" thickTop="1" thickBot="1" x14ac:dyDescent="0.35">
      <c r="B221" s="33">
        <v>45875</v>
      </c>
      <c r="C221" s="59" t="str">
        <f>IF('2025'!$E222="DONE","Done","")</f>
        <v/>
      </c>
      <c r="D221" s="34" t="str">
        <f>IF('2025'!$K222="DONE","Done","")</f>
        <v/>
      </c>
      <c r="E221" s="34" t="str">
        <f>IF('2025'!$Q222="DONE","Done","")</f>
        <v/>
      </c>
      <c r="F221" s="34" t="str">
        <f>IF('2025'!$V222="DONE","Done","")</f>
        <v/>
      </c>
      <c r="G221" s="34" t="str">
        <f>IF('2025'!$AI222="DONE","Done","")</f>
        <v/>
      </c>
      <c r="H221" s="34" t="str">
        <f>IF('2025'!$AO222="DONE","Done","")</f>
        <v/>
      </c>
    </row>
    <row r="222" spans="2:8" s="22" customFormat="1" ht="30" customHeight="1" thickTop="1" thickBot="1" x14ac:dyDescent="0.35">
      <c r="B222" s="33">
        <v>45876</v>
      </c>
      <c r="C222" s="59" t="str">
        <f>IF('2025'!$E223="DONE","Done","")</f>
        <v/>
      </c>
      <c r="D222" s="34" t="str">
        <f>IF('2025'!$K223="DONE","Done","")</f>
        <v/>
      </c>
      <c r="E222" s="34" t="str">
        <f>IF('2025'!$Q223="DONE","Done","")</f>
        <v/>
      </c>
      <c r="F222" s="34" t="str">
        <f>IF('2025'!$V223="DONE","Done","")</f>
        <v/>
      </c>
      <c r="G222" s="34" t="str">
        <f>IF('2025'!$AI223="DONE","Done","")</f>
        <v/>
      </c>
      <c r="H222" s="34" t="str">
        <f>IF('2025'!$AO223="DONE","Done","")</f>
        <v/>
      </c>
    </row>
    <row r="223" spans="2:8" s="22" customFormat="1" ht="30" customHeight="1" thickTop="1" thickBot="1" x14ac:dyDescent="0.35">
      <c r="B223" s="33">
        <v>45877</v>
      </c>
      <c r="C223" s="59" t="str">
        <f>IF('2025'!$E224="DONE","Done","")</f>
        <v/>
      </c>
      <c r="D223" s="34" t="str">
        <f>IF('2025'!$K224="DONE","Done","")</f>
        <v/>
      </c>
      <c r="E223" s="34" t="str">
        <f>IF('2025'!$Q224="DONE","Done","")</f>
        <v/>
      </c>
      <c r="F223" s="34" t="str">
        <f>IF('2025'!$V224="DONE","Done","")</f>
        <v/>
      </c>
      <c r="G223" s="34" t="str">
        <f>IF('2025'!$AI224="DONE","Done","")</f>
        <v/>
      </c>
      <c r="H223" s="34" t="str">
        <f>IF('2025'!$AO224="DONE","Done","")</f>
        <v/>
      </c>
    </row>
    <row r="224" spans="2:8" s="22" customFormat="1" ht="30" customHeight="1" thickTop="1" thickBot="1" x14ac:dyDescent="0.35">
      <c r="B224" s="33">
        <v>45878</v>
      </c>
      <c r="C224" s="59" t="str">
        <f>IF('2025'!$E225="DONE","Done","")</f>
        <v/>
      </c>
      <c r="D224" s="34" t="str">
        <f>IF('2025'!$K225="DONE","Done","")</f>
        <v/>
      </c>
      <c r="E224" s="34" t="str">
        <f>IF('2025'!$Q225="DONE","Done","")</f>
        <v/>
      </c>
      <c r="F224" s="34" t="str">
        <f>IF('2025'!$V225="DONE","Done","")</f>
        <v/>
      </c>
      <c r="G224" s="34" t="str">
        <f>IF('2025'!$AI225="DONE","Done","")</f>
        <v/>
      </c>
      <c r="H224" s="34" t="str">
        <f>IF('2025'!$AO225="DONE","Done","")</f>
        <v/>
      </c>
    </row>
    <row r="225" spans="2:8" s="22" customFormat="1" ht="30" customHeight="1" thickTop="1" thickBot="1" x14ac:dyDescent="0.35">
      <c r="B225" s="33">
        <v>45879</v>
      </c>
      <c r="C225" s="59" t="str">
        <f>IF('2025'!$E226="DONE","Done","")</f>
        <v/>
      </c>
      <c r="D225" s="34" t="str">
        <f>IF('2025'!$K226="DONE","Done","")</f>
        <v/>
      </c>
      <c r="E225" s="34" t="str">
        <f>IF('2025'!$Q226="DONE","Done","")</f>
        <v/>
      </c>
      <c r="F225" s="34" t="str">
        <f>IF('2025'!$V226="DONE","Done","")</f>
        <v/>
      </c>
      <c r="G225" s="34" t="str">
        <f>IF('2025'!$AI226="DONE","Done","")</f>
        <v/>
      </c>
      <c r="H225" s="34" t="str">
        <f>IF('2025'!$AO226="DONE","Done","")</f>
        <v/>
      </c>
    </row>
    <row r="226" spans="2:8" s="22" customFormat="1" ht="30" customHeight="1" thickTop="1" thickBot="1" x14ac:dyDescent="0.35">
      <c r="B226" s="33">
        <v>45880</v>
      </c>
      <c r="C226" s="59" t="str">
        <f>IF('2025'!$E227="DONE","Done","")</f>
        <v/>
      </c>
      <c r="D226" s="34" t="str">
        <f>IF('2025'!$K227="DONE","Done","")</f>
        <v/>
      </c>
      <c r="E226" s="34" t="str">
        <f>IF('2025'!$Q227="DONE","Done","")</f>
        <v/>
      </c>
      <c r="F226" s="34" t="str">
        <f>IF('2025'!$V227="DONE","Done","")</f>
        <v/>
      </c>
      <c r="G226" s="34" t="str">
        <f>IF('2025'!$AI227="DONE","Done","")</f>
        <v/>
      </c>
      <c r="H226" s="34" t="str">
        <f>IF('2025'!$AO227="DONE","Done","")</f>
        <v/>
      </c>
    </row>
    <row r="227" spans="2:8" s="22" customFormat="1" ht="30" customHeight="1" thickTop="1" thickBot="1" x14ac:dyDescent="0.35">
      <c r="B227" s="33">
        <v>45881</v>
      </c>
      <c r="C227" s="59" t="str">
        <f>IF('2025'!$E228="DONE","Done","")</f>
        <v/>
      </c>
      <c r="D227" s="34" t="str">
        <f>IF('2025'!$K228="DONE","Done","")</f>
        <v/>
      </c>
      <c r="E227" s="34" t="str">
        <f>IF('2025'!$Q228="DONE","Done","")</f>
        <v/>
      </c>
      <c r="F227" s="34" t="str">
        <f>IF('2025'!$V228="DONE","Done","")</f>
        <v/>
      </c>
      <c r="G227" s="34" t="str">
        <f>IF('2025'!$AI228="DONE","Done","")</f>
        <v/>
      </c>
      <c r="H227" s="34" t="str">
        <f>IF('2025'!$AO228="DONE","Done","")</f>
        <v/>
      </c>
    </row>
    <row r="228" spans="2:8" s="22" customFormat="1" ht="30" customHeight="1" thickTop="1" thickBot="1" x14ac:dyDescent="0.35">
      <c r="B228" s="33">
        <v>45882</v>
      </c>
      <c r="C228" s="59" t="str">
        <f>IF('2025'!$E229="DONE","Done","")</f>
        <v/>
      </c>
      <c r="D228" s="34" t="str">
        <f>IF('2025'!$K229="DONE","Done","")</f>
        <v/>
      </c>
      <c r="E228" s="34" t="str">
        <f>IF('2025'!$Q229="DONE","Done","")</f>
        <v/>
      </c>
      <c r="F228" s="34" t="str">
        <f>IF('2025'!$V229="DONE","Done","")</f>
        <v/>
      </c>
      <c r="G228" s="34" t="str">
        <f>IF('2025'!$AI229="DONE","Done","")</f>
        <v/>
      </c>
      <c r="H228" s="34" t="str">
        <f>IF('2025'!$AO229="DONE","Done","")</f>
        <v/>
      </c>
    </row>
    <row r="229" spans="2:8" s="22" customFormat="1" ht="30" customHeight="1" thickTop="1" thickBot="1" x14ac:dyDescent="0.35">
      <c r="B229" s="33">
        <v>45883</v>
      </c>
      <c r="C229" s="59" t="str">
        <f>IF('2025'!$E230="DONE","Done","")</f>
        <v/>
      </c>
      <c r="D229" s="34" t="str">
        <f>IF('2025'!$K230="DONE","Done","")</f>
        <v/>
      </c>
      <c r="E229" s="34" t="str">
        <f>IF('2025'!$Q230="DONE","Done","")</f>
        <v/>
      </c>
      <c r="F229" s="34" t="str">
        <f>IF('2025'!$V230="DONE","Done","")</f>
        <v/>
      </c>
      <c r="G229" s="34" t="str">
        <f>IF('2025'!$AI230="DONE","Done","")</f>
        <v/>
      </c>
      <c r="H229" s="34" t="str">
        <f>IF('2025'!$AO230="DONE","Done","")</f>
        <v/>
      </c>
    </row>
    <row r="230" spans="2:8" s="22" customFormat="1" ht="30" customHeight="1" thickTop="1" thickBot="1" x14ac:dyDescent="0.35">
      <c r="B230" s="33">
        <v>45884</v>
      </c>
      <c r="C230" s="59" t="str">
        <f>IF('2025'!$E231="DONE","Done","")</f>
        <v/>
      </c>
      <c r="D230" s="34" t="str">
        <f>IF('2025'!$K231="DONE","Done","")</f>
        <v/>
      </c>
      <c r="E230" s="34" t="str">
        <f>IF('2025'!$Q231="DONE","Done","")</f>
        <v/>
      </c>
      <c r="F230" s="34" t="str">
        <f>IF('2025'!$V231="DONE","Done","")</f>
        <v/>
      </c>
      <c r="G230" s="34" t="str">
        <f>IF('2025'!$AI231="DONE","Done","")</f>
        <v/>
      </c>
      <c r="H230" s="34" t="str">
        <f>IF('2025'!$AO231="DONE","Done","")</f>
        <v/>
      </c>
    </row>
    <row r="231" spans="2:8" ht="30" customHeight="1" thickTop="1" thickBot="1" x14ac:dyDescent="0.35">
      <c r="B231" s="33">
        <v>45885</v>
      </c>
      <c r="C231" s="59" t="str">
        <f>IF('2025'!$E232="DONE","Done","")</f>
        <v/>
      </c>
      <c r="D231" s="34" t="str">
        <f>IF('2025'!$K232="DONE","Done","")</f>
        <v/>
      </c>
      <c r="E231" s="34" t="str">
        <f>IF('2025'!$Q232="DONE","Done","")</f>
        <v/>
      </c>
      <c r="F231" s="34" t="str">
        <f>IF('2025'!$V232="DONE","Done","")</f>
        <v/>
      </c>
      <c r="G231" s="34" t="str">
        <f>IF('2025'!$AI232="DONE","Done","")</f>
        <v/>
      </c>
      <c r="H231" s="34" t="str">
        <f>IF('2025'!$AO232="DONE","Done","")</f>
        <v/>
      </c>
    </row>
    <row r="232" spans="2:8" ht="30" customHeight="1" thickTop="1" thickBot="1" x14ac:dyDescent="0.35">
      <c r="B232" s="33">
        <v>45886</v>
      </c>
      <c r="C232" s="59" t="str">
        <f>IF('2025'!$E233="DONE","Done","")</f>
        <v/>
      </c>
      <c r="D232" s="34" t="str">
        <f>IF('2025'!$K233="DONE","Done","")</f>
        <v/>
      </c>
      <c r="E232" s="34" t="str">
        <f>IF('2025'!$Q233="DONE","Done","")</f>
        <v/>
      </c>
      <c r="F232" s="34" t="str">
        <f>IF('2025'!$V233="DONE","Done","")</f>
        <v/>
      </c>
      <c r="G232" s="34" t="str">
        <f>IF('2025'!$AI233="DONE","Done","")</f>
        <v/>
      </c>
      <c r="H232" s="34" t="str">
        <f>IF('2025'!$AO233="DONE","Done","")</f>
        <v/>
      </c>
    </row>
    <row r="233" spans="2:8" ht="30" customHeight="1" thickTop="1" thickBot="1" x14ac:dyDescent="0.35">
      <c r="B233" s="33">
        <v>45887</v>
      </c>
      <c r="C233" s="59" t="str">
        <f>IF('2025'!$E234="DONE","Done","")</f>
        <v/>
      </c>
      <c r="D233" s="34" t="str">
        <f>IF('2025'!$K234="DONE","Done","")</f>
        <v/>
      </c>
      <c r="E233" s="34" t="str">
        <f>IF('2025'!$Q234="DONE","Done","")</f>
        <v/>
      </c>
      <c r="F233" s="34" t="str">
        <f>IF('2025'!$V234="DONE","Done","")</f>
        <v/>
      </c>
      <c r="G233" s="34" t="str">
        <f>IF('2025'!$AI234="DONE","Done","")</f>
        <v/>
      </c>
      <c r="H233" s="34" t="str">
        <f>IF('2025'!$AO234="DONE","Done","")</f>
        <v/>
      </c>
    </row>
    <row r="234" spans="2:8" ht="30" customHeight="1" thickTop="1" thickBot="1" x14ac:dyDescent="0.35">
      <c r="B234" s="33">
        <v>45888</v>
      </c>
      <c r="C234" s="59" t="str">
        <f>IF('2025'!$E235="DONE","Done","")</f>
        <v/>
      </c>
      <c r="D234" s="34" t="str">
        <f>IF('2025'!$K235="DONE","Done","")</f>
        <v/>
      </c>
      <c r="E234" s="34" t="str">
        <f>IF('2025'!$Q235="DONE","Done","")</f>
        <v/>
      </c>
      <c r="F234" s="34" t="str">
        <f>IF('2025'!$V235="DONE","Done","")</f>
        <v/>
      </c>
      <c r="G234" s="34" t="str">
        <f>IF('2025'!$AI235="DONE","Done","")</f>
        <v/>
      </c>
      <c r="H234" s="34" t="str">
        <f>IF('2025'!$AO235="DONE","Done","")</f>
        <v/>
      </c>
    </row>
    <row r="235" spans="2:8" ht="30" customHeight="1" thickTop="1" thickBot="1" x14ac:dyDescent="0.35">
      <c r="B235" s="33">
        <v>45889</v>
      </c>
      <c r="C235" s="59" t="str">
        <f>IF('2025'!$E236="DONE","Done","")</f>
        <v/>
      </c>
      <c r="D235" s="34" t="str">
        <f>IF('2025'!$K236="DONE","Done","")</f>
        <v/>
      </c>
      <c r="E235" s="34" t="str">
        <f>IF('2025'!$Q236="DONE","Done","")</f>
        <v/>
      </c>
      <c r="F235" s="34" t="str">
        <f>IF('2025'!$V236="DONE","Done","")</f>
        <v/>
      </c>
      <c r="G235" s="34" t="str">
        <f>IF('2025'!$AI236="DONE","Done","")</f>
        <v/>
      </c>
      <c r="H235" s="34" t="str">
        <f>IF('2025'!$AO236="DONE","Done","")</f>
        <v/>
      </c>
    </row>
    <row r="236" spans="2:8" ht="30" customHeight="1" thickTop="1" thickBot="1" x14ac:dyDescent="0.35">
      <c r="B236" s="33">
        <v>45890</v>
      </c>
      <c r="C236" s="59" t="str">
        <f>IF('2025'!$E237="DONE","Done","")</f>
        <v/>
      </c>
      <c r="D236" s="34" t="str">
        <f>IF('2025'!$K237="DONE","Done","")</f>
        <v/>
      </c>
      <c r="E236" s="34" t="str">
        <f>IF('2025'!$Q237="DONE","Done","")</f>
        <v/>
      </c>
      <c r="F236" s="34" t="str">
        <f>IF('2025'!$V237="DONE","Done","")</f>
        <v/>
      </c>
      <c r="G236" s="34" t="str">
        <f>IF('2025'!$AI237="DONE","Done","")</f>
        <v/>
      </c>
      <c r="H236" s="34" t="str">
        <f>IF('2025'!$AO237="DONE","Done","")</f>
        <v/>
      </c>
    </row>
    <row r="237" spans="2:8" ht="30" customHeight="1" thickTop="1" thickBot="1" x14ac:dyDescent="0.35">
      <c r="B237" s="33">
        <v>45891</v>
      </c>
      <c r="C237" s="59" t="str">
        <f>IF('2025'!$E238="DONE","Done","")</f>
        <v/>
      </c>
      <c r="D237" s="34" t="str">
        <f>IF('2025'!$K238="DONE","Done","")</f>
        <v/>
      </c>
      <c r="E237" s="34" t="str">
        <f>IF('2025'!$Q238="DONE","Done","")</f>
        <v/>
      </c>
      <c r="F237" s="34" t="str">
        <f>IF('2025'!$V238="DONE","Done","")</f>
        <v/>
      </c>
      <c r="G237" s="34" t="str">
        <f>IF('2025'!$AI238="DONE","Done","")</f>
        <v/>
      </c>
      <c r="H237" s="34" t="str">
        <f>IF('2025'!$AO238="DONE","Done","")</f>
        <v/>
      </c>
    </row>
    <row r="238" spans="2:8" ht="30" customHeight="1" thickTop="1" thickBot="1" x14ac:dyDescent="0.35">
      <c r="B238" s="33">
        <v>45892</v>
      </c>
      <c r="C238" s="59" t="str">
        <f>IF('2025'!$E239="DONE","Done","")</f>
        <v/>
      </c>
      <c r="D238" s="34" t="str">
        <f>IF('2025'!$K239="DONE","Done","")</f>
        <v/>
      </c>
      <c r="E238" s="34" t="str">
        <f>IF('2025'!$Q239="DONE","Done","")</f>
        <v/>
      </c>
      <c r="F238" s="34" t="str">
        <f>IF('2025'!$V239="DONE","Done","")</f>
        <v/>
      </c>
      <c r="G238" s="34" t="str">
        <f>IF('2025'!$AI239="DONE","Done","")</f>
        <v/>
      </c>
      <c r="H238" s="34" t="str">
        <f>IF('2025'!$AO239="DONE","Done","")</f>
        <v/>
      </c>
    </row>
    <row r="239" spans="2:8" ht="30" customHeight="1" thickTop="1" thickBot="1" x14ac:dyDescent="0.35">
      <c r="B239" s="33">
        <v>45893</v>
      </c>
      <c r="C239" s="59" t="str">
        <f>IF('2025'!$E240="DONE","Done","")</f>
        <v/>
      </c>
      <c r="D239" s="34" t="str">
        <f>IF('2025'!$K240="DONE","Done","")</f>
        <v/>
      </c>
      <c r="E239" s="34" t="str">
        <f>IF('2025'!$Q240="DONE","Done","")</f>
        <v/>
      </c>
      <c r="F239" s="34" t="str">
        <f>IF('2025'!$V240="DONE","Done","")</f>
        <v/>
      </c>
      <c r="G239" s="34" t="str">
        <f>IF('2025'!$AI240="DONE","Done","")</f>
        <v/>
      </c>
      <c r="H239" s="34" t="str">
        <f>IF('2025'!$AO240="DONE","Done","")</f>
        <v/>
      </c>
    </row>
    <row r="240" spans="2:8" ht="30" customHeight="1" thickTop="1" thickBot="1" x14ac:dyDescent="0.35">
      <c r="B240" s="33">
        <v>45894</v>
      </c>
      <c r="C240" s="59" t="str">
        <f>IF('2025'!$E241="DONE","Done","")</f>
        <v/>
      </c>
      <c r="D240" s="34" t="str">
        <f>IF('2025'!$K241="DONE","Done","")</f>
        <v/>
      </c>
      <c r="E240" s="34" t="str">
        <f>IF('2025'!$Q241="DONE","Done","")</f>
        <v/>
      </c>
      <c r="F240" s="34" t="str">
        <f>IF('2025'!$V241="DONE","Done","")</f>
        <v/>
      </c>
      <c r="G240" s="34" t="str">
        <f>IF('2025'!$AI241="DONE","Done","")</f>
        <v/>
      </c>
      <c r="H240" s="34" t="str">
        <f>IF('2025'!$AO241="DONE","Done","")</f>
        <v/>
      </c>
    </row>
    <row r="241" spans="2:8" ht="30" customHeight="1" thickTop="1" thickBot="1" x14ac:dyDescent="0.35">
      <c r="B241" s="33">
        <v>45895</v>
      </c>
      <c r="C241" s="59" t="str">
        <f>IF('2025'!$E242="DONE","Done","")</f>
        <v/>
      </c>
      <c r="D241" s="34" t="str">
        <f>IF('2025'!$K242="DONE","Done","")</f>
        <v/>
      </c>
      <c r="E241" s="34" t="str">
        <f>IF('2025'!$Q242="DONE","Done","")</f>
        <v/>
      </c>
      <c r="F241" s="34" t="str">
        <f>IF('2025'!$V242="DONE","Done","")</f>
        <v/>
      </c>
      <c r="G241" s="34" t="str">
        <f>IF('2025'!$AI242="DONE","Done","")</f>
        <v/>
      </c>
      <c r="H241" s="34" t="str">
        <f>IF('2025'!$AO242="DONE","Done","")</f>
        <v/>
      </c>
    </row>
    <row r="242" spans="2:8" ht="30" customHeight="1" thickTop="1" thickBot="1" x14ac:dyDescent="0.35">
      <c r="B242" s="33">
        <v>45896</v>
      </c>
      <c r="C242" s="59" t="str">
        <f>IF('2025'!$E243="DONE","Done","")</f>
        <v/>
      </c>
      <c r="D242" s="34" t="str">
        <f>IF('2025'!$K243="DONE","Done","")</f>
        <v/>
      </c>
      <c r="E242" s="34" t="str">
        <f>IF('2025'!$Q243="DONE","Done","")</f>
        <v/>
      </c>
      <c r="F242" s="34" t="str">
        <f>IF('2025'!$V243="DONE","Done","")</f>
        <v/>
      </c>
      <c r="G242" s="34" t="str">
        <f>IF('2025'!$AI243="DONE","Done","")</f>
        <v/>
      </c>
      <c r="H242" s="34" t="str">
        <f>IF('2025'!$AO243="DONE","Done","")</f>
        <v/>
      </c>
    </row>
    <row r="243" spans="2:8" ht="30" customHeight="1" thickTop="1" thickBot="1" x14ac:dyDescent="0.35">
      <c r="B243" s="33">
        <v>45897</v>
      </c>
      <c r="C243" s="59" t="str">
        <f>IF('2025'!$E244="DONE","Done","")</f>
        <v/>
      </c>
      <c r="D243" s="34" t="str">
        <f>IF('2025'!$K244="DONE","Done","")</f>
        <v/>
      </c>
      <c r="E243" s="34" t="str">
        <f>IF('2025'!$Q244="DONE","Done","")</f>
        <v/>
      </c>
      <c r="F243" s="34" t="str">
        <f>IF('2025'!$V244="DONE","Done","")</f>
        <v/>
      </c>
      <c r="G243" s="34" t="str">
        <f>IF('2025'!$AI244="DONE","Done","")</f>
        <v/>
      </c>
      <c r="H243" s="34" t="str">
        <f>IF('2025'!$AO244="DONE","Done","")</f>
        <v/>
      </c>
    </row>
    <row r="244" spans="2:8" ht="30" customHeight="1" thickTop="1" thickBot="1" x14ac:dyDescent="0.35">
      <c r="B244" s="33">
        <v>45898</v>
      </c>
      <c r="C244" s="59" t="str">
        <f>IF('2025'!$E245="DONE","Done","")</f>
        <v/>
      </c>
      <c r="D244" s="34" t="str">
        <f>IF('2025'!$K245="DONE","Done","")</f>
        <v/>
      </c>
      <c r="E244" s="34" t="str">
        <f>IF('2025'!$Q245="DONE","Done","")</f>
        <v/>
      </c>
      <c r="F244" s="34" t="str">
        <f>IF('2025'!$V245="DONE","Done","")</f>
        <v/>
      </c>
      <c r="G244" s="34" t="str">
        <f>IF('2025'!$AI245="DONE","Done","")</f>
        <v/>
      </c>
      <c r="H244" s="34" t="str">
        <f>IF('2025'!$AO245="DONE","Done","")</f>
        <v/>
      </c>
    </row>
    <row r="245" spans="2:8" ht="30" customHeight="1" thickTop="1" thickBot="1" x14ac:dyDescent="0.35">
      <c r="B245" s="33">
        <v>45899</v>
      </c>
      <c r="C245" s="59" t="str">
        <f>IF('2025'!$E246="DONE","Done","")</f>
        <v/>
      </c>
      <c r="D245" s="34" t="str">
        <f>IF('2025'!$K246="DONE","Done","")</f>
        <v/>
      </c>
      <c r="E245" s="34" t="str">
        <f>IF('2025'!$Q246="DONE","Done","")</f>
        <v/>
      </c>
      <c r="F245" s="34" t="str">
        <f>IF('2025'!$V246="DONE","Done","")</f>
        <v/>
      </c>
      <c r="G245" s="34" t="str">
        <f>IF('2025'!$AI246="DONE","Done","")</f>
        <v/>
      </c>
      <c r="H245" s="34" t="str">
        <f>IF('2025'!$AO246="DONE","Done","")</f>
        <v/>
      </c>
    </row>
    <row r="246" spans="2:8" ht="30" customHeight="1" thickTop="1" thickBot="1" x14ac:dyDescent="0.35">
      <c r="B246" s="33">
        <v>45900</v>
      </c>
      <c r="C246" s="59" t="str">
        <f>IF('2025'!$E247="DONE","Done","")</f>
        <v/>
      </c>
      <c r="D246" s="34" t="str">
        <f>IF('2025'!$K247="DONE","Done","")</f>
        <v/>
      </c>
      <c r="E246" s="34" t="str">
        <f>IF('2025'!$Q247="DONE","Done","")</f>
        <v/>
      </c>
      <c r="F246" s="34" t="str">
        <f>IF('2025'!$V247="DONE","Done","")</f>
        <v/>
      </c>
      <c r="G246" s="34" t="str">
        <f>IF('2025'!$AI247="DONE","Done","")</f>
        <v/>
      </c>
      <c r="H246" s="34" t="str">
        <f>IF('2025'!$AO247="DONE","Done","")</f>
        <v/>
      </c>
    </row>
    <row r="247" spans="2:8" ht="30" customHeight="1" thickTop="1" thickBot="1" x14ac:dyDescent="0.35">
      <c r="B247" s="33">
        <v>45901</v>
      </c>
      <c r="C247" s="59" t="str">
        <f>IF('2025'!$E248="DONE","Done","")</f>
        <v/>
      </c>
      <c r="D247" s="34" t="str">
        <f>IF('2025'!$K248="DONE","Done","")</f>
        <v/>
      </c>
      <c r="E247" s="34" t="str">
        <f>IF('2025'!$Q248="DONE","Done","")</f>
        <v/>
      </c>
      <c r="F247" s="34" t="str">
        <f>IF('2025'!$V248="DONE","Done","")</f>
        <v/>
      </c>
      <c r="G247" s="34" t="str">
        <f>IF('2025'!$AI248="DONE","Done","")</f>
        <v/>
      </c>
      <c r="H247" s="34" t="str">
        <f>IF('2025'!$AO248="DONE","Done","")</f>
        <v/>
      </c>
    </row>
    <row r="248" spans="2:8" ht="30" customHeight="1" thickTop="1" thickBot="1" x14ac:dyDescent="0.35">
      <c r="B248" s="33">
        <v>45902</v>
      </c>
      <c r="C248" s="59" t="str">
        <f>IF('2025'!$E249="DONE","Done","")</f>
        <v/>
      </c>
      <c r="D248" s="34" t="str">
        <f>IF('2025'!$K249="DONE","Done","")</f>
        <v/>
      </c>
      <c r="E248" s="34" t="str">
        <f>IF('2025'!$Q249="DONE","Done","")</f>
        <v/>
      </c>
      <c r="F248" s="34" t="str">
        <f>IF('2025'!$V249="DONE","Done","")</f>
        <v/>
      </c>
      <c r="G248" s="34" t="str">
        <f>IF('2025'!$AI249="DONE","Done","")</f>
        <v/>
      </c>
      <c r="H248" s="34" t="str">
        <f>IF('2025'!$AO249="DONE","Done","")</f>
        <v/>
      </c>
    </row>
    <row r="249" spans="2:8" ht="30" customHeight="1" thickTop="1" thickBot="1" x14ac:dyDescent="0.35">
      <c r="B249" s="33">
        <v>45903</v>
      </c>
      <c r="C249" s="59" t="str">
        <f>IF('2025'!$E250="DONE","Done","")</f>
        <v/>
      </c>
      <c r="D249" s="34" t="str">
        <f>IF('2025'!$K250="DONE","Done","")</f>
        <v/>
      </c>
      <c r="E249" s="34" t="str">
        <f>IF('2025'!$Q250="DONE","Done","")</f>
        <v/>
      </c>
      <c r="F249" s="34" t="str">
        <f>IF('2025'!$V250="DONE","Done","")</f>
        <v/>
      </c>
      <c r="G249" s="34" t="str">
        <f>IF('2025'!$AI250="DONE","Done","")</f>
        <v/>
      </c>
      <c r="H249" s="34" t="str">
        <f>IF('2025'!$AO250="DONE","Done","")</f>
        <v/>
      </c>
    </row>
    <row r="250" spans="2:8" ht="30" customHeight="1" thickTop="1" thickBot="1" x14ac:dyDescent="0.35">
      <c r="B250" s="33">
        <v>45904</v>
      </c>
      <c r="C250" s="59" t="str">
        <f>IF('2025'!$E251="DONE","Done","")</f>
        <v/>
      </c>
      <c r="D250" s="34" t="str">
        <f>IF('2025'!$K251="DONE","Done","")</f>
        <v/>
      </c>
      <c r="E250" s="34" t="str">
        <f>IF('2025'!$Q251="DONE","Done","")</f>
        <v/>
      </c>
      <c r="F250" s="34" t="str">
        <f>IF('2025'!$V251="DONE","Done","")</f>
        <v/>
      </c>
      <c r="G250" s="34" t="str">
        <f>IF('2025'!$AI251="DONE","Done","")</f>
        <v/>
      </c>
      <c r="H250" s="34" t="str">
        <f>IF('2025'!$AO251="DONE","Done","")</f>
        <v/>
      </c>
    </row>
    <row r="251" spans="2:8" ht="30" customHeight="1" thickTop="1" thickBot="1" x14ac:dyDescent="0.35">
      <c r="B251" s="33">
        <v>45905</v>
      </c>
      <c r="C251" s="59" t="str">
        <f>IF('2025'!$E252="DONE","Done","")</f>
        <v/>
      </c>
      <c r="D251" s="34" t="str">
        <f>IF('2025'!$K252="DONE","Done","")</f>
        <v/>
      </c>
      <c r="E251" s="34" t="str">
        <f>IF('2025'!$Q252="DONE","Done","")</f>
        <v/>
      </c>
      <c r="F251" s="34" t="str">
        <f>IF('2025'!$V252="DONE","Done","")</f>
        <v/>
      </c>
      <c r="G251" s="34" t="str">
        <f>IF('2025'!$AI252="DONE","Done","")</f>
        <v/>
      </c>
      <c r="H251" s="34" t="str">
        <f>IF('2025'!$AO252="DONE","Done","")</f>
        <v/>
      </c>
    </row>
    <row r="252" spans="2:8" ht="30" customHeight="1" thickTop="1" thickBot="1" x14ac:dyDescent="0.35">
      <c r="B252" s="33">
        <v>45906</v>
      </c>
      <c r="C252" s="59" t="str">
        <f>IF('2025'!$E253="DONE","Done","")</f>
        <v/>
      </c>
      <c r="D252" s="34" t="str">
        <f>IF('2025'!$K253="DONE","Done","")</f>
        <v/>
      </c>
      <c r="E252" s="34" t="str">
        <f>IF('2025'!$Q253="DONE","Done","")</f>
        <v/>
      </c>
      <c r="F252" s="34" t="str">
        <f>IF('2025'!$V253="DONE","Done","")</f>
        <v/>
      </c>
      <c r="G252" s="34" t="str">
        <f>IF('2025'!$AI253="DONE","Done","")</f>
        <v/>
      </c>
      <c r="H252" s="34" t="str">
        <f>IF('2025'!$AO253="DONE","Done","")</f>
        <v/>
      </c>
    </row>
    <row r="253" spans="2:8" ht="30" customHeight="1" thickTop="1" thickBot="1" x14ac:dyDescent="0.35">
      <c r="B253" s="33">
        <v>45907</v>
      </c>
      <c r="C253" s="59" t="str">
        <f>IF('2025'!$E254="DONE","Done","")</f>
        <v/>
      </c>
      <c r="D253" s="34" t="str">
        <f>IF('2025'!$K254="DONE","Done","")</f>
        <v/>
      </c>
      <c r="E253" s="34" t="str">
        <f>IF('2025'!$Q254="DONE","Done","")</f>
        <v/>
      </c>
      <c r="F253" s="34" t="str">
        <f>IF('2025'!$V254="DONE","Done","")</f>
        <v/>
      </c>
      <c r="G253" s="34" t="str">
        <f>IF('2025'!$AI254="DONE","Done","")</f>
        <v/>
      </c>
      <c r="H253" s="34" t="str">
        <f>IF('2025'!$AO254="DONE","Done","")</f>
        <v/>
      </c>
    </row>
    <row r="254" spans="2:8" ht="30" customHeight="1" thickTop="1" thickBot="1" x14ac:dyDescent="0.35">
      <c r="B254" s="33">
        <v>45908</v>
      </c>
      <c r="C254" s="59" t="str">
        <f>IF('2025'!$E255="DONE","Done","")</f>
        <v/>
      </c>
      <c r="D254" s="34" t="str">
        <f>IF('2025'!$K255="DONE","Done","")</f>
        <v/>
      </c>
      <c r="E254" s="34" t="str">
        <f>IF('2025'!$Q255="DONE","Done","")</f>
        <v/>
      </c>
      <c r="F254" s="34" t="str">
        <f>IF('2025'!$V255="DONE","Done","")</f>
        <v/>
      </c>
      <c r="G254" s="34" t="str">
        <f>IF('2025'!$AI255="DONE","Done","")</f>
        <v/>
      </c>
      <c r="H254" s="34" t="str">
        <f>IF('2025'!$AO255="DONE","Done","")</f>
        <v/>
      </c>
    </row>
    <row r="255" spans="2:8" ht="30" customHeight="1" thickTop="1" thickBot="1" x14ac:dyDescent="0.35">
      <c r="B255" s="33">
        <v>45909</v>
      </c>
      <c r="C255" s="59" t="str">
        <f>IF('2025'!$E256="DONE","Done","")</f>
        <v/>
      </c>
      <c r="D255" s="34" t="str">
        <f>IF('2025'!$K256="DONE","Done","")</f>
        <v/>
      </c>
      <c r="E255" s="34" t="str">
        <f>IF('2025'!$Q256="DONE","Done","")</f>
        <v/>
      </c>
      <c r="F255" s="34" t="str">
        <f>IF('2025'!$V256="DONE","Done","")</f>
        <v/>
      </c>
      <c r="G255" s="34" t="str">
        <f>IF('2025'!$AI256="DONE","Done","")</f>
        <v/>
      </c>
      <c r="H255" s="34" t="str">
        <f>IF('2025'!$AO256="DONE","Done","")</f>
        <v/>
      </c>
    </row>
    <row r="256" spans="2:8" ht="30" customHeight="1" thickTop="1" thickBot="1" x14ac:dyDescent="0.35">
      <c r="B256" s="33">
        <v>45910</v>
      </c>
      <c r="C256" s="59" t="str">
        <f>IF('2025'!$E257="DONE","Done","")</f>
        <v/>
      </c>
      <c r="D256" s="34" t="str">
        <f>IF('2025'!$K257="DONE","Done","")</f>
        <v/>
      </c>
      <c r="E256" s="34" t="str">
        <f>IF('2025'!$Q257="DONE","Done","")</f>
        <v/>
      </c>
      <c r="F256" s="34" t="str">
        <f>IF('2025'!$V257="DONE","Done","")</f>
        <v/>
      </c>
      <c r="G256" s="34" t="str">
        <f>IF('2025'!$AI257="DONE","Done","")</f>
        <v/>
      </c>
      <c r="H256" s="34" t="str">
        <f>IF('2025'!$AO257="DONE","Done","")</f>
        <v/>
      </c>
    </row>
    <row r="257" spans="2:8" ht="30" customHeight="1" thickTop="1" thickBot="1" x14ac:dyDescent="0.35">
      <c r="B257" s="33">
        <v>45911</v>
      </c>
      <c r="C257" s="59" t="str">
        <f>IF('2025'!$E258="DONE","Done","")</f>
        <v/>
      </c>
      <c r="D257" s="34" t="str">
        <f>IF('2025'!$K258="DONE","Done","")</f>
        <v/>
      </c>
      <c r="E257" s="34" t="str">
        <f>IF('2025'!$Q258="DONE","Done","")</f>
        <v/>
      </c>
      <c r="F257" s="34" t="str">
        <f>IF('2025'!$V258="DONE","Done","")</f>
        <v/>
      </c>
      <c r="G257" s="34" t="str">
        <f>IF('2025'!$AI258="DONE","Done","")</f>
        <v/>
      </c>
      <c r="H257" s="34" t="str">
        <f>IF('2025'!$AO258="DONE","Done","")</f>
        <v/>
      </c>
    </row>
    <row r="258" spans="2:8" ht="30" customHeight="1" thickTop="1" thickBot="1" x14ac:dyDescent="0.35">
      <c r="B258" s="33">
        <v>45912</v>
      </c>
      <c r="C258" s="59" t="str">
        <f>IF('2025'!$E259="DONE","Done","")</f>
        <v/>
      </c>
      <c r="D258" s="34" t="str">
        <f>IF('2025'!$K259="DONE","Done","")</f>
        <v/>
      </c>
      <c r="E258" s="34" t="str">
        <f>IF('2025'!$Q259="DONE","Done","")</f>
        <v/>
      </c>
      <c r="F258" s="34" t="str">
        <f>IF('2025'!$V259="DONE","Done","")</f>
        <v/>
      </c>
      <c r="G258" s="34" t="str">
        <f>IF('2025'!$AI259="DONE","Done","")</f>
        <v/>
      </c>
      <c r="H258" s="34" t="str">
        <f>IF('2025'!$AO259="DONE","Done","")</f>
        <v/>
      </c>
    </row>
    <row r="259" spans="2:8" ht="30" customHeight="1" thickTop="1" thickBot="1" x14ac:dyDescent="0.35">
      <c r="B259" s="33">
        <v>45913</v>
      </c>
      <c r="C259" s="59" t="str">
        <f>IF('2025'!$E260="DONE","Done","")</f>
        <v/>
      </c>
      <c r="D259" s="34" t="str">
        <f>IF('2025'!$K260="DONE","Done","")</f>
        <v/>
      </c>
      <c r="E259" s="34" t="str">
        <f>IF('2025'!$Q260="DONE","Done","")</f>
        <v/>
      </c>
      <c r="F259" s="34" t="str">
        <f>IF('2025'!$V260="DONE","Done","")</f>
        <v/>
      </c>
      <c r="G259" s="34" t="str">
        <f>IF('2025'!$AI260="DONE","Done","")</f>
        <v/>
      </c>
      <c r="H259" s="34" t="str">
        <f>IF('2025'!$AO260="DONE","Done","")</f>
        <v/>
      </c>
    </row>
    <row r="260" spans="2:8" ht="30" customHeight="1" thickTop="1" thickBot="1" x14ac:dyDescent="0.35">
      <c r="B260" s="33">
        <v>45914</v>
      </c>
      <c r="C260" s="59" t="str">
        <f>IF('2025'!$E261="DONE","Done","")</f>
        <v/>
      </c>
      <c r="D260" s="34" t="str">
        <f>IF('2025'!$K261="DONE","Done","")</f>
        <v/>
      </c>
      <c r="E260" s="34" t="str">
        <f>IF('2025'!$Q261="DONE","Done","")</f>
        <v/>
      </c>
      <c r="F260" s="34" t="str">
        <f>IF('2025'!$V261="DONE","Done","")</f>
        <v/>
      </c>
      <c r="G260" s="34" t="str">
        <f>IF('2025'!$AI261="DONE","Done","")</f>
        <v/>
      </c>
      <c r="H260" s="34" t="str">
        <f>IF('2025'!$AO261="DONE","Done","")</f>
        <v/>
      </c>
    </row>
    <row r="261" spans="2:8" ht="30" customHeight="1" thickTop="1" thickBot="1" x14ac:dyDescent="0.35">
      <c r="B261" s="33">
        <v>45915</v>
      </c>
      <c r="C261" s="59" t="str">
        <f>IF('2025'!$E262="DONE","Done","")</f>
        <v/>
      </c>
      <c r="D261" s="34" t="str">
        <f>IF('2025'!$K262="DONE","Done","")</f>
        <v/>
      </c>
      <c r="E261" s="34" t="str">
        <f>IF('2025'!$Q262="DONE","Done","")</f>
        <v/>
      </c>
      <c r="F261" s="34" t="str">
        <f>IF('2025'!$V262="DONE","Done","")</f>
        <v/>
      </c>
      <c r="G261" s="34" t="str">
        <f>IF('2025'!$AI262="DONE","Done","")</f>
        <v/>
      </c>
      <c r="H261" s="34" t="str">
        <f>IF('2025'!$AO262="DONE","Done","")</f>
        <v/>
      </c>
    </row>
    <row r="262" spans="2:8" ht="30" customHeight="1" thickTop="1" thickBot="1" x14ac:dyDescent="0.35">
      <c r="B262" s="33">
        <v>45916</v>
      </c>
      <c r="C262" s="59" t="str">
        <f>IF('2025'!$E263="DONE","Done","")</f>
        <v/>
      </c>
      <c r="D262" s="34" t="str">
        <f>IF('2025'!$K263="DONE","Done","")</f>
        <v/>
      </c>
      <c r="E262" s="34" t="str">
        <f>IF('2025'!$Q263="DONE","Done","")</f>
        <v/>
      </c>
      <c r="F262" s="34" t="str">
        <f>IF('2025'!$V263="DONE","Done","")</f>
        <v/>
      </c>
      <c r="G262" s="34" t="str">
        <f>IF('2025'!$AI263="DONE","Done","")</f>
        <v/>
      </c>
      <c r="H262" s="34" t="str">
        <f>IF('2025'!$AO263="DONE","Done","")</f>
        <v/>
      </c>
    </row>
    <row r="263" spans="2:8" ht="30" customHeight="1" thickTop="1" thickBot="1" x14ac:dyDescent="0.35">
      <c r="B263" s="33">
        <v>45917</v>
      </c>
      <c r="C263" s="59" t="str">
        <f>IF('2025'!$E264="DONE","Done","")</f>
        <v/>
      </c>
      <c r="D263" s="34" t="str">
        <f>IF('2025'!$K264="DONE","Done","")</f>
        <v/>
      </c>
      <c r="E263" s="34" t="str">
        <f>IF('2025'!$Q264="DONE","Done","")</f>
        <v/>
      </c>
      <c r="F263" s="34" t="str">
        <f>IF('2025'!$V264="DONE","Done","")</f>
        <v/>
      </c>
      <c r="G263" s="34" t="str">
        <f>IF('2025'!$AI264="DONE","Done","")</f>
        <v/>
      </c>
      <c r="H263" s="34" t="str">
        <f>IF('2025'!$AO264="DONE","Done","")</f>
        <v/>
      </c>
    </row>
    <row r="264" spans="2:8" ht="30" customHeight="1" thickTop="1" thickBot="1" x14ac:dyDescent="0.35">
      <c r="B264" s="33">
        <v>45918</v>
      </c>
      <c r="C264" s="59" t="str">
        <f>IF('2025'!$E265="DONE","Done","")</f>
        <v/>
      </c>
      <c r="D264" s="34" t="str">
        <f>IF('2025'!$K265="DONE","Done","")</f>
        <v/>
      </c>
      <c r="E264" s="34" t="str">
        <f>IF('2025'!$Q265="DONE","Done","")</f>
        <v/>
      </c>
      <c r="F264" s="34" t="str">
        <f>IF('2025'!$V265="DONE","Done","")</f>
        <v/>
      </c>
      <c r="G264" s="34" t="str">
        <f>IF('2025'!$AI265="DONE","Done","")</f>
        <v/>
      </c>
      <c r="H264" s="34" t="str">
        <f>IF('2025'!$AO265="DONE","Done","")</f>
        <v/>
      </c>
    </row>
    <row r="265" spans="2:8" ht="30" customHeight="1" thickTop="1" thickBot="1" x14ac:dyDescent="0.35">
      <c r="B265" s="33">
        <v>45919</v>
      </c>
      <c r="C265" s="59" t="str">
        <f>IF('2025'!$E266="DONE","Done","")</f>
        <v/>
      </c>
      <c r="D265" s="34" t="str">
        <f>IF('2025'!$K266="DONE","Done","")</f>
        <v/>
      </c>
      <c r="E265" s="34" t="str">
        <f>IF('2025'!$Q266="DONE","Done","")</f>
        <v/>
      </c>
      <c r="F265" s="34" t="str">
        <f>IF('2025'!$V266="DONE","Done","")</f>
        <v/>
      </c>
      <c r="G265" s="34" t="str">
        <f>IF('2025'!$AI266="DONE","Done","")</f>
        <v/>
      </c>
      <c r="H265" s="34" t="str">
        <f>IF('2025'!$AO266="DONE","Done","")</f>
        <v/>
      </c>
    </row>
    <row r="266" spans="2:8" ht="30" customHeight="1" thickTop="1" thickBot="1" x14ac:dyDescent="0.35">
      <c r="B266" s="33">
        <v>45920</v>
      </c>
      <c r="C266" s="59" t="str">
        <f>IF('2025'!$E267="DONE","Done","")</f>
        <v/>
      </c>
      <c r="D266" s="34" t="str">
        <f>IF('2025'!$K267="DONE","Done","")</f>
        <v/>
      </c>
      <c r="E266" s="34" t="str">
        <f>IF('2025'!$Q267="DONE","Done","")</f>
        <v/>
      </c>
      <c r="F266" s="34" t="str">
        <f>IF('2025'!$V267="DONE","Done","")</f>
        <v/>
      </c>
      <c r="G266" s="34" t="str">
        <f>IF('2025'!$AI267="DONE","Done","")</f>
        <v/>
      </c>
      <c r="H266" s="34" t="str">
        <f>IF('2025'!$AO267="DONE","Done","")</f>
        <v/>
      </c>
    </row>
    <row r="267" spans="2:8" ht="30" customHeight="1" thickTop="1" thickBot="1" x14ac:dyDescent="0.35">
      <c r="B267" s="33">
        <v>45921</v>
      </c>
      <c r="C267" s="59" t="str">
        <f>IF('2025'!$E268="DONE","Done","")</f>
        <v/>
      </c>
      <c r="D267" s="34" t="str">
        <f>IF('2025'!$K268="DONE","Done","")</f>
        <v/>
      </c>
      <c r="E267" s="34" t="str">
        <f>IF('2025'!$Q268="DONE","Done","")</f>
        <v/>
      </c>
      <c r="F267" s="34" t="str">
        <f>IF('2025'!$V268="DONE","Done","")</f>
        <v/>
      </c>
      <c r="G267" s="34" t="str">
        <f>IF('2025'!$AI268="DONE","Done","")</f>
        <v/>
      </c>
      <c r="H267" s="34" t="str">
        <f>IF('2025'!$AO268="DONE","Done","")</f>
        <v/>
      </c>
    </row>
    <row r="268" spans="2:8" ht="30" customHeight="1" thickTop="1" thickBot="1" x14ac:dyDescent="0.35">
      <c r="B268" s="33">
        <v>45922</v>
      </c>
      <c r="C268" s="59" t="str">
        <f>IF('2025'!$E269="DONE","Done","")</f>
        <v/>
      </c>
      <c r="D268" s="34" t="str">
        <f>IF('2025'!$K269="DONE","Done","")</f>
        <v/>
      </c>
      <c r="E268" s="34" t="str">
        <f>IF('2025'!$Q269="DONE","Done","")</f>
        <v/>
      </c>
      <c r="F268" s="34" t="str">
        <f>IF('2025'!$V269="DONE","Done","")</f>
        <v/>
      </c>
      <c r="G268" s="34" t="str">
        <f>IF('2025'!$AI269="DONE","Done","")</f>
        <v/>
      </c>
      <c r="H268" s="34" t="str">
        <f>IF('2025'!$AO269="DONE","Done","")</f>
        <v/>
      </c>
    </row>
    <row r="269" spans="2:8" ht="30" customHeight="1" thickTop="1" thickBot="1" x14ac:dyDescent="0.35">
      <c r="B269" s="33">
        <v>45923</v>
      </c>
      <c r="C269" s="59" t="str">
        <f>IF('2025'!$E270="DONE","Done","")</f>
        <v/>
      </c>
      <c r="D269" s="34" t="str">
        <f>IF('2025'!$K270="DONE","Done","")</f>
        <v/>
      </c>
      <c r="E269" s="34" t="str">
        <f>IF('2025'!$Q270="DONE","Done","")</f>
        <v/>
      </c>
      <c r="F269" s="34" t="str">
        <f>IF('2025'!$V270="DONE","Done","")</f>
        <v/>
      </c>
      <c r="G269" s="34" t="str">
        <f>IF('2025'!$AI270="DONE","Done","")</f>
        <v/>
      </c>
      <c r="H269" s="34" t="str">
        <f>IF('2025'!$AO270="DONE","Done","")</f>
        <v/>
      </c>
    </row>
    <row r="270" spans="2:8" ht="30" customHeight="1" thickTop="1" thickBot="1" x14ac:dyDescent="0.35">
      <c r="B270" s="33">
        <v>45924</v>
      </c>
      <c r="C270" s="59" t="str">
        <f>IF('2025'!$E271="DONE","Done","")</f>
        <v/>
      </c>
      <c r="D270" s="34" t="str">
        <f>IF('2025'!$K271="DONE","Done","")</f>
        <v/>
      </c>
      <c r="E270" s="34" t="str">
        <f>IF('2025'!$Q271="DONE","Done","")</f>
        <v/>
      </c>
      <c r="F270" s="34" t="str">
        <f>IF('2025'!$V271="DONE","Done","")</f>
        <v/>
      </c>
      <c r="G270" s="34" t="str">
        <f>IF('2025'!$AI271="DONE","Done","")</f>
        <v/>
      </c>
      <c r="H270" s="34" t="str">
        <f>IF('2025'!$AO271="DONE","Done","")</f>
        <v/>
      </c>
    </row>
    <row r="271" spans="2:8" ht="30" customHeight="1" thickTop="1" thickBot="1" x14ac:dyDescent="0.35">
      <c r="B271" s="33">
        <v>45925</v>
      </c>
      <c r="C271" s="59" t="str">
        <f>IF('2025'!$E272="DONE","Done","")</f>
        <v/>
      </c>
      <c r="D271" s="34" t="str">
        <f>IF('2025'!$K272="DONE","Done","")</f>
        <v/>
      </c>
      <c r="E271" s="34" t="str">
        <f>IF('2025'!$Q272="DONE","Done","")</f>
        <v/>
      </c>
      <c r="F271" s="34" t="str">
        <f>IF('2025'!$V272="DONE","Done","")</f>
        <v/>
      </c>
      <c r="G271" s="34" t="str">
        <f>IF('2025'!$AI272="DONE","Done","")</f>
        <v/>
      </c>
      <c r="H271" s="34" t="str">
        <f>IF('2025'!$AO272="DONE","Done","")</f>
        <v/>
      </c>
    </row>
    <row r="272" spans="2:8" ht="30" customHeight="1" thickTop="1" thickBot="1" x14ac:dyDescent="0.35">
      <c r="B272" s="33">
        <v>45926</v>
      </c>
      <c r="C272" s="59" t="str">
        <f>IF('2025'!$E273="DONE","Done","")</f>
        <v/>
      </c>
      <c r="D272" s="34" t="str">
        <f>IF('2025'!$K273="DONE","Done","")</f>
        <v/>
      </c>
      <c r="E272" s="34" t="str">
        <f>IF('2025'!$Q273="DONE","Done","")</f>
        <v/>
      </c>
      <c r="F272" s="34" t="str">
        <f>IF('2025'!$V273="DONE","Done","")</f>
        <v/>
      </c>
      <c r="G272" s="34" t="str">
        <f>IF('2025'!$AI273="DONE","Done","")</f>
        <v/>
      </c>
      <c r="H272" s="34" t="str">
        <f>IF('2025'!$AO273="DONE","Done","")</f>
        <v/>
      </c>
    </row>
    <row r="273" spans="2:8" ht="30" customHeight="1" thickTop="1" thickBot="1" x14ac:dyDescent="0.35">
      <c r="B273" s="33">
        <v>45927</v>
      </c>
      <c r="C273" s="59" t="str">
        <f>IF('2025'!$E274="DONE","Done","")</f>
        <v/>
      </c>
      <c r="D273" s="34" t="str">
        <f>IF('2025'!$K274="DONE","Done","")</f>
        <v/>
      </c>
      <c r="E273" s="34" t="str">
        <f>IF('2025'!$Q274="DONE","Done","")</f>
        <v/>
      </c>
      <c r="F273" s="34" t="str">
        <f>IF('2025'!$V274="DONE","Done","")</f>
        <v/>
      </c>
      <c r="G273" s="34" t="str">
        <f>IF('2025'!$AI274="DONE","Done","")</f>
        <v/>
      </c>
      <c r="H273" s="34" t="str">
        <f>IF('2025'!$AO274="DONE","Done","")</f>
        <v/>
      </c>
    </row>
    <row r="274" spans="2:8" ht="30" customHeight="1" thickTop="1" thickBot="1" x14ac:dyDescent="0.35">
      <c r="B274" s="33">
        <v>45928</v>
      </c>
      <c r="C274" s="59" t="str">
        <f>IF('2025'!$E275="DONE","Done","")</f>
        <v/>
      </c>
      <c r="D274" s="34" t="str">
        <f>IF('2025'!$K275="DONE","Done","")</f>
        <v/>
      </c>
      <c r="E274" s="34" t="str">
        <f>IF('2025'!$Q275="DONE","Done","")</f>
        <v/>
      </c>
      <c r="F274" s="34" t="str">
        <f>IF('2025'!$V275="DONE","Done","")</f>
        <v/>
      </c>
      <c r="G274" s="34" t="str">
        <f>IF('2025'!$AI275="DONE","Done","")</f>
        <v/>
      </c>
      <c r="H274" s="34" t="str">
        <f>IF('2025'!$AO275="DONE","Done","")</f>
        <v/>
      </c>
    </row>
    <row r="275" spans="2:8" ht="30" customHeight="1" thickTop="1" thickBot="1" x14ac:dyDescent="0.35">
      <c r="B275" s="33">
        <v>45929</v>
      </c>
      <c r="C275" s="59" t="str">
        <f>IF('2025'!$E276="DONE","Done","")</f>
        <v/>
      </c>
      <c r="D275" s="34" t="str">
        <f>IF('2025'!$K276="DONE","Done","")</f>
        <v/>
      </c>
      <c r="E275" s="34" t="str">
        <f>IF('2025'!$Q276="DONE","Done","")</f>
        <v/>
      </c>
      <c r="F275" s="34" t="str">
        <f>IF('2025'!$V276="DONE","Done","")</f>
        <v/>
      </c>
      <c r="G275" s="34" t="str">
        <f>IF('2025'!$AI276="DONE","Done","")</f>
        <v/>
      </c>
      <c r="H275" s="34" t="str">
        <f>IF('2025'!$AO276="DONE","Done","")</f>
        <v/>
      </c>
    </row>
    <row r="276" spans="2:8" ht="30" customHeight="1" thickTop="1" thickBot="1" x14ac:dyDescent="0.35">
      <c r="B276" s="33">
        <v>45930</v>
      </c>
      <c r="C276" s="59" t="str">
        <f>IF('2025'!$E277="DONE","Done","")</f>
        <v/>
      </c>
      <c r="D276" s="34" t="str">
        <f>IF('2025'!$K277="DONE","Done","")</f>
        <v/>
      </c>
      <c r="E276" s="34" t="str">
        <f>IF('2025'!$Q277="DONE","Done","")</f>
        <v/>
      </c>
      <c r="F276" s="34" t="str">
        <f>IF('2025'!$V277="DONE","Done","")</f>
        <v/>
      </c>
      <c r="G276" s="34" t="str">
        <f>IF('2025'!$AI277="DONE","Done","")</f>
        <v/>
      </c>
      <c r="H276" s="34" t="str">
        <f>IF('2025'!$AO277="DONE","Done","")</f>
        <v/>
      </c>
    </row>
    <row r="277" spans="2:8" ht="30" customHeight="1" thickTop="1" thickBot="1" x14ac:dyDescent="0.35">
      <c r="B277" s="33">
        <v>45931</v>
      </c>
      <c r="C277" s="59" t="str">
        <f>IF('2025'!$E278="DONE","Done","")</f>
        <v/>
      </c>
      <c r="D277" s="34" t="str">
        <f>IF('2025'!$K278="DONE","Done","")</f>
        <v/>
      </c>
      <c r="E277" s="34" t="str">
        <f>IF('2025'!$Q278="DONE","Done","")</f>
        <v/>
      </c>
      <c r="F277" s="34" t="str">
        <f>IF('2025'!$V278="DONE","Done","")</f>
        <v/>
      </c>
      <c r="G277" s="34" t="str">
        <f>IF('2025'!$AI278="DONE","Done","")</f>
        <v/>
      </c>
      <c r="H277" s="34" t="str">
        <f>IF('2025'!$AO278="DONE","Done","")</f>
        <v/>
      </c>
    </row>
    <row r="278" spans="2:8" ht="30" customHeight="1" thickTop="1" thickBot="1" x14ac:dyDescent="0.35">
      <c r="B278" s="33">
        <v>45932</v>
      </c>
      <c r="C278" s="59" t="str">
        <f>IF('2025'!$E279="DONE","Done","")</f>
        <v/>
      </c>
      <c r="D278" s="34" t="str">
        <f>IF('2025'!$K279="DONE","Done","")</f>
        <v/>
      </c>
      <c r="E278" s="34" t="str">
        <f>IF('2025'!$Q279="DONE","Done","")</f>
        <v/>
      </c>
      <c r="F278" s="34" t="str">
        <f>IF('2025'!$V279="DONE","Done","")</f>
        <v/>
      </c>
      <c r="G278" s="34" t="str">
        <f>IF('2025'!$AI279="DONE","Done","")</f>
        <v/>
      </c>
      <c r="H278" s="34" t="str">
        <f>IF('2025'!$AO279="DONE","Done","")</f>
        <v/>
      </c>
    </row>
    <row r="279" spans="2:8" ht="30" customHeight="1" thickTop="1" thickBot="1" x14ac:dyDescent="0.35">
      <c r="B279" s="33">
        <v>45933</v>
      </c>
      <c r="C279" s="59" t="str">
        <f>IF('2025'!$E280="DONE","Done","")</f>
        <v/>
      </c>
      <c r="D279" s="34" t="str">
        <f>IF('2025'!$K280="DONE","Done","")</f>
        <v/>
      </c>
      <c r="E279" s="34" t="str">
        <f>IF('2025'!$Q280="DONE","Done","")</f>
        <v/>
      </c>
      <c r="F279" s="34" t="str">
        <f>IF('2025'!$V280="DONE","Done","")</f>
        <v/>
      </c>
      <c r="G279" s="34" t="str">
        <f>IF('2025'!$AI280="DONE","Done","")</f>
        <v/>
      </c>
      <c r="H279" s="34" t="str">
        <f>IF('2025'!$AO280="DONE","Done","")</f>
        <v/>
      </c>
    </row>
    <row r="280" spans="2:8" ht="30" customHeight="1" thickTop="1" thickBot="1" x14ac:dyDescent="0.35">
      <c r="B280" s="33">
        <v>45934</v>
      </c>
      <c r="C280" s="59" t="str">
        <f>IF('2025'!$E281="DONE","Done","")</f>
        <v/>
      </c>
      <c r="D280" s="34" t="str">
        <f>IF('2025'!$K281="DONE","Done","")</f>
        <v/>
      </c>
      <c r="E280" s="34" t="str">
        <f>IF('2025'!$Q281="DONE","Done","")</f>
        <v/>
      </c>
      <c r="F280" s="34" t="str">
        <f>IF('2025'!$V281="DONE","Done","")</f>
        <v/>
      </c>
      <c r="G280" s="34" t="str">
        <f>IF('2025'!$AI281="DONE","Done","")</f>
        <v/>
      </c>
      <c r="H280" s="34" t="str">
        <f>IF('2025'!$AO281="DONE","Done","")</f>
        <v/>
      </c>
    </row>
    <row r="281" spans="2:8" ht="30" customHeight="1" thickTop="1" thickBot="1" x14ac:dyDescent="0.35">
      <c r="B281" s="33">
        <v>45935</v>
      </c>
      <c r="C281" s="59" t="str">
        <f>IF('2025'!$E282="DONE","Done","")</f>
        <v/>
      </c>
      <c r="D281" s="34" t="str">
        <f>IF('2025'!$K282="DONE","Done","")</f>
        <v/>
      </c>
      <c r="E281" s="34" t="str">
        <f>IF('2025'!$Q282="DONE","Done","")</f>
        <v/>
      </c>
      <c r="F281" s="34" t="str">
        <f>IF('2025'!$V282="DONE","Done","")</f>
        <v/>
      </c>
      <c r="G281" s="34" t="str">
        <f>IF('2025'!$AI282="DONE","Done","")</f>
        <v/>
      </c>
      <c r="H281" s="34" t="str">
        <f>IF('2025'!$AO282="DONE","Done","")</f>
        <v/>
      </c>
    </row>
    <row r="282" spans="2:8" ht="30" customHeight="1" thickTop="1" thickBot="1" x14ac:dyDescent="0.35">
      <c r="B282" s="33">
        <v>45936</v>
      </c>
      <c r="C282" s="59" t="str">
        <f>IF('2025'!$E283="DONE","Done","")</f>
        <v/>
      </c>
      <c r="D282" s="34" t="str">
        <f>IF('2025'!$K283="DONE","Done","")</f>
        <v/>
      </c>
      <c r="E282" s="34" t="str">
        <f>IF('2025'!$Q283="DONE","Done","")</f>
        <v/>
      </c>
      <c r="F282" s="34" t="str">
        <f>IF('2025'!$V283="DONE","Done","")</f>
        <v/>
      </c>
      <c r="G282" s="34" t="str">
        <f>IF('2025'!$AI283="DONE","Done","")</f>
        <v/>
      </c>
      <c r="H282" s="34" t="str">
        <f>IF('2025'!$AO283="DONE","Done","")</f>
        <v/>
      </c>
    </row>
    <row r="283" spans="2:8" ht="30" customHeight="1" thickTop="1" thickBot="1" x14ac:dyDescent="0.35">
      <c r="B283" s="33">
        <v>45937</v>
      </c>
      <c r="C283" s="59" t="str">
        <f>IF('2025'!$E284="DONE","Done","")</f>
        <v/>
      </c>
      <c r="D283" s="34" t="str">
        <f>IF('2025'!$K284="DONE","Done","")</f>
        <v/>
      </c>
      <c r="E283" s="34" t="str">
        <f>IF('2025'!$Q284="DONE","Done","")</f>
        <v/>
      </c>
      <c r="F283" s="34" t="str">
        <f>IF('2025'!$V284="DONE","Done","")</f>
        <v/>
      </c>
      <c r="G283" s="34" t="str">
        <f>IF('2025'!$AI284="DONE","Done","")</f>
        <v/>
      </c>
      <c r="H283" s="34" t="str">
        <f>IF('2025'!$AO284="DONE","Done","")</f>
        <v/>
      </c>
    </row>
    <row r="284" spans="2:8" ht="30" customHeight="1" thickTop="1" thickBot="1" x14ac:dyDescent="0.35">
      <c r="B284" s="33">
        <v>45938</v>
      </c>
      <c r="C284" s="59" t="str">
        <f>IF('2025'!$E285="DONE","Done","")</f>
        <v/>
      </c>
      <c r="D284" s="34" t="str">
        <f>IF('2025'!$K285="DONE","Done","")</f>
        <v/>
      </c>
      <c r="E284" s="34" t="str">
        <f>IF('2025'!$Q285="DONE","Done","")</f>
        <v/>
      </c>
      <c r="F284" s="34" t="str">
        <f>IF('2025'!$V285="DONE","Done","")</f>
        <v/>
      </c>
      <c r="G284" s="34" t="str">
        <f>IF('2025'!$AI285="DONE","Done","")</f>
        <v/>
      </c>
      <c r="H284" s="34" t="str">
        <f>IF('2025'!$AO285="DONE","Done","")</f>
        <v/>
      </c>
    </row>
    <row r="285" spans="2:8" ht="30" customHeight="1" thickTop="1" thickBot="1" x14ac:dyDescent="0.35">
      <c r="B285" s="33">
        <v>45939</v>
      </c>
      <c r="C285" s="59" t="str">
        <f>IF('2025'!$E286="DONE","Done","")</f>
        <v/>
      </c>
      <c r="D285" s="34" t="str">
        <f>IF('2025'!$K286="DONE","Done","")</f>
        <v/>
      </c>
      <c r="E285" s="34" t="str">
        <f>IF('2025'!$Q286="DONE","Done","")</f>
        <v/>
      </c>
      <c r="F285" s="34" t="str">
        <f>IF('2025'!$V286="DONE","Done","")</f>
        <v/>
      </c>
      <c r="G285" s="34" t="str">
        <f>IF('2025'!$AI286="DONE","Done","")</f>
        <v/>
      </c>
      <c r="H285" s="34" t="str">
        <f>IF('2025'!$AO286="DONE","Done","")</f>
        <v/>
      </c>
    </row>
    <row r="286" spans="2:8" ht="30" customHeight="1" thickTop="1" thickBot="1" x14ac:dyDescent="0.35">
      <c r="B286" s="33">
        <v>45940</v>
      </c>
      <c r="C286" s="59" t="str">
        <f>IF('2025'!$E287="DONE","Done","")</f>
        <v/>
      </c>
      <c r="D286" s="34" t="str">
        <f>IF('2025'!$K287="DONE","Done","")</f>
        <v/>
      </c>
      <c r="E286" s="34" t="str">
        <f>IF('2025'!$Q287="DONE","Done","")</f>
        <v/>
      </c>
      <c r="F286" s="34" t="str">
        <f>IF('2025'!$V287="DONE","Done","")</f>
        <v/>
      </c>
      <c r="G286" s="34" t="str">
        <f>IF('2025'!$AI287="DONE","Done","")</f>
        <v/>
      </c>
      <c r="H286" s="34" t="str">
        <f>IF('2025'!$AO287="DONE","Done","")</f>
        <v/>
      </c>
    </row>
    <row r="287" spans="2:8" ht="30" customHeight="1" thickTop="1" thickBot="1" x14ac:dyDescent="0.35">
      <c r="B287" s="33">
        <v>45941</v>
      </c>
      <c r="C287" s="59" t="str">
        <f>IF('2025'!$E288="DONE","Done","")</f>
        <v/>
      </c>
      <c r="D287" s="34" t="str">
        <f>IF('2025'!$K288="DONE","Done","")</f>
        <v/>
      </c>
      <c r="E287" s="34" t="str">
        <f>IF('2025'!$Q288="DONE","Done","")</f>
        <v/>
      </c>
      <c r="F287" s="34" t="str">
        <f>IF('2025'!$V288="DONE","Done","")</f>
        <v/>
      </c>
      <c r="G287" s="34" t="str">
        <f>IF('2025'!$AI288="DONE","Done","")</f>
        <v/>
      </c>
      <c r="H287" s="34" t="str">
        <f>IF('2025'!$AO288="DONE","Done","")</f>
        <v/>
      </c>
    </row>
    <row r="288" spans="2:8" ht="30" customHeight="1" thickTop="1" thickBot="1" x14ac:dyDescent="0.35">
      <c r="B288" s="33">
        <v>45942</v>
      </c>
      <c r="C288" s="59" t="str">
        <f>IF('2025'!$E289="DONE","Done","")</f>
        <v/>
      </c>
      <c r="D288" s="34" t="str">
        <f>IF('2025'!$K289="DONE","Done","")</f>
        <v/>
      </c>
      <c r="E288" s="34" t="str">
        <f>IF('2025'!$Q289="DONE","Done","")</f>
        <v/>
      </c>
      <c r="F288" s="34" t="str">
        <f>IF('2025'!$V289="DONE","Done","")</f>
        <v/>
      </c>
      <c r="G288" s="34" t="str">
        <f>IF('2025'!$AI289="DONE","Done","")</f>
        <v/>
      </c>
      <c r="H288" s="34" t="str">
        <f>IF('2025'!$AO289="DONE","Done","")</f>
        <v/>
      </c>
    </row>
    <row r="289" spans="2:8" ht="30" customHeight="1" thickTop="1" thickBot="1" x14ac:dyDescent="0.35">
      <c r="B289" s="33">
        <v>45943</v>
      </c>
      <c r="C289" s="59" t="str">
        <f>IF('2025'!$E290="DONE","Done","")</f>
        <v/>
      </c>
      <c r="D289" s="34" t="str">
        <f>IF('2025'!$K290="DONE","Done","")</f>
        <v/>
      </c>
      <c r="E289" s="34" t="str">
        <f>IF('2025'!$Q290="DONE","Done","")</f>
        <v/>
      </c>
      <c r="F289" s="34" t="str">
        <f>IF('2025'!$V290="DONE","Done","")</f>
        <v/>
      </c>
      <c r="G289" s="34" t="str">
        <f>IF('2025'!$AI290="DONE","Done","")</f>
        <v/>
      </c>
      <c r="H289" s="34" t="str">
        <f>IF('2025'!$AO290="DONE","Done","")</f>
        <v/>
      </c>
    </row>
    <row r="290" spans="2:8" ht="30" customHeight="1" thickTop="1" thickBot="1" x14ac:dyDescent="0.35">
      <c r="B290" s="33">
        <v>45944</v>
      </c>
      <c r="C290" s="59" t="str">
        <f>IF('2025'!$E291="DONE","Done","")</f>
        <v/>
      </c>
      <c r="D290" s="34" t="str">
        <f>IF('2025'!$K291="DONE","Done","")</f>
        <v/>
      </c>
      <c r="E290" s="34" t="str">
        <f>IF('2025'!$Q291="DONE","Done","")</f>
        <v/>
      </c>
      <c r="F290" s="34" t="str">
        <f>IF('2025'!$V291="DONE","Done","")</f>
        <v/>
      </c>
      <c r="G290" s="34" t="str">
        <f>IF('2025'!$AI291="DONE","Done","")</f>
        <v/>
      </c>
      <c r="H290" s="34" t="str">
        <f>IF('2025'!$AO291="DONE","Done","")</f>
        <v/>
      </c>
    </row>
    <row r="291" spans="2:8" ht="30" customHeight="1" thickTop="1" thickBot="1" x14ac:dyDescent="0.35">
      <c r="B291" s="33">
        <v>45945</v>
      </c>
      <c r="C291" s="59" t="str">
        <f>IF('2025'!$E292="DONE","Done","")</f>
        <v/>
      </c>
      <c r="D291" s="34" t="str">
        <f>IF('2025'!$K292="DONE","Done","")</f>
        <v/>
      </c>
      <c r="E291" s="34" t="str">
        <f>IF('2025'!$Q292="DONE","Done","")</f>
        <v/>
      </c>
      <c r="F291" s="34" t="str">
        <f>IF('2025'!$V292="DONE","Done","")</f>
        <v/>
      </c>
      <c r="G291" s="34" t="str">
        <f>IF('2025'!$AI292="DONE","Done","")</f>
        <v/>
      </c>
      <c r="H291" s="34" t="str">
        <f>IF('2025'!$AO292="DONE","Done","")</f>
        <v/>
      </c>
    </row>
    <row r="292" spans="2:8" ht="30" customHeight="1" thickTop="1" thickBot="1" x14ac:dyDescent="0.35">
      <c r="B292" s="33">
        <v>45946</v>
      </c>
      <c r="C292" s="59" t="str">
        <f>IF('2025'!$E293="DONE","Done","")</f>
        <v/>
      </c>
      <c r="D292" s="34" t="str">
        <f>IF('2025'!$K293="DONE","Done","")</f>
        <v/>
      </c>
      <c r="E292" s="34" t="str">
        <f>IF('2025'!$Q293="DONE","Done","")</f>
        <v/>
      </c>
      <c r="F292" s="34" t="str">
        <f>IF('2025'!$V293="DONE","Done","")</f>
        <v/>
      </c>
      <c r="G292" s="34" t="str">
        <f>IF('2025'!$AI293="DONE","Done","")</f>
        <v/>
      </c>
      <c r="H292" s="34" t="str">
        <f>IF('2025'!$AO293="DONE","Done","")</f>
        <v/>
      </c>
    </row>
    <row r="293" spans="2:8" ht="30" customHeight="1" thickTop="1" thickBot="1" x14ac:dyDescent="0.35">
      <c r="B293" s="33">
        <v>45947</v>
      </c>
      <c r="C293" s="59" t="str">
        <f>IF('2025'!$E294="DONE","Done","")</f>
        <v/>
      </c>
      <c r="D293" s="34" t="str">
        <f>IF('2025'!$K294="DONE","Done","")</f>
        <v/>
      </c>
      <c r="E293" s="34" t="str">
        <f>IF('2025'!$Q294="DONE","Done","")</f>
        <v/>
      </c>
      <c r="F293" s="34" t="str">
        <f>IF('2025'!$V294="DONE","Done","")</f>
        <v/>
      </c>
      <c r="G293" s="34" t="str">
        <f>IF('2025'!$AI294="DONE","Done","")</f>
        <v/>
      </c>
      <c r="H293" s="34" t="str">
        <f>IF('2025'!$AO294="DONE","Done","")</f>
        <v/>
      </c>
    </row>
    <row r="294" spans="2:8" ht="30" customHeight="1" thickTop="1" thickBot="1" x14ac:dyDescent="0.35">
      <c r="B294" s="33">
        <v>45948</v>
      </c>
      <c r="C294" s="59" t="str">
        <f>IF('2025'!$E295="DONE","Done","")</f>
        <v/>
      </c>
      <c r="D294" s="34" t="str">
        <f>IF('2025'!$K295="DONE","Done","")</f>
        <v/>
      </c>
      <c r="E294" s="34" t="str">
        <f>IF('2025'!$Q295="DONE","Done","")</f>
        <v/>
      </c>
      <c r="F294" s="34" t="str">
        <f>IF('2025'!$V295="DONE","Done","")</f>
        <v/>
      </c>
      <c r="G294" s="34" t="str">
        <f>IF('2025'!$AI295="DONE","Done","")</f>
        <v/>
      </c>
      <c r="H294" s="34" t="str">
        <f>IF('2025'!$AO295="DONE","Done","")</f>
        <v/>
      </c>
    </row>
    <row r="295" spans="2:8" ht="30" customHeight="1" thickTop="1" thickBot="1" x14ac:dyDescent="0.35">
      <c r="B295" s="33">
        <v>45949</v>
      </c>
      <c r="C295" s="59" t="str">
        <f>IF('2025'!$E296="DONE","Done","")</f>
        <v/>
      </c>
      <c r="D295" s="34" t="str">
        <f>IF('2025'!$K296="DONE","Done","")</f>
        <v/>
      </c>
      <c r="E295" s="34" t="str">
        <f>IF('2025'!$Q296="DONE","Done","")</f>
        <v/>
      </c>
      <c r="F295" s="34" t="str">
        <f>IF('2025'!$V296="DONE","Done","")</f>
        <v/>
      </c>
      <c r="G295" s="34" t="str">
        <f>IF('2025'!$AI296="DONE","Done","")</f>
        <v/>
      </c>
      <c r="H295" s="34" t="str">
        <f>IF('2025'!$AO296="DONE","Done","")</f>
        <v/>
      </c>
    </row>
    <row r="296" spans="2:8" ht="30" customHeight="1" thickTop="1" thickBot="1" x14ac:dyDescent="0.35">
      <c r="B296" s="33">
        <v>45950</v>
      </c>
      <c r="C296" s="59" t="str">
        <f>IF('2025'!$E297="DONE","Done","")</f>
        <v/>
      </c>
      <c r="D296" s="34" t="str">
        <f>IF('2025'!$K297="DONE","Done","")</f>
        <v/>
      </c>
      <c r="E296" s="34" t="str">
        <f>IF('2025'!$Q297="DONE","Done","")</f>
        <v/>
      </c>
      <c r="F296" s="34" t="str">
        <f>IF('2025'!$V297="DONE","Done","")</f>
        <v/>
      </c>
      <c r="G296" s="34" t="str">
        <f>IF('2025'!$AI297="DONE","Done","")</f>
        <v/>
      </c>
      <c r="H296" s="34" t="str">
        <f>IF('2025'!$AO297="DONE","Done","")</f>
        <v/>
      </c>
    </row>
    <row r="297" spans="2:8" ht="30" customHeight="1" thickTop="1" thickBot="1" x14ac:dyDescent="0.35">
      <c r="B297" s="33">
        <v>45951</v>
      </c>
      <c r="C297" s="59" t="str">
        <f>IF('2025'!$E298="DONE","Done","")</f>
        <v/>
      </c>
      <c r="D297" s="34" t="str">
        <f>IF('2025'!$K298="DONE","Done","")</f>
        <v/>
      </c>
      <c r="E297" s="34" t="str">
        <f>IF('2025'!$Q298="DONE","Done","")</f>
        <v/>
      </c>
      <c r="F297" s="34" t="str">
        <f>IF('2025'!$V298="DONE","Done","")</f>
        <v/>
      </c>
      <c r="G297" s="34" t="str">
        <f>IF('2025'!$AI298="DONE","Done","")</f>
        <v/>
      </c>
      <c r="H297" s="34" t="str">
        <f>IF('2025'!$AO298="DONE","Done","")</f>
        <v/>
      </c>
    </row>
    <row r="298" spans="2:8" ht="30" customHeight="1" thickTop="1" thickBot="1" x14ac:dyDescent="0.35">
      <c r="B298" s="33">
        <v>45952</v>
      </c>
      <c r="C298" s="59" t="str">
        <f>IF('2025'!$E299="DONE","Done","")</f>
        <v/>
      </c>
      <c r="D298" s="34" t="str">
        <f>IF('2025'!$K299="DONE","Done","")</f>
        <v/>
      </c>
      <c r="E298" s="34" t="str">
        <f>IF('2025'!$Q299="DONE","Done","")</f>
        <v/>
      </c>
      <c r="F298" s="34" t="str">
        <f>IF('2025'!$V299="DONE","Done","")</f>
        <v/>
      </c>
      <c r="G298" s="34" t="str">
        <f>IF('2025'!$AI299="DONE","Done","")</f>
        <v/>
      </c>
      <c r="H298" s="34" t="str">
        <f>IF('2025'!$AO299="DONE","Done","")</f>
        <v/>
      </c>
    </row>
    <row r="299" spans="2:8" ht="30" customHeight="1" thickTop="1" thickBot="1" x14ac:dyDescent="0.35">
      <c r="B299" s="33">
        <v>45953</v>
      </c>
      <c r="C299" s="59" t="str">
        <f>IF('2025'!$E300="DONE","Done","")</f>
        <v/>
      </c>
      <c r="D299" s="34" t="str">
        <f>IF('2025'!$K300="DONE","Done","")</f>
        <v/>
      </c>
      <c r="E299" s="34" t="str">
        <f>IF('2025'!$Q300="DONE","Done","")</f>
        <v/>
      </c>
      <c r="F299" s="34" t="str">
        <f>IF('2025'!$V300="DONE","Done","")</f>
        <v/>
      </c>
      <c r="G299" s="34" t="str">
        <f>IF('2025'!$AI300="DONE","Done","")</f>
        <v/>
      </c>
      <c r="H299" s="34" t="str">
        <f>IF('2025'!$AO300="DONE","Done","")</f>
        <v/>
      </c>
    </row>
    <row r="300" spans="2:8" ht="30" customHeight="1" thickTop="1" thickBot="1" x14ac:dyDescent="0.35">
      <c r="B300" s="33">
        <v>45954</v>
      </c>
      <c r="C300" s="59" t="str">
        <f>IF('2025'!$E301="DONE","Done","")</f>
        <v/>
      </c>
      <c r="D300" s="34" t="str">
        <f>IF('2025'!$K301="DONE","Done","")</f>
        <v/>
      </c>
      <c r="E300" s="34" t="str">
        <f>IF('2025'!$Q301="DONE","Done","")</f>
        <v/>
      </c>
      <c r="F300" s="34" t="str">
        <f>IF('2025'!$V301="DONE","Done","")</f>
        <v/>
      </c>
      <c r="G300" s="34" t="str">
        <f>IF('2025'!$AI301="DONE","Done","")</f>
        <v/>
      </c>
      <c r="H300" s="34" t="str">
        <f>IF('2025'!$AO301="DONE","Done","")</f>
        <v/>
      </c>
    </row>
    <row r="301" spans="2:8" ht="30" customHeight="1" thickTop="1" thickBot="1" x14ac:dyDescent="0.35">
      <c r="B301" s="33">
        <v>45955</v>
      </c>
      <c r="C301" s="59" t="str">
        <f>IF('2025'!$E302="DONE","Done","")</f>
        <v/>
      </c>
      <c r="D301" s="34" t="str">
        <f>IF('2025'!$K302="DONE","Done","")</f>
        <v/>
      </c>
      <c r="E301" s="34" t="str">
        <f>IF('2025'!$Q302="DONE","Done","")</f>
        <v/>
      </c>
      <c r="F301" s="34" t="str">
        <f>IF('2025'!$V302="DONE","Done","")</f>
        <v/>
      </c>
      <c r="G301" s="34" t="str">
        <f>IF('2025'!$AI302="DONE","Done","")</f>
        <v/>
      </c>
      <c r="H301" s="34" t="str">
        <f>IF('2025'!$AO302="DONE","Done","")</f>
        <v/>
      </c>
    </row>
    <row r="302" spans="2:8" ht="30" customHeight="1" thickTop="1" thickBot="1" x14ac:dyDescent="0.35">
      <c r="B302" s="33">
        <v>45956</v>
      </c>
      <c r="C302" s="59" t="str">
        <f>IF('2025'!$E303="DONE","Done","")</f>
        <v/>
      </c>
      <c r="D302" s="34" t="str">
        <f>IF('2025'!$K303="DONE","Done","")</f>
        <v/>
      </c>
      <c r="E302" s="34" t="str">
        <f>IF('2025'!$Q303="DONE","Done","")</f>
        <v/>
      </c>
      <c r="F302" s="34" t="str">
        <f>IF('2025'!$V303="DONE","Done","")</f>
        <v/>
      </c>
      <c r="G302" s="34" t="str">
        <f>IF('2025'!$AI303="DONE","Done","")</f>
        <v/>
      </c>
      <c r="H302" s="34" t="str">
        <f>IF('2025'!$AO303="DONE","Done","")</f>
        <v/>
      </c>
    </row>
    <row r="303" spans="2:8" ht="30" customHeight="1" thickTop="1" thickBot="1" x14ac:dyDescent="0.35">
      <c r="B303" s="33">
        <v>45957</v>
      </c>
      <c r="C303" s="59" t="str">
        <f>IF('2025'!$E304="DONE","Done","")</f>
        <v/>
      </c>
      <c r="D303" s="34" t="str">
        <f>IF('2025'!$K304="DONE","Done","")</f>
        <v/>
      </c>
      <c r="E303" s="34" t="str">
        <f>IF('2025'!$Q304="DONE","Done","")</f>
        <v/>
      </c>
      <c r="F303" s="34" t="str">
        <f>IF('2025'!$V304="DONE","Done","")</f>
        <v/>
      </c>
      <c r="G303" s="34" t="str">
        <f>IF('2025'!$AI304="DONE","Done","")</f>
        <v/>
      </c>
      <c r="H303" s="34" t="str">
        <f>IF('2025'!$AO304="DONE","Done","")</f>
        <v/>
      </c>
    </row>
    <row r="304" spans="2:8" ht="30" customHeight="1" thickTop="1" thickBot="1" x14ac:dyDescent="0.35">
      <c r="B304" s="33">
        <v>45958</v>
      </c>
      <c r="C304" s="59" t="str">
        <f>IF('2025'!$E305="DONE","Done","")</f>
        <v/>
      </c>
      <c r="D304" s="34" t="str">
        <f>IF('2025'!$K305="DONE","Done","")</f>
        <v/>
      </c>
      <c r="E304" s="34" t="str">
        <f>IF('2025'!$Q305="DONE","Done","")</f>
        <v/>
      </c>
      <c r="F304" s="34" t="str">
        <f>IF('2025'!$V305="DONE","Done","")</f>
        <v/>
      </c>
      <c r="G304" s="34" t="str">
        <f>IF('2025'!$AI305="DONE","Done","")</f>
        <v/>
      </c>
      <c r="H304" s="34" t="str">
        <f>IF('2025'!$AO305="DONE","Done","")</f>
        <v/>
      </c>
    </row>
    <row r="305" spans="2:8" ht="30" customHeight="1" thickTop="1" thickBot="1" x14ac:dyDescent="0.35">
      <c r="B305" s="33">
        <v>45959</v>
      </c>
      <c r="C305" s="59" t="str">
        <f>IF('2025'!$E306="DONE","Done","")</f>
        <v/>
      </c>
      <c r="D305" s="34" t="str">
        <f>IF('2025'!$K306="DONE","Done","")</f>
        <v/>
      </c>
      <c r="E305" s="34" t="str">
        <f>IF('2025'!$Q306="DONE","Done","")</f>
        <v/>
      </c>
      <c r="F305" s="34" t="str">
        <f>IF('2025'!$V306="DONE","Done","")</f>
        <v/>
      </c>
      <c r="G305" s="34" t="str">
        <f>IF('2025'!$AI306="DONE","Done","")</f>
        <v/>
      </c>
      <c r="H305" s="34" t="str">
        <f>IF('2025'!$AO306="DONE","Done","")</f>
        <v/>
      </c>
    </row>
    <row r="306" spans="2:8" ht="30" customHeight="1" thickTop="1" thickBot="1" x14ac:dyDescent="0.35">
      <c r="B306" s="33">
        <v>45960</v>
      </c>
      <c r="C306" s="59" t="str">
        <f>IF('2025'!$E307="DONE","Done","")</f>
        <v/>
      </c>
      <c r="D306" s="34" t="str">
        <f>IF('2025'!$K307="DONE","Done","")</f>
        <v/>
      </c>
      <c r="E306" s="34" t="str">
        <f>IF('2025'!$Q307="DONE","Done","")</f>
        <v/>
      </c>
      <c r="F306" s="34" t="str">
        <f>IF('2025'!$V307="DONE","Done","")</f>
        <v/>
      </c>
      <c r="G306" s="34" t="str">
        <f>IF('2025'!$AI307="DONE","Done","")</f>
        <v/>
      </c>
      <c r="H306" s="34" t="str">
        <f>IF('2025'!$AO307="DONE","Done","")</f>
        <v/>
      </c>
    </row>
    <row r="307" spans="2:8" ht="30" customHeight="1" thickTop="1" thickBot="1" x14ac:dyDescent="0.35">
      <c r="B307" s="33">
        <v>45961</v>
      </c>
      <c r="C307" s="59" t="str">
        <f>IF('2025'!$E308="DONE","Done","")</f>
        <v/>
      </c>
      <c r="D307" s="34" t="str">
        <f>IF('2025'!$K308="DONE","Done","")</f>
        <v/>
      </c>
      <c r="E307" s="34" t="str">
        <f>IF('2025'!$Q308="DONE","Done","")</f>
        <v/>
      </c>
      <c r="F307" s="34" t="str">
        <f>IF('2025'!$V308="DONE","Done","")</f>
        <v/>
      </c>
      <c r="G307" s="34" t="str">
        <f>IF('2025'!$AI308="DONE","Done","")</f>
        <v/>
      </c>
      <c r="H307" s="34" t="str">
        <f>IF('2025'!$AO308="DONE","Done","")</f>
        <v/>
      </c>
    </row>
    <row r="308" spans="2:8" ht="30" customHeight="1" thickTop="1" thickBot="1" x14ac:dyDescent="0.35">
      <c r="B308" s="33">
        <v>45962</v>
      </c>
      <c r="C308" s="59" t="str">
        <f>IF('2025'!$E309="DONE","Done","")</f>
        <v/>
      </c>
      <c r="D308" s="34" t="str">
        <f>IF('2025'!$K309="DONE","Done","")</f>
        <v/>
      </c>
      <c r="E308" s="34" t="str">
        <f>IF('2025'!$Q309="DONE","Done","")</f>
        <v/>
      </c>
      <c r="F308" s="34" t="str">
        <f>IF('2025'!$V309="DONE","Done","")</f>
        <v/>
      </c>
      <c r="G308" s="34" t="str">
        <f>IF('2025'!$AI309="DONE","Done","")</f>
        <v/>
      </c>
      <c r="H308" s="34" t="str">
        <f>IF('2025'!$AO309="DONE","Done","")</f>
        <v/>
      </c>
    </row>
    <row r="309" spans="2:8" ht="30" customHeight="1" thickTop="1" thickBot="1" x14ac:dyDescent="0.35">
      <c r="B309" s="33">
        <v>45963</v>
      </c>
      <c r="C309" s="59" t="str">
        <f>IF('2025'!$E310="DONE","Done","")</f>
        <v/>
      </c>
      <c r="D309" s="34" t="str">
        <f>IF('2025'!$K310="DONE","Done","")</f>
        <v/>
      </c>
      <c r="E309" s="34" t="str">
        <f>IF('2025'!$Q310="DONE","Done","")</f>
        <v/>
      </c>
      <c r="F309" s="34" t="str">
        <f>IF('2025'!$V310="DONE","Done","")</f>
        <v/>
      </c>
      <c r="G309" s="34" t="str">
        <f>IF('2025'!$AI310="DONE","Done","")</f>
        <v/>
      </c>
      <c r="H309" s="34" t="str">
        <f>IF('2025'!$AO310="DONE","Done","")</f>
        <v/>
      </c>
    </row>
    <row r="310" spans="2:8" ht="30" customHeight="1" thickTop="1" thickBot="1" x14ac:dyDescent="0.35">
      <c r="B310" s="33">
        <v>45964</v>
      </c>
      <c r="C310" s="59" t="str">
        <f>IF('2025'!$E311="DONE","Done","")</f>
        <v/>
      </c>
      <c r="D310" s="34" t="str">
        <f>IF('2025'!$K311="DONE","Done","")</f>
        <v/>
      </c>
      <c r="E310" s="34" t="str">
        <f>IF('2025'!$Q311="DONE","Done","")</f>
        <v/>
      </c>
      <c r="F310" s="34" t="str">
        <f>IF('2025'!$V311="DONE","Done","")</f>
        <v/>
      </c>
      <c r="G310" s="34" t="str">
        <f>IF('2025'!$AI311="DONE","Done","")</f>
        <v/>
      </c>
      <c r="H310" s="34" t="str">
        <f>IF('2025'!$AO311="DONE","Done","")</f>
        <v/>
      </c>
    </row>
    <row r="311" spans="2:8" ht="30" customHeight="1" thickTop="1" thickBot="1" x14ac:dyDescent="0.35">
      <c r="B311" s="33">
        <v>45965</v>
      </c>
      <c r="C311" s="59" t="str">
        <f>IF('2025'!$E312="DONE","Done","")</f>
        <v/>
      </c>
      <c r="D311" s="34" t="str">
        <f>IF('2025'!$K312="DONE","Done","")</f>
        <v/>
      </c>
      <c r="E311" s="34" t="str">
        <f>IF('2025'!$Q312="DONE","Done","")</f>
        <v/>
      </c>
      <c r="F311" s="34" t="str">
        <f>IF('2025'!$V312="DONE","Done","")</f>
        <v/>
      </c>
      <c r="G311" s="34" t="str">
        <f>IF('2025'!$AI312="DONE","Done","")</f>
        <v/>
      </c>
      <c r="H311" s="34" t="str">
        <f>IF('2025'!$AO312="DONE","Done","")</f>
        <v/>
      </c>
    </row>
    <row r="312" spans="2:8" ht="30" customHeight="1" thickTop="1" thickBot="1" x14ac:dyDescent="0.35">
      <c r="B312" s="33">
        <v>45966</v>
      </c>
      <c r="C312" s="59" t="str">
        <f>IF('2025'!$E313="DONE","Done","")</f>
        <v/>
      </c>
      <c r="D312" s="34" t="str">
        <f>IF('2025'!$K313="DONE","Done","")</f>
        <v/>
      </c>
      <c r="E312" s="34" t="str">
        <f>IF('2025'!$Q313="DONE","Done","")</f>
        <v/>
      </c>
      <c r="F312" s="34" t="str">
        <f>IF('2025'!$V313="DONE","Done","")</f>
        <v/>
      </c>
      <c r="G312" s="34" t="str">
        <f>IF('2025'!$AI313="DONE","Done","")</f>
        <v/>
      </c>
      <c r="H312" s="34" t="str">
        <f>IF('2025'!$AO313="DONE","Done","")</f>
        <v/>
      </c>
    </row>
    <row r="313" spans="2:8" ht="30" customHeight="1" thickTop="1" thickBot="1" x14ac:dyDescent="0.35">
      <c r="B313" s="33">
        <v>45967</v>
      </c>
      <c r="C313" s="59" t="str">
        <f>IF('2025'!$E314="DONE","Done","")</f>
        <v/>
      </c>
      <c r="D313" s="34" t="str">
        <f>IF('2025'!$K314="DONE","Done","")</f>
        <v/>
      </c>
      <c r="E313" s="34" t="str">
        <f>IF('2025'!$Q314="DONE","Done","")</f>
        <v/>
      </c>
      <c r="F313" s="34" t="str">
        <f>IF('2025'!$V314="DONE","Done","")</f>
        <v/>
      </c>
      <c r="G313" s="34" t="str">
        <f>IF('2025'!$AI314="DONE","Done","")</f>
        <v/>
      </c>
      <c r="H313" s="34" t="str">
        <f>IF('2025'!$AO314="DONE","Done","")</f>
        <v/>
      </c>
    </row>
    <row r="314" spans="2:8" ht="30" customHeight="1" thickTop="1" thickBot="1" x14ac:dyDescent="0.35">
      <c r="B314" s="33">
        <v>45968</v>
      </c>
      <c r="C314" s="59" t="str">
        <f>IF('2025'!$E315="DONE","Done","")</f>
        <v/>
      </c>
      <c r="D314" s="34" t="str">
        <f>IF('2025'!$K315="DONE","Done","")</f>
        <v/>
      </c>
      <c r="E314" s="34" t="str">
        <f>IF('2025'!$Q315="DONE","Done","")</f>
        <v/>
      </c>
      <c r="F314" s="34" t="str">
        <f>IF('2025'!$V315="DONE","Done","")</f>
        <v/>
      </c>
      <c r="G314" s="34" t="str">
        <f>IF('2025'!$AI315="DONE","Done","")</f>
        <v/>
      </c>
      <c r="H314" s="34" t="str">
        <f>IF('2025'!$AO315="DONE","Done","")</f>
        <v/>
      </c>
    </row>
    <row r="315" spans="2:8" ht="30" customHeight="1" thickTop="1" thickBot="1" x14ac:dyDescent="0.35">
      <c r="B315" s="33">
        <v>45969</v>
      </c>
      <c r="C315" s="59" t="str">
        <f>IF('2025'!$E316="DONE","Done","")</f>
        <v/>
      </c>
      <c r="D315" s="34" t="str">
        <f>IF('2025'!$K316="DONE","Done","")</f>
        <v/>
      </c>
      <c r="E315" s="34" t="str">
        <f>IF('2025'!$Q316="DONE","Done","")</f>
        <v/>
      </c>
      <c r="F315" s="34" t="str">
        <f>IF('2025'!$V316="DONE","Done","")</f>
        <v/>
      </c>
      <c r="G315" s="34" t="str">
        <f>IF('2025'!$AI316="DONE","Done","")</f>
        <v/>
      </c>
      <c r="H315" s="34" t="str">
        <f>IF('2025'!$AO316="DONE","Done","")</f>
        <v/>
      </c>
    </row>
    <row r="316" spans="2:8" ht="30" customHeight="1" thickTop="1" thickBot="1" x14ac:dyDescent="0.35">
      <c r="B316" s="33">
        <v>45970</v>
      </c>
      <c r="C316" s="59" t="str">
        <f>IF('2025'!$E317="DONE","Done","")</f>
        <v/>
      </c>
      <c r="D316" s="34" t="str">
        <f>IF('2025'!$K317="DONE","Done","")</f>
        <v/>
      </c>
      <c r="E316" s="34" t="str">
        <f>IF('2025'!$Q317="DONE","Done","")</f>
        <v/>
      </c>
      <c r="F316" s="34" t="str">
        <f>IF('2025'!$V317="DONE","Done","")</f>
        <v/>
      </c>
      <c r="G316" s="34" t="str">
        <f>IF('2025'!$AI317="DONE","Done","")</f>
        <v/>
      </c>
      <c r="H316" s="34" t="str">
        <f>IF('2025'!$AO317="DONE","Done","")</f>
        <v/>
      </c>
    </row>
    <row r="317" spans="2:8" ht="30" customHeight="1" thickTop="1" thickBot="1" x14ac:dyDescent="0.35">
      <c r="B317" s="33">
        <v>45971</v>
      </c>
      <c r="C317" s="59" t="str">
        <f>IF('2025'!$E318="DONE","Done","")</f>
        <v/>
      </c>
      <c r="D317" s="34" t="str">
        <f>IF('2025'!$K318="DONE","Done","")</f>
        <v/>
      </c>
      <c r="E317" s="34" t="str">
        <f>IF('2025'!$Q318="DONE","Done","")</f>
        <v/>
      </c>
      <c r="F317" s="34" t="str">
        <f>IF('2025'!$V318="DONE","Done","")</f>
        <v/>
      </c>
      <c r="G317" s="34" t="str">
        <f>IF('2025'!$AI318="DONE","Done","")</f>
        <v/>
      </c>
      <c r="H317" s="34" t="str">
        <f>IF('2025'!$AO318="DONE","Done","")</f>
        <v/>
      </c>
    </row>
    <row r="318" spans="2:8" ht="30" customHeight="1" thickTop="1" thickBot="1" x14ac:dyDescent="0.35">
      <c r="B318" s="33">
        <v>45972</v>
      </c>
      <c r="C318" s="59" t="str">
        <f>IF('2025'!$E319="DONE","Done","")</f>
        <v/>
      </c>
      <c r="D318" s="34" t="str">
        <f>IF('2025'!$K319="DONE","Done","")</f>
        <v/>
      </c>
      <c r="E318" s="34" t="str">
        <f>IF('2025'!$Q319="DONE","Done","")</f>
        <v/>
      </c>
      <c r="F318" s="34" t="str">
        <f>IF('2025'!$V319="DONE","Done","")</f>
        <v/>
      </c>
      <c r="G318" s="34" t="str">
        <f>IF('2025'!$AI319="DONE","Done","")</f>
        <v/>
      </c>
      <c r="H318" s="34" t="str">
        <f>IF('2025'!$AO319="DONE","Done","")</f>
        <v/>
      </c>
    </row>
    <row r="319" spans="2:8" ht="30" customHeight="1" thickTop="1" thickBot="1" x14ac:dyDescent="0.35">
      <c r="B319" s="33">
        <v>45973</v>
      </c>
      <c r="C319" s="59" t="str">
        <f>IF('2025'!$E320="DONE","Done","")</f>
        <v/>
      </c>
      <c r="D319" s="34" t="str">
        <f>IF('2025'!$K320="DONE","Done","")</f>
        <v/>
      </c>
      <c r="E319" s="34" t="str">
        <f>IF('2025'!$Q320="DONE","Done","")</f>
        <v/>
      </c>
      <c r="F319" s="34" t="str">
        <f>IF('2025'!$V320="DONE","Done","")</f>
        <v/>
      </c>
      <c r="G319" s="34" t="str">
        <f>IF('2025'!$AI320="DONE","Done","")</f>
        <v/>
      </c>
      <c r="H319" s="34" t="str">
        <f>IF('2025'!$AO320="DONE","Done","")</f>
        <v/>
      </c>
    </row>
    <row r="320" spans="2:8" ht="30" customHeight="1" thickTop="1" thickBot="1" x14ac:dyDescent="0.35">
      <c r="B320" s="33">
        <v>45974</v>
      </c>
      <c r="C320" s="59" t="str">
        <f>IF('2025'!$E321="DONE","Done","")</f>
        <v/>
      </c>
      <c r="D320" s="34" t="str">
        <f>IF('2025'!$K321="DONE","Done","")</f>
        <v/>
      </c>
      <c r="E320" s="34" t="str">
        <f>IF('2025'!$Q321="DONE","Done","")</f>
        <v/>
      </c>
      <c r="F320" s="34" t="str">
        <f>IF('2025'!$V321="DONE","Done","")</f>
        <v/>
      </c>
      <c r="G320" s="34" t="str">
        <f>IF('2025'!$AI321="DONE","Done","")</f>
        <v/>
      </c>
      <c r="H320" s="34" t="str">
        <f>IF('2025'!$AO321="DONE","Done","")</f>
        <v/>
      </c>
    </row>
    <row r="321" spans="2:8" ht="30" customHeight="1" thickTop="1" thickBot="1" x14ac:dyDescent="0.35">
      <c r="B321" s="33">
        <v>45975</v>
      </c>
      <c r="C321" s="59" t="str">
        <f>IF('2025'!$E322="DONE","Done","")</f>
        <v/>
      </c>
      <c r="D321" s="34" t="str">
        <f>IF('2025'!$K322="DONE","Done","")</f>
        <v/>
      </c>
      <c r="E321" s="34" t="str">
        <f>IF('2025'!$Q322="DONE","Done","")</f>
        <v/>
      </c>
      <c r="F321" s="34" t="str">
        <f>IF('2025'!$V322="DONE","Done","")</f>
        <v/>
      </c>
      <c r="G321" s="34" t="str">
        <f>IF('2025'!$AI322="DONE","Done","")</f>
        <v/>
      </c>
      <c r="H321" s="34" t="str">
        <f>IF('2025'!$AO322="DONE","Done","")</f>
        <v/>
      </c>
    </row>
    <row r="322" spans="2:8" ht="30" customHeight="1" thickTop="1" thickBot="1" x14ac:dyDescent="0.35">
      <c r="B322" s="33">
        <v>45976</v>
      </c>
      <c r="C322" s="59" t="str">
        <f>IF('2025'!$E323="DONE","Done","")</f>
        <v/>
      </c>
      <c r="D322" s="34" t="str">
        <f>IF('2025'!$K323="DONE","Done","")</f>
        <v/>
      </c>
      <c r="E322" s="34" t="str">
        <f>IF('2025'!$Q323="DONE","Done","")</f>
        <v/>
      </c>
      <c r="F322" s="34" t="str">
        <f>IF('2025'!$V323="DONE","Done","")</f>
        <v/>
      </c>
      <c r="G322" s="34" t="str">
        <f>IF('2025'!$AI323="DONE","Done","")</f>
        <v/>
      </c>
      <c r="H322" s="34" t="str">
        <f>IF('2025'!$AO323="DONE","Done","")</f>
        <v/>
      </c>
    </row>
    <row r="323" spans="2:8" ht="30" customHeight="1" thickTop="1" thickBot="1" x14ac:dyDescent="0.35">
      <c r="B323" s="33">
        <v>45977</v>
      </c>
      <c r="C323" s="59" t="str">
        <f>IF('2025'!$E324="DONE","Done","")</f>
        <v/>
      </c>
      <c r="D323" s="34" t="str">
        <f>IF('2025'!$K324="DONE","Done","")</f>
        <v/>
      </c>
      <c r="E323" s="34" t="str">
        <f>IF('2025'!$Q324="DONE","Done","")</f>
        <v/>
      </c>
      <c r="F323" s="34" t="str">
        <f>IF('2025'!$V324="DONE","Done","")</f>
        <v/>
      </c>
      <c r="G323" s="34" t="str">
        <f>IF('2025'!$AI324="DONE","Done","")</f>
        <v/>
      </c>
      <c r="H323" s="34" t="str">
        <f>IF('2025'!$AO324="DONE","Done","")</f>
        <v/>
      </c>
    </row>
    <row r="324" spans="2:8" ht="30" customHeight="1" thickTop="1" thickBot="1" x14ac:dyDescent="0.35">
      <c r="B324" s="33">
        <v>45978</v>
      </c>
      <c r="C324" s="59" t="str">
        <f>IF('2025'!$E325="DONE","Done","")</f>
        <v/>
      </c>
      <c r="D324" s="34" t="str">
        <f>IF('2025'!$K325="DONE","Done","")</f>
        <v/>
      </c>
      <c r="E324" s="34" t="str">
        <f>IF('2025'!$Q325="DONE","Done","")</f>
        <v/>
      </c>
      <c r="F324" s="34" t="str">
        <f>IF('2025'!$V325="DONE","Done","")</f>
        <v/>
      </c>
      <c r="G324" s="34" t="str">
        <f>IF('2025'!$AI325="DONE","Done","")</f>
        <v/>
      </c>
      <c r="H324" s="34" t="str">
        <f>IF('2025'!$AO325="DONE","Done","")</f>
        <v/>
      </c>
    </row>
    <row r="325" spans="2:8" ht="30" customHeight="1" thickTop="1" thickBot="1" x14ac:dyDescent="0.35">
      <c r="B325" s="33">
        <v>45979</v>
      </c>
      <c r="C325" s="59" t="str">
        <f>IF('2025'!$E326="DONE","Done","")</f>
        <v/>
      </c>
      <c r="D325" s="34" t="str">
        <f>IF('2025'!$K326="DONE","Done","")</f>
        <v/>
      </c>
      <c r="E325" s="34" t="str">
        <f>IF('2025'!$Q326="DONE","Done","")</f>
        <v/>
      </c>
      <c r="F325" s="34" t="str">
        <f>IF('2025'!$V326="DONE","Done","")</f>
        <v/>
      </c>
      <c r="G325" s="34" t="str">
        <f>IF('2025'!$AI326="DONE","Done","")</f>
        <v/>
      </c>
      <c r="H325" s="34" t="str">
        <f>IF('2025'!$AO326="DONE","Done","")</f>
        <v/>
      </c>
    </row>
    <row r="326" spans="2:8" ht="30" customHeight="1" thickTop="1" thickBot="1" x14ac:dyDescent="0.35">
      <c r="B326" s="33">
        <v>45980</v>
      </c>
      <c r="C326" s="59" t="str">
        <f>IF('2025'!$E327="DONE","Done","")</f>
        <v/>
      </c>
      <c r="D326" s="34" t="str">
        <f>IF('2025'!$K327="DONE","Done","")</f>
        <v/>
      </c>
      <c r="E326" s="34" t="str">
        <f>IF('2025'!$Q327="DONE","Done","")</f>
        <v/>
      </c>
      <c r="F326" s="34" t="str">
        <f>IF('2025'!$V327="DONE","Done","")</f>
        <v/>
      </c>
      <c r="G326" s="34" t="str">
        <f>IF('2025'!$AI327="DONE","Done","")</f>
        <v/>
      </c>
      <c r="H326" s="34" t="str">
        <f>IF('2025'!$AO327="DONE","Done","")</f>
        <v/>
      </c>
    </row>
    <row r="327" spans="2:8" ht="30" customHeight="1" thickTop="1" thickBot="1" x14ac:dyDescent="0.35">
      <c r="B327" s="33">
        <v>45981</v>
      </c>
      <c r="C327" s="59" t="str">
        <f>IF('2025'!$E328="DONE","Done","")</f>
        <v/>
      </c>
      <c r="D327" s="34" t="str">
        <f>IF('2025'!$K328="DONE","Done","")</f>
        <v/>
      </c>
      <c r="E327" s="34" t="str">
        <f>IF('2025'!$Q328="DONE","Done","")</f>
        <v/>
      </c>
      <c r="F327" s="34" t="str">
        <f>IF('2025'!$V328="DONE","Done","")</f>
        <v/>
      </c>
      <c r="G327" s="34" t="str">
        <f>IF('2025'!$AI328="DONE","Done","")</f>
        <v/>
      </c>
      <c r="H327" s="34" t="str">
        <f>IF('2025'!$AO328="DONE","Done","")</f>
        <v/>
      </c>
    </row>
    <row r="328" spans="2:8" ht="30" customHeight="1" thickTop="1" thickBot="1" x14ac:dyDescent="0.35">
      <c r="B328" s="33">
        <v>45982</v>
      </c>
      <c r="C328" s="59" t="str">
        <f>IF('2025'!$E329="DONE","Done","")</f>
        <v/>
      </c>
      <c r="D328" s="34" t="str">
        <f>IF('2025'!$K329="DONE","Done","")</f>
        <v/>
      </c>
      <c r="E328" s="34" t="str">
        <f>IF('2025'!$Q329="DONE","Done","")</f>
        <v/>
      </c>
      <c r="F328" s="34" t="str">
        <f>IF('2025'!$V329="DONE","Done","")</f>
        <v/>
      </c>
      <c r="G328" s="34" t="str">
        <f>IF('2025'!$AI329="DONE","Done","")</f>
        <v/>
      </c>
      <c r="H328" s="34" t="str">
        <f>IF('2025'!$AO329="DONE","Done","")</f>
        <v/>
      </c>
    </row>
    <row r="329" spans="2:8" ht="30" customHeight="1" thickTop="1" thickBot="1" x14ac:dyDescent="0.35">
      <c r="B329" s="33">
        <v>45983</v>
      </c>
      <c r="C329" s="59" t="str">
        <f>IF('2025'!$E330="DONE","Done","")</f>
        <v/>
      </c>
      <c r="D329" s="34" t="str">
        <f>IF('2025'!$K330="DONE","Done","")</f>
        <v/>
      </c>
      <c r="E329" s="34" t="str">
        <f>IF('2025'!$Q330="DONE","Done","")</f>
        <v/>
      </c>
      <c r="F329" s="34" t="str">
        <f>IF('2025'!$V330="DONE","Done","")</f>
        <v/>
      </c>
      <c r="G329" s="34" t="str">
        <f>IF('2025'!$AI330="DONE","Done","")</f>
        <v/>
      </c>
      <c r="H329" s="34" t="str">
        <f>IF('2025'!$AO330="DONE","Done","")</f>
        <v/>
      </c>
    </row>
    <row r="330" spans="2:8" ht="30" customHeight="1" thickTop="1" thickBot="1" x14ac:dyDescent="0.35">
      <c r="B330" s="33">
        <v>45984</v>
      </c>
      <c r="C330" s="59" t="str">
        <f>IF('2025'!$E331="DONE","Done","")</f>
        <v/>
      </c>
      <c r="D330" s="34" t="str">
        <f>IF('2025'!$K331="DONE","Done","")</f>
        <v/>
      </c>
      <c r="E330" s="34" t="str">
        <f>IF('2025'!$Q331="DONE","Done","")</f>
        <v/>
      </c>
      <c r="F330" s="34" t="str">
        <f>IF('2025'!$V331="DONE","Done","")</f>
        <v/>
      </c>
      <c r="G330" s="34" t="str">
        <f>IF('2025'!$AI331="DONE","Done","")</f>
        <v/>
      </c>
      <c r="H330" s="34" t="str">
        <f>IF('2025'!$AO331="DONE","Done","")</f>
        <v/>
      </c>
    </row>
    <row r="331" spans="2:8" ht="30" customHeight="1" thickTop="1" thickBot="1" x14ac:dyDescent="0.35">
      <c r="B331" s="33">
        <v>45985</v>
      </c>
      <c r="C331" s="59" t="str">
        <f>IF('2025'!$E332="DONE","Done","")</f>
        <v/>
      </c>
      <c r="D331" s="34" t="str">
        <f>IF('2025'!$K332="DONE","Done","")</f>
        <v/>
      </c>
      <c r="E331" s="34" t="str">
        <f>IF('2025'!$Q332="DONE","Done","")</f>
        <v/>
      </c>
      <c r="F331" s="34" t="str">
        <f>IF('2025'!$V332="DONE","Done","")</f>
        <v/>
      </c>
      <c r="G331" s="34" t="str">
        <f>IF('2025'!$AI332="DONE","Done","")</f>
        <v/>
      </c>
      <c r="H331" s="34" t="str">
        <f>IF('2025'!$AO332="DONE","Done","")</f>
        <v/>
      </c>
    </row>
    <row r="332" spans="2:8" ht="30" customHeight="1" thickTop="1" thickBot="1" x14ac:dyDescent="0.35">
      <c r="B332" s="33">
        <v>45986</v>
      </c>
      <c r="C332" s="59" t="str">
        <f>IF('2025'!$E333="DONE","Done","")</f>
        <v/>
      </c>
      <c r="D332" s="34" t="str">
        <f>IF('2025'!$K333="DONE","Done","")</f>
        <v/>
      </c>
      <c r="E332" s="34" t="str">
        <f>IF('2025'!$Q333="DONE","Done","")</f>
        <v/>
      </c>
      <c r="F332" s="34" t="str">
        <f>IF('2025'!$V333="DONE","Done","")</f>
        <v/>
      </c>
      <c r="G332" s="34" t="str">
        <f>IF('2025'!$AI333="DONE","Done","")</f>
        <v/>
      </c>
      <c r="H332" s="34" t="str">
        <f>IF('2025'!$AO333="DONE","Done","")</f>
        <v/>
      </c>
    </row>
    <row r="333" spans="2:8" ht="30" customHeight="1" thickTop="1" thickBot="1" x14ac:dyDescent="0.35">
      <c r="B333" s="33">
        <v>45987</v>
      </c>
      <c r="C333" s="59" t="str">
        <f>IF('2025'!$E334="DONE","Done","")</f>
        <v/>
      </c>
      <c r="D333" s="34" t="str">
        <f>IF('2025'!$K334="DONE","Done","")</f>
        <v/>
      </c>
      <c r="E333" s="34" t="str">
        <f>IF('2025'!$Q334="DONE","Done","")</f>
        <v/>
      </c>
      <c r="F333" s="34" t="str">
        <f>IF('2025'!$V334="DONE","Done","")</f>
        <v/>
      </c>
      <c r="G333" s="34" t="str">
        <f>IF('2025'!$AI334="DONE","Done","")</f>
        <v/>
      </c>
      <c r="H333" s="34" t="str">
        <f>IF('2025'!$AO334="DONE","Done","")</f>
        <v/>
      </c>
    </row>
    <row r="334" spans="2:8" ht="30" customHeight="1" thickTop="1" thickBot="1" x14ac:dyDescent="0.35">
      <c r="B334" s="33">
        <v>45988</v>
      </c>
      <c r="C334" s="59" t="str">
        <f>IF('2025'!$E335="DONE","Done","")</f>
        <v/>
      </c>
      <c r="D334" s="34" t="str">
        <f>IF('2025'!$K335="DONE","Done","")</f>
        <v/>
      </c>
      <c r="E334" s="34" t="str">
        <f>IF('2025'!$Q335="DONE","Done","")</f>
        <v/>
      </c>
      <c r="F334" s="34" t="str">
        <f>IF('2025'!$V335="DONE","Done","")</f>
        <v/>
      </c>
      <c r="G334" s="34" t="str">
        <f>IF('2025'!$AI335="DONE","Done","")</f>
        <v/>
      </c>
      <c r="H334" s="34" t="str">
        <f>IF('2025'!$AO335="DONE","Done","")</f>
        <v/>
      </c>
    </row>
    <row r="335" spans="2:8" ht="30" customHeight="1" thickTop="1" thickBot="1" x14ac:dyDescent="0.35">
      <c r="B335" s="33">
        <v>45989</v>
      </c>
      <c r="C335" s="59" t="str">
        <f>IF('2025'!$E336="DONE","Done","")</f>
        <v/>
      </c>
      <c r="D335" s="34" t="str">
        <f>IF('2025'!$K336="DONE","Done","")</f>
        <v/>
      </c>
      <c r="E335" s="34" t="str">
        <f>IF('2025'!$Q336="DONE","Done","")</f>
        <v/>
      </c>
      <c r="F335" s="34" t="str">
        <f>IF('2025'!$V336="DONE","Done","")</f>
        <v/>
      </c>
      <c r="G335" s="34" t="str">
        <f>IF('2025'!$AI336="DONE","Done","")</f>
        <v/>
      </c>
      <c r="H335" s="34" t="str">
        <f>IF('2025'!$AO336="DONE","Done","")</f>
        <v/>
      </c>
    </row>
    <row r="336" spans="2:8" ht="30" customHeight="1" thickTop="1" thickBot="1" x14ac:dyDescent="0.35">
      <c r="B336" s="33">
        <v>45990</v>
      </c>
      <c r="C336" s="59" t="str">
        <f>IF('2025'!$E337="DONE","Done","")</f>
        <v/>
      </c>
      <c r="D336" s="34" t="str">
        <f>IF('2025'!$K337="DONE","Done","")</f>
        <v/>
      </c>
      <c r="E336" s="34" t="str">
        <f>IF('2025'!$Q337="DONE","Done","")</f>
        <v/>
      </c>
      <c r="F336" s="34" t="str">
        <f>IF('2025'!$V337="DONE","Done","")</f>
        <v/>
      </c>
      <c r="G336" s="34" t="str">
        <f>IF('2025'!$AI337="DONE","Done","")</f>
        <v/>
      </c>
      <c r="H336" s="34" t="str">
        <f>IF('2025'!$AO337="DONE","Done","")</f>
        <v/>
      </c>
    </row>
    <row r="337" spans="2:8" ht="30" customHeight="1" thickTop="1" thickBot="1" x14ac:dyDescent="0.35">
      <c r="B337" s="33">
        <v>45991</v>
      </c>
      <c r="C337" s="59" t="str">
        <f>IF('2025'!$E338="DONE","Done","")</f>
        <v/>
      </c>
      <c r="D337" s="34" t="str">
        <f>IF('2025'!$K338="DONE","Done","")</f>
        <v/>
      </c>
      <c r="E337" s="34" t="str">
        <f>IF('2025'!$Q338="DONE","Done","")</f>
        <v/>
      </c>
      <c r="F337" s="34" t="str">
        <f>IF('2025'!$V338="DONE","Done","")</f>
        <v/>
      </c>
      <c r="G337" s="34" t="str">
        <f>IF('2025'!$AI338="DONE","Done","")</f>
        <v/>
      </c>
      <c r="H337" s="34" t="str">
        <f>IF('2025'!$AO338="DONE","Done","")</f>
        <v/>
      </c>
    </row>
    <row r="338" spans="2:8" ht="30" customHeight="1" thickTop="1" thickBot="1" x14ac:dyDescent="0.35">
      <c r="B338" s="33">
        <v>45992</v>
      </c>
      <c r="C338" s="59" t="str">
        <f>IF('2025'!$E339="DONE","Done","")</f>
        <v/>
      </c>
      <c r="D338" s="34" t="str">
        <f>IF('2025'!$K339="DONE","Done","")</f>
        <v/>
      </c>
      <c r="E338" s="34" t="str">
        <f>IF('2025'!$Q339="DONE","Done","")</f>
        <v/>
      </c>
      <c r="F338" s="34" t="str">
        <f>IF('2025'!$V339="DONE","Done","")</f>
        <v/>
      </c>
      <c r="G338" s="34" t="str">
        <f>IF('2025'!$AI339="DONE","Done","")</f>
        <v/>
      </c>
      <c r="H338" s="34" t="str">
        <f>IF('2025'!$AO339="DONE","Done","")</f>
        <v/>
      </c>
    </row>
    <row r="339" spans="2:8" ht="30" customHeight="1" thickTop="1" thickBot="1" x14ac:dyDescent="0.35">
      <c r="B339" s="33">
        <v>45993</v>
      </c>
      <c r="C339" s="59" t="str">
        <f>IF('2025'!$E340="DONE","Done","")</f>
        <v/>
      </c>
      <c r="D339" s="34" t="str">
        <f>IF('2025'!$K340="DONE","Done","")</f>
        <v/>
      </c>
      <c r="E339" s="34" t="str">
        <f>IF('2025'!$Q340="DONE","Done","")</f>
        <v/>
      </c>
      <c r="F339" s="34" t="str">
        <f>IF('2025'!$V340="DONE","Done","")</f>
        <v/>
      </c>
      <c r="G339" s="34" t="str">
        <f>IF('2025'!$AI340="DONE","Done","")</f>
        <v/>
      </c>
      <c r="H339" s="34" t="str">
        <f>IF('2025'!$AO340="DONE","Done","")</f>
        <v/>
      </c>
    </row>
    <row r="340" spans="2:8" ht="30" customHeight="1" thickTop="1" thickBot="1" x14ac:dyDescent="0.35">
      <c r="B340" s="33">
        <v>45994</v>
      </c>
      <c r="C340" s="59" t="str">
        <f>IF('2025'!$E341="DONE","Done","")</f>
        <v/>
      </c>
      <c r="D340" s="34" t="str">
        <f>IF('2025'!$K341="DONE","Done","")</f>
        <v/>
      </c>
      <c r="E340" s="34" t="str">
        <f>IF('2025'!$Q341="DONE","Done","")</f>
        <v/>
      </c>
      <c r="F340" s="34" t="str">
        <f>IF('2025'!$V341="DONE","Done","")</f>
        <v/>
      </c>
      <c r="G340" s="34" t="str">
        <f>IF('2025'!$AI341="DONE","Done","")</f>
        <v/>
      </c>
      <c r="H340" s="34" t="str">
        <f>IF('2025'!$AO341="DONE","Done","")</f>
        <v/>
      </c>
    </row>
    <row r="341" spans="2:8" ht="30" customHeight="1" thickTop="1" thickBot="1" x14ac:dyDescent="0.35">
      <c r="B341" s="33">
        <v>45995</v>
      </c>
      <c r="C341" s="59" t="str">
        <f>IF('2025'!$E342="DONE","Done","")</f>
        <v/>
      </c>
      <c r="D341" s="34" t="str">
        <f>IF('2025'!$K342="DONE","Done","")</f>
        <v/>
      </c>
      <c r="E341" s="34" t="str">
        <f>IF('2025'!$Q342="DONE","Done","")</f>
        <v/>
      </c>
      <c r="F341" s="34" t="str">
        <f>IF('2025'!$V342="DONE","Done","")</f>
        <v/>
      </c>
      <c r="G341" s="34" t="str">
        <f>IF('2025'!$AI342="DONE","Done","")</f>
        <v/>
      </c>
      <c r="H341" s="34" t="str">
        <f>IF('2025'!$AO342="DONE","Done","")</f>
        <v/>
      </c>
    </row>
    <row r="342" spans="2:8" ht="30" customHeight="1" thickTop="1" thickBot="1" x14ac:dyDescent="0.35">
      <c r="B342" s="33">
        <v>45996</v>
      </c>
      <c r="C342" s="59" t="str">
        <f>IF('2025'!$E343="DONE","Done","")</f>
        <v/>
      </c>
      <c r="D342" s="34" t="str">
        <f>IF('2025'!$K343="DONE","Done","")</f>
        <v/>
      </c>
      <c r="E342" s="34" t="str">
        <f>IF('2025'!$Q343="DONE","Done","")</f>
        <v/>
      </c>
      <c r="F342" s="34" t="str">
        <f>IF('2025'!$V343="DONE","Done","")</f>
        <v/>
      </c>
      <c r="G342" s="34" t="str">
        <f>IF('2025'!$AI343="DONE","Done","")</f>
        <v/>
      </c>
      <c r="H342" s="34" t="str">
        <f>IF('2025'!$AO343="DONE","Done","")</f>
        <v/>
      </c>
    </row>
    <row r="343" spans="2:8" ht="30" customHeight="1" thickTop="1" thickBot="1" x14ac:dyDescent="0.35">
      <c r="B343" s="33">
        <v>45997</v>
      </c>
      <c r="C343" s="59" t="str">
        <f>IF('2025'!$E344="DONE","Done","")</f>
        <v/>
      </c>
      <c r="D343" s="34" t="str">
        <f>IF('2025'!$K344="DONE","Done","")</f>
        <v/>
      </c>
      <c r="E343" s="34" t="str">
        <f>IF('2025'!$Q344="DONE","Done","")</f>
        <v/>
      </c>
      <c r="F343" s="34" t="str">
        <f>IF('2025'!$V344="DONE","Done","")</f>
        <v/>
      </c>
      <c r="G343" s="34" t="str">
        <f>IF('2025'!$AI344="DONE","Done","")</f>
        <v/>
      </c>
      <c r="H343" s="34" t="str">
        <f>IF('2025'!$AO344="DONE","Done","")</f>
        <v/>
      </c>
    </row>
    <row r="344" spans="2:8" ht="30" customHeight="1" thickTop="1" thickBot="1" x14ac:dyDescent="0.35">
      <c r="B344" s="33">
        <v>45998</v>
      </c>
      <c r="C344" s="59" t="str">
        <f>IF('2025'!$E345="DONE","Done","")</f>
        <v/>
      </c>
      <c r="D344" s="34" t="str">
        <f>IF('2025'!$K345="DONE","Done","")</f>
        <v/>
      </c>
      <c r="E344" s="34" t="str">
        <f>IF('2025'!$Q345="DONE","Done","")</f>
        <v/>
      </c>
      <c r="F344" s="34" t="str">
        <f>IF('2025'!$V345="DONE","Done","")</f>
        <v/>
      </c>
      <c r="G344" s="34" t="str">
        <f>IF('2025'!$AI345="DONE","Done","")</f>
        <v/>
      </c>
      <c r="H344" s="34" t="str">
        <f>IF('2025'!$AO345="DONE","Done","")</f>
        <v/>
      </c>
    </row>
    <row r="345" spans="2:8" ht="30" customHeight="1" thickTop="1" thickBot="1" x14ac:dyDescent="0.35">
      <c r="B345" s="33">
        <v>45999</v>
      </c>
      <c r="C345" s="59" t="str">
        <f>IF('2025'!$E346="DONE","Done","")</f>
        <v/>
      </c>
      <c r="D345" s="34" t="str">
        <f>IF('2025'!$K346="DONE","Done","")</f>
        <v/>
      </c>
      <c r="E345" s="34" t="str">
        <f>IF('2025'!$Q346="DONE","Done","")</f>
        <v/>
      </c>
      <c r="F345" s="34" t="str">
        <f>IF('2025'!$V346="DONE","Done","")</f>
        <v/>
      </c>
      <c r="G345" s="34" t="str">
        <f>IF('2025'!$AI346="DONE","Done","")</f>
        <v/>
      </c>
      <c r="H345" s="34" t="str">
        <f>IF('2025'!$AO346="DONE","Done","")</f>
        <v/>
      </c>
    </row>
    <row r="346" spans="2:8" ht="30" customHeight="1" thickTop="1" thickBot="1" x14ac:dyDescent="0.35">
      <c r="B346" s="33">
        <v>46000</v>
      </c>
      <c r="C346" s="59" t="str">
        <f>IF('2025'!$E347="DONE","Done","")</f>
        <v/>
      </c>
      <c r="D346" s="34" t="str">
        <f>IF('2025'!$K347="DONE","Done","")</f>
        <v/>
      </c>
      <c r="E346" s="34" t="str">
        <f>IF('2025'!$Q347="DONE","Done","")</f>
        <v/>
      </c>
      <c r="F346" s="34" t="str">
        <f>IF('2025'!$V347="DONE","Done","")</f>
        <v/>
      </c>
      <c r="G346" s="34" t="str">
        <f>IF('2025'!$AI347="DONE","Done","")</f>
        <v/>
      </c>
      <c r="H346" s="34" t="str">
        <f>IF('2025'!$AO347="DONE","Done","")</f>
        <v/>
      </c>
    </row>
    <row r="347" spans="2:8" ht="30" customHeight="1" thickTop="1" thickBot="1" x14ac:dyDescent="0.35">
      <c r="B347" s="33">
        <v>46001</v>
      </c>
      <c r="C347" s="59" t="str">
        <f>IF('2025'!$E348="DONE","Done","")</f>
        <v/>
      </c>
      <c r="D347" s="34" t="str">
        <f>IF('2025'!$K348="DONE","Done","")</f>
        <v/>
      </c>
      <c r="E347" s="34" t="str">
        <f>IF('2025'!$Q348="DONE","Done","")</f>
        <v/>
      </c>
      <c r="F347" s="34" t="str">
        <f>IF('2025'!$V348="DONE","Done","")</f>
        <v/>
      </c>
      <c r="G347" s="34" t="str">
        <f>IF('2025'!$AI348="DONE","Done","")</f>
        <v/>
      </c>
      <c r="H347" s="34" t="str">
        <f>IF('2025'!$AO348="DONE","Done","")</f>
        <v/>
      </c>
    </row>
    <row r="348" spans="2:8" ht="30" customHeight="1" thickTop="1" thickBot="1" x14ac:dyDescent="0.35">
      <c r="B348" s="33">
        <v>46002</v>
      </c>
      <c r="C348" s="59" t="str">
        <f>IF('2025'!$E349="DONE","Done","")</f>
        <v/>
      </c>
      <c r="D348" s="34" t="str">
        <f>IF('2025'!$K349="DONE","Done","")</f>
        <v/>
      </c>
      <c r="E348" s="34" t="str">
        <f>IF('2025'!$Q349="DONE","Done","")</f>
        <v/>
      </c>
      <c r="F348" s="34" t="str">
        <f>IF('2025'!$V349="DONE","Done","")</f>
        <v/>
      </c>
      <c r="G348" s="34" t="str">
        <f>IF('2025'!$AI349="DONE","Done","")</f>
        <v/>
      </c>
      <c r="H348" s="34" t="str">
        <f>IF('2025'!$AO349="DONE","Done","")</f>
        <v/>
      </c>
    </row>
    <row r="349" spans="2:8" ht="30" customHeight="1" thickTop="1" thickBot="1" x14ac:dyDescent="0.35">
      <c r="B349" s="33">
        <v>46003</v>
      </c>
      <c r="C349" s="59" t="str">
        <f>IF('2025'!$E350="DONE","Done","")</f>
        <v/>
      </c>
      <c r="D349" s="34" t="str">
        <f>IF('2025'!$K350="DONE","Done","")</f>
        <v/>
      </c>
      <c r="E349" s="34" t="str">
        <f>IF('2025'!$Q350="DONE","Done","")</f>
        <v/>
      </c>
      <c r="F349" s="34" t="str">
        <f>IF('2025'!$V350="DONE","Done","")</f>
        <v/>
      </c>
      <c r="G349" s="34" t="str">
        <f>IF('2025'!$AI350="DONE","Done","")</f>
        <v/>
      </c>
      <c r="H349" s="34" t="str">
        <f>IF('2025'!$AO350="DONE","Done","")</f>
        <v/>
      </c>
    </row>
    <row r="350" spans="2:8" ht="30" customHeight="1" thickTop="1" thickBot="1" x14ac:dyDescent="0.35">
      <c r="B350" s="33">
        <v>46004</v>
      </c>
      <c r="C350" s="59" t="str">
        <f>IF('2025'!$E351="DONE","Done","")</f>
        <v/>
      </c>
      <c r="D350" s="34" t="str">
        <f>IF('2025'!$K351="DONE","Done","")</f>
        <v/>
      </c>
      <c r="E350" s="34" t="str">
        <f>IF('2025'!$Q351="DONE","Done","")</f>
        <v/>
      </c>
      <c r="F350" s="34" t="str">
        <f>IF('2025'!$V351="DONE","Done","")</f>
        <v/>
      </c>
      <c r="G350" s="34" t="str">
        <f>IF('2025'!$AI351="DONE","Done","")</f>
        <v/>
      </c>
      <c r="H350" s="34" t="str">
        <f>IF('2025'!$AO351="DONE","Done","")</f>
        <v/>
      </c>
    </row>
    <row r="351" spans="2:8" ht="30" customHeight="1" thickTop="1" thickBot="1" x14ac:dyDescent="0.35">
      <c r="B351" s="33">
        <v>46005</v>
      </c>
      <c r="C351" s="59" t="str">
        <f>IF('2025'!$E352="DONE","Done","")</f>
        <v/>
      </c>
      <c r="D351" s="34" t="str">
        <f>IF('2025'!$K352="DONE","Done","")</f>
        <v/>
      </c>
      <c r="E351" s="34" t="str">
        <f>IF('2025'!$Q352="DONE","Done","")</f>
        <v/>
      </c>
      <c r="F351" s="34" t="str">
        <f>IF('2025'!$V352="DONE","Done","")</f>
        <v/>
      </c>
      <c r="G351" s="34" t="str">
        <f>IF('2025'!$AI352="DONE","Done","")</f>
        <v/>
      </c>
      <c r="H351" s="34" t="str">
        <f>IF('2025'!$AO352="DONE","Done","")</f>
        <v/>
      </c>
    </row>
    <row r="352" spans="2:8" ht="30" customHeight="1" thickTop="1" thickBot="1" x14ac:dyDescent="0.35">
      <c r="B352" s="33">
        <v>46006</v>
      </c>
      <c r="C352" s="59" t="str">
        <f>IF('2025'!$E353="DONE","Done","")</f>
        <v/>
      </c>
      <c r="D352" s="34" t="str">
        <f>IF('2025'!$K353="DONE","Done","")</f>
        <v/>
      </c>
      <c r="E352" s="34" t="str">
        <f>IF('2025'!$Q353="DONE","Done","")</f>
        <v/>
      </c>
      <c r="F352" s="34" t="str">
        <f>IF('2025'!$V353="DONE","Done","")</f>
        <v/>
      </c>
      <c r="G352" s="34" t="str">
        <f>IF('2025'!$AI353="DONE","Done","")</f>
        <v/>
      </c>
      <c r="H352" s="34" t="str">
        <f>IF('2025'!$AO353="DONE","Done","")</f>
        <v/>
      </c>
    </row>
    <row r="353" spans="2:8" ht="30" customHeight="1" thickTop="1" thickBot="1" x14ac:dyDescent="0.35">
      <c r="B353" s="33">
        <v>46007</v>
      </c>
      <c r="C353" s="59" t="str">
        <f>IF('2025'!$E354="DONE","Done","")</f>
        <v/>
      </c>
      <c r="D353" s="34" t="str">
        <f>IF('2025'!$K354="DONE","Done","")</f>
        <v/>
      </c>
      <c r="E353" s="34" t="str">
        <f>IF('2025'!$Q354="DONE","Done","")</f>
        <v/>
      </c>
      <c r="F353" s="34" t="str">
        <f>IF('2025'!$V354="DONE","Done","")</f>
        <v/>
      </c>
      <c r="G353" s="34" t="str">
        <f>IF('2025'!$AI354="DONE","Done","")</f>
        <v/>
      </c>
      <c r="H353" s="34" t="str">
        <f>IF('2025'!$AO354="DONE","Done","")</f>
        <v/>
      </c>
    </row>
    <row r="354" spans="2:8" ht="30" customHeight="1" thickTop="1" thickBot="1" x14ac:dyDescent="0.35">
      <c r="B354" s="33">
        <v>46008</v>
      </c>
      <c r="C354" s="59" t="str">
        <f>IF('2025'!$E355="DONE","Done","")</f>
        <v/>
      </c>
      <c r="D354" s="34" t="str">
        <f>IF('2025'!$K355="DONE","Done","")</f>
        <v/>
      </c>
      <c r="E354" s="34" t="str">
        <f>IF('2025'!$Q355="DONE","Done","")</f>
        <v/>
      </c>
      <c r="F354" s="34" t="str">
        <f>IF('2025'!$V355="DONE","Done","")</f>
        <v/>
      </c>
      <c r="G354" s="34" t="str">
        <f>IF('2025'!$AI355="DONE","Done","")</f>
        <v/>
      </c>
      <c r="H354" s="34" t="str">
        <f>IF('2025'!$AO355="DONE","Done","")</f>
        <v/>
      </c>
    </row>
    <row r="355" spans="2:8" ht="30" customHeight="1" thickTop="1" thickBot="1" x14ac:dyDescent="0.35">
      <c r="B355" s="33">
        <v>46009</v>
      </c>
      <c r="C355" s="59" t="str">
        <f>IF('2025'!$E356="DONE","Done","")</f>
        <v/>
      </c>
      <c r="D355" s="34" t="str">
        <f>IF('2025'!$K356="DONE","Done","")</f>
        <v/>
      </c>
      <c r="E355" s="34" t="str">
        <f>IF('2025'!$Q356="DONE","Done","")</f>
        <v/>
      </c>
      <c r="F355" s="34" t="str">
        <f>IF('2025'!$V356="DONE","Done","")</f>
        <v/>
      </c>
      <c r="G355" s="34" t="str">
        <f>IF('2025'!$AI356="DONE","Done","")</f>
        <v/>
      </c>
      <c r="H355" s="34" t="str">
        <f>IF('2025'!$AO356="DONE","Done","")</f>
        <v/>
      </c>
    </row>
    <row r="356" spans="2:8" ht="30" customHeight="1" thickTop="1" thickBot="1" x14ac:dyDescent="0.35">
      <c r="B356" s="33">
        <v>46010</v>
      </c>
      <c r="C356" s="59" t="str">
        <f>IF('2025'!$E357="DONE","Done","")</f>
        <v/>
      </c>
      <c r="D356" s="34" t="str">
        <f>IF('2025'!$K357="DONE","Done","")</f>
        <v/>
      </c>
      <c r="E356" s="34" t="str">
        <f>IF('2025'!$Q357="DONE","Done","")</f>
        <v/>
      </c>
      <c r="F356" s="34" t="str">
        <f>IF('2025'!$V357="DONE","Done","")</f>
        <v/>
      </c>
      <c r="G356" s="34" t="str">
        <f>IF('2025'!$AI357="DONE","Done","")</f>
        <v/>
      </c>
      <c r="H356" s="34" t="str">
        <f>IF('2025'!$AO357="DONE","Done","")</f>
        <v/>
      </c>
    </row>
    <row r="357" spans="2:8" ht="30" customHeight="1" thickTop="1" thickBot="1" x14ac:dyDescent="0.35">
      <c r="B357" s="33">
        <v>46011</v>
      </c>
      <c r="C357" s="59" t="str">
        <f>IF('2025'!$E358="DONE","Done","")</f>
        <v/>
      </c>
      <c r="D357" s="34" t="str">
        <f>IF('2025'!$K358="DONE","Done","")</f>
        <v/>
      </c>
      <c r="E357" s="34" t="str">
        <f>IF('2025'!$Q358="DONE","Done","")</f>
        <v/>
      </c>
      <c r="F357" s="34" t="str">
        <f>IF('2025'!$V358="DONE","Done","")</f>
        <v/>
      </c>
      <c r="G357" s="34" t="str">
        <f>IF('2025'!$AI358="DONE","Done","")</f>
        <v/>
      </c>
      <c r="H357" s="34" t="str">
        <f>IF('2025'!$AO358="DONE","Done","")</f>
        <v/>
      </c>
    </row>
    <row r="358" spans="2:8" ht="30" customHeight="1" thickTop="1" thickBot="1" x14ac:dyDescent="0.35">
      <c r="B358" s="33">
        <v>46012</v>
      </c>
      <c r="C358" s="59" t="str">
        <f>IF('2025'!$E359="DONE","Done","")</f>
        <v/>
      </c>
      <c r="D358" s="34" t="str">
        <f>IF('2025'!$K359="DONE","Done","")</f>
        <v/>
      </c>
      <c r="E358" s="34" t="str">
        <f>IF('2025'!$Q359="DONE","Done","")</f>
        <v/>
      </c>
      <c r="F358" s="34" t="str">
        <f>IF('2025'!$V359="DONE","Done","")</f>
        <v/>
      </c>
      <c r="G358" s="34" t="str">
        <f>IF('2025'!$AI359="DONE","Done","")</f>
        <v/>
      </c>
      <c r="H358" s="34" t="str">
        <f>IF('2025'!$AO359="DONE","Done","")</f>
        <v/>
      </c>
    </row>
    <row r="359" spans="2:8" ht="30" customHeight="1" thickTop="1" thickBot="1" x14ac:dyDescent="0.35">
      <c r="B359" s="33">
        <v>46013</v>
      </c>
      <c r="C359" s="59" t="str">
        <f>IF('2025'!$E360="DONE","Done","")</f>
        <v/>
      </c>
      <c r="D359" s="34" t="str">
        <f>IF('2025'!$K360="DONE","Done","")</f>
        <v/>
      </c>
      <c r="E359" s="34" t="str">
        <f>IF('2025'!$Q360="DONE","Done","")</f>
        <v/>
      </c>
      <c r="F359" s="34" t="str">
        <f>IF('2025'!$V360="DONE","Done","")</f>
        <v/>
      </c>
      <c r="G359" s="34" t="str">
        <f>IF('2025'!$AI360="DONE","Done","")</f>
        <v/>
      </c>
      <c r="H359" s="34" t="str">
        <f>IF('2025'!$AO360="DONE","Done","")</f>
        <v/>
      </c>
    </row>
    <row r="360" spans="2:8" ht="30" customHeight="1" thickTop="1" thickBot="1" x14ac:dyDescent="0.35">
      <c r="B360" s="33">
        <v>46014</v>
      </c>
      <c r="C360" s="59" t="str">
        <f>IF('2025'!$E361="DONE","Done","")</f>
        <v/>
      </c>
      <c r="D360" s="34" t="str">
        <f>IF('2025'!$K361="DONE","Done","")</f>
        <v/>
      </c>
      <c r="E360" s="34" t="str">
        <f>IF('2025'!$Q361="DONE","Done","")</f>
        <v/>
      </c>
      <c r="F360" s="34" t="str">
        <f>IF('2025'!$V361="DONE","Done","")</f>
        <v/>
      </c>
      <c r="G360" s="34" t="str">
        <f>IF('2025'!$AI361="DONE","Done","")</f>
        <v/>
      </c>
      <c r="H360" s="34" t="str">
        <f>IF('2025'!$AO361="DONE","Done","")</f>
        <v/>
      </c>
    </row>
    <row r="361" spans="2:8" ht="30" customHeight="1" thickTop="1" thickBot="1" x14ac:dyDescent="0.35">
      <c r="B361" s="33">
        <v>46015</v>
      </c>
      <c r="C361" s="59" t="str">
        <f>IF('2025'!$E362="DONE","Done","")</f>
        <v/>
      </c>
      <c r="D361" s="34" t="str">
        <f>IF('2025'!$K362="DONE","Done","")</f>
        <v/>
      </c>
      <c r="E361" s="34" t="str">
        <f>IF('2025'!$Q362="DONE","Done","")</f>
        <v/>
      </c>
      <c r="F361" s="34" t="str">
        <f>IF('2025'!$V362="DONE","Done","")</f>
        <v/>
      </c>
      <c r="G361" s="34" t="str">
        <f>IF('2025'!$AI362="DONE","Done","")</f>
        <v/>
      </c>
      <c r="H361" s="34" t="str">
        <f>IF('2025'!$AO362="DONE","Done","")</f>
        <v/>
      </c>
    </row>
    <row r="362" spans="2:8" ht="30" customHeight="1" thickTop="1" thickBot="1" x14ac:dyDescent="0.35">
      <c r="B362" s="33">
        <v>46016</v>
      </c>
      <c r="C362" s="59" t="str">
        <f>IF('2025'!$E363="DONE","Done","")</f>
        <v/>
      </c>
      <c r="D362" s="34" t="str">
        <f>IF('2025'!$K363="DONE","Done","")</f>
        <v/>
      </c>
      <c r="E362" s="34" t="str">
        <f>IF('2025'!$Q363="DONE","Done","")</f>
        <v/>
      </c>
      <c r="F362" s="34" t="str">
        <f>IF('2025'!$V363="DONE","Done","")</f>
        <v/>
      </c>
      <c r="G362" s="34" t="str">
        <f>IF('2025'!$AI363="DONE","Done","")</f>
        <v/>
      </c>
      <c r="H362" s="34" t="str">
        <f>IF('2025'!$AO363="DONE","Done","")</f>
        <v/>
      </c>
    </row>
    <row r="363" spans="2:8" ht="30" customHeight="1" thickTop="1" thickBot="1" x14ac:dyDescent="0.35">
      <c r="B363" s="33">
        <v>46017</v>
      </c>
      <c r="C363" s="59" t="str">
        <f>IF('2025'!$E364="DONE","Done","")</f>
        <v/>
      </c>
      <c r="D363" s="34" t="str">
        <f>IF('2025'!$K364="DONE","Done","")</f>
        <v/>
      </c>
      <c r="E363" s="34" t="str">
        <f>IF('2025'!$Q364="DONE","Done","")</f>
        <v/>
      </c>
      <c r="F363" s="34" t="str">
        <f>IF('2025'!$V364="DONE","Done","")</f>
        <v/>
      </c>
      <c r="G363" s="34" t="str">
        <f>IF('2025'!$AI364="DONE","Done","")</f>
        <v/>
      </c>
      <c r="H363" s="34" t="str">
        <f>IF('2025'!$AO364="DONE","Done","")</f>
        <v/>
      </c>
    </row>
    <row r="364" spans="2:8" ht="30" customHeight="1" thickTop="1" thickBot="1" x14ac:dyDescent="0.35">
      <c r="B364" s="33">
        <v>46018</v>
      </c>
      <c r="C364" s="59" t="str">
        <f>IF('2025'!$E365="DONE","Done","")</f>
        <v/>
      </c>
      <c r="D364" s="34" t="str">
        <f>IF('2025'!$K365="DONE","Done","")</f>
        <v/>
      </c>
      <c r="E364" s="34" t="str">
        <f>IF('2025'!$Q365="DONE","Done","")</f>
        <v/>
      </c>
      <c r="F364" s="34" t="str">
        <f>IF('2025'!$V365="DONE","Done","")</f>
        <v/>
      </c>
      <c r="G364" s="34" t="str">
        <f>IF('2025'!$AI365="DONE","Done","")</f>
        <v/>
      </c>
      <c r="H364" s="34" t="str">
        <f>IF('2025'!$AO365="DONE","Done","")</f>
        <v/>
      </c>
    </row>
    <row r="365" spans="2:8" ht="30" customHeight="1" thickTop="1" thickBot="1" x14ac:dyDescent="0.35">
      <c r="B365" s="33">
        <v>46019</v>
      </c>
      <c r="C365" s="59" t="str">
        <f>IF('2025'!$E366="DONE","Done","")</f>
        <v/>
      </c>
      <c r="D365" s="34" t="str">
        <f>IF('2025'!$K366="DONE","Done","")</f>
        <v/>
      </c>
      <c r="E365" s="34" t="str">
        <f>IF('2025'!$Q366="DONE","Done","")</f>
        <v/>
      </c>
      <c r="F365" s="34" t="str">
        <f>IF('2025'!$V366="DONE","Done","")</f>
        <v/>
      </c>
      <c r="G365" s="34" t="str">
        <f>IF('2025'!$AI366="DONE","Done","")</f>
        <v/>
      </c>
      <c r="H365" s="34" t="str">
        <f>IF('2025'!$AO366="DONE","Done","")</f>
        <v/>
      </c>
    </row>
    <row r="366" spans="2:8" ht="30" customHeight="1" thickTop="1" thickBot="1" x14ac:dyDescent="0.35">
      <c r="B366" s="33">
        <v>46020</v>
      </c>
      <c r="C366" s="59" t="str">
        <f>IF('2025'!$E367="DONE","Done","")</f>
        <v/>
      </c>
      <c r="D366" s="34" t="str">
        <f>IF('2025'!$K367="DONE","Done","")</f>
        <v/>
      </c>
      <c r="E366" s="34" t="str">
        <f>IF('2025'!$Q367="DONE","Done","")</f>
        <v/>
      </c>
      <c r="F366" s="34" t="str">
        <f>IF('2025'!$V367="DONE","Done","")</f>
        <v/>
      </c>
      <c r="G366" s="34" t="str">
        <f>IF('2025'!$AI367="DONE","Done","")</f>
        <v/>
      </c>
      <c r="H366" s="34" t="str">
        <f>IF('2025'!$AO367="DONE","Done","")</f>
        <v/>
      </c>
    </row>
    <row r="367" spans="2:8" ht="30" customHeight="1" thickTop="1" thickBot="1" x14ac:dyDescent="0.35">
      <c r="B367" s="33">
        <v>46021</v>
      </c>
      <c r="C367" s="59" t="str">
        <f>IF('2025'!$E368="DONE","Done","")</f>
        <v/>
      </c>
      <c r="D367" s="34" t="str">
        <f>IF('2025'!$K368="DONE","Done","")</f>
        <v/>
      </c>
      <c r="E367" s="34" t="str">
        <f>IF('2025'!$Q368="DONE","Done","")</f>
        <v/>
      </c>
      <c r="F367" s="34" t="str">
        <f>IF('2025'!$V368="DONE","Done","")</f>
        <v/>
      </c>
      <c r="G367" s="34" t="str">
        <f>IF('2025'!$AI368="DONE","Done","")</f>
        <v/>
      </c>
      <c r="H367" s="34" t="str">
        <f>IF('2025'!$AO368="DONE","Done","")</f>
        <v/>
      </c>
    </row>
    <row r="368" spans="2:8" ht="30" customHeight="1" thickTop="1" thickBot="1" x14ac:dyDescent="0.35">
      <c r="B368" s="35">
        <v>46022</v>
      </c>
      <c r="C368" s="59" t="str">
        <f>IF('2025'!$E369="DONE","Done","")</f>
        <v/>
      </c>
      <c r="D368" s="34" t="str">
        <f>IF('2025'!$K369="DONE","Done","")</f>
        <v/>
      </c>
      <c r="E368" s="34" t="str">
        <f>IF('2025'!$Q369="DONE","Done","")</f>
        <v/>
      </c>
      <c r="F368" s="34" t="str">
        <f>IF('2025'!$V369="DONE","Done","")</f>
        <v/>
      </c>
      <c r="G368" s="34" t="str">
        <f>IF('2025'!$AI369="DONE","Done","")</f>
        <v/>
      </c>
      <c r="H368" s="34" t="str">
        <f>IF('2025'!$AO369="DONE","Done","")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75" t="s">
        <v>17</v>
      </c>
      <c r="B1" s="85"/>
      <c r="C1" s="85"/>
      <c r="D1" s="85"/>
      <c r="E1" s="85"/>
      <c r="F1" s="85"/>
    </row>
    <row r="2" spans="1:7" ht="25.2" customHeight="1" thickBot="1" x14ac:dyDescent="0.35">
      <c r="A2" s="88" t="s">
        <v>18</v>
      </c>
      <c r="B2" s="88"/>
      <c r="C2" s="88"/>
      <c r="D2" s="88"/>
      <c r="E2" s="3" t="s">
        <v>4</v>
      </c>
      <c r="F2" s="4" t="s">
        <v>5</v>
      </c>
    </row>
    <row r="3" spans="1:7" ht="25.2" customHeight="1" thickTop="1" x14ac:dyDescent="0.3">
      <c r="A3" s="88"/>
      <c r="B3" s="88"/>
      <c r="C3" s="88"/>
      <c r="D3" s="8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75" t="s">
        <v>16</v>
      </c>
      <c r="B1" s="85"/>
      <c r="C1" s="85"/>
      <c r="D1" s="85"/>
      <c r="E1" s="85"/>
      <c r="F1" s="85"/>
      <c r="G1" s="75" t="s">
        <v>19</v>
      </c>
      <c r="H1" s="85"/>
      <c r="I1" s="85"/>
      <c r="J1" s="85"/>
      <c r="K1" s="85"/>
      <c r="L1" s="85"/>
    </row>
    <row r="2" spans="1:12" ht="25.2" customHeight="1" thickBot="1" x14ac:dyDescent="0.35">
      <c r="A2" s="88" t="s">
        <v>21</v>
      </c>
      <c r="B2" s="88"/>
      <c r="C2" s="88"/>
      <c r="D2" s="88"/>
      <c r="E2" s="3" t="s">
        <v>4</v>
      </c>
      <c r="F2" s="4" t="s">
        <v>5</v>
      </c>
      <c r="G2" s="88" t="s">
        <v>20</v>
      </c>
      <c r="H2" s="88"/>
      <c r="I2" s="88"/>
      <c r="J2" s="88"/>
      <c r="K2" s="3" t="s">
        <v>4</v>
      </c>
      <c r="L2" s="4" t="s">
        <v>5</v>
      </c>
    </row>
    <row r="3" spans="1:12" ht="25.2" customHeight="1" thickTop="1" x14ac:dyDescent="0.3">
      <c r="A3" s="88"/>
      <c r="B3" s="88"/>
      <c r="C3" s="88"/>
      <c r="D3" s="88"/>
      <c r="E3" s="5">
        <f ca="1">(E4+(F4/60))/60</f>
        <v>0.17277777777777778</v>
      </c>
      <c r="F3" s="19">
        <f ca="1">(E4+(F4/60))</f>
        <v>10.366666666666667</v>
      </c>
      <c r="G3" s="88"/>
      <c r="H3" s="88"/>
      <c r="I3" s="88"/>
      <c r="J3" s="8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workbookViewId="0">
      <pane ySplit="4" topLeftCell="A209" activePane="bottomLeft" state="frozen"/>
      <selection pane="bottomLeft" activeCell="F209" sqref="F209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30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2.77734375" style="28" customWidth="1"/>
    <col min="44" max="44" width="12.77734375" customWidth="1"/>
    <col min="45" max="45" width="50.77734375" style="30" customWidth="1"/>
    <col min="46" max="47" width="13.33203125" customWidth="1"/>
    <col min="48" max="48" width="13.33203125" style="28" customWidth="1"/>
    <col min="49" max="49" width="25.77734375" customWidth="1"/>
  </cols>
  <sheetData>
    <row r="1" spans="1:49" ht="124.95" customHeight="1" thickBot="1" x14ac:dyDescent="0.35">
      <c r="A1" s="46"/>
      <c r="B1" s="75" t="s">
        <v>286</v>
      </c>
      <c r="C1" s="75"/>
      <c r="D1" s="75"/>
      <c r="E1" s="75"/>
      <c r="F1" s="75"/>
      <c r="G1" s="75"/>
      <c r="H1" s="80" t="s">
        <v>287</v>
      </c>
      <c r="I1" s="75"/>
      <c r="J1" s="75"/>
      <c r="K1" s="75"/>
      <c r="L1" s="75"/>
      <c r="M1" s="75"/>
      <c r="N1" s="80" t="s">
        <v>288</v>
      </c>
      <c r="O1" s="75"/>
      <c r="P1" s="75"/>
      <c r="Q1" s="75"/>
      <c r="R1" s="75"/>
      <c r="S1" s="75"/>
      <c r="T1" s="80" t="s">
        <v>277</v>
      </c>
      <c r="U1" s="75"/>
      <c r="V1" s="75"/>
      <c r="W1" s="75"/>
      <c r="X1" s="75"/>
      <c r="Y1" s="75"/>
      <c r="Z1" s="80" t="s">
        <v>276</v>
      </c>
      <c r="AA1" s="75"/>
      <c r="AB1" s="75"/>
      <c r="AC1" s="75"/>
      <c r="AD1" s="75"/>
      <c r="AE1" s="75"/>
      <c r="AF1" s="80" t="s">
        <v>274</v>
      </c>
      <c r="AG1" s="75"/>
      <c r="AH1" s="75"/>
      <c r="AI1" s="75"/>
      <c r="AJ1" s="75"/>
      <c r="AK1" s="75"/>
      <c r="AL1" s="80" t="s">
        <v>27</v>
      </c>
      <c r="AM1" s="75"/>
      <c r="AN1" s="75"/>
      <c r="AO1" s="75"/>
      <c r="AP1" s="75"/>
      <c r="AQ1" s="75"/>
      <c r="AR1" s="75"/>
      <c r="AS1" s="80" t="s">
        <v>280</v>
      </c>
      <c r="AT1" s="75"/>
      <c r="AU1" s="75"/>
      <c r="AV1" s="75"/>
      <c r="AW1" s="75"/>
    </row>
    <row r="2" spans="1:49" ht="22.95" customHeight="1" thickTop="1" thickBot="1" x14ac:dyDescent="0.35">
      <c r="A2" s="47"/>
      <c r="B2" s="76" t="s">
        <v>24</v>
      </c>
      <c r="C2" s="77"/>
      <c r="D2" s="77"/>
      <c r="E2" s="77"/>
      <c r="F2" s="3" t="s">
        <v>4</v>
      </c>
      <c r="G2" s="4" t="s">
        <v>5</v>
      </c>
      <c r="H2" s="76" t="s">
        <v>137</v>
      </c>
      <c r="I2" s="77"/>
      <c r="J2" s="77"/>
      <c r="K2" s="77"/>
      <c r="L2" s="3" t="s">
        <v>4</v>
      </c>
      <c r="M2" s="4" t="s">
        <v>5</v>
      </c>
      <c r="N2" s="76" t="s">
        <v>23</v>
      </c>
      <c r="O2" s="77"/>
      <c r="P2" s="77"/>
      <c r="Q2" s="77"/>
      <c r="R2" s="3" t="s">
        <v>4</v>
      </c>
      <c r="S2" s="4" t="s">
        <v>5</v>
      </c>
      <c r="T2" s="76" t="s">
        <v>37</v>
      </c>
      <c r="U2" s="77"/>
      <c r="V2" s="77"/>
      <c r="W2" s="77"/>
      <c r="X2" s="3" t="s">
        <v>4</v>
      </c>
      <c r="Y2" s="4" t="s">
        <v>5</v>
      </c>
      <c r="Z2" s="76" t="s">
        <v>273</v>
      </c>
      <c r="AA2" s="77"/>
      <c r="AB2" s="77"/>
      <c r="AC2" s="77"/>
      <c r="AD2" s="3" t="s">
        <v>4</v>
      </c>
      <c r="AE2" s="4" t="s">
        <v>5</v>
      </c>
      <c r="AF2" s="76" t="s">
        <v>275</v>
      </c>
      <c r="AG2" s="77"/>
      <c r="AH2" s="77"/>
      <c r="AI2" s="77"/>
      <c r="AJ2" s="3" t="s">
        <v>4</v>
      </c>
      <c r="AK2" s="4" t="s">
        <v>5</v>
      </c>
      <c r="AL2" s="76" t="s">
        <v>282</v>
      </c>
      <c r="AM2" s="77"/>
      <c r="AN2" s="77"/>
      <c r="AO2" s="77"/>
      <c r="AP2" s="83" t="s">
        <v>29</v>
      </c>
      <c r="AQ2" s="83"/>
      <c r="AR2" s="84"/>
      <c r="AS2" s="76" t="s">
        <v>281</v>
      </c>
      <c r="AT2" s="77"/>
      <c r="AU2" s="77"/>
      <c r="AV2" s="77"/>
      <c r="AW2" s="81" t="s">
        <v>29</v>
      </c>
    </row>
    <row r="3" spans="1:49" ht="22.95" customHeight="1" thickTop="1" thickBot="1" x14ac:dyDescent="0.35">
      <c r="A3" s="47"/>
      <c r="B3" s="78"/>
      <c r="C3" s="79"/>
      <c r="D3" s="79"/>
      <c r="E3" s="79"/>
      <c r="F3" s="54">
        <f>ROUNDDOWN((F4/60)+(G4/3600),0)</f>
        <v>6</v>
      </c>
      <c r="G3" s="25">
        <f>MOD(F4+(G4/60),60)</f>
        <v>27.149999999999977</v>
      </c>
      <c r="H3" s="78"/>
      <c r="I3" s="79"/>
      <c r="J3" s="79"/>
      <c r="K3" s="79"/>
      <c r="L3" s="54">
        <f>ROUNDDOWN((L4/60)+(M4/3600),0)</f>
        <v>3</v>
      </c>
      <c r="M3" s="25">
        <f>MOD(L4+(M4/60),60)</f>
        <v>20</v>
      </c>
      <c r="N3" s="78"/>
      <c r="O3" s="79"/>
      <c r="P3" s="79"/>
      <c r="Q3" s="79"/>
      <c r="R3" s="54">
        <f>ROUNDDOWN((R4/60)+(S4/3600),0)</f>
        <v>3</v>
      </c>
      <c r="S3" s="25">
        <f>MOD(R4+(S4/60),60)</f>
        <v>0.96666666666666856</v>
      </c>
      <c r="T3" s="78"/>
      <c r="U3" s="79"/>
      <c r="V3" s="79"/>
      <c r="W3" s="79"/>
      <c r="X3" s="54">
        <f>ROUNDDOWN((X4/60)+(Y4/3600),0)</f>
        <v>0</v>
      </c>
      <c r="Y3" s="25">
        <f>MOD(X4+(Y4/60),60)</f>
        <v>0</v>
      </c>
      <c r="Z3" s="78"/>
      <c r="AA3" s="79"/>
      <c r="AB3" s="79"/>
      <c r="AC3" s="79"/>
      <c r="AD3" s="54">
        <f>ROUNDDOWN((AD4/60)+(AE4/3600),0)</f>
        <v>1</v>
      </c>
      <c r="AE3" s="25">
        <f>MOD(AD4+(AE4/60),60)</f>
        <v>3.1166666666666671</v>
      </c>
      <c r="AF3" s="78"/>
      <c r="AG3" s="79"/>
      <c r="AH3" s="79"/>
      <c r="AI3" s="79"/>
      <c r="AJ3" s="54">
        <f>ROUNDDOWN((AJ4/60)+(AK4/3600),0)</f>
        <v>0</v>
      </c>
      <c r="AK3" s="6">
        <f>MOD(AJ4+(AK4/60),60)</f>
        <v>14</v>
      </c>
      <c r="AL3" s="78"/>
      <c r="AM3" s="79"/>
      <c r="AN3" s="79"/>
      <c r="AO3" s="79"/>
      <c r="AP3" s="3" t="s">
        <v>283</v>
      </c>
      <c r="AQ3" s="3" t="s">
        <v>284</v>
      </c>
      <c r="AR3" s="71" t="s">
        <v>285</v>
      </c>
      <c r="AS3" s="78"/>
      <c r="AT3" s="79"/>
      <c r="AU3" s="79"/>
      <c r="AV3" s="79"/>
      <c r="AW3" s="82"/>
    </row>
    <row r="4" spans="1:49" ht="21.6" thickTop="1" x14ac:dyDescent="0.3">
      <c r="A4" s="48" t="s">
        <v>30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ROUNDDOWN(SUMIFS(F$5:F$104,E$5:E$104,"DONE")+(SUMIFS(G$5:G$104,E$5:E$104,"DONE")/60),0)</f>
        <v>387</v>
      </c>
      <c r="G4" s="7">
        <f>MOD(SUMIFS(G$5:G$104,E$5:E$104,"DONE"),60)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ROUNDDOWN(SUMIFS(L$5:L$369,K$5:K$369,"DONE")+(SUMIFS(M$5:M$369,K$5:K$369,"DONE")/60),0)</f>
        <v>200</v>
      </c>
      <c r="M4" s="7">
        <f>MOD(SUMIFS(M$5:M$369,K$5:K$369,"DONE"),60)</f>
        <v>0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ROUNDDOWN(SUMIFS(R$5:R$369,Q$5:Q$369,"DONE")+(SUMIFS(S$5:S$369,Q$5:Q$369,"DONE")/60),0)</f>
        <v>180</v>
      </c>
      <c r="S4" s="7">
        <f>MOD(SUMIFS(S$5:S$369,Q$5:Q$369,"DONE"),60)</f>
        <v>58</v>
      </c>
      <c r="T4" s="50" t="s">
        <v>0</v>
      </c>
      <c r="U4" s="51" t="s">
        <v>2</v>
      </c>
      <c r="V4" s="51" t="s">
        <v>1</v>
      </c>
      <c r="W4" s="52" t="s">
        <v>3</v>
      </c>
      <c r="X4" s="7">
        <f>ROUNDDOWN(SUMIFS(X$5:X$369,W$5:W$369,"DONE")+(SUMIFS(Y$5:Y$369,W$5:W$369,"DONE")/60),0)</f>
        <v>0</v>
      </c>
      <c r="Y4" s="7">
        <f>MOD(SUMIFS(Y$5:Y$369,W$5:W$369,"DONE"),60)</f>
        <v>0</v>
      </c>
      <c r="Z4" s="37" t="s">
        <v>0</v>
      </c>
      <c r="AA4" s="24" t="s">
        <v>2</v>
      </c>
      <c r="AB4" s="24" t="s">
        <v>1</v>
      </c>
      <c r="AC4" s="26" t="s">
        <v>3</v>
      </c>
      <c r="AD4" s="7">
        <f>ROUNDDOWN(SUMIFS(AD$5:AD$369,AC$5:AC$369,"DONE")+(SUMIFS(AE$5:AE$369,AC$5:AC$369,"DONE")/60),0)</f>
        <v>63</v>
      </c>
      <c r="AE4" s="7">
        <f>MOD(SUMIFS(AE$5:AE$369,AC$5:AC$369,"DONE"),60)</f>
        <v>7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ROUNDDOWN(SUMIFS(AJ$5:AJ$369,AI$5:AI$369,"DONE")+(SUMIFS(AK$5:AK$369,AI$5:AI$369,"DONE")/60),0)</f>
        <v>14</v>
      </c>
      <c r="AK4" s="7">
        <f>MOD(SUMIFS(AK$5:AK$369,AI$5:AI$369,"DONE"),60)</f>
        <v>0</v>
      </c>
      <c r="AL4" s="37" t="s">
        <v>0</v>
      </c>
      <c r="AM4" s="24" t="s">
        <v>2</v>
      </c>
      <c r="AN4" s="24" t="s">
        <v>1</v>
      </c>
      <c r="AO4" s="26" t="s">
        <v>3</v>
      </c>
      <c r="AP4" s="42">
        <f>SUMIFS(AP$5:AP$369,$Q$5:$Q$369,"DONE")</f>
        <v>61</v>
      </c>
      <c r="AQ4" s="42">
        <f>SUMIFS(AQ$5:AQ$369,$Q$5:$Q$369,"DONE")</f>
        <v>3</v>
      </c>
      <c r="AR4" s="42">
        <f>SUMIFS(AR$5:AR$369,$Q$5:$Q$369,"DONE")</f>
        <v>0</v>
      </c>
      <c r="AS4" s="37" t="s">
        <v>0</v>
      </c>
      <c r="AT4" s="24" t="s">
        <v>2</v>
      </c>
      <c r="AU4" s="24" t="s">
        <v>1</v>
      </c>
      <c r="AV4" s="26" t="s">
        <v>3</v>
      </c>
      <c r="AW4" s="42">
        <f>SUMIFS(AW$5:AW$369,$Q$5:$Q$369,"DONE")</f>
        <v>1</v>
      </c>
    </row>
    <row r="5" spans="1:49" ht="25.05" customHeight="1" thickBot="1" x14ac:dyDescent="0.35">
      <c r="A5" s="44">
        <v>1</v>
      </c>
      <c r="B5" s="38">
        <v>45658</v>
      </c>
      <c r="C5" s="1">
        <v>0</v>
      </c>
      <c r="D5" s="1">
        <f>IF(E5="DONE",C5+(F5/1440)+(G5/86400),C5)</f>
        <v>3.2407407407407406E-4</v>
      </c>
      <c r="E5" s="27" t="s">
        <v>6</v>
      </c>
      <c r="F5" s="2">
        <v>0</v>
      </c>
      <c r="G5" s="2">
        <v>28</v>
      </c>
      <c r="H5" s="38">
        <v>45658</v>
      </c>
      <c r="I5" s="1">
        <v>0</v>
      </c>
      <c r="J5" s="1">
        <f>IF(K5="DONE",I5+(L5/1440)+(M5/86400),I5)</f>
        <v>1.7708333333333335E-3</v>
      </c>
      <c r="K5" s="27" t="s">
        <v>6</v>
      </c>
      <c r="L5" s="2">
        <v>2</v>
      </c>
      <c r="M5" s="2">
        <v>33</v>
      </c>
      <c r="N5" s="38">
        <v>45658</v>
      </c>
      <c r="O5" s="1">
        <v>0</v>
      </c>
      <c r="P5" s="1">
        <f>IF(Q5="DONE",O5+(R5/1440)+(S5/86400),O5)</f>
        <v>1.1689814814814816E-3</v>
      </c>
      <c r="Q5" s="27" t="s">
        <v>6</v>
      </c>
      <c r="R5" s="2">
        <v>1</v>
      </c>
      <c r="S5" s="2">
        <v>41</v>
      </c>
      <c r="T5" s="38">
        <v>45658</v>
      </c>
      <c r="U5" s="1">
        <v>0</v>
      </c>
      <c r="V5" s="1">
        <f>IF(W5="DONE",U5+(X5/1440)+(Y5/86400),U5)</f>
        <v>0</v>
      </c>
      <c r="W5" s="27"/>
      <c r="X5" s="2"/>
      <c r="Y5" s="2"/>
      <c r="Z5" s="38">
        <v>45658</v>
      </c>
      <c r="AA5" s="1">
        <v>0</v>
      </c>
      <c r="AB5" s="1">
        <f>IF(AC5="DONE",AA5+(AD5/1440)+(AE5/86400),AA5)</f>
        <v>1.6319444444444445E-3</v>
      </c>
      <c r="AC5" s="27" t="s">
        <v>6</v>
      </c>
      <c r="AD5" s="2">
        <v>2</v>
      </c>
      <c r="AE5" s="2">
        <v>21</v>
      </c>
      <c r="AF5" s="38">
        <v>45658</v>
      </c>
      <c r="AG5" s="1">
        <v>0</v>
      </c>
      <c r="AH5" s="1">
        <f>IF(AI5="DONE",AG5+(AJ5/1440)+(AK5/86400),AG5)</f>
        <v>8.1018518518518527E-4</v>
      </c>
      <c r="AI5" s="27" t="s">
        <v>6</v>
      </c>
      <c r="AJ5" s="2">
        <v>1</v>
      </c>
      <c r="AK5" s="2">
        <v>10</v>
      </c>
      <c r="AL5" s="38">
        <v>45658</v>
      </c>
      <c r="AM5" s="39">
        <v>0</v>
      </c>
      <c r="AN5" s="39">
        <f>AM5+AR5+(AQ5/10)+(AP5/100)</f>
        <v>0.01</v>
      </c>
      <c r="AO5" s="27" t="s">
        <v>6</v>
      </c>
      <c r="AP5" s="70">
        <v>1</v>
      </c>
      <c r="AQ5" s="73">
        <v>0</v>
      </c>
      <c r="AR5" s="73">
        <v>0</v>
      </c>
      <c r="AS5" s="38">
        <v>45658</v>
      </c>
      <c r="AT5" s="39">
        <v>0</v>
      </c>
      <c r="AU5" s="39">
        <f>AT5+AW5</f>
        <v>1</v>
      </c>
      <c r="AV5" s="27" t="s">
        <v>6</v>
      </c>
      <c r="AW5" s="41">
        <v>1</v>
      </c>
    </row>
    <row r="6" spans="1:49" ht="25.05" customHeight="1" thickTop="1" thickBot="1" x14ac:dyDescent="0.35">
      <c r="A6" s="44">
        <v>2</v>
      </c>
      <c r="B6" s="38">
        <v>45659</v>
      </c>
      <c r="C6" s="1">
        <f>D5</f>
        <v>3.2407407407407406E-4</v>
      </c>
      <c r="D6" s="1">
        <f>IF(E6="DONE",C6+(F6/1440)+(G6/86400),C6)</f>
        <v>3.5648148148148149E-3</v>
      </c>
      <c r="E6" s="27" t="s">
        <v>6</v>
      </c>
      <c r="F6" s="2">
        <v>4</v>
      </c>
      <c r="G6" s="2">
        <v>40</v>
      </c>
      <c r="H6" s="38">
        <v>45659</v>
      </c>
      <c r="I6" s="1">
        <f>J5</f>
        <v>1.7708333333333335E-3</v>
      </c>
      <c r="J6" s="1">
        <f>IF(K6="DONE",I6+(L6/1440)+(M6/86400),I6)</f>
        <v>3.5416666666666669E-3</v>
      </c>
      <c r="K6" s="27" t="s">
        <v>6</v>
      </c>
      <c r="L6" s="2">
        <v>2</v>
      </c>
      <c r="M6" s="2">
        <v>33</v>
      </c>
      <c r="N6" s="38">
        <v>45659</v>
      </c>
      <c r="O6" s="1">
        <f>P5</f>
        <v>1.1689814814814816E-3</v>
      </c>
      <c r="P6" s="1">
        <f>IF(Q6="DONE",O6+(R6/1440)+(S6/86400),O6)</f>
        <v>1.7361111111111112E-3</v>
      </c>
      <c r="Q6" s="27" t="s">
        <v>6</v>
      </c>
      <c r="R6" s="2">
        <v>0</v>
      </c>
      <c r="S6" s="2">
        <v>49</v>
      </c>
      <c r="T6" s="38">
        <v>45659</v>
      </c>
      <c r="U6" s="1">
        <f>V5</f>
        <v>0</v>
      </c>
      <c r="V6" s="1">
        <f>IF(W6="DONE",U6+(X6/1440)+(Y6/86400),U6)</f>
        <v>0</v>
      </c>
      <c r="W6" s="27"/>
      <c r="X6" s="2"/>
      <c r="Y6" s="2"/>
      <c r="Z6" s="38">
        <v>45659</v>
      </c>
      <c r="AA6" s="1">
        <f>AB5</f>
        <v>1.6319444444444445E-3</v>
      </c>
      <c r="AB6" s="1">
        <f>IF(AC6="DONE",AA6+(AD6/1440)+(AE6/86400),AA6)</f>
        <v>2.3726851851851856E-3</v>
      </c>
      <c r="AC6" s="27" t="s">
        <v>6</v>
      </c>
      <c r="AD6" s="2">
        <v>1</v>
      </c>
      <c r="AE6" s="2">
        <v>4</v>
      </c>
      <c r="AF6" s="38">
        <v>45659</v>
      </c>
      <c r="AG6" s="1">
        <f>AH5</f>
        <v>8.1018518518518527E-4</v>
      </c>
      <c r="AH6" s="1">
        <f>IF(AI6="DONE",AG6+(AJ6/1440)+(AK6/86400),AG6)</f>
        <v>1.6203703703703703E-3</v>
      </c>
      <c r="AI6" s="27" t="s">
        <v>6</v>
      </c>
      <c r="AJ6" s="2">
        <v>1</v>
      </c>
      <c r="AK6" s="2">
        <v>10</v>
      </c>
      <c r="AL6" s="38">
        <v>45659</v>
      </c>
      <c r="AM6" s="39">
        <f>AN5</f>
        <v>0.01</v>
      </c>
      <c r="AN6" s="39">
        <f t="shared" ref="AN6:AN69" si="0">AM6+AR6+(AQ6/10)+(AP6/100)</f>
        <v>0.03</v>
      </c>
      <c r="AO6" s="27" t="s">
        <v>6</v>
      </c>
      <c r="AP6" s="41">
        <f t="shared" ref="AP6:AP14" si="1">AP5+1</f>
        <v>2</v>
      </c>
      <c r="AQ6" s="73">
        <v>0</v>
      </c>
      <c r="AR6" s="73">
        <v>0</v>
      </c>
      <c r="AS6" s="38">
        <v>45659</v>
      </c>
      <c r="AT6" s="39">
        <f>AU5</f>
        <v>1</v>
      </c>
      <c r="AU6" s="39">
        <f>IF(AW6&gt;AT6,AW6,AT6)</f>
        <v>1</v>
      </c>
      <c r="AV6" s="27"/>
      <c r="AW6" s="41"/>
    </row>
    <row r="7" spans="1:49" ht="25.05" customHeight="1" thickTop="1" thickBot="1" x14ac:dyDescent="0.35">
      <c r="A7" s="44">
        <v>3</v>
      </c>
      <c r="B7" s="38">
        <v>45660</v>
      </c>
      <c r="C7" s="1">
        <f t="shared" ref="C7:C70" si="2">D6</f>
        <v>3.5648148148148149E-3</v>
      </c>
      <c r="D7" s="1">
        <f t="shared" ref="D7:D70" si="3">IF(E7="DONE",C7+(F7/1440)+(G7/86400),C7)</f>
        <v>5.7523148148148151E-3</v>
      </c>
      <c r="E7" s="27" t="s">
        <v>6</v>
      </c>
      <c r="F7" s="2">
        <v>3</v>
      </c>
      <c r="G7" s="2">
        <v>9</v>
      </c>
      <c r="H7" s="38">
        <v>45660</v>
      </c>
      <c r="I7" s="1">
        <f t="shared" ref="I7:I70" si="4">J6</f>
        <v>3.5416666666666669E-3</v>
      </c>
      <c r="J7" s="1">
        <f t="shared" ref="J7:J70" si="5">IF(K7="DONE",I7+(L7/1440)+(M7/86400),I7)</f>
        <v>5.3125000000000004E-3</v>
      </c>
      <c r="K7" s="27" t="s">
        <v>6</v>
      </c>
      <c r="L7" s="2">
        <v>2</v>
      </c>
      <c r="M7" s="2">
        <v>33</v>
      </c>
      <c r="N7" s="38">
        <v>45660</v>
      </c>
      <c r="O7" s="1">
        <f t="shared" ref="O7:O70" si="6">P6</f>
        <v>1.7361111111111112E-3</v>
      </c>
      <c r="P7" s="1">
        <f t="shared" ref="P7:P70" si="7">IF(Q7="DONE",O7+(R7/1440)+(S7/86400),O7)</f>
        <v>3.2986111111111111E-3</v>
      </c>
      <c r="Q7" s="27" t="s">
        <v>6</v>
      </c>
      <c r="R7" s="2">
        <v>2</v>
      </c>
      <c r="S7" s="2">
        <v>15</v>
      </c>
      <c r="T7" s="38">
        <v>45660</v>
      </c>
      <c r="U7" s="1">
        <f t="shared" ref="U7:U70" si="8">V6</f>
        <v>0</v>
      </c>
      <c r="V7" s="1">
        <f t="shared" ref="V7:V70" si="9">IF(W7="DONE",U7+(X7/1440)+(Y7/86400),U7)</f>
        <v>0</v>
      </c>
      <c r="W7" s="27"/>
      <c r="X7" s="2"/>
      <c r="Y7" s="2"/>
      <c r="Z7" s="38">
        <v>45660</v>
      </c>
      <c r="AA7" s="1">
        <f t="shared" ref="AA7:AA70" si="10">AB6</f>
        <v>2.3726851851851856E-3</v>
      </c>
      <c r="AB7" s="1">
        <f t="shared" ref="AB7:AB70" si="11">IF(AC7="DONE",AA7+(AD7/1440)+(AE7/86400),AA7)</f>
        <v>3.356481481481482E-3</v>
      </c>
      <c r="AC7" s="27" t="s">
        <v>6</v>
      </c>
      <c r="AD7" s="2">
        <v>1</v>
      </c>
      <c r="AE7" s="2">
        <v>25</v>
      </c>
      <c r="AF7" s="38">
        <v>45660</v>
      </c>
      <c r="AG7" s="1">
        <f t="shared" ref="AG7:AG70" si="12">AH6</f>
        <v>1.6203703703703703E-3</v>
      </c>
      <c r="AH7" s="1">
        <f t="shared" ref="AH7:AH70" si="13">IF(AI7="DONE",AG7+(AJ7/1440)+(AK7/86400),AG7)</f>
        <v>2.4305555555555556E-3</v>
      </c>
      <c r="AI7" s="27" t="s">
        <v>6</v>
      </c>
      <c r="AJ7" s="2">
        <v>1</v>
      </c>
      <c r="AK7" s="2">
        <v>10</v>
      </c>
      <c r="AL7" s="38">
        <v>45660</v>
      </c>
      <c r="AM7" s="39">
        <f t="shared" ref="AM7:AM70" si="14">AN6</f>
        <v>0.03</v>
      </c>
      <c r="AN7" s="39">
        <f t="shared" si="0"/>
        <v>0.06</v>
      </c>
      <c r="AO7" s="27" t="s">
        <v>6</v>
      </c>
      <c r="AP7" s="41">
        <f t="shared" si="1"/>
        <v>3</v>
      </c>
      <c r="AQ7" s="73">
        <v>0</v>
      </c>
      <c r="AR7" s="73">
        <v>0</v>
      </c>
      <c r="AS7" s="38">
        <v>45660</v>
      </c>
      <c r="AT7" s="39">
        <f t="shared" ref="AT7:AT70" si="15">AU6</f>
        <v>1</v>
      </c>
      <c r="AU7" s="39">
        <f t="shared" ref="AU7:AU26" si="16">IF(AW7&gt;AT7,AW7,AT7)</f>
        <v>1</v>
      </c>
      <c r="AV7" s="27"/>
      <c r="AW7" s="41"/>
    </row>
    <row r="8" spans="1:49" ht="25.05" customHeight="1" thickTop="1" thickBot="1" x14ac:dyDescent="0.35">
      <c r="A8" s="44">
        <v>4</v>
      </c>
      <c r="B8" s="38">
        <v>45661</v>
      </c>
      <c r="C8" s="1">
        <f t="shared" si="2"/>
        <v>5.7523148148148151E-3</v>
      </c>
      <c r="D8" s="1">
        <f t="shared" si="3"/>
        <v>8.379629629629631E-3</v>
      </c>
      <c r="E8" s="27" t="s">
        <v>6</v>
      </c>
      <c r="F8" s="2">
        <v>3</v>
      </c>
      <c r="G8" s="2">
        <v>47</v>
      </c>
      <c r="H8" s="38">
        <v>45661</v>
      </c>
      <c r="I8" s="1">
        <f t="shared" si="4"/>
        <v>5.3125000000000004E-3</v>
      </c>
      <c r="J8" s="1">
        <f t="shared" si="5"/>
        <v>7.0833333333333338E-3</v>
      </c>
      <c r="K8" s="27" t="s">
        <v>6</v>
      </c>
      <c r="L8" s="2">
        <v>2</v>
      </c>
      <c r="M8" s="2">
        <v>33</v>
      </c>
      <c r="N8" s="38">
        <v>45661</v>
      </c>
      <c r="O8" s="1">
        <f t="shared" si="6"/>
        <v>3.2986111111111111E-3</v>
      </c>
      <c r="P8" s="1">
        <f t="shared" si="7"/>
        <v>4.3171296296296291E-3</v>
      </c>
      <c r="Q8" s="27" t="s">
        <v>6</v>
      </c>
      <c r="R8" s="2">
        <v>1</v>
      </c>
      <c r="S8" s="2">
        <v>28</v>
      </c>
      <c r="T8" s="38">
        <v>45661</v>
      </c>
      <c r="U8" s="1">
        <f t="shared" si="8"/>
        <v>0</v>
      </c>
      <c r="V8" s="1">
        <f t="shared" si="9"/>
        <v>0</v>
      </c>
      <c r="W8" s="27"/>
      <c r="X8" s="2"/>
      <c r="Y8" s="2"/>
      <c r="Z8" s="38">
        <v>45661</v>
      </c>
      <c r="AA8" s="1">
        <f t="shared" si="10"/>
        <v>3.356481481481482E-3</v>
      </c>
      <c r="AB8" s="1">
        <f t="shared" si="11"/>
        <v>3.7962962962962967E-3</v>
      </c>
      <c r="AC8" s="27" t="s">
        <v>6</v>
      </c>
      <c r="AD8" s="2">
        <v>0</v>
      </c>
      <c r="AE8" s="2">
        <v>38</v>
      </c>
      <c r="AF8" s="38">
        <v>45661</v>
      </c>
      <c r="AG8" s="1">
        <f t="shared" si="12"/>
        <v>2.4305555555555556E-3</v>
      </c>
      <c r="AH8" s="1">
        <f t="shared" si="13"/>
        <v>3.2407407407407411E-3</v>
      </c>
      <c r="AI8" s="27" t="s">
        <v>6</v>
      </c>
      <c r="AJ8" s="2">
        <v>1</v>
      </c>
      <c r="AK8" s="2">
        <v>10</v>
      </c>
      <c r="AL8" s="38">
        <v>45661</v>
      </c>
      <c r="AM8" s="39">
        <f t="shared" si="14"/>
        <v>0.06</v>
      </c>
      <c r="AN8" s="39">
        <f t="shared" si="0"/>
        <v>0.1</v>
      </c>
      <c r="AO8" s="27" t="s">
        <v>6</v>
      </c>
      <c r="AP8" s="41">
        <f t="shared" si="1"/>
        <v>4</v>
      </c>
      <c r="AQ8" s="73">
        <v>0</v>
      </c>
      <c r="AR8" s="73">
        <v>0</v>
      </c>
      <c r="AS8" s="38">
        <v>45661</v>
      </c>
      <c r="AT8" s="39">
        <f t="shared" si="15"/>
        <v>1</v>
      </c>
      <c r="AU8" s="39">
        <f t="shared" si="16"/>
        <v>1</v>
      </c>
      <c r="AV8" s="27"/>
      <c r="AW8" s="41"/>
    </row>
    <row r="9" spans="1:49" ht="25.05" customHeight="1" thickTop="1" thickBot="1" x14ac:dyDescent="0.35">
      <c r="A9" s="44">
        <v>5</v>
      </c>
      <c r="B9" s="38">
        <v>45662</v>
      </c>
      <c r="C9" s="1">
        <f t="shared" si="2"/>
        <v>8.379629629629631E-3</v>
      </c>
      <c r="D9" s="1">
        <f t="shared" si="3"/>
        <v>9.8148148148148161E-3</v>
      </c>
      <c r="E9" s="27" t="s">
        <v>6</v>
      </c>
      <c r="F9" s="2">
        <v>2</v>
      </c>
      <c r="G9" s="2">
        <v>4</v>
      </c>
      <c r="H9" s="38">
        <v>45662</v>
      </c>
      <c r="I9" s="1">
        <f t="shared" si="4"/>
        <v>7.0833333333333338E-3</v>
      </c>
      <c r="J9" s="1">
        <f t="shared" si="5"/>
        <v>8.8541666666666682E-3</v>
      </c>
      <c r="K9" s="27" t="s">
        <v>6</v>
      </c>
      <c r="L9" s="2">
        <v>2</v>
      </c>
      <c r="M9" s="2">
        <v>33</v>
      </c>
      <c r="N9" s="38">
        <v>45662</v>
      </c>
      <c r="O9" s="1">
        <f t="shared" si="6"/>
        <v>4.3171296296296291E-3</v>
      </c>
      <c r="P9" s="1">
        <f t="shared" si="7"/>
        <v>6.3310185185185179E-3</v>
      </c>
      <c r="Q9" s="27" t="s">
        <v>6</v>
      </c>
      <c r="R9" s="2">
        <v>2</v>
      </c>
      <c r="S9" s="2">
        <v>54</v>
      </c>
      <c r="T9" s="38">
        <v>45662</v>
      </c>
      <c r="U9" s="1">
        <f t="shared" si="8"/>
        <v>0</v>
      </c>
      <c r="V9" s="1">
        <f t="shared" si="9"/>
        <v>0</v>
      </c>
      <c r="W9" s="27"/>
      <c r="X9" s="2"/>
      <c r="Y9" s="2"/>
      <c r="Z9" s="38">
        <v>45662</v>
      </c>
      <c r="AA9" s="1">
        <f t="shared" si="10"/>
        <v>3.7962962962962967E-3</v>
      </c>
      <c r="AB9" s="1">
        <f t="shared" si="11"/>
        <v>5.6597222222222231E-3</v>
      </c>
      <c r="AC9" s="27" t="s">
        <v>6</v>
      </c>
      <c r="AD9" s="2">
        <v>2</v>
      </c>
      <c r="AE9" s="2">
        <v>41</v>
      </c>
      <c r="AF9" s="38">
        <v>45662</v>
      </c>
      <c r="AG9" s="1">
        <f t="shared" si="12"/>
        <v>3.2407407407407411E-3</v>
      </c>
      <c r="AH9" s="1">
        <f t="shared" si="13"/>
        <v>4.0509259259259266E-3</v>
      </c>
      <c r="AI9" s="27" t="s">
        <v>6</v>
      </c>
      <c r="AJ9" s="2">
        <v>1</v>
      </c>
      <c r="AK9" s="2">
        <v>10</v>
      </c>
      <c r="AL9" s="38">
        <v>45662</v>
      </c>
      <c r="AM9" s="39">
        <f t="shared" si="14"/>
        <v>0.1</v>
      </c>
      <c r="AN9" s="39">
        <f t="shared" si="0"/>
        <v>0.15000000000000002</v>
      </c>
      <c r="AO9" s="27" t="s">
        <v>6</v>
      </c>
      <c r="AP9" s="41">
        <f t="shared" si="1"/>
        <v>5</v>
      </c>
      <c r="AQ9" s="73">
        <v>0</v>
      </c>
      <c r="AR9" s="73">
        <v>0</v>
      </c>
      <c r="AS9" s="38">
        <v>45662</v>
      </c>
      <c r="AT9" s="39">
        <f t="shared" si="15"/>
        <v>1</v>
      </c>
      <c r="AU9" s="39">
        <f t="shared" si="16"/>
        <v>1</v>
      </c>
      <c r="AV9" s="27"/>
      <c r="AW9" s="41"/>
    </row>
    <row r="10" spans="1:49" ht="25.05" customHeight="1" thickTop="1" thickBot="1" x14ac:dyDescent="0.35">
      <c r="A10" s="44">
        <v>6</v>
      </c>
      <c r="B10" s="38">
        <v>45663</v>
      </c>
      <c r="C10" s="1">
        <f t="shared" si="2"/>
        <v>9.8148148148148161E-3</v>
      </c>
      <c r="D10" s="1">
        <f t="shared" si="3"/>
        <v>1.1087962962962963E-2</v>
      </c>
      <c r="E10" s="27" t="s">
        <v>6</v>
      </c>
      <c r="F10" s="2">
        <v>1</v>
      </c>
      <c r="G10" s="2">
        <v>50</v>
      </c>
      <c r="H10" s="38">
        <v>45663</v>
      </c>
      <c r="I10" s="1">
        <f t="shared" si="4"/>
        <v>8.8541666666666682E-3</v>
      </c>
      <c r="J10" s="1">
        <f t="shared" si="5"/>
        <v>1.0625000000000002E-2</v>
      </c>
      <c r="K10" s="27" t="s">
        <v>6</v>
      </c>
      <c r="L10" s="2">
        <v>2</v>
      </c>
      <c r="M10" s="2">
        <v>33</v>
      </c>
      <c r="N10" s="38">
        <v>45663</v>
      </c>
      <c r="O10" s="1">
        <f t="shared" si="6"/>
        <v>6.3310185185185179E-3</v>
      </c>
      <c r="P10" s="1">
        <f t="shared" si="7"/>
        <v>7.7662037037037031E-3</v>
      </c>
      <c r="Q10" s="27" t="s">
        <v>6</v>
      </c>
      <c r="R10" s="2">
        <v>2</v>
      </c>
      <c r="S10" s="2">
        <v>4</v>
      </c>
      <c r="T10" s="38">
        <v>45663</v>
      </c>
      <c r="U10" s="1">
        <f t="shared" si="8"/>
        <v>0</v>
      </c>
      <c r="V10" s="1">
        <f t="shared" si="9"/>
        <v>0</v>
      </c>
      <c r="W10" s="27"/>
      <c r="X10" s="2"/>
      <c r="Y10" s="2"/>
      <c r="Z10" s="38">
        <v>45663</v>
      </c>
      <c r="AA10" s="1">
        <f t="shared" si="10"/>
        <v>5.6597222222222231E-3</v>
      </c>
      <c r="AB10" s="1">
        <f t="shared" si="11"/>
        <v>6.6319444444444455E-3</v>
      </c>
      <c r="AC10" s="27" t="s">
        <v>6</v>
      </c>
      <c r="AD10" s="2">
        <v>1</v>
      </c>
      <c r="AE10" s="2">
        <v>24</v>
      </c>
      <c r="AF10" s="38">
        <v>45663</v>
      </c>
      <c r="AG10" s="1">
        <f t="shared" si="12"/>
        <v>4.0509259259259266E-3</v>
      </c>
      <c r="AH10" s="1">
        <f t="shared" si="13"/>
        <v>4.8611111111111121E-3</v>
      </c>
      <c r="AI10" s="27" t="s">
        <v>6</v>
      </c>
      <c r="AJ10" s="2">
        <v>1</v>
      </c>
      <c r="AK10" s="2">
        <v>10</v>
      </c>
      <c r="AL10" s="38">
        <v>45663</v>
      </c>
      <c r="AM10" s="39">
        <f t="shared" si="14"/>
        <v>0.15000000000000002</v>
      </c>
      <c r="AN10" s="39">
        <f t="shared" si="0"/>
        <v>0.21000000000000002</v>
      </c>
      <c r="AO10" s="27" t="s">
        <v>6</v>
      </c>
      <c r="AP10" s="41">
        <f t="shared" si="1"/>
        <v>6</v>
      </c>
      <c r="AQ10" s="73">
        <v>0</v>
      </c>
      <c r="AR10" s="73">
        <v>0</v>
      </c>
      <c r="AS10" s="38">
        <v>45663</v>
      </c>
      <c r="AT10" s="39">
        <f t="shared" si="15"/>
        <v>1</v>
      </c>
      <c r="AU10" s="39">
        <f t="shared" si="16"/>
        <v>1</v>
      </c>
      <c r="AV10" s="27"/>
      <c r="AW10" s="41"/>
    </row>
    <row r="11" spans="1:49" ht="25.05" customHeight="1" thickTop="1" thickBot="1" x14ac:dyDescent="0.35">
      <c r="A11" s="44">
        <v>7</v>
      </c>
      <c r="B11" s="38">
        <v>45664</v>
      </c>
      <c r="C11" s="1">
        <f t="shared" si="2"/>
        <v>1.1087962962962963E-2</v>
      </c>
      <c r="D11" s="1">
        <f t="shared" si="3"/>
        <v>1.4976851851851851E-2</v>
      </c>
      <c r="E11" s="27" t="s">
        <v>6</v>
      </c>
      <c r="F11" s="2">
        <v>5</v>
      </c>
      <c r="G11" s="2">
        <v>36</v>
      </c>
      <c r="H11" s="38">
        <v>45664</v>
      </c>
      <c r="I11" s="1">
        <f t="shared" si="4"/>
        <v>1.0625000000000002E-2</v>
      </c>
      <c r="J11" s="1">
        <f t="shared" si="5"/>
        <v>1.2395833333333337E-2</v>
      </c>
      <c r="K11" s="27" t="s">
        <v>6</v>
      </c>
      <c r="L11" s="2">
        <v>2</v>
      </c>
      <c r="M11" s="2">
        <v>33</v>
      </c>
      <c r="N11" s="38">
        <v>45664</v>
      </c>
      <c r="O11" s="1">
        <f t="shared" si="6"/>
        <v>7.7662037037037031E-3</v>
      </c>
      <c r="P11" s="1">
        <f t="shared" si="7"/>
        <v>1.1493055555555555E-2</v>
      </c>
      <c r="Q11" s="27" t="s">
        <v>6</v>
      </c>
      <c r="R11" s="2">
        <v>5</v>
      </c>
      <c r="S11" s="2">
        <v>22</v>
      </c>
      <c r="T11" s="38">
        <v>45664</v>
      </c>
      <c r="U11" s="1">
        <f t="shared" si="8"/>
        <v>0</v>
      </c>
      <c r="V11" s="1">
        <f t="shared" si="9"/>
        <v>0</v>
      </c>
      <c r="W11" s="27"/>
      <c r="X11" s="2"/>
      <c r="Y11" s="2"/>
      <c r="Z11" s="38">
        <v>45664</v>
      </c>
      <c r="AA11" s="1">
        <f t="shared" si="10"/>
        <v>6.6319444444444455E-3</v>
      </c>
      <c r="AB11" s="1">
        <f t="shared" si="11"/>
        <v>8.2754629629629636E-3</v>
      </c>
      <c r="AC11" s="27" t="s">
        <v>6</v>
      </c>
      <c r="AD11" s="2">
        <v>2</v>
      </c>
      <c r="AE11" s="2">
        <v>22</v>
      </c>
      <c r="AF11" s="38">
        <v>45664</v>
      </c>
      <c r="AG11" s="1">
        <f t="shared" si="12"/>
        <v>4.8611111111111121E-3</v>
      </c>
      <c r="AH11" s="1">
        <f t="shared" si="13"/>
        <v>5.6712962962962975E-3</v>
      </c>
      <c r="AI11" s="27" t="s">
        <v>6</v>
      </c>
      <c r="AJ11" s="2">
        <v>1</v>
      </c>
      <c r="AK11" s="2">
        <v>10</v>
      </c>
      <c r="AL11" s="38">
        <v>45664</v>
      </c>
      <c r="AM11" s="39">
        <f t="shared" si="14"/>
        <v>0.21000000000000002</v>
      </c>
      <c r="AN11" s="39">
        <f t="shared" si="0"/>
        <v>0.28000000000000003</v>
      </c>
      <c r="AO11" s="27" t="s">
        <v>6</v>
      </c>
      <c r="AP11" s="41">
        <f t="shared" si="1"/>
        <v>7</v>
      </c>
      <c r="AQ11" s="73">
        <v>0</v>
      </c>
      <c r="AR11" s="73">
        <v>0</v>
      </c>
      <c r="AS11" s="38">
        <v>45664</v>
      </c>
      <c r="AT11" s="39">
        <f t="shared" si="15"/>
        <v>1</v>
      </c>
      <c r="AU11" s="39">
        <f t="shared" si="16"/>
        <v>1</v>
      </c>
      <c r="AV11" s="27"/>
      <c r="AW11" s="41"/>
    </row>
    <row r="12" spans="1:49" ht="25.05" customHeight="1" thickTop="1" thickBot="1" x14ac:dyDescent="0.35">
      <c r="A12" s="44">
        <v>8</v>
      </c>
      <c r="B12" s="38">
        <v>45665</v>
      </c>
      <c r="C12" s="1">
        <f t="shared" si="2"/>
        <v>1.4976851851851851E-2</v>
      </c>
      <c r="D12" s="1">
        <f t="shared" si="3"/>
        <v>1.6192129629629629E-2</v>
      </c>
      <c r="E12" s="27" t="s">
        <v>6</v>
      </c>
      <c r="F12" s="2">
        <v>1</v>
      </c>
      <c r="G12" s="2">
        <v>45</v>
      </c>
      <c r="H12" s="38">
        <v>45665</v>
      </c>
      <c r="I12" s="1">
        <f t="shared" si="4"/>
        <v>1.2395833333333337E-2</v>
      </c>
      <c r="J12" s="1">
        <f t="shared" si="5"/>
        <v>1.4166666666666671E-2</v>
      </c>
      <c r="K12" s="27" t="s">
        <v>6</v>
      </c>
      <c r="L12" s="2">
        <v>2</v>
      </c>
      <c r="M12" s="2">
        <v>33</v>
      </c>
      <c r="N12" s="38">
        <v>45665</v>
      </c>
      <c r="O12" s="1">
        <f t="shared" si="6"/>
        <v>1.1493055555555555E-2</v>
      </c>
      <c r="P12" s="1">
        <f t="shared" si="7"/>
        <v>1.3113425925925926E-2</v>
      </c>
      <c r="Q12" s="27" t="s">
        <v>6</v>
      </c>
      <c r="R12" s="2">
        <v>2</v>
      </c>
      <c r="S12" s="2">
        <v>20</v>
      </c>
      <c r="T12" s="38">
        <v>45665</v>
      </c>
      <c r="U12" s="1">
        <f t="shared" si="8"/>
        <v>0</v>
      </c>
      <c r="V12" s="1">
        <f t="shared" si="9"/>
        <v>0</v>
      </c>
      <c r="W12" s="27"/>
      <c r="X12" s="2"/>
      <c r="Y12" s="2"/>
      <c r="Z12" s="38">
        <v>45665</v>
      </c>
      <c r="AA12" s="1">
        <f t="shared" si="10"/>
        <v>8.2754629629629636E-3</v>
      </c>
      <c r="AB12" s="1">
        <f t="shared" si="11"/>
        <v>1.0231481481481482E-2</v>
      </c>
      <c r="AC12" s="27" t="s">
        <v>6</v>
      </c>
      <c r="AD12" s="2">
        <v>2</v>
      </c>
      <c r="AE12" s="2">
        <v>49</v>
      </c>
      <c r="AF12" s="38">
        <v>45665</v>
      </c>
      <c r="AG12" s="1">
        <f t="shared" si="12"/>
        <v>5.6712962962962975E-3</v>
      </c>
      <c r="AH12" s="1">
        <f t="shared" si="13"/>
        <v>6.481481481481483E-3</v>
      </c>
      <c r="AI12" s="27" t="s">
        <v>6</v>
      </c>
      <c r="AJ12" s="2">
        <v>1</v>
      </c>
      <c r="AK12" s="2">
        <v>10</v>
      </c>
      <c r="AL12" s="38">
        <v>45665</v>
      </c>
      <c r="AM12" s="39">
        <f t="shared" si="14"/>
        <v>0.28000000000000003</v>
      </c>
      <c r="AN12" s="39">
        <f t="shared" si="0"/>
        <v>0.36000000000000004</v>
      </c>
      <c r="AO12" s="27" t="s">
        <v>6</v>
      </c>
      <c r="AP12" s="41">
        <f t="shared" si="1"/>
        <v>8</v>
      </c>
      <c r="AQ12" s="73">
        <v>0</v>
      </c>
      <c r="AR12" s="73">
        <v>0</v>
      </c>
      <c r="AS12" s="38">
        <v>45665</v>
      </c>
      <c r="AT12" s="39">
        <f t="shared" si="15"/>
        <v>1</v>
      </c>
      <c r="AU12" s="39">
        <f t="shared" si="16"/>
        <v>1</v>
      </c>
      <c r="AV12" s="27"/>
      <c r="AW12" s="41"/>
    </row>
    <row r="13" spans="1:49" ht="25.05" customHeight="1" thickTop="1" thickBot="1" x14ac:dyDescent="0.35">
      <c r="A13" s="44">
        <v>9</v>
      </c>
      <c r="B13" s="38">
        <v>45666</v>
      </c>
      <c r="C13" s="1">
        <f t="shared" si="2"/>
        <v>1.6192129629629629E-2</v>
      </c>
      <c r="D13" s="1">
        <f t="shared" si="3"/>
        <v>1.8391203703703701E-2</v>
      </c>
      <c r="E13" s="27" t="s">
        <v>6</v>
      </c>
      <c r="F13" s="2">
        <v>3</v>
      </c>
      <c r="G13" s="2">
        <v>10</v>
      </c>
      <c r="H13" s="38">
        <v>45666</v>
      </c>
      <c r="I13" s="1">
        <f t="shared" si="4"/>
        <v>1.4166666666666671E-2</v>
      </c>
      <c r="J13" s="1">
        <f t="shared" si="5"/>
        <v>1.5937500000000004E-2</v>
      </c>
      <c r="K13" s="27" t="s">
        <v>6</v>
      </c>
      <c r="L13" s="2">
        <v>2</v>
      </c>
      <c r="M13" s="2">
        <v>33</v>
      </c>
      <c r="N13" s="38">
        <v>45666</v>
      </c>
      <c r="O13" s="1">
        <f t="shared" si="6"/>
        <v>1.3113425925925926E-2</v>
      </c>
      <c r="P13" s="1">
        <f t="shared" si="7"/>
        <v>1.4074074074074074E-2</v>
      </c>
      <c r="Q13" s="27" t="s">
        <v>6</v>
      </c>
      <c r="R13" s="2">
        <v>1</v>
      </c>
      <c r="S13" s="2">
        <v>23</v>
      </c>
      <c r="T13" s="38">
        <v>45666</v>
      </c>
      <c r="U13" s="1">
        <f t="shared" si="8"/>
        <v>0</v>
      </c>
      <c r="V13" s="1">
        <f t="shared" si="9"/>
        <v>0</v>
      </c>
      <c r="W13" s="27"/>
      <c r="X13" s="2"/>
      <c r="Y13" s="2"/>
      <c r="Z13" s="38">
        <v>45666</v>
      </c>
      <c r="AA13" s="1">
        <f t="shared" si="10"/>
        <v>1.0231481481481482E-2</v>
      </c>
      <c r="AB13" s="1">
        <f t="shared" si="11"/>
        <v>1.3877314814814815E-2</v>
      </c>
      <c r="AC13" s="27" t="s">
        <v>6</v>
      </c>
      <c r="AD13" s="2">
        <v>5</v>
      </c>
      <c r="AE13" s="2">
        <v>15</v>
      </c>
      <c r="AF13" s="38">
        <v>45666</v>
      </c>
      <c r="AG13" s="1">
        <f t="shared" si="12"/>
        <v>6.481481481481483E-3</v>
      </c>
      <c r="AH13" s="1">
        <f t="shared" si="13"/>
        <v>7.2916666666666685E-3</v>
      </c>
      <c r="AI13" s="27" t="s">
        <v>6</v>
      </c>
      <c r="AJ13" s="2">
        <v>1</v>
      </c>
      <c r="AK13" s="2">
        <v>10</v>
      </c>
      <c r="AL13" s="38">
        <v>45666</v>
      </c>
      <c r="AM13" s="39">
        <f t="shared" si="14"/>
        <v>0.36000000000000004</v>
      </c>
      <c r="AN13" s="39">
        <f t="shared" si="0"/>
        <v>0.45000000000000007</v>
      </c>
      <c r="AO13" s="27" t="s">
        <v>6</v>
      </c>
      <c r="AP13" s="41">
        <f t="shared" si="1"/>
        <v>9</v>
      </c>
      <c r="AQ13" s="73">
        <v>0</v>
      </c>
      <c r="AR13" s="73">
        <v>0</v>
      </c>
      <c r="AS13" s="38">
        <v>45666</v>
      </c>
      <c r="AT13" s="39">
        <f t="shared" si="15"/>
        <v>1</v>
      </c>
      <c r="AU13" s="39">
        <f t="shared" si="16"/>
        <v>1</v>
      </c>
      <c r="AV13" s="27"/>
      <c r="AW13" s="41"/>
    </row>
    <row r="14" spans="1:49" ht="25.05" customHeight="1" thickTop="1" thickBot="1" x14ac:dyDescent="0.35">
      <c r="A14" s="44">
        <v>10</v>
      </c>
      <c r="B14" s="38">
        <v>45667</v>
      </c>
      <c r="C14" s="1">
        <f t="shared" si="2"/>
        <v>1.8391203703703701E-2</v>
      </c>
      <c r="D14" s="1">
        <f t="shared" si="3"/>
        <v>2.0671296296296292E-2</v>
      </c>
      <c r="E14" s="27" t="s">
        <v>6</v>
      </c>
      <c r="F14" s="2">
        <v>3</v>
      </c>
      <c r="G14" s="2">
        <v>17</v>
      </c>
      <c r="H14" s="38">
        <v>45667</v>
      </c>
      <c r="I14" s="1">
        <f t="shared" si="4"/>
        <v>1.5937500000000004E-2</v>
      </c>
      <c r="J14" s="1">
        <f t="shared" si="5"/>
        <v>1.7708333333333336E-2</v>
      </c>
      <c r="K14" s="27" t="s">
        <v>6</v>
      </c>
      <c r="L14" s="2">
        <v>2</v>
      </c>
      <c r="M14" s="2">
        <v>33</v>
      </c>
      <c r="N14" s="38">
        <v>45667</v>
      </c>
      <c r="O14" s="1">
        <f t="shared" si="6"/>
        <v>1.4074074074074074E-2</v>
      </c>
      <c r="P14" s="1">
        <f t="shared" si="7"/>
        <v>1.4479166666666666E-2</v>
      </c>
      <c r="Q14" s="27" t="s">
        <v>6</v>
      </c>
      <c r="R14" s="2">
        <v>0</v>
      </c>
      <c r="S14" s="2">
        <v>35</v>
      </c>
      <c r="T14" s="38">
        <v>45667</v>
      </c>
      <c r="U14" s="1">
        <f t="shared" si="8"/>
        <v>0</v>
      </c>
      <c r="V14" s="1">
        <f t="shared" si="9"/>
        <v>0</v>
      </c>
      <c r="W14" s="27"/>
      <c r="X14" s="2"/>
      <c r="Y14" s="2"/>
      <c r="Z14" s="38">
        <v>45667</v>
      </c>
      <c r="AA14" s="1">
        <f t="shared" si="10"/>
        <v>1.3877314814814815E-2</v>
      </c>
      <c r="AB14" s="1">
        <f t="shared" si="11"/>
        <v>1.9583333333333335E-2</v>
      </c>
      <c r="AC14" s="27" t="s">
        <v>6</v>
      </c>
      <c r="AD14" s="2">
        <v>8</v>
      </c>
      <c r="AE14" s="2">
        <v>13</v>
      </c>
      <c r="AF14" s="38">
        <v>45667</v>
      </c>
      <c r="AG14" s="1">
        <f t="shared" si="12"/>
        <v>7.2916666666666685E-3</v>
      </c>
      <c r="AH14" s="1">
        <f t="shared" si="13"/>
        <v>8.1018518518518531E-3</v>
      </c>
      <c r="AI14" s="27" t="s">
        <v>6</v>
      </c>
      <c r="AJ14" s="2">
        <v>1</v>
      </c>
      <c r="AK14" s="2">
        <v>10</v>
      </c>
      <c r="AL14" s="38">
        <v>45667</v>
      </c>
      <c r="AM14" s="39">
        <f t="shared" si="14"/>
        <v>0.45000000000000007</v>
      </c>
      <c r="AN14" s="39">
        <f t="shared" si="0"/>
        <v>0.55000000000000004</v>
      </c>
      <c r="AO14" s="27" t="s">
        <v>6</v>
      </c>
      <c r="AP14" s="41">
        <f t="shared" si="1"/>
        <v>10</v>
      </c>
      <c r="AQ14" s="73">
        <v>0</v>
      </c>
      <c r="AR14" s="73">
        <v>0</v>
      </c>
      <c r="AS14" s="38">
        <v>45667</v>
      </c>
      <c r="AT14" s="39">
        <f t="shared" si="15"/>
        <v>1</v>
      </c>
      <c r="AU14" s="39">
        <f t="shared" si="16"/>
        <v>1</v>
      </c>
      <c r="AV14" s="27"/>
      <c r="AW14" s="41"/>
    </row>
    <row r="15" spans="1:49" ht="25.05" customHeight="1" thickTop="1" thickBot="1" x14ac:dyDescent="0.35">
      <c r="A15" s="44">
        <v>11</v>
      </c>
      <c r="B15" s="38">
        <v>45668</v>
      </c>
      <c r="C15" s="1">
        <f t="shared" si="2"/>
        <v>2.0671296296296292E-2</v>
      </c>
      <c r="D15" s="1">
        <f t="shared" si="3"/>
        <v>2.4317129629629626E-2</v>
      </c>
      <c r="E15" s="27" t="s">
        <v>6</v>
      </c>
      <c r="F15" s="2">
        <v>5</v>
      </c>
      <c r="G15" s="2">
        <v>15</v>
      </c>
      <c r="H15" s="38">
        <v>45668</v>
      </c>
      <c r="I15" s="1">
        <f t="shared" si="4"/>
        <v>1.7708333333333336E-2</v>
      </c>
      <c r="J15" s="1">
        <f t="shared" si="5"/>
        <v>1.9479166666666669E-2</v>
      </c>
      <c r="K15" s="27" t="s">
        <v>6</v>
      </c>
      <c r="L15" s="2">
        <v>2</v>
      </c>
      <c r="M15" s="2">
        <v>33</v>
      </c>
      <c r="N15" s="38">
        <v>45668</v>
      </c>
      <c r="O15" s="1">
        <f t="shared" si="6"/>
        <v>1.4479166666666666E-2</v>
      </c>
      <c r="P15" s="1">
        <f t="shared" si="7"/>
        <v>1.8368055555555554E-2</v>
      </c>
      <c r="Q15" s="27" t="s">
        <v>6</v>
      </c>
      <c r="R15" s="2">
        <v>5</v>
      </c>
      <c r="S15" s="2">
        <v>36</v>
      </c>
      <c r="T15" s="38">
        <v>45668</v>
      </c>
      <c r="U15" s="1">
        <f t="shared" si="8"/>
        <v>0</v>
      </c>
      <c r="V15" s="1">
        <f t="shared" si="9"/>
        <v>0</v>
      </c>
      <c r="W15" s="27"/>
      <c r="X15" s="2"/>
      <c r="Y15" s="2"/>
      <c r="Z15" s="38">
        <v>45668</v>
      </c>
      <c r="AA15" s="1">
        <f t="shared" si="10"/>
        <v>1.9583333333333335E-2</v>
      </c>
      <c r="AB15" s="1">
        <f t="shared" si="11"/>
        <v>2.3796296296296298E-2</v>
      </c>
      <c r="AC15" s="27" t="s">
        <v>6</v>
      </c>
      <c r="AD15" s="2">
        <v>6</v>
      </c>
      <c r="AE15" s="2">
        <v>4</v>
      </c>
      <c r="AF15" s="38">
        <v>45668</v>
      </c>
      <c r="AG15" s="1">
        <f t="shared" si="12"/>
        <v>8.1018518518518531E-3</v>
      </c>
      <c r="AH15" s="1">
        <f t="shared" si="13"/>
        <v>8.9120370370370378E-3</v>
      </c>
      <c r="AI15" s="27" t="s">
        <v>6</v>
      </c>
      <c r="AJ15" s="2">
        <v>1</v>
      </c>
      <c r="AK15" s="2">
        <v>10</v>
      </c>
      <c r="AL15" s="38">
        <v>45668</v>
      </c>
      <c r="AM15" s="39">
        <f t="shared" si="14"/>
        <v>0.55000000000000004</v>
      </c>
      <c r="AN15" s="39">
        <f t="shared" si="0"/>
        <v>0.56000000000000005</v>
      </c>
      <c r="AO15" s="27" t="s">
        <v>6</v>
      </c>
      <c r="AP15" s="41">
        <f>MOD(AP14,10)+1</f>
        <v>1</v>
      </c>
      <c r="AQ15" s="73">
        <v>0</v>
      </c>
      <c r="AR15" s="73">
        <v>0</v>
      </c>
      <c r="AS15" s="38">
        <v>45668</v>
      </c>
      <c r="AT15" s="39">
        <f t="shared" si="15"/>
        <v>1</v>
      </c>
      <c r="AU15" s="39">
        <f t="shared" si="16"/>
        <v>1</v>
      </c>
      <c r="AV15" s="27"/>
      <c r="AW15" s="41"/>
    </row>
    <row r="16" spans="1:49" ht="25.05" customHeight="1" thickTop="1" thickBot="1" x14ac:dyDescent="0.35">
      <c r="A16" s="44">
        <v>12</v>
      </c>
      <c r="B16" s="38">
        <v>45669</v>
      </c>
      <c r="C16" s="1">
        <f t="shared" si="2"/>
        <v>2.4317129629629626E-2</v>
      </c>
      <c r="D16" s="1">
        <f t="shared" si="3"/>
        <v>2.7303240740740739E-2</v>
      </c>
      <c r="E16" s="27" t="s">
        <v>6</v>
      </c>
      <c r="F16" s="2">
        <v>4</v>
      </c>
      <c r="G16" s="2">
        <v>18</v>
      </c>
      <c r="H16" s="38">
        <v>45669</v>
      </c>
      <c r="I16" s="1">
        <f t="shared" si="4"/>
        <v>1.9479166666666669E-2</v>
      </c>
      <c r="J16" s="1">
        <f t="shared" si="5"/>
        <v>2.1250000000000002E-2</v>
      </c>
      <c r="K16" s="27" t="s">
        <v>6</v>
      </c>
      <c r="L16" s="2">
        <v>2</v>
      </c>
      <c r="M16" s="2">
        <v>33</v>
      </c>
      <c r="N16" s="38">
        <v>45669</v>
      </c>
      <c r="O16" s="1">
        <f t="shared" si="6"/>
        <v>1.8368055555555554E-2</v>
      </c>
      <c r="P16" s="1">
        <f t="shared" si="7"/>
        <v>2.0081018518518515E-2</v>
      </c>
      <c r="Q16" s="27" t="s">
        <v>6</v>
      </c>
      <c r="R16" s="2">
        <v>2</v>
      </c>
      <c r="S16" s="2">
        <v>28</v>
      </c>
      <c r="T16" s="38">
        <v>45669</v>
      </c>
      <c r="U16" s="1">
        <f t="shared" si="8"/>
        <v>0</v>
      </c>
      <c r="V16" s="1">
        <f t="shared" si="9"/>
        <v>0</v>
      </c>
      <c r="W16" s="27"/>
      <c r="X16" s="2"/>
      <c r="Y16" s="2"/>
      <c r="Z16" s="38">
        <v>45669</v>
      </c>
      <c r="AA16" s="1">
        <f t="shared" si="10"/>
        <v>2.3796296296296298E-2</v>
      </c>
      <c r="AB16" s="1">
        <f t="shared" si="11"/>
        <v>2.5474537037037039E-2</v>
      </c>
      <c r="AC16" s="27" t="s">
        <v>6</v>
      </c>
      <c r="AD16" s="2">
        <v>2</v>
      </c>
      <c r="AE16" s="2">
        <v>25</v>
      </c>
      <c r="AF16" s="38">
        <v>45669</v>
      </c>
      <c r="AG16" s="1">
        <f t="shared" si="12"/>
        <v>8.9120370370370378E-3</v>
      </c>
      <c r="AH16" s="1">
        <f t="shared" si="13"/>
        <v>9.7222222222222224E-3</v>
      </c>
      <c r="AI16" s="27" t="s">
        <v>6</v>
      </c>
      <c r="AJ16" s="2">
        <v>1</v>
      </c>
      <c r="AK16" s="2">
        <v>10</v>
      </c>
      <c r="AL16" s="38">
        <v>45669</v>
      </c>
      <c r="AM16" s="39">
        <f t="shared" si="14"/>
        <v>0.56000000000000005</v>
      </c>
      <c r="AN16" s="39">
        <f t="shared" si="0"/>
        <v>0.68</v>
      </c>
      <c r="AO16" s="27" t="s">
        <v>6</v>
      </c>
      <c r="AP16" s="41">
        <f>MOD(AP15,10)+1</f>
        <v>2</v>
      </c>
      <c r="AQ16" s="41">
        <f>MOD(AQ15,10)+1</f>
        <v>1</v>
      </c>
      <c r="AR16" s="73">
        <v>0</v>
      </c>
      <c r="AS16" s="38">
        <v>45669</v>
      </c>
      <c r="AT16" s="39">
        <f t="shared" si="15"/>
        <v>1</v>
      </c>
      <c r="AU16" s="39">
        <f t="shared" si="16"/>
        <v>1</v>
      </c>
      <c r="AV16" s="27"/>
      <c r="AW16" s="41"/>
    </row>
    <row r="17" spans="1:49" ht="25.05" customHeight="1" thickTop="1" thickBot="1" x14ac:dyDescent="0.35">
      <c r="A17" s="44">
        <v>13</v>
      </c>
      <c r="B17" s="38">
        <v>45670</v>
      </c>
      <c r="C17" s="1">
        <f t="shared" si="2"/>
        <v>2.7303240740740739E-2</v>
      </c>
      <c r="D17" s="1">
        <f t="shared" si="3"/>
        <v>3.0543981481481481E-2</v>
      </c>
      <c r="E17" s="27" t="s">
        <v>6</v>
      </c>
      <c r="F17" s="2">
        <v>4</v>
      </c>
      <c r="G17" s="2">
        <v>40</v>
      </c>
      <c r="H17" s="38">
        <v>45670</v>
      </c>
      <c r="I17" s="1">
        <f t="shared" si="4"/>
        <v>2.1250000000000002E-2</v>
      </c>
      <c r="J17" s="1">
        <f t="shared" si="5"/>
        <v>2.3020833333333334E-2</v>
      </c>
      <c r="K17" s="27" t="s">
        <v>6</v>
      </c>
      <c r="L17" s="2">
        <v>2</v>
      </c>
      <c r="M17" s="2">
        <v>33</v>
      </c>
      <c r="N17" s="38">
        <v>45670</v>
      </c>
      <c r="O17" s="1">
        <f t="shared" si="6"/>
        <v>2.0081018518518515E-2</v>
      </c>
      <c r="P17" s="1">
        <f t="shared" si="7"/>
        <v>2.2511574074074069E-2</v>
      </c>
      <c r="Q17" s="27" t="s">
        <v>6</v>
      </c>
      <c r="R17" s="2">
        <v>3</v>
      </c>
      <c r="S17" s="2">
        <v>30</v>
      </c>
      <c r="T17" s="38">
        <v>45670</v>
      </c>
      <c r="U17" s="1">
        <f t="shared" si="8"/>
        <v>0</v>
      </c>
      <c r="V17" s="1">
        <f t="shared" si="9"/>
        <v>0</v>
      </c>
      <c r="W17" s="27"/>
      <c r="X17" s="2"/>
      <c r="Y17" s="2"/>
      <c r="Z17" s="38">
        <v>45670</v>
      </c>
      <c r="AA17" s="1">
        <f t="shared" si="10"/>
        <v>2.5474537037037039E-2</v>
      </c>
      <c r="AB17" s="1">
        <f t="shared" si="11"/>
        <v>2.8356481481481483E-2</v>
      </c>
      <c r="AC17" s="27" t="s">
        <v>6</v>
      </c>
      <c r="AD17" s="2">
        <v>4</v>
      </c>
      <c r="AE17" s="2">
        <v>9</v>
      </c>
      <c r="AF17" s="38">
        <v>45670</v>
      </c>
      <c r="AG17" s="1">
        <f t="shared" si="12"/>
        <v>9.7222222222222224E-3</v>
      </c>
      <c r="AH17" s="1">
        <f t="shared" si="13"/>
        <v>9.7222222222222224E-3</v>
      </c>
      <c r="AI17" s="27"/>
      <c r="AJ17" s="2"/>
      <c r="AK17" s="2"/>
      <c r="AL17" s="38">
        <v>45670</v>
      </c>
      <c r="AM17" s="39">
        <f t="shared" si="14"/>
        <v>0.68</v>
      </c>
      <c r="AN17" s="39">
        <f t="shared" si="0"/>
        <v>0.68</v>
      </c>
      <c r="AO17" s="27"/>
      <c r="AP17" s="41"/>
      <c r="AQ17" s="41"/>
      <c r="AR17" s="73">
        <v>0</v>
      </c>
      <c r="AS17" s="38">
        <v>45670</v>
      </c>
      <c r="AT17" s="39">
        <f t="shared" si="15"/>
        <v>1</v>
      </c>
      <c r="AU17" s="39">
        <f t="shared" si="16"/>
        <v>1</v>
      </c>
      <c r="AV17" s="27"/>
      <c r="AW17" s="41"/>
    </row>
    <row r="18" spans="1:49" ht="25.05" customHeight="1" thickTop="1" thickBot="1" x14ac:dyDescent="0.35">
      <c r="A18" s="44">
        <v>14</v>
      </c>
      <c r="B18" s="38">
        <v>45671</v>
      </c>
      <c r="C18" s="1">
        <f t="shared" si="2"/>
        <v>3.0543981481481481E-2</v>
      </c>
      <c r="D18" s="1">
        <f t="shared" si="3"/>
        <v>3.2824074074074075E-2</v>
      </c>
      <c r="E18" s="27" t="s">
        <v>6</v>
      </c>
      <c r="F18" s="2">
        <v>3</v>
      </c>
      <c r="G18" s="2">
        <v>17</v>
      </c>
      <c r="H18" s="38">
        <v>45671</v>
      </c>
      <c r="I18" s="1">
        <f t="shared" si="4"/>
        <v>2.3020833333333334E-2</v>
      </c>
      <c r="J18" s="1">
        <f t="shared" si="5"/>
        <v>2.4791666666666667E-2</v>
      </c>
      <c r="K18" s="27" t="s">
        <v>6</v>
      </c>
      <c r="L18" s="2">
        <v>2</v>
      </c>
      <c r="M18" s="2">
        <v>33</v>
      </c>
      <c r="N18" s="38">
        <v>45671</v>
      </c>
      <c r="O18" s="1">
        <f t="shared" si="6"/>
        <v>2.2511574074074069E-2</v>
      </c>
      <c r="P18" s="1">
        <f t="shared" si="7"/>
        <v>2.6284722222222216E-2</v>
      </c>
      <c r="Q18" s="27" t="s">
        <v>6</v>
      </c>
      <c r="R18" s="2">
        <v>5</v>
      </c>
      <c r="S18" s="2">
        <v>26</v>
      </c>
      <c r="T18" s="38">
        <v>45671</v>
      </c>
      <c r="U18" s="1">
        <f t="shared" si="8"/>
        <v>0</v>
      </c>
      <c r="V18" s="1">
        <f t="shared" si="9"/>
        <v>0</v>
      </c>
      <c r="W18" s="27"/>
      <c r="X18" s="2"/>
      <c r="Y18" s="2"/>
      <c r="Z18" s="38">
        <v>45671</v>
      </c>
      <c r="AA18" s="1">
        <f t="shared" si="10"/>
        <v>2.8356481481481483E-2</v>
      </c>
      <c r="AB18" s="1">
        <f t="shared" si="11"/>
        <v>2.8587962962962964E-2</v>
      </c>
      <c r="AC18" s="27" t="s">
        <v>6</v>
      </c>
      <c r="AD18" s="2">
        <v>0</v>
      </c>
      <c r="AE18" s="2">
        <v>20</v>
      </c>
      <c r="AF18" s="38">
        <v>45671</v>
      </c>
      <c r="AG18" s="1">
        <f t="shared" si="12"/>
        <v>9.7222222222222224E-3</v>
      </c>
      <c r="AH18" s="1">
        <f t="shared" si="13"/>
        <v>9.7222222222222224E-3</v>
      </c>
      <c r="AI18" s="27"/>
      <c r="AJ18" s="2"/>
      <c r="AK18" s="2"/>
      <c r="AL18" s="38">
        <v>45671</v>
      </c>
      <c r="AM18" s="39">
        <f t="shared" si="14"/>
        <v>0.68</v>
      </c>
      <c r="AN18" s="39">
        <f t="shared" si="0"/>
        <v>0.68</v>
      </c>
      <c r="AO18" s="27"/>
      <c r="AP18" s="41"/>
      <c r="AQ18" s="41"/>
      <c r="AR18" s="73">
        <v>0</v>
      </c>
      <c r="AS18" s="38">
        <v>45671</v>
      </c>
      <c r="AT18" s="39">
        <f t="shared" si="15"/>
        <v>1</v>
      </c>
      <c r="AU18" s="39">
        <f t="shared" si="16"/>
        <v>1</v>
      </c>
      <c r="AV18" s="27"/>
      <c r="AW18" s="41"/>
    </row>
    <row r="19" spans="1:49" ht="25.05" customHeight="1" thickTop="1" thickBot="1" x14ac:dyDescent="0.35">
      <c r="A19" s="44">
        <v>15</v>
      </c>
      <c r="B19" s="38">
        <v>45672</v>
      </c>
      <c r="C19" s="1">
        <f t="shared" si="2"/>
        <v>3.2824074074074075E-2</v>
      </c>
      <c r="D19" s="1">
        <f t="shared" si="3"/>
        <v>3.3298611111111112E-2</v>
      </c>
      <c r="E19" s="27" t="s">
        <v>6</v>
      </c>
      <c r="F19" s="2">
        <v>0</v>
      </c>
      <c r="G19" s="2">
        <v>41</v>
      </c>
      <c r="H19" s="38">
        <v>45672</v>
      </c>
      <c r="I19" s="1">
        <f t="shared" si="4"/>
        <v>2.4791666666666667E-2</v>
      </c>
      <c r="J19" s="1">
        <f t="shared" si="5"/>
        <v>2.6562499999999999E-2</v>
      </c>
      <c r="K19" s="27" t="s">
        <v>6</v>
      </c>
      <c r="L19" s="2">
        <v>2</v>
      </c>
      <c r="M19" s="2">
        <v>33</v>
      </c>
      <c r="N19" s="38">
        <v>45672</v>
      </c>
      <c r="O19" s="1">
        <f t="shared" si="6"/>
        <v>2.6284722222222216E-2</v>
      </c>
      <c r="P19" s="1">
        <f t="shared" si="7"/>
        <v>3.0543981481481474E-2</v>
      </c>
      <c r="Q19" s="27" t="s">
        <v>6</v>
      </c>
      <c r="R19" s="2">
        <v>6</v>
      </c>
      <c r="S19" s="2">
        <v>8</v>
      </c>
      <c r="T19" s="38">
        <v>45672</v>
      </c>
      <c r="U19" s="1">
        <f t="shared" si="8"/>
        <v>0</v>
      </c>
      <c r="V19" s="1">
        <f t="shared" si="9"/>
        <v>0</v>
      </c>
      <c r="W19" s="27"/>
      <c r="X19" s="2"/>
      <c r="Y19" s="2"/>
      <c r="Z19" s="38">
        <v>45672</v>
      </c>
      <c r="AA19" s="1">
        <f t="shared" si="10"/>
        <v>2.8587962962962964E-2</v>
      </c>
      <c r="AB19" s="1">
        <f t="shared" si="11"/>
        <v>3.037037037037037E-2</v>
      </c>
      <c r="AC19" s="27" t="s">
        <v>6</v>
      </c>
      <c r="AD19" s="2">
        <v>2</v>
      </c>
      <c r="AE19" s="2">
        <v>34</v>
      </c>
      <c r="AF19" s="38">
        <v>45672</v>
      </c>
      <c r="AG19" s="1">
        <f t="shared" si="12"/>
        <v>9.7222222222222224E-3</v>
      </c>
      <c r="AH19" s="1">
        <f t="shared" si="13"/>
        <v>9.7222222222222224E-3</v>
      </c>
      <c r="AI19" s="27"/>
      <c r="AJ19" s="2"/>
      <c r="AK19" s="2"/>
      <c r="AL19" s="38">
        <v>45672</v>
      </c>
      <c r="AM19" s="39">
        <f t="shared" si="14"/>
        <v>0.68</v>
      </c>
      <c r="AN19" s="39">
        <f t="shared" si="0"/>
        <v>0.68</v>
      </c>
      <c r="AO19" s="27"/>
      <c r="AP19" s="41"/>
      <c r="AQ19" s="41"/>
      <c r="AR19" s="73">
        <v>0</v>
      </c>
      <c r="AS19" s="38">
        <v>45672</v>
      </c>
      <c r="AT19" s="39">
        <f t="shared" si="15"/>
        <v>1</v>
      </c>
      <c r="AU19" s="39">
        <f t="shared" si="16"/>
        <v>1</v>
      </c>
      <c r="AV19" s="27"/>
      <c r="AW19" s="41"/>
    </row>
    <row r="20" spans="1:49" ht="25.05" customHeight="1" thickTop="1" thickBot="1" x14ac:dyDescent="0.35">
      <c r="A20" s="44">
        <v>16</v>
      </c>
      <c r="B20" s="38">
        <v>45673</v>
      </c>
      <c r="C20" s="1">
        <f t="shared" si="2"/>
        <v>3.3298611111111112E-2</v>
      </c>
      <c r="D20" s="1">
        <f t="shared" si="3"/>
        <v>3.5833333333333335E-2</v>
      </c>
      <c r="E20" s="27" t="s">
        <v>6</v>
      </c>
      <c r="F20" s="2">
        <v>3</v>
      </c>
      <c r="G20" s="2">
        <v>39</v>
      </c>
      <c r="H20" s="38">
        <v>45673</v>
      </c>
      <c r="I20" s="1">
        <f t="shared" si="4"/>
        <v>2.6562499999999999E-2</v>
      </c>
      <c r="J20" s="1">
        <f t="shared" si="5"/>
        <v>2.8333333333333332E-2</v>
      </c>
      <c r="K20" s="27" t="s">
        <v>6</v>
      </c>
      <c r="L20" s="2">
        <v>2</v>
      </c>
      <c r="M20" s="2">
        <v>33</v>
      </c>
      <c r="N20" s="38">
        <v>45673</v>
      </c>
      <c r="O20" s="1">
        <f t="shared" si="6"/>
        <v>3.0543981481481474E-2</v>
      </c>
      <c r="P20" s="1">
        <f t="shared" si="7"/>
        <v>3.4745370370370364E-2</v>
      </c>
      <c r="Q20" s="27" t="s">
        <v>6</v>
      </c>
      <c r="R20" s="2">
        <v>6</v>
      </c>
      <c r="S20" s="2">
        <v>3</v>
      </c>
      <c r="T20" s="38">
        <v>45673</v>
      </c>
      <c r="U20" s="1">
        <f t="shared" si="8"/>
        <v>0</v>
      </c>
      <c r="V20" s="1">
        <f t="shared" si="9"/>
        <v>0</v>
      </c>
      <c r="W20" s="27"/>
      <c r="X20" s="2"/>
      <c r="Y20" s="2"/>
      <c r="Z20" s="38">
        <v>45673</v>
      </c>
      <c r="AA20" s="1">
        <f t="shared" si="10"/>
        <v>3.037037037037037E-2</v>
      </c>
      <c r="AB20" s="1">
        <f t="shared" si="11"/>
        <v>3.3460648148148149E-2</v>
      </c>
      <c r="AC20" s="27" t="s">
        <v>6</v>
      </c>
      <c r="AD20" s="2">
        <v>4</v>
      </c>
      <c r="AE20" s="2">
        <v>27</v>
      </c>
      <c r="AF20" s="38">
        <v>45673</v>
      </c>
      <c r="AG20" s="1">
        <f t="shared" si="12"/>
        <v>9.7222222222222224E-3</v>
      </c>
      <c r="AH20" s="1">
        <f t="shared" si="13"/>
        <v>9.7222222222222224E-3</v>
      </c>
      <c r="AI20" s="27"/>
      <c r="AJ20" s="2"/>
      <c r="AK20" s="2"/>
      <c r="AL20" s="38">
        <v>45673</v>
      </c>
      <c r="AM20" s="39">
        <f t="shared" si="14"/>
        <v>0.68</v>
      </c>
      <c r="AN20" s="39">
        <f t="shared" si="0"/>
        <v>0.68</v>
      </c>
      <c r="AO20" s="27"/>
      <c r="AP20" s="41"/>
      <c r="AQ20" s="41"/>
      <c r="AR20" s="73">
        <v>0</v>
      </c>
      <c r="AS20" s="38">
        <v>45673</v>
      </c>
      <c r="AT20" s="39">
        <f t="shared" si="15"/>
        <v>1</v>
      </c>
      <c r="AU20" s="39">
        <f t="shared" si="16"/>
        <v>1</v>
      </c>
      <c r="AV20" s="27"/>
      <c r="AW20" s="41"/>
    </row>
    <row r="21" spans="1:49" ht="25.05" customHeight="1" thickTop="1" thickBot="1" x14ac:dyDescent="0.35">
      <c r="A21" s="44">
        <v>17</v>
      </c>
      <c r="B21" s="38">
        <v>45674</v>
      </c>
      <c r="C21" s="1">
        <f t="shared" si="2"/>
        <v>3.5833333333333335E-2</v>
      </c>
      <c r="D21" s="1">
        <f t="shared" si="3"/>
        <v>3.7037037037037035E-2</v>
      </c>
      <c r="E21" s="27" t="s">
        <v>6</v>
      </c>
      <c r="F21" s="2">
        <v>1</v>
      </c>
      <c r="G21" s="2">
        <v>44</v>
      </c>
      <c r="H21" s="38">
        <v>45674</v>
      </c>
      <c r="I21" s="1">
        <f t="shared" si="4"/>
        <v>2.8333333333333332E-2</v>
      </c>
      <c r="J21" s="1">
        <f t="shared" si="5"/>
        <v>3.0104166666666664E-2</v>
      </c>
      <c r="K21" s="27" t="s">
        <v>6</v>
      </c>
      <c r="L21" s="2">
        <v>2</v>
      </c>
      <c r="M21" s="2">
        <v>33</v>
      </c>
      <c r="N21" s="38">
        <v>45674</v>
      </c>
      <c r="O21" s="1">
        <f t="shared" si="6"/>
        <v>3.4745370370370364E-2</v>
      </c>
      <c r="P21" s="1">
        <f t="shared" si="7"/>
        <v>3.7511574074074065E-2</v>
      </c>
      <c r="Q21" s="27" t="s">
        <v>6</v>
      </c>
      <c r="R21" s="2">
        <v>3</v>
      </c>
      <c r="S21" s="2">
        <v>59</v>
      </c>
      <c r="T21" s="38">
        <v>45674</v>
      </c>
      <c r="U21" s="1">
        <f t="shared" si="8"/>
        <v>0</v>
      </c>
      <c r="V21" s="1">
        <f t="shared" si="9"/>
        <v>0</v>
      </c>
      <c r="W21" s="27"/>
      <c r="X21" s="2"/>
      <c r="Y21" s="2"/>
      <c r="Z21" s="38">
        <v>45674</v>
      </c>
      <c r="AA21" s="1">
        <f t="shared" si="10"/>
        <v>3.3460648148148149E-2</v>
      </c>
      <c r="AB21" s="1">
        <f t="shared" si="11"/>
        <v>3.8773148148148154E-2</v>
      </c>
      <c r="AC21" s="27" t="s">
        <v>6</v>
      </c>
      <c r="AD21" s="2">
        <v>7</v>
      </c>
      <c r="AE21" s="2">
        <v>39</v>
      </c>
      <c r="AF21" s="38">
        <v>45674</v>
      </c>
      <c r="AG21" s="1">
        <f t="shared" si="12"/>
        <v>9.7222222222222224E-3</v>
      </c>
      <c r="AH21" s="1">
        <f t="shared" si="13"/>
        <v>9.7222222222222224E-3</v>
      </c>
      <c r="AI21" s="27"/>
      <c r="AJ21" s="2"/>
      <c r="AK21" s="2"/>
      <c r="AL21" s="38">
        <v>45674</v>
      </c>
      <c r="AM21" s="39">
        <f t="shared" si="14"/>
        <v>0.68</v>
      </c>
      <c r="AN21" s="39">
        <f t="shared" si="0"/>
        <v>0.68</v>
      </c>
      <c r="AO21" s="27"/>
      <c r="AP21" s="41"/>
      <c r="AQ21" s="41"/>
      <c r="AR21" s="73">
        <v>0</v>
      </c>
      <c r="AS21" s="38">
        <v>45674</v>
      </c>
      <c r="AT21" s="39">
        <f t="shared" si="15"/>
        <v>1</v>
      </c>
      <c r="AU21" s="39">
        <f t="shared" si="16"/>
        <v>1</v>
      </c>
      <c r="AV21" s="27"/>
      <c r="AW21" s="41"/>
    </row>
    <row r="22" spans="1:49" ht="25.05" customHeight="1" thickTop="1" thickBot="1" x14ac:dyDescent="0.35">
      <c r="A22" s="44">
        <v>18</v>
      </c>
      <c r="B22" s="38">
        <v>45675</v>
      </c>
      <c r="C22" s="1">
        <f t="shared" si="2"/>
        <v>3.7037037037037035E-2</v>
      </c>
      <c r="D22" s="1">
        <f t="shared" si="3"/>
        <v>3.8449074074074073E-2</v>
      </c>
      <c r="E22" s="27" t="s">
        <v>6</v>
      </c>
      <c r="F22" s="2">
        <v>2</v>
      </c>
      <c r="G22" s="2">
        <v>2</v>
      </c>
      <c r="H22" s="38">
        <v>45675</v>
      </c>
      <c r="I22" s="1">
        <f t="shared" si="4"/>
        <v>3.0104166666666664E-2</v>
      </c>
      <c r="J22" s="1">
        <f t="shared" si="5"/>
        <v>3.1874999999999994E-2</v>
      </c>
      <c r="K22" s="27" t="s">
        <v>6</v>
      </c>
      <c r="L22" s="2">
        <v>2</v>
      </c>
      <c r="M22" s="2">
        <v>33</v>
      </c>
      <c r="N22" s="38">
        <v>45675</v>
      </c>
      <c r="O22" s="1">
        <f t="shared" si="6"/>
        <v>3.7511574074074065E-2</v>
      </c>
      <c r="P22" s="1">
        <f t="shared" si="7"/>
        <v>4.0138888888888877E-2</v>
      </c>
      <c r="Q22" s="27" t="s">
        <v>6</v>
      </c>
      <c r="R22" s="2">
        <v>3</v>
      </c>
      <c r="S22" s="2">
        <v>47</v>
      </c>
      <c r="T22" s="38">
        <v>45675</v>
      </c>
      <c r="U22" s="1">
        <f t="shared" si="8"/>
        <v>0</v>
      </c>
      <c r="V22" s="1">
        <f t="shared" si="9"/>
        <v>0</v>
      </c>
      <c r="W22" s="27"/>
      <c r="X22" s="2"/>
      <c r="Y22" s="2"/>
      <c r="Z22" s="38">
        <v>45675</v>
      </c>
      <c r="AA22" s="1">
        <f t="shared" si="10"/>
        <v>3.8773148148148154E-2</v>
      </c>
      <c r="AB22" s="1">
        <f t="shared" si="11"/>
        <v>4.3831018518518519E-2</v>
      </c>
      <c r="AC22" s="27" t="s">
        <v>6</v>
      </c>
      <c r="AD22" s="2">
        <v>7</v>
      </c>
      <c r="AE22" s="2">
        <v>17</v>
      </c>
      <c r="AF22" s="38">
        <v>45675</v>
      </c>
      <c r="AG22" s="1">
        <f t="shared" si="12"/>
        <v>9.7222222222222224E-3</v>
      </c>
      <c r="AH22" s="1">
        <f t="shared" si="13"/>
        <v>9.7222222222222224E-3</v>
      </c>
      <c r="AI22" s="27"/>
      <c r="AJ22" s="2"/>
      <c r="AK22" s="2"/>
      <c r="AL22" s="38">
        <v>45675</v>
      </c>
      <c r="AM22" s="39">
        <f t="shared" si="14"/>
        <v>0.68</v>
      </c>
      <c r="AN22" s="39">
        <f t="shared" si="0"/>
        <v>0.68</v>
      </c>
      <c r="AO22" s="27"/>
      <c r="AP22" s="41"/>
      <c r="AQ22" s="41"/>
      <c r="AR22" s="73">
        <v>0</v>
      </c>
      <c r="AS22" s="38">
        <v>45675</v>
      </c>
      <c r="AT22" s="39">
        <f t="shared" si="15"/>
        <v>1</v>
      </c>
      <c r="AU22" s="39">
        <f t="shared" si="16"/>
        <v>1</v>
      </c>
      <c r="AV22" s="27"/>
      <c r="AW22" s="41"/>
    </row>
    <row r="23" spans="1:49" ht="25.05" customHeight="1" thickTop="1" thickBot="1" x14ac:dyDescent="0.35">
      <c r="A23" s="44">
        <v>19</v>
      </c>
      <c r="B23" s="38">
        <v>45676</v>
      </c>
      <c r="C23" s="1">
        <f t="shared" si="2"/>
        <v>3.8449074074074073E-2</v>
      </c>
      <c r="D23" s="1">
        <f t="shared" si="3"/>
        <v>4.0659722222222222E-2</v>
      </c>
      <c r="E23" s="27" t="s">
        <v>6</v>
      </c>
      <c r="F23" s="2">
        <v>3</v>
      </c>
      <c r="G23" s="2">
        <v>11</v>
      </c>
      <c r="H23" s="38">
        <v>45676</v>
      </c>
      <c r="I23" s="1">
        <f t="shared" si="4"/>
        <v>3.1874999999999994E-2</v>
      </c>
      <c r="J23" s="1">
        <f t="shared" si="5"/>
        <v>3.3645833333333326E-2</v>
      </c>
      <c r="K23" s="27" t="s">
        <v>6</v>
      </c>
      <c r="L23" s="2">
        <v>2</v>
      </c>
      <c r="M23" s="2">
        <v>33</v>
      </c>
      <c r="N23" s="38">
        <v>45676</v>
      </c>
      <c r="O23" s="1">
        <f t="shared" si="6"/>
        <v>4.0138888888888877E-2</v>
      </c>
      <c r="P23" s="1">
        <f t="shared" si="7"/>
        <v>4.1226851851851834E-2</v>
      </c>
      <c r="Q23" s="27" t="s">
        <v>6</v>
      </c>
      <c r="R23" s="2">
        <v>1</v>
      </c>
      <c r="S23" s="2">
        <v>34</v>
      </c>
      <c r="T23" s="38">
        <v>45676</v>
      </c>
      <c r="U23" s="1">
        <f t="shared" si="8"/>
        <v>0</v>
      </c>
      <c r="V23" s="1">
        <f t="shared" si="9"/>
        <v>0</v>
      </c>
      <c r="W23" s="27"/>
      <c r="X23" s="2"/>
      <c r="Y23" s="2"/>
      <c r="Z23" s="38">
        <v>45676</v>
      </c>
      <c r="AA23" s="1">
        <f t="shared" si="10"/>
        <v>4.3831018518518519E-2</v>
      </c>
      <c r="AB23" s="1">
        <f t="shared" si="11"/>
        <v>4.3831018518518519E-2</v>
      </c>
      <c r="AC23" s="27"/>
      <c r="AD23" s="2"/>
      <c r="AE23" s="2"/>
      <c r="AF23" s="38">
        <v>45676</v>
      </c>
      <c r="AG23" s="1">
        <f t="shared" si="12"/>
        <v>9.7222222222222224E-3</v>
      </c>
      <c r="AH23" s="1">
        <f t="shared" si="13"/>
        <v>9.7222222222222224E-3</v>
      </c>
      <c r="AI23" s="27"/>
      <c r="AJ23" s="2"/>
      <c r="AK23" s="2"/>
      <c r="AL23" s="38">
        <v>45676</v>
      </c>
      <c r="AM23" s="39">
        <f t="shared" si="14"/>
        <v>0.68</v>
      </c>
      <c r="AN23" s="39">
        <f t="shared" si="0"/>
        <v>0.68</v>
      </c>
      <c r="AO23" s="27"/>
      <c r="AP23" s="41"/>
      <c r="AQ23" s="41"/>
      <c r="AR23" s="73">
        <v>0</v>
      </c>
      <c r="AS23" s="38">
        <v>45676</v>
      </c>
      <c r="AT23" s="39">
        <f t="shared" si="15"/>
        <v>1</v>
      </c>
      <c r="AU23" s="39">
        <f t="shared" si="16"/>
        <v>1</v>
      </c>
      <c r="AV23" s="27"/>
      <c r="AW23" s="41"/>
    </row>
    <row r="24" spans="1:49" ht="25.05" customHeight="1" thickTop="1" thickBot="1" x14ac:dyDescent="0.35">
      <c r="A24" s="44">
        <v>20</v>
      </c>
      <c r="B24" s="38">
        <v>45677</v>
      </c>
      <c r="C24" s="1">
        <f t="shared" si="2"/>
        <v>4.0659722222222222E-2</v>
      </c>
      <c r="D24" s="1">
        <f t="shared" si="3"/>
        <v>4.2164351851851856E-2</v>
      </c>
      <c r="E24" s="27" t="s">
        <v>6</v>
      </c>
      <c r="F24" s="2">
        <v>2</v>
      </c>
      <c r="G24" s="2">
        <v>10</v>
      </c>
      <c r="H24" s="38">
        <v>45677</v>
      </c>
      <c r="I24" s="1">
        <f t="shared" si="4"/>
        <v>3.3645833333333326E-2</v>
      </c>
      <c r="J24" s="1">
        <f t="shared" si="5"/>
        <v>3.5416666666666659E-2</v>
      </c>
      <c r="K24" s="27" t="s">
        <v>6</v>
      </c>
      <c r="L24" s="2">
        <v>2</v>
      </c>
      <c r="M24" s="2">
        <v>33</v>
      </c>
      <c r="N24" s="38">
        <v>45677</v>
      </c>
      <c r="O24" s="1">
        <f t="shared" si="6"/>
        <v>4.1226851851851834E-2</v>
      </c>
      <c r="P24" s="1">
        <f t="shared" si="7"/>
        <v>4.4768518518518499E-2</v>
      </c>
      <c r="Q24" s="27" t="s">
        <v>6</v>
      </c>
      <c r="R24" s="2">
        <v>5</v>
      </c>
      <c r="S24" s="2">
        <v>6</v>
      </c>
      <c r="T24" s="38">
        <v>45677</v>
      </c>
      <c r="U24" s="1">
        <f t="shared" si="8"/>
        <v>0</v>
      </c>
      <c r="V24" s="1">
        <f t="shared" si="9"/>
        <v>0</v>
      </c>
      <c r="W24" s="27"/>
      <c r="X24" s="2"/>
      <c r="Y24" s="2"/>
      <c r="Z24" s="38">
        <v>45677</v>
      </c>
      <c r="AA24" s="1">
        <f t="shared" si="10"/>
        <v>4.3831018518518519E-2</v>
      </c>
      <c r="AB24" s="1">
        <f t="shared" si="11"/>
        <v>4.3831018518518519E-2</v>
      </c>
      <c r="AC24" s="27"/>
      <c r="AD24" s="2"/>
      <c r="AE24" s="2"/>
      <c r="AF24" s="38">
        <v>45677</v>
      </c>
      <c r="AG24" s="1">
        <f t="shared" si="12"/>
        <v>9.7222222222222224E-3</v>
      </c>
      <c r="AH24" s="1">
        <f t="shared" si="13"/>
        <v>9.7222222222222224E-3</v>
      </c>
      <c r="AI24" s="27"/>
      <c r="AJ24" s="2"/>
      <c r="AK24" s="2"/>
      <c r="AL24" s="38">
        <v>45677</v>
      </c>
      <c r="AM24" s="39">
        <f t="shared" si="14"/>
        <v>0.68</v>
      </c>
      <c r="AN24" s="39">
        <f t="shared" si="0"/>
        <v>0.68</v>
      </c>
      <c r="AO24" s="27"/>
      <c r="AP24" s="41"/>
      <c r="AQ24" s="41"/>
      <c r="AR24" s="73">
        <v>0</v>
      </c>
      <c r="AS24" s="38">
        <v>45677</v>
      </c>
      <c r="AT24" s="39">
        <f t="shared" si="15"/>
        <v>1</v>
      </c>
      <c r="AU24" s="39">
        <f t="shared" si="16"/>
        <v>1</v>
      </c>
      <c r="AV24" s="27"/>
      <c r="AW24" s="41"/>
    </row>
    <row r="25" spans="1:49" ht="21.6" customHeight="1" thickTop="1" thickBot="1" x14ac:dyDescent="0.35">
      <c r="A25" s="44">
        <v>21</v>
      </c>
      <c r="B25" s="38">
        <v>45678</v>
      </c>
      <c r="C25" s="1">
        <f t="shared" si="2"/>
        <v>4.2164351851851856E-2</v>
      </c>
      <c r="D25" s="1">
        <f t="shared" si="3"/>
        <v>4.59837962962963E-2</v>
      </c>
      <c r="E25" s="27" t="s">
        <v>6</v>
      </c>
      <c r="F25" s="2">
        <v>5</v>
      </c>
      <c r="G25" s="2">
        <v>30</v>
      </c>
      <c r="H25" s="38">
        <v>45678</v>
      </c>
      <c r="I25" s="1">
        <f t="shared" si="4"/>
        <v>3.5416666666666659E-2</v>
      </c>
      <c r="J25" s="1">
        <f t="shared" si="5"/>
        <v>3.7187499999999991E-2</v>
      </c>
      <c r="K25" s="27" t="s">
        <v>6</v>
      </c>
      <c r="L25" s="2">
        <v>2</v>
      </c>
      <c r="M25" s="2">
        <v>33</v>
      </c>
      <c r="N25" s="38">
        <v>45678</v>
      </c>
      <c r="O25" s="1">
        <f t="shared" si="6"/>
        <v>4.4768518518518499E-2</v>
      </c>
      <c r="P25" s="1">
        <f t="shared" si="7"/>
        <v>4.6284722222222206E-2</v>
      </c>
      <c r="Q25" s="27" t="s">
        <v>6</v>
      </c>
      <c r="R25" s="2">
        <v>2</v>
      </c>
      <c r="S25" s="2">
        <v>11</v>
      </c>
      <c r="T25" s="38">
        <v>45678</v>
      </c>
      <c r="U25" s="1">
        <f t="shared" si="8"/>
        <v>0</v>
      </c>
      <c r="V25" s="1">
        <f t="shared" si="9"/>
        <v>0</v>
      </c>
      <c r="W25" s="27"/>
      <c r="X25" s="2"/>
      <c r="Y25" s="2"/>
      <c r="Z25" s="38">
        <v>45678</v>
      </c>
      <c r="AA25" s="1">
        <f t="shared" si="10"/>
        <v>4.3831018518518519E-2</v>
      </c>
      <c r="AB25" s="1">
        <f t="shared" si="11"/>
        <v>4.3831018518518519E-2</v>
      </c>
      <c r="AC25" s="27"/>
      <c r="AD25" s="2"/>
      <c r="AE25" s="2"/>
      <c r="AF25" s="38">
        <v>45678</v>
      </c>
      <c r="AG25" s="1">
        <f t="shared" si="12"/>
        <v>9.7222222222222224E-3</v>
      </c>
      <c r="AH25" s="1">
        <f t="shared" si="13"/>
        <v>9.7222222222222224E-3</v>
      </c>
      <c r="AI25" s="27"/>
      <c r="AJ25" s="2"/>
      <c r="AK25" s="2"/>
      <c r="AL25" s="38">
        <v>45678</v>
      </c>
      <c r="AM25" s="39">
        <f t="shared" si="14"/>
        <v>0.68</v>
      </c>
      <c r="AN25" s="39">
        <f t="shared" si="0"/>
        <v>0.79</v>
      </c>
      <c r="AO25" s="27"/>
      <c r="AP25" s="41">
        <f t="shared" ref="AP25:AP26" si="17">MOD(AP24,10)+1</f>
        <v>1</v>
      </c>
      <c r="AQ25" s="41">
        <f>MOD(AQ24,10)+1</f>
        <v>1</v>
      </c>
      <c r="AR25" s="73">
        <v>0</v>
      </c>
      <c r="AS25" s="38">
        <v>45678</v>
      </c>
      <c r="AT25" s="39">
        <f t="shared" si="15"/>
        <v>1</v>
      </c>
      <c r="AU25" s="39">
        <f t="shared" si="16"/>
        <v>1</v>
      </c>
      <c r="AV25" s="27"/>
      <c r="AW25" s="41"/>
    </row>
    <row r="26" spans="1:49" ht="25.05" customHeight="1" thickTop="1" thickBot="1" x14ac:dyDescent="0.35">
      <c r="A26" s="44">
        <v>22</v>
      </c>
      <c r="B26" s="38">
        <v>45679</v>
      </c>
      <c r="C26" s="1">
        <f t="shared" si="2"/>
        <v>4.59837962962963E-2</v>
      </c>
      <c r="D26" s="1">
        <f t="shared" si="3"/>
        <v>5.0069444444444451E-2</v>
      </c>
      <c r="E26" s="27" t="s">
        <v>6</v>
      </c>
      <c r="F26" s="2">
        <v>5</v>
      </c>
      <c r="G26" s="2">
        <v>53</v>
      </c>
      <c r="H26" s="38">
        <v>45679</v>
      </c>
      <c r="I26" s="1">
        <f t="shared" si="4"/>
        <v>3.7187499999999991E-2</v>
      </c>
      <c r="J26" s="1">
        <f t="shared" si="5"/>
        <v>3.8958333333333324E-2</v>
      </c>
      <c r="K26" s="27" t="s">
        <v>6</v>
      </c>
      <c r="L26" s="2">
        <v>2</v>
      </c>
      <c r="M26" s="2">
        <v>33</v>
      </c>
      <c r="N26" s="38">
        <v>45679</v>
      </c>
      <c r="O26" s="1">
        <f t="shared" si="6"/>
        <v>4.6284722222222206E-2</v>
      </c>
      <c r="P26" s="1">
        <f t="shared" si="7"/>
        <v>5.1168981481481468E-2</v>
      </c>
      <c r="Q26" s="27" t="s">
        <v>6</v>
      </c>
      <c r="R26" s="2">
        <v>7</v>
      </c>
      <c r="S26" s="2">
        <v>2</v>
      </c>
      <c r="T26" s="38">
        <v>45679</v>
      </c>
      <c r="U26" s="1">
        <f t="shared" si="8"/>
        <v>0</v>
      </c>
      <c r="V26" s="1">
        <f t="shared" si="9"/>
        <v>0</v>
      </c>
      <c r="W26" s="27"/>
      <c r="X26" s="2"/>
      <c r="Y26" s="2"/>
      <c r="Z26" s="38">
        <v>45679</v>
      </c>
      <c r="AA26" s="1">
        <f t="shared" si="10"/>
        <v>4.3831018518518519E-2</v>
      </c>
      <c r="AB26" s="1">
        <f t="shared" si="11"/>
        <v>4.3831018518518519E-2</v>
      </c>
      <c r="AC26" s="27"/>
      <c r="AD26" s="2"/>
      <c r="AE26" s="2"/>
      <c r="AF26" s="38">
        <v>45679</v>
      </c>
      <c r="AG26" s="1">
        <f t="shared" si="12"/>
        <v>9.7222222222222224E-3</v>
      </c>
      <c r="AH26" s="1">
        <f t="shared" si="13"/>
        <v>9.7222222222222224E-3</v>
      </c>
      <c r="AI26" s="27"/>
      <c r="AJ26" s="2"/>
      <c r="AK26" s="2"/>
      <c r="AL26" s="38">
        <v>45679</v>
      </c>
      <c r="AM26" s="39">
        <f t="shared" si="14"/>
        <v>0.79</v>
      </c>
      <c r="AN26" s="39">
        <f t="shared" si="0"/>
        <v>0.91</v>
      </c>
      <c r="AO26" s="27"/>
      <c r="AP26" s="41">
        <f t="shared" si="17"/>
        <v>2</v>
      </c>
      <c r="AQ26" s="41">
        <f>MOD(AQ25,10)</f>
        <v>1</v>
      </c>
      <c r="AR26" s="73">
        <v>0</v>
      </c>
      <c r="AS26" s="38">
        <v>45679</v>
      </c>
      <c r="AT26" s="39">
        <f t="shared" si="15"/>
        <v>1</v>
      </c>
      <c r="AU26" s="39">
        <f t="shared" si="16"/>
        <v>1</v>
      </c>
      <c r="AV26" s="27"/>
      <c r="AW26" s="41"/>
    </row>
    <row r="27" spans="1:49" ht="25.05" customHeight="1" thickTop="1" thickBot="1" x14ac:dyDescent="0.35">
      <c r="A27" s="44">
        <v>23</v>
      </c>
      <c r="B27" s="38">
        <v>45680</v>
      </c>
      <c r="C27" s="1">
        <f t="shared" si="2"/>
        <v>5.0069444444444451E-2</v>
      </c>
      <c r="D27" s="1">
        <f t="shared" si="3"/>
        <v>5.5949074074074082E-2</v>
      </c>
      <c r="E27" s="27" t="s">
        <v>6</v>
      </c>
      <c r="F27" s="2">
        <v>8</v>
      </c>
      <c r="G27" s="2">
        <v>28</v>
      </c>
      <c r="H27" s="38">
        <v>45680</v>
      </c>
      <c r="I27" s="1">
        <f t="shared" si="4"/>
        <v>3.8958333333333324E-2</v>
      </c>
      <c r="J27" s="1">
        <f t="shared" si="5"/>
        <v>4.0729166666666657E-2</v>
      </c>
      <c r="K27" s="27" t="s">
        <v>6</v>
      </c>
      <c r="L27" s="2">
        <v>2</v>
      </c>
      <c r="M27" s="2">
        <v>33</v>
      </c>
      <c r="N27" s="38">
        <v>45680</v>
      </c>
      <c r="O27" s="1">
        <f t="shared" si="6"/>
        <v>5.1168981481481468E-2</v>
      </c>
      <c r="P27" s="1">
        <f t="shared" si="7"/>
        <v>5.4664351851851839E-2</v>
      </c>
      <c r="Q27" s="27" t="s">
        <v>6</v>
      </c>
      <c r="R27" s="2">
        <v>5</v>
      </c>
      <c r="S27" s="2">
        <v>2</v>
      </c>
      <c r="T27" s="38">
        <v>45680</v>
      </c>
      <c r="U27" s="1">
        <f t="shared" si="8"/>
        <v>0</v>
      </c>
      <c r="V27" s="1">
        <f t="shared" si="9"/>
        <v>0</v>
      </c>
      <c r="W27" s="27"/>
      <c r="X27" s="2"/>
      <c r="Y27" s="2"/>
      <c r="Z27" s="38">
        <v>45680</v>
      </c>
      <c r="AA27" s="1">
        <f t="shared" si="10"/>
        <v>4.3831018518518519E-2</v>
      </c>
      <c r="AB27" s="1">
        <f t="shared" si="11"/>
        <v>4.3831018518518519E-2</v>
      </c>
      <c r="AC27" s="27"/>
      <c r="AD27" s="2"/>
      <c r="AE27" s="2"/>
      <c r="AF27" s="38">
        <v>45680</v>
      </c>
      <c r="AG27" s="1">
        <f t="shared" si="12"/>
        <v>9.7222222222222224E-3</v>
      </c>
      <c r="AH27" s="1">
        <f t="shared" si="13"/>
        <v>9.7222222222222224E-3</v>
      </c>
      <c r="AI27" s="27"/>
      <c r="AJ27" s="2"/>
      <c r="AK27" s="2"/>
      <c r="AL27" s="38">
        <v>45680</v>
      </c>
      <c r="AM27" s="39">
        <f t="shared" si="14"/>
        <v>0.91</v>
      </c>
      <c r="AN27" s="39">
        <f t="shared" si="0"/>
        <v>0.91</v>
      </c>
      <c r="AO27" s="27"/>
      <c r="AP27" s="70"/>
      <c r="AQ27" s="41"/>
      <c r="AR27" s="73">
        <v>0</v>
      </c>
      <c r="AS27" s="38">
        <v>45680</v>
      </c>
      <c r="AT27" s="39">
        <f t="shared" si="15"/>
        <v>1</v>
      </c>
      <c r="AU27" s="39">
        <f>IF(AW27&gt;AT27,AT27+1,AT27)</f>
        <v>1</v>
      </c>
      <c r="AV27" s="27"/>
      <c r="AW27" s="41"/>
    </row>
    <row r="28" spans="1:49" ht="25.05" customHeight="1" thickTop="1" thickBot="1" x14ac:dyDescent="0.35">
      <c r="A28" s="44">
        <v>24</v>
      </c>
      <c r="B28" s="38">
        <v>45681</v>
      </c>
      <c r="C28" s="1">
        <f t="shared" si="2"/>
        <v>5.5949074074074082E-2</v>
      </c>
      <c r="D28" s="1">
        <f t="shared" si="3"/>
        <v>5.6805555555555561E-2</v>
      </c>
      <c r="E28" s="27" t="s">
        <v>6</v>
      </c>
      <c r="F28" s="2">
        <v>1</v>
      </c>
      <c r="G28" s="2">
        <v>14</v>
      </c>
      <c r="H28" s="38">
        <v>45681</v>
      </c>
      <c r="I28" s="1">
        <f t="shared" si="4"/>
        <v>4.0729166666666657E-2</v>
      </c>
      <c r="J28" s="1">
        <f t="shared" si="5"/>
        <v>4.2499999999999989E-2</v>
      </c>
      <c r="K28" s="27" t="s">
        <v>6</v>
      </c>
      <c r="L28" s="2">
        <v>2</v>
      </c>
      <c r="M28" s="2">
        <v>33</v>
      </c>
      <c r="N28" s="38">
        <v>45681</v>
      </c>
      <c r="O28" s="1">
        <f t="shared" si="6"/>
        <v>5.4664351851851839E-2</v>
      </c>
      <c r="P28" s="1">
        <f t="shared" si="7"/>
        <v>5.4976851851851839E-2</v>
      </c>
      <c r="Q28" s="27" t="s">
        <v>6</v>
      </c>
      <c r="R28" s="2">
        <v>0</v>
      </c>
      <c r="S28" s="2">
        <v>27</v>
      </c>
      <c r="T28" s="38">
        <v>45681</v>
      </c>
      <c r="U28" s="1">
        <f t="shared" si="8"/>
        <v>0</v>
      </c>
      <c r="V28" s="1">
        <f t="shared" si="9"/>
        <v>0</v>
      </c>
      <c r="W28" s="27"/>
      <c r="X28" s="2"/>
      <c r="Y28" s="2"/>
      <c r="Z28" s="38">
        <v>45681</v>
      </c>
      <c r="AA28" s="1">
        <f t="shared" si="10"/>
        <v>4.3831018518518519E-2</v>
      </c>
      <c r="AB28" s="1">
        <f t="shared" si="11"/>
        <v>4.3831018518518519E-2</v>
      </c>
      <c r="AC28" s="27"/>
      <c r="AD28" s="2"/>
      <c r="AE28" s="2"/>
      <c r="AF28" s="38">
        <v>45681</v>
      </c>
      <c r="AG28" s="1">
        <f t="shared" si="12"/>
        <v>9.7222222222222224E-3</v>
      </c>
      <c r="AH28" s="1">
        <f t="shared" si="13"/>
        <v>9.7222222222222224E-3</v>
      </c>
      <c r="AI28" s="27"/>
      <c r="AJ28" s="2"/>
      <c r="AK28" s="2"/>
      <c r="AL28" s="38">
        <v>45681</v>
      </c>
      <c r="AM28" s="39">
        <f t="shared" si="14"/>
        <v>0.91</v>
      </c>
      <c r="AN28" s="39">
        <f t="shared" si="0"/>
        <v>0.91</v>
      </c>
      <c r="AO28" s="27"/>
      <c r="AP28" s="70"/>
      <c r="AQ28" s="41"/>
      <c r="AR28" s="73">
        <v>0</v>
      </c>
      <c r="AS28" s="38">
        <v>45681</v>
      </c>
      <c r="AT28" s="39">
        <f t="shared" si="15"/>
        <v>1</v>
      </c>
      <c r="AU28" s="39">
        <f>IF(AW28&gt;AT28,AT28+1,AT28)</f>
        <v>1</v>
      </c>
      <c r="AV28" s="27"/>
      <c r="AW28" s="41"/>
    </row>
    <row r="29" spans="1:49" ht="25.05" customHeight="1" thickTop="1" thickBot="1" x14ac:dyDescent="0.35">
      <c r="A29" s="44">
        <v>25</v>
      </c>
      <c r="B29" s="38">
        <v>45682</v>
      </c>
      <c r="C29" s="1">
        <f t="shared" si="2"/>
        <v>5.6805555555555561E-2</v>
      </c>
      <c r="D29" s="1">
        <f t="shared" si="3"/>
        <v>5.8495370370370378E-2</v>
      </c>
      <c r="E29" s="27" t="s">
        <v>6</v>
      </c>
      <c r="F29" s="2">
        <v>2</v>
      </c>
      <c r="G29" s="2">
        <v>26</v>
      </c>
      <c r="H29" s="38">
        <v>45682</v>
      </c>
      <c r="I29" s="1">
        <f t="shared" si="4"/>
        <v>4.2499999999999989E-2</v>
      </c>
      <c r="J29" s="1">
        <f t="shared" si="5"/>
        <v>4.4270833333333322E-2</v>
      </c>
      <c r="K29" s="27" t="s">
        <v>6</v>
      </c>
      <c r="L29" s="2">
        <v>2</v>
      </c>
      <c r="M29" s="2">
        <v>33</v>
      </c>
      <c r="N29" s="38">
        <v>45682</v>
      </c>
      <c r="O29" s="1">
        <f t="shared" si="6"/>
        <v>5.4976851851851839E-2</v>
      </c>
      <c r="P29" s="1">
        <f t="shared" si="7"/>
        <v>5.7893518518518504E-2</v>
      </c>
      <c r="Q29" s="27" t="s">
        <v>6</v>
      </c>
      <c r="R29" s="2">
        <v>4</v>
      </c>
      <c r="S29" s="2">
        <v>12</v>
      </c>
      <c r="T29" s="38">
        <v>45682</v>
      </c>
      <c r="U29" s="1">
        <f t="shared" si="8"/>
        <v>0</v>
      </c>
      <c r="V29" s="1">
        <f t="shared" si="9"/>
        <v>0</v>
      </c>
      <c r="W29" s="27"/>
      <c r="X29" s="2"/>
      <c r="Y29" s="2"/>
      <c r="Z29" s="38">
        <v>45682</v>
      </c>
      <c r="AA29" s="1">
        <f t="shared" si="10"/>
        <v>4.3831018518518519E-2</v>
      </c>
      <c r="AB29" s="1">
        <f t="shared" si="11"/>
        <v>4.3831018518518519E-2</v>
      </c>
      <c r="AC29" s="27"/>
      <c r="AD29" s="2"/>
      <c r="AE29" s="2"/>
      <c r="AF29" s="38">
        <v>45682</v>
      </c>
      <c r="AG29" s="1">
        <f t="shared" si="12"/>
        <v>9.7222222222222224E-3</v>
      </c>
      <c r="AH29" s="1">
        <f t="shared" si="13"/>
        <v>9.7222222222222224E-3</v>
      </c>
      <c r="AI29" s="27"/>
      <c r="AJ29" s="2"/>
      <c r="AK29" s="2"/>
      <c r="AL29" s="38">
        <v>45682</v>
      </c>
      <c r="AM29" s="39">
        <f t="shared" si="14"/>
        <v>0.91</v>
      </c>
      <c r="AN29" s="39">
        <f t="shared" si="0"/>
        <v>0.91</v>
      </c>
      <c r="AO29" s="27"/>
      <c r="AP29" s="70"/>
      <c r="AQ29" s="41"/>
      <c r="AR29" s="73">
        <v>0</v>
      </c>
      <c r="AS29" s="38">
        <v>45682</v>
      </c>
      <c r="AT29" s="39">
        <f t="shared" si="15"/>
        <v>1</v>
      </c>
      <c r="AU29" s="39">
        <f t="shared" ref="AU29:AU92" si="18">IF(AW29&gt;AT29,AT29+1,AT29)</f>
        <v>1</v>
      </c>
      <c r="AV29" s="27"/>
      <c r="AW29" s="41"/>
    </row>
    <row r="30" spans="1:49" ht="25.05" customHeight="1" thickTop="1" thickBot="1" x14ac:dyDescent="0.35">
      <c r="A30" s="44">
        <v>26</v>
      </c>
      <c r="B30" s="38">
        <v>45683</v>
      </c>
      <c r="C30" s="1">
        <f t="shared" si="2"/>
        <v>5.8495370370370378E-2</v>
      </c>
      <c r="D30" s="1">
        <f t="shared" si="3"/>
        <v>6.2245370370370381E-2</v>
      </c>
      <c r="E30" s="27" t="s">
        <v>6</v>
      </c>
      <c r="F30" s="2">
        <v>5</v>
      </c>
      <c r="G30" s="2">
        <v>24</v>
      </c>
      <c r="H30" s="38">
        <v>45683</v>
      </c>
      <c r="I30" s="1">
        <f t="shared" si="4"/>
        <v>4.4270833333333322E-2</v>
      </c>
      <c r="J30" s="1">
        <f t="shared" si="5"/>
        <v>4.6041666666666654E-2</v>
      </c>
      <c r="K30" s="27" t="s">
        <v>6</v>
      </c>
      <c r="L30" s="2">
        <v>2</v>
      </c>
      <c r="M30" s="2">
        <v>33</v>
      </c>
      <c r="N30" s="38">
        <v>45683</v>
      </c>
      <c r="O30" s="1">
        <f t="shared" si="6"/>
        <v>5.7893518518518504E-2</v>
      </c>
      <c r="P30" s="1">
        <f t="shared" si="7"/>
        <v>6.0497685185185168E-2</v>
      </c>
      <c r="Q30" s="27" t="s">
        <v>6</v>
      </c>
      <c r="R30" s="2">
        <v>3</v>
      </c>
      <c r="S30" s="2">
        <v>45</v>
      </c>
      <c r="T30" s="38">
        <v>45683</v>
      </c>
      <c r="U30" s="1">
        <f t="shared" si="8"/>
        <v>0</v>
      </c>
      <c r="V30" s="1">
        <f t="shared" si="9"/>
        <v>0</v>
      </c>
      <c r="W30" s="27"/>
      <c r="X30" s="2"/>
      <c r="Y30" s="2"/>
      <c r="Z30" s="38">
        <v>45683</v>
      </c>
      <c r="AA30" s="1">
        <f t="shared" si="10"/>
        <v>4.3831018518518519E-2</v>
      </c>
      <c r="AB30" s="1">
        <f t="shared" si="11"/>
        <v>4.3831018518518519E-2</v>
      </c>
      <c r="AC30" s="27"/>
      <c r="AD30" s="2"/>
      <c r="AE30" s="2"/>
      <c r="AF30" s="38">
        <v>45683</v>
      </c>
      <c r="AG30" s="1">
        <f t="shared" si="12"/>
        <v>9.7222222222222224E-3</v>
      </c>
      <c r="AH30" s="1">
        <f t="shared" si="13"/>
        <v>9.7222222222222224E-3</v>
      </c>
      <c r="AI30" s="27"/>
      <c r="AJ30" s="2"/>
      <c r="AK30" s="2"/>
      <c r="AL30" s="38">
        <v>45683</v>
      </c>
      <c r="AM30" s="39">
        <f t="shared" si="14"/>
        <v>0.91</v>
      </c>
      <c r="AN30" s="39">
        <f t="shared" si="0"/>
        <v>0.91</v>
      </c>
      <c r="AO30" s="27"/>
      <c r="AP30" s="70"/>
      <c r="AQ30" s="41"/>
      <c r="AR30" s="73">
        <v>0</v>
      </c>
      <c r="AS30" s="38">
        <v>45683</v>
      </c>
      <c r="AT30" s="39">
        <f t="shared" si="15"/>
        <v>1</v>
      </c>
      <c r="AU30" s="39">
        <f t="shared" si="18"/>
        <v>1</v>
      </c>
      <c r="AV30" s="27"/>
      <c r="AW30" s="41"/>
    </row>
    <row r="31" spans="1:49" ht="25.05" customHeight="1" thickTop="1" thickBot="1" x14ac:dyDescent="0.35">
      <c r="A31" s="44">
        <v>27</v>
      </c>
      <c r="B31" s="38">
        <v>45684</v>
      </c>
      <c r="C31" s="1">
        <f t="shared" si="2"/>
        <v>6.2245370370370381E-2</v>
      </c>
      <c r="D31" s="1">
        <f t="shared" si="3"/>
        <v>6.5509259259259281E-2</v>
      </c>
      <c r="E31" s="27" t="s">
        <v>6</v>
      </c>
      <c r="F31" s="2">
        <v>4</v>
      </c>
      <c r="G31" s="2">
        <v>42</v>
      </c>
      <c r="H31" s="38">
        <v>45684</v>
      </c>
      <c r="I31" s="1">
        <f t="shared" si="4"/>
        <v>4.6041666666666654E-2</v>
      </c>
      <c r="J31" s="1">
        <f t="shared" si="5"/>
        <v>4.7812499999999987E-2</v>
      </c>
      <c r="K31" s="27" t="s">
        <v>6</v>
      </c>
      <c r="L31" s="2">
        <v>2</v>
      </c>
      <c r="M31" s="2">
        <v>33</v>
      </c>
      <c r="N31" s="38">
        <v>45684</v>
      </c>
      <c r="O31" s="1">
        <f t="shared" si="6"/>
        <v>6.0497685185185168E-2</v>
      </c>
      <c r="P31" s="1">
        <f t="shared" si="7"/>
        <v>6.5960648148148129E-2</v>
      </c>
      <c r="Q31" s="27" t="s">
        <v>6</v>
      </c>
      <c r="R31" s="2">
        <v>7</v>
      </c>
      <c r="S31" s="2">
        <v>52</v>
      </c>
      <c r="T31" s="38">
        <v>45684</v>
      </c>
      <c r="U31" s="1">
        <f t="shared" si="8"/>
        <v>0</v>
      </c>
      <c r="V31" s="1">
        <f t="shared" si="9"/>
        <v>0</v>
      </c>
      <c r="W31" s="27"/>
      <c r="X31" s="2"/>
      <c r="Y31" s="2"/>
      <c r="Z31" s="38">
        <v>45684</v>
      </c>
      <c r="AA31" s="1">
        <f t="shared" si="10"/>
        <v>4.3831018518518519E-2</v>
      </c>
      <c r="AB31" s="1">
        <f t="shared" si="11"/>
        <v>4.3831018518518519E-2</v>
      </c>
      <c r="AC31" s="27"/>
      <c r="AD31" s="2"/>
      <c r="AE31" s="2"/>
      <c r="AF31" s="38">
        <v>45684</v>
      </c>
      <c r="AG31" s="1">
        <f t="shared" si="12"/>
        <v>9.7222222222222224E-3</v>
      </c>
      <c r="AH31" s="1">
        <f t="shared" si="13"/>
        <v>9.7222222222222224E-3</v>
      </c>
      <c r="AI31" s="27"/>
      <c r="AJ31" s="2"/>
      <c r="AK31" s="2"/>
      <c r="AL31" s="38">
        <v>45684</v>
      </c>
      <c r="AM31" s="39">
        <f t="shared" si="14"/>
        <v>0.91</v>
      </c>
      <c r="AN31" s="39">
        <f t="shared" si="0"/>
        <v>0.91</v>
      </c>
      <c r="AO31" s="27"/>
      <c r="AP31" s="70"/>
      <c r="AQ31" s="41"/>
      <c r="AR31" s="73">
        <v>0</v>
      </c>
      <c r="AS31" s="38">
        <v>45684</v>
      </c>
      <c r="AT31" s="39">
        <f t="shared" si="15"/>
        <v>1</v>
      </c>
      <c r="AU31" s="39">
        <f t="shared" si="18"/>
        <v>1</v>
      </c>
      <c r="AV31" s="27"/>
      <c r="AW31" s="41"/>
    </row>
    <row r="32" spans="1:49" ht="25.05" customHeight="1" thickTop="1" thickBot="1" x14ac:dyDescent="0.35">
      <c r="A32" s="44">
        <v>28</v>
      </c>
      <c r="B32" s="38">
        <v>45685</v>
      </c>
      <c r="C32" s="1">
        <f t="shared" si="2"/>
        <v>6.5509259259259281E-2</v>
      </c>
      <c r="D32" s="1">
        <f t="shared" si="3"/>
        <v>6.9571759259259278E-2</v>
      </c>
      <c r="E32" s="27" t="s">
        <v>6</v>
      </c>
      <c r="F32" s="2">
        <v>5</v>
      </c>
      <c r="G32" s="2">
        <v>51</v>
      </c>
      <c r="H32" s="38">
        <v>45685</v>
      </c>
      <c r="I32" s="1">
        <f t="shared" si="4"/>
        <v>4.7812499999999987E-2</v>
      </c>
      <c r="J32" s="1">
        <f t="shared" si="5"/>
        <v>4.958333333333332E-2</v>
      </c>
      <c r="K32" s="27" t="s">
        <v>6</v>
      </c>
      <c r="L32" s="2">
        <v>2</v>
      </c>
      <c r="M32" s="2">
        <v>33</v>
      </c>
      <c r="N32" s="38">
        <v>45685</v>
      </c>
      <c r="O32" s="1">
        <f t="shared" si="6"/>
        <v>6.5960648148148129E-2</v>
      </c>
      <c r="P32" s="1">
        <f t="shared" si="7"/>
        <v>6.7696759259259234E-2</v>
      </c>
      <c r="Q32" s="27" t="s">
        <v>6</v>
      </c>
      <c r="R32" s="2">
        <v>2</v>
      </c>
      <c r="S32" s="2">
        <v>30</v>
      </c>
      <c r="T32" s="38">
        <v>45685</v>
      </c>
      <c r="U32" s="1">
        <f t="shared" si="8"/>
        <v>0</v>
      </c>
      <c r="V32" s="1">
        <f t="shared" si="9"/>
        <v>0</v>
      </c>
      <c r="W32" s="27"/>
      <c r="X32" s="2"/>
      <c r="Y32" s="2"/>
      <c r="Z32" s="38">
        <v>45685</v>
      </c>
      <c r="AA32" s="1">
        <f t="shared" si="10"/>
        <v>4.3831018518518519E-2</v>
      </c>
      <c r="AB32" s="1">
        <f t="shared" si="11"/>
        <v>4.3831018518518519E-2</v>
      </c>
      <c r="AC32" s="27"/>
      <c r="AD32" s="2"/>
      <c r="AE32" s="2"/>
      <c r="AF32" s="38">
        <v>45685</v>
      </c>
      <c r="AG32" s="1">
        <f t="shared" si="12"/>
        <v>9.7222222222222224E-3</v>
      </c>
      <c r="AH32" s="1">
        <f t="shared" si="13"/>
        <v>9.7222222222222224E-3</v>
      </c>
      <c r="AI32" s="27"/>
      <c r="AJ32" s="2"/>
      <c r="AK32" s="2"/>
      <c r="AL32" s="38">
        <v>45685</v>
      </c>
      <c r="AM32" s="39">
        <f t="shared" si="14"/>
        <v>0.91</v>
      </c>
      <c r="AN32" s="39">
        <f t="shared" si="0"/>
        <v>0.91</v>
      </c>
      <c r="AO32" s="27"/>
      <c r="AP32" s="70"/>
      <c r="AQ32" s="41"/>
      <c r="AR32" s="73">
        <v>0</v>
      </c>
      <c r="AS32" s="38">
        <v>45685</v>
      </c>
      <c r="AT32" s="39">
        <f t="shared" si="15"/>
        <v>1</v>
      </c>
      <c r="AU32" s="39">
        <f t="shared" si="18"/>
        <v>1</v>
      </c>
      <c r="AV32" s="27"/>
      <c r="AW32" s="41"/>
    </row>
    <row r="33" spans="1:49" ht="25.05" customHeight="1" thickTop="1" thickBot="1" x14ac:dyDescent="0.35">
      <c r="A33" s="44">
        <v>29</v>
      </c>
      <c r="B33" s="38">
        <v>45686</v>
      </c>
      <c r="C33" s="1">
        <f t="shared" si="2"/>
        <v>6.9571759259259278E-2</v>
      </c>
      <c r="D33" s="1">
        <f t="shared" si="3"/>
        <v>7.1087962962962978E-2</v>
      </c>
      <c r="E33" s="27" t="s">
        <v>6</v>
      </c>
      <c r="F33" s="2">
        <v>2</v>
      </c>
      <c r="G33" s="2">
        <v>11</v>
      </c>
      <c r="H33" s="38">
        <v>45686</v>
      </c>
      <c r="I33" s="1">
        <f t="shared" si="4"/>
        <v>4.958333333333332E-2</v>
      </c>
      <c r="J33" s="1">
        <f t="shared" si="5"/>
        <v>5.1354166666666652E-2</v>
      </c>
      <c r="K33" s="27" t="s">
        <v>6</v>
      </c>
      <c r="L33" s="2">
        <v>2</v>
      </c>
      <c r="M33" s="2">
        <v>33</v>
      </c>
      <c r="N33" s="38">
        <v>45686</v>
      </c>
      <c r="O33" s="1">
        <f t="shared" si="6"/>
        <v>6.7696759259259234E-2</v>
      </c>
      <c r="P33" s="1">
        <f t="shared" si="7"/>
        <v>6.9131944444444413E-2</v>
      </c>
      <c r="Q33" s="27" t="s">
        <v>6</v>
      </c>
      <c r="R33" s="2">
        <v>2</v>
      </c>
      <c r="S33" s="2">
        <v>4</v>
      </c>
      <c r="T33" s="38">
        <v>45686</v>
      </c>
      <c r="U33" s="1">
        <f t="shared" si="8"/>
        <v>0</v>
      </c>
      <c r="V33" s="1">
        <f t="shared" si="9"/>
        <v>0</v>
      </c>
      <c r="W33" s="27"/>
      <c r="X33" s="2"/>
      <c r="Y33" s="2"/>
      <c r="Z33" s="38">
        <v>45686</v>
      </c>
      <c r="AA33" s="1">
        <f t="shared" si="10"/>
        <v>4.3831018518518519E-2</v>
      </c>
      <c r="AB33" s="1">
        <f t="shared" si="11"/>
        <v>4.3831018518518519E-2</v>
      </c>
      <c r="AC33" s="27"/>
      <c r="AD33" s="2"/>
      <c r="AE33" s="2"/>
      <c r="AF33" s="38">
        <v>45686</v>
      </c>
      <c r="AG33" s="1">
        <f t="shared" si="12"/>
        <v>9.7222222222222224E-3</v>
      </c>
      <c r="AH33" s="1">
        <f t="shared" si="13"/>
        <v>9.7222222222222224E-3</v>
      </c>
      <c r="AI33" s="27"/>
      <c r="AJ33" s="2"/>
      <c r="AK33" s="2"/>
      <c r="AL33" s="38">
        <v>45686</v>
      </c>
      <c r="AM33" s="39">
        <f t="shared" si="14"/>
        <v>0.91</v>
      </c>
      <c r="AN33" s="39">
        <f t="shared" si="0"/>
        <v>0.91</v>
      </c>
      <c r="AO33" s="27"/>
      <c r="AP33" s="70"/>
      <c r="AQ33" s="41"/>
      <c r="AR33" s="73">
        <v>0</v>
      </c>
      <c r="AS33" s="38">
        <v>45686</v>
      </c>
      <c r="AT33" s="39">
        <f t="shared" si="15"/>
        <v>1</v>
      </c>
      <c r="AU33" s="39">
        <f t="shared" si="18"/>
        <v>1</v>
      </c>
      <c r="AV33" s="27"/>
      <c r="AW33" s="41"/>
    </row>
    <row r="34" spans="1:49" ht="25.05" customHeight="1" thickTop="1" thickBot="1" x14ac:dyDescent="0.35">
      <c r="A34" s="44">
        <v>30</v>
      </c>
      <c r="B34" s="38">
        <v>45687</v>
      </c>
      <c r="C34" s="1">
        <f t="shared" si="2"/>
        <v>7.1087962962962978E-2</v>
      </c>
      <c r="D34" s="1">
        <f t="shared" si="3"/>
        <v>7.3518518518518539E-2</v>
      </c>
      <c r="E34" s="27" t="s">
        <v>6</v>
      </c>
      <c r="F34" s="2">
        <v>3</v>
      </c>
      <c r="G34" s="2">
        <v>30</v>
      </c>
      <c r="H34" s="38">
        <v>45687</v>
      </c>
      <c r="I34" s="1">
        <f t="shared" si="4"/>
        <v>5.1354166666666652E-2</v>
      </c>
      <c r="J34" s="1">
        <f t="shared" si="5"/>
        <v>5.3124999999999985E-2</v>
      </c>
      <c r="K34" s="27" t="s">
        <v>6</v>
      </c>
      <c r="L34" s="2">
        <v>2</v>
      </c>
      <c r="M34" s="2">
        <v>33</v>
      </c>
      <c r="N34" s="38">
        <v>45687</v>
      </c>
      <c r="O34" s="1">
        <f t="shared" si="6"/>
        <v>6.9131944444444413E-2</v>
      </c>
      <c r="P34" s="1">
        <f t="shared" si="7"/>
        <v>7.0428240740740708E-2</v>
      </c>
      <c r="Q34" s="27" t="s">
        <v>6</v>
      </c>
      <c r="R34" s="2">
        <v>1</v>
      </c>
      <c r="S34" s="2">
        <v>52</v>
      </c>
      <c r="T34" s="38">
        <v>45687</v>
      </c>
      <c r="U34" s="1">
        <f t="shared" si="8"/>
        <v>0</v>
      </c>
      <c r="V34" s="1">
        <f t="shared" si="9"/>
        <v>0</v>
      </c>
      <c r="W34" s="27"/>
      <c r="X34" s="2"/>
      <c r="Y34" s="2"/>
      <c r="Z34" s="38">
        <v>45687</v>
      </c>
      <c r="AA34" s="1">
        <f t="shared" si="10"/>
        <v>4.3831018518518519E-2</v>
      </c>
      <c r="AB34" s="1">
        <f t="shared" si="11"/>
        <v>4.3831018518518519E-2</v>
      </c>
      <c r="AC34" s="27"/>
      <c r="AD34" s="2"/>
      <c r="AE34" s="2"/>
      <c r="AF34" s="38">
        <v>45687</v>
      </c>
      <c r="AG34" s="1">
        <f t="shared" si="12"/>
        <v>9.7222222222222224E-3</v>
      </c>
      <c r="AH34" s="1">
        <f t="shared" si="13"/>
        <v>9.7222222222222224E-3</v>
      </c>
      <c r="AI34" s="27"/>
      <c r="AJ34" s="2"/>
      <c r="AK34" s="2"/>
      <c r="AL34" s="38">
        <v>45687</v>
      </c>
      <c r="AM34" s="39">
        <f t="shared" si="14"/>
        <v>0.91</v>
      </c>
      <c r="AN34" s="39">
        <f t="shared" si="0"/>
        <v>0.91</v>
      </c>
      <c r="AO34" s="27"/>
      <c r="AP34" s="70"/>
      <c r="AQ34" s="41"/>
      <c r="AR34" s="73">
        <v>0</v>
      </c>
      <c r="AS34" s="38">
        <v>45687</v>
      </c>
      <c r="AT34" s="39">
        <f t="shared" si="15"/>
        <v>1</v>
      </c>
      <c r="AU34" s="39">
        <f t="shared" si="18"/>
        <v>1</v>
      </c>
      <c r="AV34" s="27"/>
      <c r="AW34" s="41"/>
    </row>
    <row r="35" spans="1:49" ht="25.05" customHeight="1" thickTop="1" thickBot="1" x14ac:dyDescent="0.35">
      <c r="A35" s="44">
        <v>31</v>
      </c>
      <c r="B35" s="38">
        <v>45688</v>
      </c>
      <c r="C35" s="1">
        <f t="shared" si="2"/>
        <v>7.3518518518518539E-2</v>
      </c>
      <c r="D35" s="1">
        <f t="shared" si="3"/>
        <v>7.539351851851854E-2</v>
      </c>
      <c r="E35" s="27" t="s">
        <v>6</v>
      </c>
      <c r="F35" s="2">
        <v>2</v>
      </c>
      <c r="G35" s="2">
        <v>42</v>
      </c>
      <c r="H35" s="38">
        <v>45688</v>
      </c>
      <c r="I35" s="1">
        <f t="shared" si="4"/>
        <v>5.3124999999999985E-2</v>
      </c>
      <c r="J35" s="1">
        <f t="shared" si="5"/>
        <v>5.4895833333333317E-2</v>
      </c>
      <c r="K35" s="27" t="s">
        <v>6</v>
      </c>
      <c r="L35" s="2">
        <v>2</v>
      </c>
      <c r="M35" s="2">
        <v>33</v>
      </c>
      <c r="N35" s="38">
        <v>45688</v>
      </c>
      <c r="O35" s="1">
        <f t="shared" si="6"/>
        <v>7.0428240740740708E-2</v>
      </c>
      <c r="P35" s="1">
        <f t="shared" si="7"/>
        <v>7.2523148148148128E-2</v>
      </c>
      <c r="Q35" s="27" t="s">
        <v>6</v>
      </c>
      <c r="R35" s="2">
        <v>3</v>
      </c>
      <c r="S35" s="2">
        <v>1</v>
      </c>
      <c r="T35" s="38">
        <v>45688</v>
      </c>
      <c r="U35" s="1">
        <f t="shared" si="8"/>
        <v>0</v>
      </c>
      <c r="V35" s="1">
        <f t="shared" si="9"/>
        <v>0</v>
      </c>
      <c r="W35" s="27"/>
      <c r="X35" s="2"/>
      <c r="Y35" s="2"/>
      <c r="Z35" s="38">
        <v>45688</v>
      </c>
      <c r="AA35" s="1">
        <f t="shared" si="10"/>
        <v>4.3831018518518519E-2</v>
      </c>
      <c r="AB35" s="1">
        <f t="shared" si="11"/>
        <v>4.3831018518518519E-2</v>
      </c>
      <c r="AC35" s="27"/>
      <c r="AD35" s="2"/>
      <c r="AE35" s="2"/>
      <c r="AF35" s="38">
        <v>45688</v>
      </c>
      <c r="AG35" s="1">
        <f t="shared" si="12"/>
        <v>9.7222222222222224E-3</v>
      </c>
      <c r="AH35" s="1">
        <f t="shared" si="13"/>
        <v>9.7222222222222224E-3</v>
      </c>
      <c r="AI35" s="27"/>
      <c r="AJ35" s="2"/>
      <c r="AK35" s="2"/>
      <c r="AL35" s="38">
        <v>45688</v>
      </c>
      <c r="AM35" s="39">
        <f t="shared" si="14"/>
        <v>0.91</v>
      </c>
      <c r="AN35" s="39">
        <f t="shared" si="0"/>
        <v>0.91</v>
      </c>
      <c r="AO35" s="27"/>
      <c r="AP35" s="70"/>
      <c r="AQ35" s="41"/>
      <c r="AR35" s="73">
        <v>0</v>
      </c>
      <c r="AS35" s="38">
        <v>45688</v>
      </c>
      <c r="AT35" s="39">
        <f t="shared" si="15"/>
        <v>1</v>
      </c>
      <c r="AU35" s="39">
        <f t="shared" si="18"/>
        <v>1</v>
      </c>
      <c r="AV35" s="27"/>
      <c r="AW35" s="41"/>
    </row>
    <row r="36" spans="1:49" ht="25.05" customHeight="1" thickTop="1" thickBot="1" x14ac:dyDescent="0.35">
      <c r="A36" s="44">
        <v>32</v>
      </c>
      <c r="B36" s="38">
        <v>45689</v>
      </c>
      <c r="C36" s="1">
        <f t="shared" si="2"/>
        <v>7.539351851851854E-2</v>
      </c>
      <c r="D36" s="1">
        <f t="shared" si="3"/>
        <v>7.8460648148148168E-2</v>
      </c>
      <c r="E36" s="27" t="s">
        <v>6</v>
      </c>
      <c r="F36" s="2">
        <v>4</v>
      </c>
      <c r="G36" s="2">
        <v>25</v>
      </c>
      <c r="H36" s="38">
        <v>45689</v>
      </c>
      <c r="I36" s="1">
        <f t="shared" si="4"/>
        <v>5.4895833333333317E-2</v>
      </c>
      <c r="J36" s="1">
        <f t="shared" si="5"/>
        <v>5.666666666666665E-2</v>
      </c>
      <c r="K36" s="27" t="s">
        <v>6</v>
      </c>
      <c r="L36" s="2">
        <v>2</v>
      </c>
      <c r="M36" s="2">
        <v>33</v>
      </c>
      <c r="N36" s="38">
        <v>45689</v>
      </c>
      <c r="O36" s="1">
        <f t="shared" si="6"/>
        <v>7.2523148148148128E-2</v>
      </c>
      <c r="P36" s="1">
        <f t="shared" si="7"/>
        <v>7.6226851851851837E-2</v>
      </c>
      <c r="Q36" s="27" t="s">
        <v>6</v>
      </c>
      <c r="R36" s="2">
        <v>5</v>
      </c>
      <c r="S36" s="2">
        <v>20</v>
      </c>
      <c r="T36" s="38">
        <v>45689</v>
      </c>
      <c r="U36" s="1">
        <f t="shared" si="8"/>
        <v>0</v>
      </c>
      <c r="V36" s="1">
        <f t="shared" si="9"/>
        <v>0</v>
      </c>
      <c r="W36" s="27"/>
      <c r="X36" s="2"/>
      <c r="Y36" s="2"/>
      <c r="Z36" s="38">
        <v>45689</v>
      </c>
      <c r="AA36" s="1">
        <f t="shared" si="10"/>
        <v>4.3831018518518519E-2</v>
      </c>
      <c r="AB36" s="1">
        <f t="shared" si="11"/>
        <v>4.3831018518518519E-2</v>
      </c>
      <c r="AC36" s="27"/>
      <c r="AD36" s="2"/>
      <c r="AE36" s="2"/>
      <c r="AF36" s="38">
        <v>45689</v>
      </c>
      <c r="AG36" s="1">
        <f t="shared" si="12"/>
        <v>9.7222222222222224E-3</v>
      </c>
      <c r="AH36" s="1">
        <f t="shared" si="13"/>
        <v>9.7222222222222224E-3</v>
      </c>
      <c r="AI36" s="27"/>
      <c r="AJ36" s="2"/>
      <c r="AK36" s="2"/>
      <c r="AL36" s="38">
        <v>45689</v>
      </c>
      <c r="AM36" s="39">
        <f t="shared" si="14"/>
        <v>0.91</v>
      </c>
      <c r="AN36" s="39">
        <f t="shared" si="0"/>
        <v>0.91</v>
      </c>
      <c r="AO36" s="27"/>
      <c r="AP36" s="70"/>
      <c r="AQ36" s="41"/>
      <c r="AR36" s="73">
        <v>0</v>
      </c>
      <c r="AS36" s="38">
        <v>45689</v>
      </c>
      <c r="AT36" s="39">
        <f t="shared" si="15"/>
        <v>1</v>
      </c>
      <c r="AU36" s="39">
        <f t="shared" si="18"/>
        <v>1</v>
      </c>
      <c r="AV36" s="27"/>
      <c r="AW36" s="41"/>
    </row>
    <row r="37" spans="1:49" ht="25.05" customHeight="1" thickTop="1" thickBot="1" x14ac:dyDescent="0.35">
      <c r="A37" s="44">
        <v>33</v>
      </c>
      <c r="B37" s="38">
        <v>45690</v>
      </c>
      <c r="C37" s="1">
        <f t="shared" si="2"/>
        <v>7.8460648148148168E-2</v>
      </c>
      <c r="D37" s="1">
        <f t="shared" si="3"/>
        <v>7.9328703703703721E-2</v>
      </c>
      <c r="E37" s="27" t="s">
        <v>6</v>
      </c>
      <c r="F37" s="2">
        <v>1</v>
      </c>
      <c r="G37" s="2">
        <v>15</v>
      </c>
      <c r="H37" s="38">
        <v>45690</v>
      </c>
      <c r="I37" s="1">
        <f t="shared" si="4"/>
        <v>5.666666666666665E-2</v>
      </c>
      <c r="J37" s="1">
        <f t="shared" si="5"/>
        <v>5.8437499999999983E-2</v>
      </c>
      <c r="K37" s="27" t="s">
        <v>6</v>
      </c>
      <c r="L37" s="2">
        <v>2</v>
      </c>
      <c r="M37" s="2">
        <v>33</v>
      </c>
      <c r="N37" s="38">
        <v>45690</v>
      </c>
      <c r="O37" s="1">
        <f t="shared" si="6"/>
        <v>7.6226851851851837E-2</v>
      </c>
      <c r="P37" s="1">
        <f t="shared" si="7"/>
        <v>7.6516203703703684E-2</v>
      </c>
      <c r="Q37" s="27" t="s">
        <v>6</v>
      </c>
      <c r="R37" s="2">
        <v>0</v>
      </c>
      <c r="S37" s="2">
        <v>25</v>
      </c>
      <c r="T37" s="38">
        <v>45690</v>
      </c>
      <c r="U37" s="1">
        <f t="shared" si="8"/>
        <v>0</v>
      </c>
      <c r="V37" s="1">
        <f t="shared" si="9"/>
        <v>0</v>
      </c>
      <c r="W37" s="27"/>
      <c r="X37" s="2"/>
      <c r="Y37" s="2"/>
      <c r="Z37" s="38">
        <v>45690</v>
      </c>
      <c r="AA37" s="1">
        <f t="shared" si="10"/>
        <v>4.3831018518518519E-2</v>
      </c>
      <c r="AB37" s="1">
        <f t="shared" si="11"/>
        <v>4.3831018518518519E-2</v>
      </c>
      <c r="AC37" s="27"/>
      <c r="AD37" s="2"/>
      <c r="AE37" s="2"/>
      <c r="AF37" s="38">
        <v>45690</v>
      </c>
      <c r="AG37" s="1">
        <f t="shared" si="12"/>
        <v>9.7222222222222224E-3</v>
      </c>
      <c r="AH37" s="1">
        <f t="shared" si="13"/>
        <v>9.7222222222222224E-3</v>
      </c>
      <c r="AI37" s="27"/>
      <c r="AJ37" s="2"/>
      <c r="AK37" s="2"/>
      <c r="AL37" s="38">
        <v>45690</v>
      </c>
      <c r="AM37" s="39">
        <f t="shared" si="14"/>
        <v>0.91</v>
      </c>
      <c r="AN37" s="39">
        <f t="shared" si="0"/>
        <v>0.91</v>
      </c>
      <c r="AO37" s="27"/>
      <c r="AP37" s="70"/>
      <c r="AQ37" s="41"/>
      <c r="AR37" s="73">
        <v>0</v>
      </c>
      <c r="AS37" s="38">
        <v>45690</v>
      </c>
      <c r="AT37" s="39">
        <f t="shared" si="15"/>
        <v>1</v>
      </c>
      <c r="AU37" s="39">
        <f t="shared" si="18"/>
        <v>1</v>
      </c>
      <c r="AV37" s="27"/>
      <c r="AW37" s="41"/>
    </row>
    <row r="38" spans="1:49" ht="25.05" customHeight="1" thickTop="1" thickBot="1" x14ac:dyDescent="0.35">
      <c r="A38" s="44">
        <v>34</v>
      </c>
      <c r="B38" s="38">
        <v>45691</v>
      </c>
      <c r="C38" s="1">
        <f t="shared" si="2"/>
        <v>7.9328703703703721E-2</v>
      </c>
      <c r="D38" s="1">
        <f t="shared" si="3"/>
        <v>8.111111111111112E-2</v>
      </c>
      <c r="E38" s="27" t="s">
        <v>6</v>
      </c>
      <c r="F38" s="2">
        <v>2</v>
      </c>
      <c r="G38" s="2">
        <v>34</v>
      </c>
      <c r="H38" s="38">
        <v>45691</v>
      </c>
      <c r="I38" s="1">
        <f t="shared" si="4"/>
        <v>5.8437499999999983E-2</v>
      </c>
      <c r="J38" s="1">
        <f t="shared" si="5"/>
        <v>6.0208333333333315E-2</v>
      </c>
      <c r="K38" s="27" t="s">
        <v>6</v>
      </c>
      <c r="L38" s="2">
        <v>2</v>
      </c>
      <c r="M38" s="2">
        <v>33</v>
      </c>
      <c r="N38" s="38">
        <v>45691</v>
      </c>
      <c r="O38" s="1">
        <f t="shared" si="6"/>
        <v>7.6516203703703684E-2</v>
      </c>
      <c r="P38" s="1">
        <f t="shared" si="7"/>
        <v>7.9618055555555539E-2</v>
      </c>
      <c r="Q38" s="27" t="s">
        <v>6</v>
      </c>
      <c r="R38" s="2">
        <v>4</v>
      </c>
      <c r="S38" s="2">
        <v>28</v>
      </c>
      <c r="T38" s="38">
        <v>45691</v>
      </c>
      <c r="U38" s="1">
        <f t="shared" si="8"/>
        <v>0</v>
      </c>
      <c r="V38" s="1">
        <f t="shared" si="9"/>
        <v>0</v>
      </c>
      <c r="W38" s="27"/>
      <c r="X38" s="2"/>
      <c r="Y38" s="2"/>
      <c r="Z38" s="38">
        <v>45691</v>
      </c>
      <c r="AA38" s="1">
        <f t="shared" si="10"/>
        <v>4.3831018518518519E-2</v>
      </c>
      <c r="AB38" s="1">
        <f t="shared" si="11"/>
        <v>4.3831018518518519E-2</v>
      </c>
      <c r="AC38" s="27"/>
      <c r="AD38" s="2"/>
      <c r="AE38" s="2"/>
      <c r="AF38" s="38">
        <v>45691</v>
      </c>
      <c r="AG38" s="1">
        <f t="shared" si="12"/>
        <v>9.7222222222222224E-3</v>
      </c>
      <c r="AH38" s="1">
        <f t="shared" si="13"/>
        <v>9.7222222222222224E-3</v>
      </c>
      <c r="AI38" s="27"/>
      <c r="AJ38" s="2"/>
      <c r="AK38" s="2"/>
      <c r="AL38" s="38">
        <v>45691</v>
      </c>
      <c r="AM38" s="39">
        <f t="shared" si="14"/>
        <v>0.91</v>
      </c>
      <c r="AN38" s="39">
        <f t="shared" si="0"/>
        <v>0.91</v>
      </c>
      <c r="AO38" s="27"/>
      <c r="AP38" s="70"/>
      <c r="AQ38" s="41"/>
      <c r="AR38" s="73">
        <v>0</v>
      </c>
      <c r="AS38" s="38">
        <v>45691</v>
      </c>
      <c r="AT38" s="39">
        <f t="shared" si="15"/>
        <v>1</v>
      </c>
      <c r="AU38" s="39">
        <f t="shared" si="18"/>
        <v>1</v>
      </c>
      <c r="AV38" s="27"/>
      <c r="AW38" s="41"/>
    </row>
    <row r="39" spans="1:49" ht="25.05" customHeight="1" thickTop="1" thickBot="1" x14ac:dyDescent="0.35">
      <c r="A39" s="44">
        <v>35</v>
      </c>
      <c r="B39" s="38">
        <v>45692</v>
      </c>
      <c r="C39" s="1">
        <f t="shared" si="2"/>
        <v>8.111111111111112E-2</v>
      </c>
      <c r="D39" s="1">
        <f t="shared" si="3"/>
        <v>8.3877314814814835E-2</v>
      </c>
      <c r="E39" s="27" t="s">
        <v>6</v>
      </c>
      <c r="F39" s="2">
        <v>3</v>
      </c>
      <c r="G39" s="2">
        <v>59</v>
      </c>
      <c r="H39" s="38">
        <v>45692</v>
      </c>
      <c r="I39" s="1">
        <f t="shared" si="4"/>
        <v>6.0208333333333315E-2</v>
      </c>
      <c r="J39" s="1">
        <f t="shared" si="5"/>
        <v>6.1979166666666648E-2</v>
      </c>
      <c r="K39" s="27" t="s">
        <v>6</v>
      </c>
      <c r="L39" s="2">
        <v>2</v>
      </c>
      <c r="M39" s="2">
        <v>33</v>
      </c>
      <c r="N39" s="38">
        <v>45692</v>
      </c>
      <c r="O39" s="1">
        <f t="shared" si="6"/>
        <v>7.9618055555555539E-2</v>
      </c>
      <c r="P39" s="1">
        <f t="shared" si="7"/>
        <v>8.1655092592592571E-2</v>
      </c>
      <c r="Q39" s="27" t="s">
        <v>6</v>
      </c>
      <c r="R39" s="2">
        <v>2</v>
      </c>
      <c r="S39" s="2">
        <v>56</v>
      </c>
      <c r="T39" s="38">
        <v>45692</v>
      </c>
      <c r="U39" s="1">
        <f t="shared" si="8"/>
        <v>0</v>
      </c>
      <c r="V39" s="1">
        <f t="shared" si="9"/>
        <v>0</v>
      </c>
      <c r="W39" s="27"/>
      <c r="X39" s="2"/>
      <c r="Y39" s="2"/>
      <c r="Z39" s="38">
        <v>45692</v>
      </c>
      <c r="AA39" s="1">
        <f t="shared" si="10"/>
        <v>4.3831018518518519E-2</v>
      </c>
      <c r="AB39" s="1">
        <f t="shared" si="11"/>
        <v>4.3831018518518519E-2</v>
      </c>
      <c r="AC39" s="27"/>
      <c r="AD39" s="2"/>
      <c r="AE39" s="2"/>
      <c r="AF39" s="38">
        <v>45692</v>
      </c>
      <c r="AG39" s="1">
        <f t="shared" si="12"/>
        <v>9.7222222222222224E-3</v>
      </c>
      <c r="AH39" s="1">
        <f t="shared" si="13"/>
        <v>9.7222222222222224E-3</v>
      </c>
      <c r="AI39" s="27"/>
      <c r="AJ39" s="2"/>
      <c r="AK39" s="2"/>
      <c r="AL39" s="38">
        <v>45692</v>
      </c>
      <c r="AM39" s="39">
        <f t="shared" si="14"/>
        <v>0.91</v>
      </c>
      <c r="AN39" s="39">
        <f t="shared" si="0"/>
        <v>0.91</v>
      </c>
      <c r="AO39" s="27"/>
      <c r="AP39" s="70"/>
      <c r="AQ39" s="41"/>
      <c r="AR39" s="73">
        <v>0</v>
      </c>
      <c r="AS39" s="38">
        <v>45692</v>
      </c>
      <c r="AT39" s="39">
        <f t="shared" si="15"/>
        <v>1</v>
      </c>
      <c r="AU39" s="39">
        <f t="shared" si="18"/>
        <v>1</v>
      </c>
      <c r="AV39" s="27"/>
      <c r="AW39" s="41"/>
    </row>
    <row r="40" spans="1:49" ht="25.05" customHeight="1" thickTop="1" thickBot="1" x14ac:dyDescent="0.35">
      <c r="A40" s="44">
        <v>36</v>
      </c>
      <c r="B40" s="38">
        <v>45693</v>
      </c>
      <c r="C40" s="1">
        <f t="shared" si="2"/>
        <v>8.3877314814814835E-2</v>
      </c>
      <c r="D40" s="1">
        <f t="shared" si="3"/>
        <v>8.5567129629629646E-2</v>
      </c>
      <c r="E40" s="27" t="s">
        <v>6</v>
      </c>
      <c r="F40" s="2">
        <v>2</v>
      </c>
      <c r="G40" s="2">
        <v>26</v>
      </c>
      <c r="H40" s="38">
        <v>45693</v>
      </c>
      <c r="I40" s="1">
        <f t="shared" si="4"/>
        <v>6.1979166666666648E-2</v>
      </c>
      <c r="J40" s="1">
        <f t="shared" si="5"/>
        <v>6.3749999999999987E-2</v>
      </c>
      <c r="K40" s="27" t="s">
        <v>6</v>
      </c>
      <c r="L40" s="2">
        <v>2</v>
      </c>
      <c r="M40" s="2">
        <v>33</v>
      </c>
      <c r="N40" s="38">
        <v>45693</v>
      </c>
      <c r="O40" s="1">
        <f t="shared" si="6"/>
        <v>8.1655092592592571E-2</v>
      </c>
      <c r="P40" s="1">
        <f t="shared" si="7"/>
        <v>8.3078703703703682E-2</v>
      </c>
      <c r="Q40" s="27" t="s">
        <v>6</v>
      </c>
      <c r="R40" s="2">
        <v>2</v>
      </c>
      <c r="S40" s="2">
        <v>3</v>
      </c>
      <c r="T40" s="38">
        <v>45693</v>
      </c>
      <c r="U40" s="1">
        <f t="shared" si="8"/>
        <v>0</v>
      </c>
      <c r="V40" s="1">
        <f t="shared" si="9"/>
        <v>0</v>
      </c>
      <c r="W40" s="27"/>
      <c r="X40" s="2"/>
      <c r="Y40" s="2"/>
      <c r="Z40" s="38">
        <v>45693</v>
      </c>
      <c r="AA40" s="1">
        <f t="shared" si="10"/>
        <v>4.3831018518518519E-2</v>
      </c>
      <c r="AB40" s="1">
        <f t="shared" si="11"/>
        <v>4.3831018518518519E-2</v>
      </c>
      <c r="AC40" s="27"/>
      <c r="AD40" s="2"/>
      <c r="AE40" s="2"/>
      <c r="AF40" s="38">
        <v>45693</v>
      </c>
      <c r="AG40" s="1">
        <f t="shared" si="12"/>
        <v>9.7222222222222224E-3</v>
      </c>
      <c r="AH40" s="1">
        <f t="shared" si="13"/>
        <v>9.7222222222222224E-3</v>
      </c>
      <c r="AI40" s="27"/>
      <c r="AJ40" s="2"/>
      <c r="AK40" s="2"/>
      <c r="AL40" s="38">
        <v>45693</v>
      </c>
      <c r="AM40" s="39">
        <f t="shared" si="14"/>
        <v>0.91</v>
      </c>
      <c r="AN40" s="39">
        <f t="shared" si="0"/>
        <v>0.91</v>
      </c>
      <c r="AO40" s="27"/>
      <c r="AP40" s="70"/>
      <c r="AQ40" s="41"/>
      <c r="AR40" s="73">
        <v>0</v>
      </c>
      <c r="AS40" s="38">
        <v>45693</v>
      </c>
      <c r="AT40" s="39">
        <f t="shared" si="15"/>
        <v>1</v>
      </c>
      <c r="AU40" s="39">
        <f t="shared" si="18"/>
        <v>1</v>
      </c>
      <c r="AV40" s="27"/>
      <c r="AW40" s="41"/>
    </row>
    <row r="41" spans="1:49" ht="25.05" customHeight="1" thickTop="1" thickBot="1" x14ac:dyDescent="0.35">
      <c r="A41" s="44">
        <v>37</v>
      </c>
      <c r="B41" s="38">
        <v>45694</v>
      </c>
      <c r="C41" s="1">
        <f t="shared" si="2"/>
        <v>8.5567129629629646E-2</v>
      </c>
      <c r="D41" s="1">
        <f t="shared" si="3"/>
        <v>9.0185185185185202E-2</v>
      </c>
      <c r="E41" s="27" t="s">
        <v>6</v>
      </c>
      <c r="F41" s="2">
        <v>6</v>
      </c>
      <c r="G41" s="2">
        <v>39</v>
      </c>
      <c r="H41" s="38">
        <v>45694</v>
      </c>
      <c r="I41" s="1">
        <f t="shared" si="4"/>
        <v>6.3749999999999987E-2</v>
      </c>
      <c r="J41" s="1">
        <f t="shared" si="5"/>
        <v>6.552083333333332E-2</v>
      </c>
      <c r="K41" s="27" t="s">
        <v>6</v>
      </c>
      <c r="L41" s="2">
        <v>2</v>
      </c>
      <c r="M41" s="2">
        <v>33</v>
      </c>
      <c r="N41" s="38">
        <v>45694</v>
      </c>
      <c r="O41" s="1">
        <f t="shared" si="6"/>
        <v>8.3078703703703682E-2</v>
      </c>
      <c r="P41" s="1">
        <f t="shared" si="7"/>
        <v>8.4953703703703684E-2</v>
      </c>
      <c r="Q41" s="27" t="s">
        <v>6</v>
      </c>
      <c r="R41" s="2">
        <v>2</v>
      </c>
      <c r="S41" s="2">
        <v>42</v>
      </c>
      <c r="T41" s="38">
        <v>45694</v>
      </c>
      <c r="U41" s="1">
        <f t="shared" si="8"/>
        <v>0</v>
      </c>
      <c r="V41" s="1">
        <f t="shared" si="9"/>
        <v>0</v>
      </c>
      <c r="W41" s="27"/>
      <c r="X41" s="2"/>
      <c r="Y41" s="2"/>
      <c r="Z41" s="38">
        <v>45694</v>
      </c>
      <c r="AA41" s="1">
        <f t="shared" si="10"/>
        <v>4.3831018518518519E-2</v>
      </c>
      <c r="AB41" s="1">
        <f t="shared" si="11"/>
        <v>4.3831018518518519E-2</v>
      </c>
      <c r="AC41" s="27"/>
      <c r="AD41" s="2"/>
      <c r="AE41" s="2"/>
      <c r="AF41" s="38">
        <v>45694</v>
      </c>
      <c r="AG41" s="1">
        <f t="shared" si="12"/>
        <v>9.7222222222222224E-3</v>
      </c>
      <c r="AH41" s="1">
        <f t="shared" si="13"/>
        <v>9.7222222222222224E-3</v>
      </c>
      <c r="AI41" s="27"/>
      <c r="AJ41" s="2"/>
      <c r="AK41" s="2"/>
      <c r="AL41" s="38">
        <v>45694</v>
      </c>
      <c r="AM41" s="39">
        <f t="shared" si="14"/>
        <v>0.91</v>
      </c>
      <c r="AN41" s="39">
        <f t="shared" si="0"/>
        <v>0.91</v>
      </c>
      <c r="AO41" s="27"/>
      <c r="AP41" s="70"/>
      <c r="AQ41" s="41"/>
      <c r="AR41" s="73">
        <v>0</v>
      </c>
      <c r="AS41" s="38">
        <v>45694</v>
      </c>
      <c r="AT41" s="39">
        <f t="shared" si="15"/>
        <v>1</v>
      </c>
      <c r="AU41" s="39">
        <f t="shared" si="18"/>
        <v>1</v>
      </c>
      <c r="AV41" s="27"/>
      <c r="AW41" s="41"/>
    </row>
    <row r="42" spans="1:49" ht="25.05" customHeight="1" thickTop="1" thickBot="1" x14ac:dyDescent="0.35">
      <c r="A42" s="44">
        <v>38</v>
      </c>
      <c r="B42" s="38">
        <v>45695</v>
      </c>
      <c r="C42" s="1">
        <f t="shared" si="2"/>
        <v>9.0185185185185202E-2</v>
      </c>
      <c r="D42" s="1">
        <f t="shared" si="3"/>
        <v>9.6504629629629649E-2</v>
      </c>
      <c r="E42" s="27" t="s">
        <v>6</v>
      </c>
      <c r="F42" s="2">
        <v>9</v>
      </c>
      <c r="G42" s="2">
        <v>6</v>
      </c>
      <c r="H42" s="38">
        <v>45695</v>
      </c>
      <c r="I42" s="1">
        <f t="shared" si="4"/>
        <v>6.552083333333332E-2</v>
      </c>
      <c r="J42" s="1">
        <f t="shared" si="5"/>
        <v>6.7291666666666652E-2</v>
      </c>
      <c r="K42" s="27" t="s">
        <v>6</v>
      </c>
      <c r="L42" s="2">
        <v>2</v>
      </c>
      <c r="M42" s="2">
        <v>33</v>
      </c>
      <c r="N42" s="38">
        <v>45695</v>
      </c>
      <c r="O42" s="1">
        <f t="shared" si="6"/>
        <v>8.4953703703703684E-2</v>
      </c>
      <c r="P42" s="1">
        <f t="shared" si="7"/>
        <v>8.65972222222222E-2</v>
      </c>
      <c r="Q42" s="27" t="s">
        <v>6</v>
      </c>
      <c r="R42" s="2">
        <v>2</v>
      </c>
      <c r="S42" s="2">
        <v>22</v>
      </c>
      <c r="T42" s="38">
        <v>45695</v>
      </c>
      <c r="U42" s="1">
        <f t="shared" si="8"/>
        <v>0</v>
      </c>
      <c r="V42" s="1">
        <f t="shared" si="9"/>
        <v>0</v>
      </c>
      <c r="W42" s="27"/>
      <c r="X42" s="2"/>
      <c r="Y42" s="2"/>
      <c r="Z42" s="38">
        <v>45695</v>
      </c>
      <c r="AA42" s="1">
        <f t="shared" si="10"/>
        <v>4.3831018518518519E-2</v>
      </c>
      <c r="AB42" s="1">
        <f t="shared" si="11"/>
        <v>4.3831018518518519E-2</v>
      </c>
      <c r="AC42" s="27"/>
      <c r="AD42" s="2"/>
      <c r="AE42" s="2"/>
      <c r="AF42" s="38">
        <v>45695</v>
      </c>
      <c r="AG42" s="1">
        <f t="shared" si="12"/>
        <v>9.7222222222222224E-3</v>
      </c>
      <c r="AH42" s="1">
        <f t="shared" si="13"/>
        <v>9.7222222222222224E-3</v>
      </c>
      <c r="AI42" s="27"/>
      <c r="AJ42" s="2"/>
      <c r="AK42" s="2"/>
      <c r="AL42" s="38">
        <v>45695</v>
      </c>
      <c r="AM42" s="39">
        <f t="shared" si="14"/>
        <v>0.91</v>
      </c>
      <c r="AN42" s="39">
        <f t="shared" si="0"/>
        <v>0.91</v>
      </c>
      <c r="AO42" s="27"/>
      <c r="AP42" s="70"/>
      <c r="AQ42" s="41"/>
      <c r="AR42" s="73">
        <v>0</v>
      </c>
      <c r="AS42" s="38">
        <v>45695</v>
      </c>
      <c r="AT42" s="39">
        <f t="shared" si="15"/>
        <v>1</v>
      </c>
      <c r="AU42" s="39">
        <f t="shared" si="18"/>
        <v>1</v>
      </c>
      <c r="AV42" s="27"/>
      <c r="AW42" s="41"/>
    </row>
    <row r="43" spans="1:49" ht="25.05" customHeight="1" thickTop="1" thickBot="1" x14ac:dyDescent="0.35">
      <c r="A43" s="44">
        <v>39</v>
      </c>
      <c r="B43" s="38">
        <v>45696</v>
      </c>
      <c r="C43" s="1">
        <f t="shared" si="2"/>
        <v>9.6504629629629649E-2</v>
      </c>
      <c r="D43" s="1">
        <f t="shared" si="3"/>
        <v>9.792824074074076E-2</v>
      </c>
      <c r="E43" s="27" t="s">
        <v>6</v>
      </c>
      <c r="F43" s="2">
        <v>2</v>
      </c>
      <c r="G43" s="2">
        <v>3</v>
      </c>
      <c r="H43" s="38">
        <v>45696</v>
      </c>
      <c r="I43" s="1">
        <f t="shared" si="4"/>
        <v>6.7291666666666652E-2</v>
      </c>
      <c r="J43" s="1">
        <f t="shared" si="5"/>
        <v>6.9062499999999985E-2</v>
      </c>
      <c r="K43" s="27" t="s">
        <v>6</v>
      </c>
      <c r="L43" s="2">
        <v>2</v>
      </c>
      <c r="M43" s="2">
        <v>33</v>
      </c>
      <c r="N43" s="38">
        <v>45696</v>
      </c>
      <c r="O43" s="1">
        <f t="shared" si="6"/>
        <v>8.65972222222222E-2</v>
      </c>
      <c r="P43" s="1">
        <f t="shared" si="7"/>
        <v>8.65972222222222E-2</v>
      </c>
      <c r="Q43" s="27"/>
      <c r="R43" s="2"/>
      <c r="S43" s="2"/>
      <c r="T43" s="38">
        <v>45696</v>
      </c>
      <c r="U43" s="1">
        <f t="shared" si="8"/>
        <v>0</v>
      </c>
      <c r="V43" s="1">
        <f t="shared" si="9"/>
        <v>0</v>
      </c>
      <c r="W43" s="27"/>
      <c r="X43" s="2"/>
      <c r="Y43" s="2"/>
      <c r="Z43" s="38">
        <v>45696</v>
      </c>
      <c r="AA43" s="1">
        <f t="shared" si="10"/>
        <v>4.3831018518518519E-2</v>
      </c>
      <c r="AB43" s="1">
        <f t="shared" si="11"/>
        <v>4.3831018518518519E-2</v>
      </c>
      <c r="AC43" s="27"/>
      <c r="AD43" s="2"/>
      <c r="AE43" s="2"/>
      <c r="AF43" s="38">
        <v>45696</v>
      </c>
      <c r="AG43" s="1">
        <f t="shared" si="12"/>
        <v>9.7222222222222224E-3</v>
      </c>
      <c r="AH43" s="1">
        <f t="shared" si="13"/>
        <v>9.7222222222222224E-3</v>
      </c>
      <c r="AI43" s="27"/>
      <c r="AJ43" s="2"/>
      <c r="AK43" s="2"/>
      <c r="AL43" s="38">
        <v>45696</v>
      </c>
      <c r="AM43" s="39">
        <f t="shared" si="14"/>
        <v>0.91</v>
      </c>
      <c r="AN43" s="39">
        <f t="shared" si="0"/>
        <v>0.91</v>
      </c>
      <c r="AO43" s="27"/>
      <c r="AP43" s="70"/>
      <c r="AQ43" s="41"/>
      <c r="AR43" s="73">
        <v>0</v>
      </c>
      <c r="AS43" s="38">
        <v>45696</v>
      </c>
      <c r="AT43" s="39">
        <f t="shared" si="15"/>
        <v>1</v>
      </c>
      <c r="AU43" s="39">
        <f t="shared" si="18"/>
        <v>1</v>
      </c>
      <c r="AV43" s="27"/>
      <c r="AW43" s="41"/>
    </row>
    <row r="44" spans="1:49" ht="25.05" customHeight="1" thickTop="1" thickBot="1" x14ac:dyDescent="0.35">
      <c r="A44" s="44">
        <v>40</v>
      </c>
      <c r="B44" s="38">
        <v>45697</v>
      </c>
      <c r="C44" s="1">
        <f t="shared" si="2"/>
        <v>9.792824074074076E-2</v>
      </c>
      <c r="D44" s="1">
        <f t="shared" si="3"/>
        <v>0.10108796296296299</v>
      </c>
      <c r="E44" s="27" t="s">
        <v>6</v>
      </c>
      <c r="F44" s="2">
        <v>4</v>
      </c>
      <c r="G44" s="2">
        <v>33</v>
      </c>
      <c r="H44" s="38">
        <v>45697</v>
      </c>
      <c r="I44" s="1">
        <f t="shared" si="4"/>
        <v>6.9062499999999985E-2</v>
      </c>
      <c r="J44" s="1">
        <f t="shared" si="5"/>
        <v>7.0833333333333318E-2</v>
      </c>
      <c r="K44" s="27" t="s">
        <v>6</v>
      </c>
      <c r="L44" s="2">
        <v>2</v>
      </c>
      <c r="M44" s="2">
        <v>33</v>
      </c>
      <c r="N44" s="38">
        <v>45697</v>
      </c>
      <c r="O44" s="1">
        <f t="shared" si="6"/>
        <v>8.65972222222222E-2</v>
      </c>
      <c r="P44" s="1">
        <f t="shared" si="7"/>
        <v>8.65972222222222E-2</v>
      </c>
      <c r="Q44" s="27"/>
      <c r="R44" s="2"/>
      <c r="S44" s="2"/>
      <c r="T44" s="38">
        <v>45697</v>
      </c>
      <c r="U44" s="1">
        <f t="shared" si="8"/>
        <v>0</v>
      </c>
      <c r="V44" s="1">
        <f t="shared" si="9"/>
        <v>0</v>
      </c>
      <c r="W44" s="27"/>
      <c r="X44" s="2"/>
      <c r="Y44" s="2"/>
      <c r="Z44" s="38">
        <v>45697</v>
      </c>
      <c r="AA44" s="1">
        <f t="shared" si="10"/>
        <v>4.3831018518518519E-2</v>
      </c>
      <c r="AB44" s="1">
        <f t="shared" si="11"/>
        <v>4.3831018518518519E-2</v>
      </c>
      <c r="AC44" s="27"/>
      <c r="AD44" s="2"/>
      <c r="AE44" s="2"/>
      <c r="AF44" s="38">
        <v>45697</v>
      </c>
      <c r="AG44" s="1">
        <f t="shared" si="12"/>
        <v>9.7222222222222224E-3</v>
      </c>
      <c r="AH44" s="1">
        <f t="shared" si="13"/>
        <v>9.7222222222222224E-3</v>
      </c>
      <c r="AI44" s="27"/>
      <c r="AJ44" s="2"/>
      <c r="AK44" s="2"/>
      <c r="AL44" s="38">
        <v>45697</v>
      </c>
      <c r="AM44" s="39">
        <f t="shared" si="14"/>
        <v>0.91</v>
      </c>
      <c r="AN44" s="39">
        <f t="shared" si="0"/>
        <v>0.91</v>
      </c>
      <c r="AO44" s="27"/>
      <c r="AP44" s="70"/>
      <c r="AQ44" s="41"/>
      <c r="AR44" s="73">
        <v>0</v>
      </c>
      <c r="AS44" s="38">
        <v>45697</v>
      </c>
      <c r="AT44" s="39">
        <f t="shared" si="15"/>
        <v>1</v>
      </c>
      <c r="AU44" s="39">
        <f t="shared" si="18"/>
        <v>1</v>
      </c>
      <c r="AV44" s="27"/>
      <c r="AW44" s="41"/>
    </row>
    <row r="45" spans="1:49" ht="25.05" customHeight="1" thickTop="1" thickBot="1" x14ac:dyDescent="0.35">
      <c r="A45" s="44">
        <v>41</v>
      </c>
      <c r="B45" s="38">
        <v>45698</v>
      </c>
      <c r="C45" s="1">
        <f t="shared" si="2"/>
        <v>0.10108796296296299</v>
      </c>
      <c r="D45" s="1">
        <f t="shared" si="3"/>
        <v>0.10314814814814817</v>
      </c>
      <c r="E45" s="27" t="s">
        <v>6</v>
      </c>
      <c r="F45" s="2">
        <v>2</v>
      </c>
      <c r="G45" s="2">
        <v>58</v>
      </c>
      <c r="H45" s="38">
        <v>45698</v>
      </c>
      <c r="I45" s="1">
        <f t="shared" si="4"/>
        <v>7.0833333333333318E-2</v>
      </c>
      <c r="J45" s="1">
        <f t="shared" si="5"/>
        <v>7.260416666666665E-2</v>
      </c>
      <c r="K45" s="27" t="s">
        <v>6</v>
      </c>
      <c r="L45" s="2">
        <v>2</v>
      </c>
      <c r="M45" s="2">
        <v>33</v>
      </c>
      <c r="N45" s="38">
        <v>45698</v>
      </c>
      <c r="O45" s="1">
        <f t="shared" si="6"/>
        <v>8.65972222222222E-2</v>
      </c>
      <c r="P45" s="1">
        <f t="shared" si="7"/>
        <v>8.65972222222222E-2</v>
      </c>
      <c r="Q45" s="27"/>
      <c r="R45" s="2"/>
      <c r="S45" s="2"/>
      <c r="T45" s="38">
        <v>45698</v>
      </c>
      <c r="U45" s="1">
        <f t="shared" si="8"/>
        <v>0</v>
      </c>
      <c r="V45" s="1">
        <f t="shared" si="9"/>
        <v>0</v>
      </c>
      <c r="W45" s="27"/>
      <c r="X45" s="2"/>
      <c r="Y45" s="2"/>
      <c r="Z45" s="38">
        <v>45698</v>
      </c>
      <c r="AA45" s="1">
        <f t="shared" si="10"/>
        <v>4.3831018518518519E-2</v>
      </c>
      <c r="AB45" s="1">
        <f t="shared" si="11"/>
        <v>4.3831018518518519E-2</v>
      </c>
      <c r="AC45" s="27"/>
      <c r="AD45" s="2"/>
      <c r="AE45" s="2"/>
      <c r="AF45" s="38">
        <v>45698</v>
      </c>
      <c r="AG45" s="1">
        <f t="shared" si="12"/>
        <v>9.7222222222222224E-3</v>
      </c>
      <c r="AH45" s="1">
        <f t="shared" si="13"/>
        <v>9.7222222222222224E-3</v>
      </c>
      <c r="AI45" s="27"/>
      <c r="AJ45" s="2"/>
      <c r="AK45" s="2"/>
      <c r="AL45" s="38">
        <v>45698</v>
      </c>
      <c r="AM45" s="39">
        <f t="shared" si="14"/>
        <v>0.91</v>
      </c>
      <c r="AN45" s="39">
        <f t="shared" si="0"/>
        <v>0.91</v>
      </c>
      <c r="AO45" s="27"/>
      <c r="AP45" s="70"/>
      <c r="AQ45" s="41"/>
      <c r="AR45" s="73">
        <v>0</v>
      </c>
      <c r="AS45" s="38">
        <v>45698</v>
      </c>
      <c r="AT45" s="39">
        <f t="shared" si="15"/>
        <v>1</v>
      </c>
      <c r="AU45" s="39">
        <f t="shared" si="18"/>
        <v>1</v>
      </c>
      <c r="AV45" s="27"/>
      <c r="AW45" s="41"/>
    </row>
    <row r="46" spans="1:49" ht="25.05" customHeight="1" thickTop="1" thickBot="1" x14ac:dyDescent="0.35">
      <c r="A46" s="44">
        <v>42</v>
      </c>
      <c r="B46" s="38">
        <v>45699</v>
      </c>
      <c r="C46" s="1">
        <f t="shared" si="2"/>
        <v>0.10314814814814817</v>
      </c>
      <c r="D46" s="1">
        <f t="shared" si="3"/>
        <v>0.10500000000000001</v>
      </c>
      <c r="E46" s="27" t="s">
        <v>6</v>
      </c>
      <c r="F46" s="2">
        <v>2</v>
      </c>
      <c r="G46" s="2">
        <v>40</v>
      </c>
      <c r="H46" s="38">
        <v>45699</v>
      </c>
      <c r="I46" s="1">
        <f t="shared" si="4"/>
        <v>7.260416666666665E-2</v>
      </c>
      <c r="J46" s="1">
        <f t="shared" si="5"/>
        <v>7.4374999999999983E-2</v>
      </c>
      <c r="K46" s="27" t="s">
        <v>6</v>
      </c>
      <c r="L46" s="2">
        <v>2</v>
      </c>
      <c r="M46" s="2">
        <v>33</v>
      </c>
      <c r="N46" s="38">
        <v>45699</v>
      </c>
      <c r="O46" s="1">
        <f t="shared" si="6"/>
        <v>8.65972222222222E-2</v>
      </c>
      <c r="P46" s="1">
        <f t="shared" si="7"/>
        <v>8.65972222222222E-2</v>
      </c>
      <c r="Q46" s="27"/>
      <c r="R46" s="2"/>
      <c r="S46" s="2"/>
      <c r="T46" s="38">
        <v>45699</v>
      </c>
      <c r="U46" s="1">
        <f t="shared" si="8"/>
        <v>0</v>
      </c>
      <c r="V46" s="1">
        <f t="shared" si="9"/>
        <v>0</v>
      </c>
      <c r="W46" s="27"/>
      <c r="X46" s="2"/>
      <c r="Y46" s="2"/>
      <c r="Z46" s="38">
        <v>45699</v>
      </c>
      <c r="AA46" s="1">
        <f t="shared" si="10"/>
        <v>4.3831018518518519E-2</v>
      </c>
      <c r="AB46" s="1">
        <f t="shared" si="11"/>
        <v>4.3831018518518519E-2</v>
      </c>
      <c r="AC46" s="27"/>
      <c r="AD46" s="2"/>
      <c r="AE46" s="2"/>
      <c r="AF46" s="38">
        <v>45699</v>
      </c>
      <c r="AG46" s="1">
        <f t="shared" si="12"/>
        <v>9.7222222222222224E-3</v>
      </c>
      <c r="AH46" s="1">
        <f t="shared" si="13"/>
        <v>9.7222222222222224E-3</v>
      </c>
      <c r="AI46" s="27"/>
      <c r="AJ46" s="2"/>
      <c r="AK46" s="2"/>
      <c r="AL46" s="38">
        <v>45699</v>
      </c>
      <c r="AM46" s="39">
        <f t="shared" si="14"/>
        <v>0.91</v>
      </c>
      <c r="AN46" s="39">
        <f t="shared" si="0"/>
        <v>0.91</v>
      </c>
      <c r="AO46" s="27"/>
      <c r="AP46" s="70"/>
      <c r="AQ46" s="41"/>
      <c r="AR46" s="73">
        <v>0</v>
      </c>
      <c r="AS46" s="38">
        <v>45699</v>
      </c>
      <c r="AT46" s="39">
        <f t="shared" si="15"/>
        <v>1</v>
      </c>
      <c r="AU46" s="39">
        <f t="shared" si="18"/>
        <v>1</v>
      </c>
      <c r="AV46" s="27"/>
      <c r="AW46" s="41"/>
    </row>
    <row r="47" spans="1:49" ht="25.05" customHeight="1" thickTop="1" thickBot="1" x14ac:dyDescent="0.35">
      <c r="A47" s="44">
        <v>43</v>
      </c>
      <c r="B47" s="38">
        <v>45700</v>
      </c>
      <c r="C47" s="1">
        <f t="shared" si="2"/>
        <v>0.10500000000000001</v>
      </c>
      <c r="D47" s="1">
        <f t="shared" si="3"/>
        <v>0.10954861111111112</v>
      </c>
      <c r="E47" s="27" t="s">
        <v>6</v>
      </c>
      <c r="F47" s="2">
        <v>6</v>
      </c>
      <c r="G47" s="2">
        <v>33</v>
      </c>
      <c r="H47" s="38">
        <v>45700</v>
      </c>
      <c r="I47" s="1">
        <f t="shared" si="4"/>
        <v>7.4374999999999983E-2</v>
      </c>
      <c r="J47" s="1">
        <f t="shared" si="5"/>
        <v>7.6145833333333315E-2</v>
      </c>
      <c r="K47" s="27" t="s">
        <v>6</v>
      </c>
      <c r="L47" s="2">
        <v>2</v>
      </c>
      <c r="M47" s="2">
        <v>33</v>
      </c>
      <c r="N47" s="38">
        <v>45700</v>
      </c>
      <c r="O47" s="1">
        <f t="shared" si="6"/>
        <v>8.65972222222222E-2</v>
      </c>
      <c r="P47" s="1">
        <f t="shared" si="7"/>
        <v>8.65972222222222E-2</v>
      </c>
      <c r="Q47" s="27"/>
      <c r="R47" s="2"/>
      <c r="S47" s="2"/>
      <c r="T47" s="38">
        <v>45700</v>
      </c>
      <c r="U47" s="1">
        <f t="shared" si="8"/>
        <v>0</v>
      </c>
      <c r="V47" s="1">
        <f t="shared" si="9"/>
        <v>0</v>
      </c>
      <c r="W47" s="27"/>
      <c r="X47" s="2"/>
      <c r="Y47" s="2"/>
      <c r="Z47" s="38">
        <v>45700</v>
      </c>
      <c r="AA47" s="1">
        <f t="shared" si="10"/>
        <v>4.3831018518518519E-2</v>
      </c>
      <c r="AB47" s="1">
        <f t="shared" si="11"/>
        <v>4.3831018518518519E-2</v>
      </c>
      <c r="AC47" s="27"/>
      <c r="AD47" s="2"/>
      <c r="AE47" s="2"/>
      <c r="AF47" s="38">
        <v>45700</v>
      </c>
      <c r="AG47" s="1">
        <f t="shared" si="12"/>
        <v>9.7222222222222224E-3</v>
      </c>
      <c r="AH47" s="1">
        <f t="shared" si="13"/>
        <v>9.7222222222222224E-3</v>
      </c>
      <c r="AI47" s="27"/>
      <c r="AJ47" s="2"/>
      <c r="AK47" s="2"/>
      <c r="AL47" s="38">
        <v>45700</v>
      </c>
      <c r="AM47" s="39">
        <f t="shared" si="14"/>
        <v>0.91</v>
      </c>
      <c r="AN47" s="39">
        <f t="shared" si="0"/>
        <v>0.91</v>
      </c>
      <c r="AO47" s="27"/>
      <c r="AP47" s="70"/>
      <c r="AQ47" s="41"/>
      <c r="AR47" s="73">
        <v>0</v>
      </c>
      <c r="AS47" s="38">
        <v>45700</v>
      </c>
      <c r="AT47" s="39">
        <f t="shared" si="15"/>
        <v>1</v>
      </c>
      <c r="AU47" s="39">
        <f t="shared" si="18"/>
        <v>1</v>
      </c>
      <c r="AV47" s="27"/>
      <c r="AW47" s="41"/>
    </row>
    <row r="48" spans="1:49" ht="25.05" customHeight="1" thickTop="1" thickBot="1" x14ac:dyDescent="0.35">
      <c r="A48" s="44">
        <v>44</v>
      </c>
      <c r="B48" s="38">
        <v>45701</v>
      </c>
      <c r="C48" s="1">
        <f t="shared" si="2"/>
        <v>0.10954861111111112</v>
      </c>
      <c r="D48" s="1">
        <f t="shared" si="3"/>
        <v>0.11133101851851852</v>
      </c>
      <c r="E48" s="27" t="s">
        <v>6</v>
      </c>
      <c r="F48" s="2">
        <v>2</v>
      </c>
      <c r="G48" s="2">
        <v>34</v>
      </c>
      <c r="H48" s="38">
        <v>45701</v>
      </c>
      <c r="I48" s="1">
        <f t="shared" si="4"/>
        <v>7.6145833333333315E-2</v>
      </c>
      <c r="J48" s="1">
        <f t="shared" si="5"/>
        <v>7.7916666666666648E-2</v>
      </c>
      <c r="K48" s="27" t="s">
        <v>6</v>
      </c>
      <c r="L48" s="2">
        <v>2</v>
      </c>
      <c r="M48" s="2">
        <v>33</v>
      </c>
      <c r="N48" s="38">
        <v>45701</v>
      </c>
      <c r="O48" s="1">
        <f t="shared" si="6"/>
        <v>8.65972222222222E-2</v>
      </c>
      <c r="P48" s="1">
        <f t="shared" si="7"/>
        <v>8.65972222222222E-2</v>
      </c>
      <c r="Q48" s="27"/>
      <c r="R48" s="2"/>
      <c r="S48" s="2"/>
      <c r="T48" s="38">
        <v>45701</v>
      </c>
      <c r="U48" s="1">
        <f t="shared" si="8"/>
        <v>0</v>
      </c>
      <c r="V48" s="1">
        <f t="shared" si="9"/>
        <v>0</v>
      </c>
      <c r="W48" s="27"/>
      <c r="X48" s="2"/>
      <c r="Y48" s="2"/>
      <c r="Z48" s="38">
        <v>45701</v>
      </c>
      <c r="AA48" s="1">
        <f t="shared" si="10"/>
        <v>4.3831018518518519E-2</v>
      </c>
      <c r="AB48" s="1">
        <f t="shared" si="11"/>
        <v>4.3831018518518519E-2</v>
      </c>
      <c r="AC48" s="27"/>
      <c r="AD48" s="2"/>
      <c r="AE48" s="2"/>
      <c r="AF48" s="38">
        <v>45701</v>
      </c>
      <c r="AG48" s="1">
        <f t="shared" si="12"/>
        <v>9.7222222222222224E-3</v>
      </c>
      <c r="AH48" s="1">
        <f t="shared" si="13"/>
        <v>9.7222222222222224E-3</v>
      </c>
      <c r="AI48" s="27"/>
      <c r="AJ48" s="2"/>
      <c r="AK48" s="2"/>
      <c r="AL48" s="38">
        <v>45701</v>
      </c>
      <c r="AM48" s="39">
        <f t="shared" si="14"/>
        <v>0.91</v>
      </c>
      <c r="AN48" s="39">
        <f t="shared" si="0"/>
        <v>0.91</v>
      </c>
      <c r="AO48" s="27"/>
      <c r="AP48" s="70"/>
      <c r="AQ48" s="41"/>
      <c r="AR48" s="73">
        <v>0</v>
      </c>
      <c r="AS48" s="38">
        <v>45701</v>
      </c>
      <c r="AT48" s="39">
        <f t="shared" si="15"/>
        <v>1</v>
      </c>
      <c r="AU48" s="39">
        <f t="shared" si="18"/>
        <v>1</v>
      </c>
      <c r="AV48" s="27"/>
      <c r="AW48" s="41"/>
    </row>
    <row r="49" spans="1:49" ht="25.05" customHeight="1" thickTop="1" thickBot="1" x14ac:dyDescent="0.35">
      <c r="A49" s="44">
        <v>45</v>
      </c>
      <c r="B49" s="38">
        <v>45702</v>
      </c>
      <c r="C49" s="1">
        <f t="shared" si="2"/>
        <v>0.11133101851851852</v>
      </c>
      <c r="D49" s="1">
        <f t="shared" si="3"/>
        <v>0.11717592592592592</v>
      </c>
      <c r="E49" s="27" t="s">
        <v>6</v>
      </c>
      <c r="F49" s="2">
        <v>8</v>
      </c>
      <c r="G49" s="2">
        <v>25</v>
      </c>
      <c r="H49" s="38">
        <v>45702</v>
      </c>
      <c r="I49" s="1">
        <f t="shared" si="4"/>
        <v>7.7916666666666648E-2</v>
      </c>
      <c r="J49" s="1">
        <f t="shared" si="5"/>
        <v>7.9687499999999981E-2</v>
      </c>
      <c r="K49" s="27" t="s">
        <v>6</v>
      </c>
      <c r="L49" s="2">
        <v>2</v>
      </c>
      <c r="M49" s="2">
        <v>33</v>
      </c>
      <c r="N49" s="38">
        <v>45702</v>
      </c>
      <c r="O49" s="1">
        <f t="shared" si="6"/>
        <v>8.65972222222222E-2</v>
      </c>
      <c r="P49" s="1">
        <f t="shared" si="7"/>
        <v>8.65972222222222E-2</v>
      </c>
      <c r="Q49" s="27"/>
      <c r="R49" s="2"/>
      <c r="S49" s="2"/>
      <c r="T49" s="38">
        <v>45702</v>
      </c>
      <c r="U49" s="1">
        <f t="shared" si="8"/>
        <v>0</v>
      </c>
      <c r="V49" s="1">
        <f t="shared" si="9"/>
        <v>0</v>
      </c>
      <c r="W49" s="27"/>
      <c r="X49" s="2"/>
      <c r="Y49" s="2"/>
      <c r="Z49" s="38">
        <v>45702</v>
      </c>
      <c r="AA49" s="1">
        <f t="shared" si="10"/>
        <v>4.3831018518518519E-2</v>
      </c>
      <c r="AB49" s="1">
        <f t="shared" si="11"/>
        <v>4.3831018518518519E-2</v>
      </c>
      <c r="AC49" s="27"/>
      <c r="AD49" s="2"/>
      <c r="AE49" s="2"/>
      <c r="AF49" s="38">
        <v>45702</v>
      </c>
      <c r="AG49" s="1">
        <f t="shared" si="12"/>
        <v>9.7222222222222224E-3</v>
      </c>
      <c r="AH49" s="1">
        <f t="shared" si="13"/>
        <v>9.7222222222222224E-3</v>
      </c>
      <c r="AI49" s="27"/>
      <c r="AJ49" s="2"/>
      <c r="AK49" s="2"/>
      <c r="AL49" s="38">
        <v>45702</v>
      </c>
      <c r="AM49" s="39">
        <f t="shared" si="14"/>
        <v>0.91</v>
      </c>
      <c r="AN49" s="39">
        <f t="shared" si="0"/>
        <v>0.91</v>
      </c>
      <c r="AO49" s="27"/>
      <c r="AP49" s="70"/>
      <c r="AQ49" s="41"/>
      <c r="AR49" s="73">
        <v>0</v>
      </c>
      <c r="AS49" s="38">
        <v>45702</v>
      </c>
      <c r="AT49" s="39">
        <f t="shared" si="15"/>
        <v>1</v>
      </c>
      <c r="AU49" s="39">
        <f t="shared" si="18"/>
        <v>1</v>
      </c>
      <c r="AV49" s="27"/>
      <c r="AW49" s="41"/>
    </row>
    <row r="50" spans="1:49" ht="25.05" customHeight="1" thickTop="1" thickBot="1" x14ac:dyDescent="0.35">
      <c r="A50" s="44">
        <v>46</v>
      </c>
      <c r="B50" s="38">
        <v>45703</v>
      </c>
      <c r="C50" s="1">
        <f t="shared" si="2"/>
        <v>0.11717592592592592</v>
      </c>
      <c r="D50" s="1">
        <f t="shared" si="3"/>
        <v>0.12056712962962962</v>
      </c>
      <c r="E50" s="27" t="s">
        <v>6</v>
      </c>
      <c r="F50" s="2">
        <v>4</v>
      </c>
      <c r="G50" s="2">
        <v>53</v>
      </c>
      <c r="H50" s="38">
        <v>45703</v>
      </c>
      <c r="I50" s="1">
        <f t="shared" si="4"/>
        <v>7.9687499999999981E-2</v>
      </c>
      <c r="J50" s="1">
        <f t="shared" si="5"/>
        <v>8.1458333333333313E-2</v>
      </c>
      <c r="K50" s="27" t="s">
        <v>6</v>
      </c>
      <c r="L50" s="2">
        <v>2</v>
      </c>
      <c r="M50" s="2">
        <v>33</v>
      </c>
      <c r="N50" s="38">
        <v>45703</v>
      </c>
      <c r="O50" s="1">
        <f t="shared" si="6"/>
        <v>8.65972222222222E-2</v>
      </c>
      <c r="P50" s="1">
        <f t="shared" si="7"/>
        <v>8.65972222222222E-2</v>
      </c>
      <c r="Q50" s="27"/>
      <c r="R50" s="2"/>
      <c r="S50" s="2"/>
      <c r="T50" s="38">
        <v>45703</v>
      </c>
      <c r="U50" s="1">
        <f t="shared" si="8"/>
        <v>0</v>
      </c>
      <c r="V50" s="1">
        <f t="shared" si="9"/>
        <v>0</v>
      </c>
      <c r="W50" s="27"/>
      <c r="X50" s="2"/>
      <c r="Y50" s="2"/>
      <c r="Z50" s="38">
        <v>45703</v>
      </c>
      <c r="AA50" s="1">
        <f t="shared" si="10"/>
        <v>4.3831018518518519E-2</v>
      </c>
      <c r="AB50" s="1">
        <f t="shared" si="11"/>
        <v>4.3831018518518519E-2</v>
      </c>
      <c r="AC50" s="27"/>
      <c r="AD50" s="2"/>
      <c r="AE50" s="2"/>
      <c r="AF50" s="38">
        <v>45703</v>
      </c>
      <c r="AG50" s="1">
        <f t="shared" si="12"/>
        <v>9.7222222222222224E-3</v>
      </c>
      <c r="AH50" s="1">
        <f t="shared" si="13"/>
        <v>9.7222222222222224E-3</v>
      </c>
      <c r="AI50" s="27"/>
      <c r="AJ50" s="2"/>
      <c r="AK50" s="2"/>
      <c r="AL50" s="38">
        <v>45703</v>
      </c>
      <c r="AM50" s="39">
        <f t="shared" si="14"/>
        <v>0.91</v>
      </c>
      <c r="AN50" s="39">
        <f t="shared" si="0"/>
        <v>0.91</v>
      </c>
      <c r="AO50" s="27"/>
      <c r="AP50" s="70"/>
      <c r="AQ50" s="41"/>
      <c r="AR50" s="73">
        <v>0</v>
      </c>
      <c r="AS50" s="38">
        <v>45703</v>
      </c>
      <c r="AT50" s="39">
        <f t="shared" si="15"/>
        <v>1</v>
      </c>
      <c r="AU50" s="39">
        <f t="shared" si="18"/>
        <v>1</v>
      </c>
      <c r="AV50" s="27"/>
      <c r="AW50" s="41"/>
    </row>
    <row r="51" spans="1:49" ht="25.05" customHeight="1" thickTop="1" thickBot="1" x14ac:dyDescent="0.35">
      <c r="A51" s="44">
        <v>47</v>
      </c>
      <c r="B51" s="38">
        <v>45704</v>
      </c>
      <c r="C51" s="1">
        <f t="shared" si="2"/>
        <v>0.12056712962962962</v>
      </c>
      <c r="D51" s="1">
        <f t="shared" si="3"/>
        <v>0.12460648148148147</v>
      </c>
      <c r="E51" s="27" t="s">
        <v>6</v>
      </c>
      <c r="F51" s="2">
        <v>5</v>
      </c>
      <c r="G51" s="2">
        <v>49</v>
      </c>
      <c r="H51" s="38">
        <v>45704</v>
      </c>
      <c r="I51" s="1">
        <f t="shared" si="4"/>
        <v>8.1458333333333313E-2</v>
      </c>
      <c r="J51" s="1">
        <f t="shared" si="5"/>
        <v>8.3229166666666646E-2</v>
      </c>
      <c r="K51" s="27" t="s">
        <v>6</v>
      </c>
      <c r="L51" s="2">
        <v>2</v>
      </c>
      <c r="M51" s="2">
        <v>33</v>
      </c>
      <c r="N51" s="38">
        <v>45704</v>
      </c>
      <c r="O51" s="1">
        <f t="shared" si="6"/>
        <v>8.65972222222222E-2</v>
      </c>
      <c r="P51" s="1">
        <f t="shared" si="7"/>
        <v>8.65972222222222E-2</v>
      </c>
      <c r="Q51" s="27"/>
      <c r="R51" s="2"/>
      <c r="S51" s="2"/>
      <c r="T51" s="38">
        <v>45704</v>
      </c>
      <c r="U51" s="1">
        <f t="shared" si="8"/>
        <v>0</v>
      </c>
      <c r="V51" s="1">
        <f t="shared" si="9"/>
        <v>0</v>
      </c>
      <c r="W51" s="27"/>
      <c r="X51" s="2"/>
      <c r="Y51" s="2"/>
      <c r="Z51" s="38">
        <v>45704</v>
      </c>
      <c r="AA51" s="1">
        <f t="shared" si="10"/>
        <v>4.3831018518518519E-2</v>
      </c>
      <c r="AB51" s="1">
        <f t="shared" si="11"/>
        <v>4.3831018518518519E-2</v>
      </c>
      <c r="AC51" s="27"/>
      <c r="AD51" s="2"/>
      <c r="AE51" s="2"/>
      <c r="AF51" s="38">
        <v>45704</v>
      </c>
      <c r="AG51" s="1">
        <f t="shared" si="12"/>
        <v>9.7222222222222224E-3</v>
      </c>
      <c r="AH51" s="1">
        <f t="shared" si="13"/>
        <v>9.7222222222222224E-3</v>
      </c>
      <c r="AI51" s="27"/>
      <c r="AJ51" s="2"/>
      <c r="AK51" s="2"/>
      <c r="AL51" s="38">
        <v>45704</v>
      </c>
      <c r="AM51" s="39">
        <f t="shared" si="14"/>
        <v>0.91</v>
      </c>
      <c r="AN51" s="39">
        <f t="shared" si="0"/>
        <v>0.91</v>
      </c>
      <c r="AO51" s="27"/>
      <c r="AP51" s="70"/>
      <c r="AQ51" s="41"/>
      <c r="AR51" s="73">
        <v>0</v>
      </c>
      <c r="AS51" s="38">
        <v>45704</v>
      </c>
      <c r="AT51" s="39">
        <f t="shared" si="15"/>
        <v>1</v>
      </c>
      <c r="AU51" s="39">
        <f t="shared" si="18"/>
        <v>1</v>
      </c>
      <c r="AV51" s="27"/>
      <c r="AW51" s="41"/>
    </row>
    <row r="52" spans="1:49" ht="25.05" customHeight="1" thickTop="1" thickBot="1" x14ac:dyDescent="0.35">
      <c r="A52" s="44">
        <v>48</v>
      </c>
      <c r="B52" s="38">
        <v>45705</v>
      </c>
      <c r="C52" s="1">
        <f t="shared" si="2"/>
        <v>0.12460648148148147</v>
      </c>
      <c r="D52" s="1">
        <f t="shared" si="3"/>
        <v>0.1260300925925926</v>
      </c>
      <c r="E52" s="27" t="s">
        <v>6</v>
      </c>
      <c r="F52" s="2">
        <v>2</v>
      </c>
      <c r="G52" s="2">
        <v>3</v>
      </c>
      <c r="H52" s="38">
        <v>45705</v>
      </c>
      <c r="I52" s="1">
        <f t="shared" si="4"/>
        <v>8.3229166666666646E-2</v>
      </c>
      <c r="J52" s="1">
        <f t="shared" si="5"/>
        <v>8.4999999999999978E-2</v>
      </c>
      <c r="K52" s="27" t="s">
        <v>6</v>
      </c>
      <c r="L52" s="2">
        <v>2</v>
      </c>
      <c r="M52" s="2">
        <v>33</v>
      </c>
      <c r="N52" s="38">
        <v>45705</v>
      </c>
      <c r="O52" s="1">
        <f t="shared" si="6"/>
        <v>8.65972222222222E-2</v>
      </c>
      <c r="P52" s="1">
        <f t="shared" si="7"/>
        <v>8.65972222222222E-2</v>
      </c>
      <c r="Q52" s="27"/>
      <c r="R52" s="2"/>
      <c r="S52" s="2"/>
      <c r="T52" s="38">
        <v>45705</v>
      </c>
      <c r="U52" s="1">
        <f t="shared" si="8"/>
        <v>0</v>
      </c>
      <c r="V52" s="1">
        <f t="shared" si="9"/>
        <v>0</v>
      </c>
      <c r="W52" s="27"/>
      <c r="X52" s="2"/>
      <c r="Y52" s="2"/>
      <c r="Z52" s="38">
        <v>45705</v>
      </c>
      <c r="AA52" s="1">
        <f t="shared" si="10"/>
        <v>4.3831018518518519E-2</v>
      </c>
      <c r="AB52" s="1">
        <f t="shared" si="11"/>
        <v>4.3831018518518519E-2</v>
      </c>
      <c r="AC52" s="27"/>
      <c r="AD52" s="2"/>
      <c r="AE52" s="2"/>
      <c r="AF52" s="38">
        <v>45705</v>
      </c>
      <c r="AG52" s="1">
        <f t="shared" si="12"/>
        <v>9.7222222222222224E-3</v>
      </c>
      <c r="AH52" s="1">
        <f t="shared" si="13"/>
        <v>9.7222222222222224E-3</v>
      </c>
      <c r="AI52" s="27"/>
      <c r="AJ52" s="2"/>
      <c r="AK52" s="2"/>
      <c r="AL52" s="38">
        <v>45705</v>
      </c>
      <c r="AM52" s="39">
        <f t="shared" si="14"/>
        <v>0.91</v>
      </c>
      <c r="AN52" s="39">
        <f t="shared" si="0"/>
        <v>0.91</v>
      </c>
      <c r="AO52" s="27"/>
      <c r="AP52" s="70"/>
      <c r="AQ52" s="41"/>
      <c r="AR52" s="73">
        <v>0</v>
      </c>
      <c r="AS52" s="38">
        <v>45705</v>
      </c>
      <c r="AT52" s="39">
        <f t="shared" si="15"/>
        <v>1</v>
      </c>
      <c r="AU52" s="39">
        <f t="shared" si="18"/>
        <v>1</v>
      </c>
      <c r="AV52" s="27"/>
      <c r="AW52" s="41"/>
    </row>
    <row r="53" spans="1:49" ht="25.05" customHeight="1" thickTop="1" thickBot="1" x14ac:dyDescent="0.35">
      <c r="A53" s="44">
        <v>49</v>
      </c>
      <c r="B53" s="38">
        <v>45706</v>
      </c>
      <c r="C53" s="1">
        <f t="shared" si="2"/>
        <v>0.1260300925925926</v>
      </c>
      <c r="D53" s="1">
        <f t="shared" si="3"/>
        <v>0.12770833333333334</v>
      </c>
      <c r="E53" s="27" t="s">
        <v>6</v>
      </c>
      <c r="F53" s="2">
        <v>2</v>
      </c>
      <c r="G53" s="2">
        <v>25</v>
      </c>
      <c r="H53" s="38">
        <v>45706</v>
      </c>
      <c r="I53" s="1">
        <f t="shared" si="4"/>
        <v>8.4999999999999978E-2</v>
      </c>
      <c r="J53" s="1">
        <f t="shared" si="5"/>
        <v>8.6770833333333311E-2</v>
      </c>
      <c r="K53" s="27" t="s">
        <v>6</v>
      </c>
      <c r="L53" s="2">
        <v>2</v>
      </c>
      <c r="M53" s="2">
        <v>33</v>
      </c>
      <c r="N53" s="38">
        <v>45706</v>
      </c>
      <c r="O53" s="1">
        <f t="shared" si="6"/>
        <v>8.65972222222222E-2</v>
      </c>
      <c r="P53" s="1">
        <f t="shared" si="7"/>
        <v>8.65972222222222E-2</v>
      </c>
      <c r="Q53" s="27"/>
      <c r="R53" s="2"/>
      <c r="S53" s="2"/>
      <c r="T53" s="38">
        <v>45706</v>
      </c>
      <c r="U53" s="1">
        <f t="shared" si="8"/>
        <v>0</v>
      </c>
      <c r="V53" s="1">
        <f t="shared" si="9"/>
        <v>0</v>
      </c>
      <c r="W53" s="27"/>
      <c r="X53" s="2"/>
      <c r="Y53" s="2"/>
      <c r="Z53" s="38">
        <v>45706</v>
      </c>
      <c r="AA53" s="1">
        <f t="shared" si="10"/>
        <v>4.3831018518518519E-2</v>
      </c>
      <c r="AB53" s="1">
        <f t="shared" si="11"/>
        <v>4.3831018518518519E-2</v>
      </c>
      <c r="AC53" s="27"/>
      <c r="AD53" s="2"/>
      <c r="AE53" s="2"/>
      <c r="AF53" s="38">
        <v>45706</v>
      </c>
      <c r="AG53" s="1">
        <f t="shared" si="12"/>
        <v>9.7222222222222224E-3</v>
      </c>
      <c r="AH53" s="1">
        <f t="shared" si="13"/>
        <v>9.7222222222222224E-3</v>
      </c>
      <c r="AI53" s="27"/>
      <c r="AJ53" s="2"/>
      <c r="AK53" s="2"/>
      <c r="AL53" s="38">
        <v>45706</v>
      </c>
      <c r="AM53" s="39">
        <f t="shared" si="14"/>
        <v>0.91</v>
      </c>
      <c r="AN53" s="39">
        <f t="shared" si="0"/>
        <v>0.91</v>
      </c>
      <c r="AO53" s="27"/>
      <c r="AP53" s="70"/>
      <c r="AQ53" s="41"/>
      <c r="AR53" s="73">
        <v>0</v>
      </c>
      <c r="AS53" s="38">
        <v>45706</v>
      </c>
      <c r="AT53" s="39">
        <f t="shared" si="15"/>
        <v>1</v>
      </c>
      <c r="AU53" s="39">
        <f t="shared" si="18"/>
        <v>1</v>
      </c>
      <c r="AV53" s="27"/>
      <c r="AW53" s="41"/>
    </row>
    <row r="54" spans="1:49" ht="25.05" customHeight="1" thickTop="1" thickBot="1" x14ac:dyDescent="0.35">
      <c r="A54" s="44">
        <v>50</v>
      </c>
      <c r="B54" s="38">
        <v>45707</v>
      </c>
      <c r="C54" s="1">
        <f t="shared" si="2"/>
        <v>0.12770833333333334</v>
      </c>
      <c r="D54" s="1">
        <f t="shared" si="3"/>
        <v>0.13104166666666667</v>
      </c>
      <c r="E54" s="27" t="s">
        <v>6</v>
      </c>
      <c r="F54" s="2">
        <v>4</v>
      </c>
      <c r="G54" s="2">
        <v>48</v>
      </c>
      <c r="H54" s="38">
        <v>45707</v>
      </c>
      <c r="I54" s="1">
        <f t="shared" si="4"/>
        <v>8.6770833333333311E-2</v>
      </c>
      <c r="J54" s="1">
        <f t="shared" si="5"/>
        <v>8.8541666666666644E-2</v>
      </c>
      <c r="K54" s="27" t="s">
        <v>6</v>
      </c>
      <c r="L54" s="2">
        <v>2</v>
      </c>
      <c r="M54" s="2">
        <v>33</v>
      </c>
      <c r="N54" s="38">
        <v>45707</v>
      </c>
      <c r="O54" s="1">
        <f t="shared" si="6"/>
        <v>8.65972222222222E-2</v>
      </c>
      <c r="P54" s="1">
        <f t="shared" si="7"/>
        <v>8.65972222222222E-2</v>
      </c>
      <c r="Q54" s="27"/>
      <c r="R54" s="2"/>
      <c r="S54" s="2"/>
      <c r="T54" s="38">
        <v>45707</v>
      </c>
      <c r="U54" s="1">
        <f t="shared" si="8"/>
        <v>0</v>
      </c>
      <c r="V54" s="1">
        <f t="shared" si="9"/>
        <v>0</v>
      </c>
      <c r="W54" s="27"/>
      <c r="X54" s="2"/>
      <c r="Y54" s="2"/>
      <c r="Z54" s="38">
        <v>45707</v>
      </c>
      <c r="AA54" s="1">
        <f t="shared" si="10"/>
        <v>4.3831018518518519E-2</v>
      </c>
      <c r="AB54" s="1">
        <f t="shared" si="11"/>
        <v>4.3831018518518519E-2</v>
      </c>
      <c r="AC54" s="27"/>
      <c r="AD54" s="2"/>
      <c r="AE54" s="2"/>
      <c r="AF54" s="38">
        <v>45707</v>
      </c>
      <c r="AG54" s="1">
        <f t="shared" si="12"/>
        <v>9.7222222222222224E-3</v>
      </c>
      <c r="AH54" s="1">
        <f t="shared" si="13"/>
        <v>9.7222222222222224E-3</v>
      </c>
      <c r="AI54" s="27"/>
      <c r="AJ54" s="2"/>
      <c r="AK54" s="2"/>
      <c r="AL54" s="38">
        <v>45707</v>
      </c>
      <c r="AM54" s="39">
        <f t="shared" si="14"/>
        <v>0.91</v>
      </c>
      <c r="AN54" s="39">
        <f t="shared" si="0"/>
        <v>0.91</v>
      </c>
      <c r="AO54" s="27"/>
      <c r="AP54" s="70"/>
      <c r="AQ54" s="41"/>
      <c r="AR54" s="73">
        <v>0</v>
      </c>
      <c r="AS54" s="38">
        <v>45707</v>
      </c>
      <c r="AT54" s="39">
        <f t="shared" si="15"/>
        <v>1</v>
      </c>
      <c r="AU54" s="39">
        <f t="shared" si="18"/>
        <v>1</v>
      </c>
      <c r="AV54" s="27"/>
      <c r="AW54" s="41"/>
    </row>
    <row r="55" spans="1:49" ht="25.05" customHeight="1" thickTop="1" thickBot="1" x14ac:dyDescent="0.35">
      <c r="A55" s="44">
        <v>51</v>
      </c>
      <c r="B55" s="38">
        <v>45708</v>
      </c>
      <c r="C55" s="1">
        <f t="shared" si="2"/>
        <v>0.13104166666666667</v>
      </c>
      <c r="D55" s="1">
        <f t="shared" si="3"/>
        <v>0.13509259259259257</v>
      </c>
      <c r="E55" s="27" t="s">
        <v>6</v>
      </c>
      <c r="F55" s="2">
        <v>5</v>
      </c>
      <c r="G55" s="2">
        <v>50</v>
      </c>
      <c r="H55" s="38">
        <v>45708</v>
      </c>
      <c r="I55" s="1">
        <f t="shared" si="4"/>
        <v>8.8541666666666644E-2</v>
      </c>
      <c r="J55" s="1">
        <f t="shared" si="5"/>
        <v>9.0312499999999976E-2</v>
      </c>
      <c r="K55" s="27" t="s">
        <v>6</v>
      </c>
      <c r="L55" s="2">
        <v>2</v>
      </c>
      <c r="M55" s="2">
        <v>33</v>
      </c>
      <c r="N55" s="38">
        <v>45708</v>
      </c>
      <c r="O55" s="1">
        <f t="shared" si="6"/>
        <v>8.65972222222222E-2</v>
      </c>
      <c r="P55" s="1">
        <f t="shared" si="7"/>
        <v>8.65972222222222E-2</v>
      </c>
      <c r="Q55" s="27"/>
      <c r="R55" s="2"/>
      <c r="S55" s="2"/>
      <c r="T55" s="38">
        <v>45708</v>
      </c>
      <c r="U55" s="1">
        <f t="shared" si="8"/>
        <v>0</v>
      </c>
      <c r="V55" s="1">
        <f t="shared" si="9"/>
        <v>0</v>
      </c>
      <c r="W55" s="27"/>
      <c r="X55" s="2"/>
      <c r="Y55" s="2"/>
      <c r="Z55" s="38">
        <v>45708</v>
      </c>
      <c r="AA55" s="1">
        <f t="shared" si="10"/>
        <v>4.3831018518518519E-2</v>
      </c>
      <c r="AB55" s="1">
        <f t="shared" si="11"/>
        <v>4.3831018518518519E-2</v>
      </c>
      <c r="AC55" s="27"/>
      <c r="AD55" s="2"/>
      <c r="AE55" s="2"/>
      <c r="AF55" s="38">
        <v>45708</v>
      </c>
      <c r="AG55" s="1">
        <f t="shared" si="12"/>
        <v>9.7222222222222224E-3</v>
      </c>
      <c r="AH55" s="1">
        <f t="shared" si="13"/>
        <v>9.7222222222222224E-3</v>
      </c>
      <c r="AI55" s="27"/>
      <c r="AJ55" s="2"/>
      <c r="AK55" s="2"/>
      <c r="AL55" s="38">
        <v>45708</v>
      </c>
      <c r="AM55" s="39">
        <f t="shared" si="14"/>
        <v>0.91</v>
      </c>
      <c r="AN55" s="39">
        <f t="shared" si="0"/>
        <v>0.91</v>
      </c>
      <c r="AO55" s="27"/>
      <c r="AP55" s="70"/>
      <c r="AQ55" s="41"/>
      <c r="AR55" s="73">
        <v>0</v>
      </c>
      <c r="AS55" s="38">
        <v>45708</v>
      </c>
      <c r="AT55" s="39">
        <f t="shared" si="15"/>
        <v>1</v>
      </c>
      <c r="AU55" s="39">
        <f t="shared" si="18"/>
        <v>1</v>
      </c>
      <c r="AV55" s="27"/>
      <c r="AW55" s="41"/>
    </row>
    <row r="56" spans="1:49" ht="25.05" customHeight="1" thickTop="1" thickBot="1" x14ac:dyDescent="0.35">
      <c r="A56" s="44">
        <v>52</v>
      </c>
      <c r="B56" s="38">
        <v>45709</v>
      </c>
      <c r="C56" s="1">
        <f t="shared" si="2"/>
        <v>0.13509259259259257</v>
      </c>
      <c r="D56" s="1">
        <f t="shared" si="3"/>
        <v>0.13868055555555553</v>
      </c>
      <c r="E56" s="27" t="s">
        <v>6</v>
      </c>
      <c r="F56" s="2">
        <v>5</v>
      </c>
      <c r="G56" s="2">
        <v>10</v>
      </c>
      <c r="H56" s="38">
        <v>45709</v>
      </c>
      <c r="I56" s="1">
        <f t="shared" si="4"/>
        <v>9.0312499999999976E-2</v>
      </c>
      <c r="J56" s="1">
        <f t="shared" si="5"/>
        <v>9.2083333333333309E-2</v>
      </c>
      <c r="K56" s="27" t="s">
        <v>6</v>
      </c>
      <c r="L56" s="2">
        <v>2</v>
      </c>
      <c r="M56" s="2">
        <v>33</v>
      </c>
      <c r="N56" s="38">
        <v>45709</v>
      </c>
      <c r="O56" s="1">
        <f t="shared" si="6"/>
        <v>8.65972222222222E-2</v>
      </c>
      <c r="P56" s="1">
        <f t="shared" si="7"/>
        <v>8.65972222222222E-2</v>
      </c>
      <c r="Q56" s="27"/>
      <c r="R56" s="2"/>
      <c r="S56" s="2"/>
      <c r="T56" s="38">
        <v>45709</v>
      </c>
      <c r="U56" s="1">
        <f t="shared" si="8"/>
        <v>0</v>
      </c>
      <c r="V56" s="1">
        <f t="shared" si="9"/>
        <v>0</v>
      </c>
      <c r="W56" s="27"/>
      <c r="X56" s="2"/>
      <c r="Y56" s="2"/>
      <c r="Z56" s="38">
        <v>45709</v>
      </c>
      <c r="AA56" s="1">
        <f t="shared" si="10"/>
        <v>4.3831018518518519E-2</v>
      </c>
      <c r="AB56" s="1">
        <f t="shared" si="11"/>
        <v>4.3831018518518519E-2</v>
      </c>
      <c r="AC56" s="27"/>
      <c r="AD56" s="2"/>
      <c r="AE56" s="2"/>
      <c r="AF56" s="38">
        <v>45709</v>
      </c>
      <c r="AG56" s="1">
        <f t="shared" si="12"/>
        <v>9.7222222222222224E-3</v>
      </c>
      <c r="AH56" s="1">
        <f t="shared" si="13"/>
        <v>9.7222222222222224E-3</v>
      </c>
      <c r="AI56" s="27"/>
      <c r="AJ56" s="2"/>
      <c r="AK56" s="2"/>
      <c r="AL56" s="38">
        <v>45709</v>
      </c>
      <c r="AM56" s="39">
        <f t="shared" si="14"/>
        <v>0.91</v>
      </c>
      <c r="AN56" s="39">
        <f t="shared" si="0"/>
        <v>0.91</v>
      </c>
      <c r="AO56" s="27"/>
      <c r="AP56" s="70"/>
      <c r="AQ56" s="41"/>
      <c r="AR56" s="73">
        <v>0</v>
      </c>
      <c r="AS56" s="38">
        <v>45709</v>
      </c>
      <c r="AT56" s="39">
        <f t="shared" si="15"/>
        <v>1</v>
      </c>
      <c r="AU56" s="39">
        <f t="shared" si="18"/>
        <v>1</v>
      </c>
      <c r="AV56" s="27"/>
      <c r="AW56" s="41"/>
    </row>
    <row r="57" spans="1:49" ht="25.05" customHeight="1" thickTop="1" thickBot="1" x14ac:dyDescent="0.35">
      <c r="A57" s="44">
        <v>53</v>
      </c>
      <c r="B57" s="38">
        <v>45710</v>
      </c>
      <c r="C57" s="1">
        <f t="shared" si="2"/>
        <v>0.13868055555555553</v>
      </c>
      <c r="D57" s="1">
        <f t="shared" si="3"/>
        <v>0.14171296296296293</v>
      </c>
      <c r="E57" s="27" t="s">
        <v>6</v>
      </c>
      <c r="F57" s="2">
        <v>4</v>
      </c>
      <c r="G57" s="2">
        <v>22</v>
      </c>
      <c r="H57" s="38">
        <v>45710</v>
      </c>
      <c r="I57" s="1">
        <f t="shared" si="4"/>
        <v>9.2083333333333309E-2</v>
      </c>
      <c r="J57" s="1">
        <f t="shared" si="5"/>
        <v>9.3854166666666641E-2</v>
      </c>
      <c r="K57" s="27" t="s">
        <v>6</v>
      </c>
      <c r="L57" s="2">
        <v>2</v>
      </c>
      <c r="M57" s="2">
        <v>33</v>
      </c>
      <c r="N57" s="38">
        <v>45710</v>
      </c>
      <c r="O57" s="1">
        <f t="shared" si="6"/>
        <v>8.65972222222222E-2</v>
      </c>
      <c r="P57" s="1">
        <f t="shared" si="7"/>
        <v>8.65972222222222E-2</v>
      </c>
      <c r="Q57" s="27"/>
      <c r="R57" s="2"/>
      <c r="S57" s="2"/>
      <c r="T57" s="38">
        <v>45710</v>
      </c>
      <c r="U57" s="1">
        <f t="shared" si="8"/>
        <v>0</v>
      </c>
      <c r="V57" s="1">
        <f t="shared" si="9"/>
        <v>0</v>
      </c>
      <c r="W57" s="27"/>
      <c r="X57" s="2"/>
      <c r="Y57" s="2"/>
      <c r="Z57" s="38">
        <v>45710</v>
      </c>
      <c r="AA57" s="1">
        <f t="shared" si="10"/>
        <v>4.3831018518518519E-2</v>
      </c>
      <c r="AB57" s="1">
        <f t="shared" si="11"/>
        <v>4.3831018518518519E-2</v>
      </c>
      <c r="AC57" s="27"/>
      <c r="AD57" s="2"/>
      <c r="AE57" s="2"/>
      <c r="AF57" s="38">
        <v>45710</v>
      </c>
      <c r="AG57" s="1">
        <f t="shared" si="12"/>
        <v>9.7222222222222224E-3</v>
      </c>
      <c r="AH57" s="1">
        <f t="shared" si="13"/>
        <v>9.7222222222222224E-3</v>
      </c>
      <c r="AI57" s="27"/>
      <c r="AJ57" s="2"/>
      <c r="AK57" s="2"/>
      <c r="AL57" s="38">
        <v>45710</v>
      </c>
      <c r="AM57" s="39">
        <f t="shared" si="14"/>
        <v>0.91</v>
      </c>
      <c r="AN57" s="39">
        <f t="shared" si="0"/>
        <v>0.91</v>
      </c>
      <c r="AO57" s="27"/>
      <c r="AP57" s="70"/>
      <c r="AQ57" s="41"/>
      <c r="AR57" s="73">
        <v>0</v>
      </c>
      <c r="AS57" s="38">
        <v>45710</v>
      </c>
      <c r="AT57" s="39">
        <f t="shared" si="15"/>
        <v>1</v>
      </c>
      <c r="AU57" s="39">
        <f t="shared" si="18"/>
        <v>1</v>
      </c>
      <c r="AV57" s="27"/>
      <c r="AW57" s="41"/>
    </row>
    <row r="58" spans="1:49" ht="25.05" customHeight="1" thickTop="1" thickBot="1" x14ac:dyDescent="0.35">
      <c r="A58" s="44">
        <v>54</v>
      </c>
      <c r="B58" s="38">
        <v>45711</v>
      </c>
      <c r="C58" s="1">
        <f t="shared" si="2"/>
        <v>0.14171296296296293</v>
      </c>
      <c r="D58" s="1">
        <f t="shared" si="3"/>
        <v>0.14258101851851848</v>
      </c>
      <c r="E58" s="27" t="s">
        <v>6</v>
      </c>
      <c r="F58" s="2">
        <v>1</v>
      </c>
      <c r="G58" s="2">
        <v>15</v>
      </c>
      <c r="H58" s="38">
        <v>45711</v>
      </c>
      <c r="I58" s="1">
        <f t="shared" si="4"/>
        <v>9.3854166666666641E-2</v>
      </c>
      <c r="J58" s="1">
        <f t="shared" si="5"/>
        <v>9.5624999999999974E-2</v>
      </c>
      <c r="K58" s="27" t="s">
        <v>6</v>
      </c>
      <c r="L58" s="2">
        <v>2</v>
      </c>
      <c r="M58" s="2">
        <v>33</v>
      </c>
      <c r="N58" s="38">
        <v>45711</v>
      </c>
      <c r="O58" s="1">
        <f t="shared" si="6"/>
        <v>8.65972222222222E-2</v>
      </c>
      <c r="P58" s="1">
        <f t="shared" si="7"/>
        <v>8.65972222222222E-2</v>
      </c>
      <c r="Q58" s="27"/>
      <c r="R58" s="2"/>
      <c r="S58" s="2"/>
      <c r="T58" s="38">
        <v>45711</v>
      </c>
      <c r="U58" s="1">
        <f t="shared" si="8"/>
        <v>0</v>
      </c>
      <c r="V58" s="1">
        <f t="shared" si="9"/>
        <v>0</v>
      </c>
      <c r="W58" s="27"/>
      <c r="X58" s="2"/>
      <c r="Y58" s="2"/>
      <c r="Z58" s="38">
        <v>45711</v>
      </c>
      <c r="AA58" s="1">
        <f t="shared" si="10"/>
        <v>4.3831018518518519E-2</v>
      </c>
      <c r="AB58" s="1">
        <f t="shared" si="11"/>
        <v>4.3831018518518519E-2</v>
      </c>
      <c r="AC58" s="27"/>
      <c r="AD58" s="2"/>
      <c r="AE58" s="2"/>
      <c r="AF58" s="38">
        <v>45711</v>
      </c>
      <c r="AG58" s="1">
        <f t="shared" si="12"/>
        <v>9.7222222222222224E-3</v>
      </c>
      <c r="AH58" s="1">
        <f t="shared" si="13"/>
        <v>9.7222222222222224E-3</v>
      </c>
      <c r="AI58" s="27"/>
      <c r="AJ58" s="2"/>
      <c r="AK58" s="2"/>
      <c r="AL58" s="38">
        <v>45711</v>
      </c>
      <c r="AM58" s="39">
        <f t="shared" si="14"/>
        <v>0.91</v>
      </c>
      <c r="AN58" s="39">
        <f t="shared" si="0"/>
        <v>0.91</v>
      </c>
      <c r="AO58" s="27"/>
      <c r="AP58" s="70"/>
      <c r="AQ58" s="41"/>
      <c r="AR58" s="73">
        <v>0</v>
      </c>
      <c r="AS58" s="38">
        <v>45711</v>
      </c>
      <c r="AT58" s="39">
        <f t="shared" si="15"/>
        <v>1</v>
      </c>
      <c r="AU58" s="39">
        <f t="shared" si="18"/>
        <v>1</v>
      </c>
      <c r="AV58" s="27"/>
      <c r="AW58" s="41"/>
    </row>
    <row r="59" spans="1:49" ht="25.05" customHeight="1" thickTop="1" thickBot="1" x14ac:dyDescent="0.35">
      <c r="A59" s="44">
        <v>55</v>
      </c>
      <c r="B59" s="38">
        <v>45712</v>
      </c>
      <c r="C59" s="1">
        <f t="shared" si="2"/>
        <v>0.14258101851851848</v>
      </c>
      <c r="D59" s="1">
        <f t="shared" si="3"/>
        <v>0.14462962962962958</v>
      </c>
      <c r="E59" s="27" t="s">
        <v>6</v>
      </c>
      <c r="F59" s="2">
        <v>2</v>
      </c>
      <c r="G59" s="2">
        <v>57</v>
      </c>
      <c r="H59" s="38">
        <v>45712</v>
      </c>
      <c r="I59" s="1">
        <f t="shared" si="4"/>
        <v>9.5624999999999974E-2</v>
      </c>
      <c r="J59" s="1">
        <f t="shared" si="5"/>
        <v>9.7395833333333307E-2</v>
      </c>
      <c r="K59" s="27" t="s">
        <v>6</v>
      </c>
      <c r="L59" s="2">
        <v>2</v>
      </c>
      <c r="M59" s="2">
        <v>33</v>
      </c>
      <c r="N59" s="38">
        <v>45712</v>
      </c>
      <c r="O59" s="1">
        <f t="shared" si="6"/>
        <v>8.65972222222222E-2</v>
      </c>
      <c r="P59" s="1">
        <f t="shared" si="7"/>
        <v>8.65972222222222E-2</v>
      </c>
      <c r="Q59" s="27"/>
      <c r="R59" s="2"/>
      <c r="S59" s="2"/>
      <c r="T59" s="38">
        <v>45712</v>
      </c>
      <c r="U59" s="1">
        <f t="shared" si="8"/>
        <v>0</v>
      </c>
      <c r="V59" s="1">
        <f t="shared" si="9"/>
        <v>0</v>
      </c>
      <c r="W59" s="27"/>
      <c r="X59" s="2"/>
      <c r="Y59" s="2"/>
      <c r="Z59" s="38">
        <v>45712</v>
      </c>
      <c r="AA59" s="1">
        <f t="shared" si="10"/>
        <v>4.3831018518518519E-2</v>
      </c>
      <c r="AB59" s="1">
        <f t="shared" si="11"/>
        <v>4.3831018518518519E-2</v>
      </c>
      <c r="AC59" s="27"/>
      <c r="AD59" s="2"/>
      <c r="AE59" s="2"/>
      <c r="AF59" s="38">
        <v>45712</v>
      </c>
      <c r="AG59" s="1">
        <f t="shared" si="12"/>
        <v>9.7222222222222224E-3</v>
      </c>
      <c r="AH59" s="1">
        <f t="shared" si="13"/>
        <v>9.7222222222222224E-3</v>
      </c>
      <c r="AI59" s="27"/>
      <c r="AJ59" s="2"/>
      <c r="AK59" s="2"/>
      <c r="AL59" s="38">
        <v>45712</v>
      </c>
      <c r="AM59" s="39">
        <f t="shared" si="14"/>
        <v>0.91</v>
      </c>
      <c r="AN59" s="39">
        <f t="shared" si="0"/>
        <v>0.91</v>
      </c>
      <c r="AO59" s="27"/>
      <c r="AP59" s="70"/>
      <c r="AQ59" s="41"/>
      <c r="AR59" s="73">
        <v>0</v>
      </c>
      <c r="AS59" s="38">
        <v>45712</v>
      </c>
      <c r="AT59" s="39">
        <f t="shared" si="15"/>
        <v>1</v>
      </c>
      <c r="AU59" s="39">
        <f t="shared" si="18"/>
        <v>1</v>
      </c>
      <c r="AV59" s="27"/>
      <c r="AW59" s="41"/>
    </row>
    <row r="60" spans="1:49" ht="25.05" customHeight="1" thickTop="1" thickBot="1" x14ac:dyDescent="0.35">
      <c r="A60" s="44">
        <v>56</v>
      </c>
      <c r="B60" s="38">
        <v>45713</v>
      </c>
      <c r="C60" s="1">
        <f t="shared" si="2"/>
        <v>0.14462962962962958</v>
      </c>
      <c r="D60" s="1">
        <f t="shared" si="3"/>
        <v>0.14909722222222219</v>
      </c>
      <c r="E60" s="27" t="s">
        <v>6</v>
      </c>
      <c r="F60" s="2">
        <v>6</v>
      </c>
      <c r="G60" s="2">
        <v>26</v>
      </c>
      <c r="H60" s="38">
        <v>45713</v>
      </c>
      <c r="I60" s="1">
        <f t="shared" si="4"/>
        <v>9.7395833333333307E-2</v>
      </c>
      <c r="J60" s="1">
        <f t="shared" si="5"/>
        <v>9.9166666666666639E-2</v>
      </c>
      <c r="K60" s="27" t="s">
        <v>6</v>
      </c>
      <c r="L60" s="2">
        <v>2</v>
      </c>
      <c r="M60" s="2">
        <v>33</v>
      </c>
      <c r="N60" s="38">
        <v>45713</v>
      </c>
      <c r="O60" s="1">
        <f t="shared" si="6"/>
        <v>8.65972222222222E-2</v>
      </c>
      <c r="P60" s="1">
        <f t="shared" si="7"/>
        <v>8.65972222222222E-2</v>
      </c>
      <c r="Q60" s="27"/>
      <c r="R60" s="2"/>
      <c r="S60" s="2"/>
      <c r="T60" s="38">
        <v>45713</v>
      </c>
      <c r="U60" s="1">
        <f t="shared" si="8"/>
        <v>0</v>
      </c>
      <c r="V60" s="1">
        <f t="shared" si="9"/>
        <v>0</v>
      </c>
      <c r="W60" s="27"/>
      <c r="X60" s="2"/>
      <c r="Y60" s="2"/>
      <c r="Z60" s="38">
        <v>45713</v>
      </c>
      <c r="AA60" s="1">
        <f t="shared" si="10"/>
        <v>4.3831018518518519E-2</v>
      </c>
      <c r="AB60" s="1">
        <f t="shared" si="11"/>
        <v>4.3831018518518519E-2</v>
      </c>
      <c r="AC60" s="27"/>
      <c r="AD60" s="2"/>
      <c r="AE60" s="2"/>
      <c r="AF60" s="38">
        <v>45713</v>
      </c>
      <c r="AG60" s="1">
        <f t="shared" si="12"/>
        <v>9.7222222222222224E-3</v>
      </c>
      <c r="AH60" s="1">
        <f t="shared" si="13"/>
        <v>9.7222222222222224E-3</v>
      </c>
      <c r="AI60" s="27"/>
      <c r="AJ60" s="2"/>
      <c r="AK60" s="2"/>
      <c r="AL60" s="38">
        <v>45713</v>
      </c>
      <c r="AM60" s="39">
        <f t="shared" si="14"/>
        <v>0.91</v>
      </c>
      <c r="AN60" s="39">
        <f t="shared" si="0"/>
        <v>0.91</v>
      </c>
      <c r="AO60" s="27"/>
      <c r="AP60" s="70"/>
      <c r="AQ60" s="41"/>
      <c r="AR60" s="73">
        <v>0</v>
      </c>
      <c r="AS60" s="38">
        <v>45713</v>
      </c>
      <c r="AT60" s="39">
        <f t="shared" si="15"/>
        <v>1</v>
      </c>
      <c r="AU60" s="39">
        <f t="shared" si="18"/>
        <v>1</v>
      </c>
      <c r="AV60" s="27"/>
      <c r="AW60" s="41"/>
    </row>
    <row r="61" spans="1:49" ht="25.05" customHeight="1" thickTop="1" thickBot="1" x14ac:dyDescent="0.35">
      <c r="A61" s="44">
        <v>57</v>
      </c>
      <c r="B61" s="38">
        <v>45714</v>
      </c>
      <c r="C61" s="1">
        <f t="shared" si="2"/>
        <v>0.14909722222222219</v>
      </c>
      <c r="D61" s="1">
        <f t="shared" si="3"/>
        <v>0.15248842592592587</v>
      </c>
      <c r="E61" s="27" t="s">
        <v>6</v>
      </c>
      <c r="F61" s="2">
        <v>4</v>
      </c>
      <c r="G61" s="2">
        <v>53</v>
      </c>
      <c r="H61" s="38">
        <v>45714</v>
      </c>
      <c r="I61" s="1">
        <f t="shared" si="4"/>
        <v>9.9166666666666639E-2</v>
      </c>
      <c r="J61" s="1">
        <f t="shared" si="5"/>
        <v>0.10093749999999997</v>
      </c>
      <c r="K61" s="27" t="s">
        <v>6</v>
      </c>
      <c r="L61" s="2">
        <v>2</v>
      </c>
      <c r="M61" s="2">
        <v>33</v>
      </c>
      <c r="N61" s="38">
        <v>45714</v>
      </c>
      <c r="O61" s="1">
        <f t="shared" si="6"/>
        <v>8.65972222222222E-2</v>
      </c>
      <c r="P61" s="1">
        <f t="shared" si="7"/>
        <v>8.65972222222222E-2</v>
      </c>
      <c r="Q61" s="27"/>
      <c r="R61" s="2"/>
      <c r="S61" s="2"/>
      <c r="T61" s="38">
        <v>45714</v>
      </c>
      <c r="U61" s="1">
        <f t="shared" si="8"/>
        <v>0</v>
      </c>
      <c r="V61" s="1">
        <f t="shared" si="9"/>
        <v>0</v>
      </c>
      <c r="W61" s="27"/>
      <c r="X61" s="2"/>
      <c r="Y61" s="2"/>
      <c r="Z61" s="38">
        <v>45714</v>
      </c>
      <c r="AA61" s="1">
        <f t="shared" si="10"/>
        <v>4.3831018518518519E-2</v>
      </c>
      <c r="AB61" s="1">
        <f t="shared" si="11"/>
        <v>4.3831018518518519E-2</v>
      </c>
      <c r="AC61" s="27"/>
      <c r="AD61" s="2"/>
      <c r="AE61" s="2"/>
      <c r="AF61" s="38">
        <v>45714</v>
      </c>
      <c r="AG61" s="1">
        <f t="shared" si="12"/>
        <v>9.7222222222222224E-3</v>
      </c>
      <c r="AH61" s="1">
        <f t="shared" si="13"/>
        <v>9.7222222222222224E-3</v>
      </c>
      <c r="AI61" s="27"/>
      <c r="AJ61" s="2"/>
      <c r="AK61" s="2"/>
      <c r="AL61" s="38">
        <v>45714</v>
      </c>
      <c r="AM61" s="39">
        <f t="shared" si="14"/>
        <v>0.91</v>
      </c>
      <c r="AN61" s="39">
        <f t="shared" si="0"/>
        <v>0.91</v>
      </c>
      <c r="AO61" s="27"/>
      <c r="AP61" s="70"/>
      <c r="AQ61" s="41"/>
      <c r="AR61" s="73">
        <v>0</v>
      </c>
      <c r="AS61" s="38">
        <v>45714</v>
      </c>
      <c r="AT61" s="39">
        <f t="shared" si="15"/>
        <v>1</v>
      </c>
      <c r="AU61" s="39">
        <f t="shared" si="18"/>
        <v>1</v>
      </c>
      <c r="AV61" s="27"/>
      <c r="AW61" s="41"/>
    </row>
    <row r="62" spans="1:49" ht="25.05" customHeight="1" thickTop="1" thickBot="1" x14ac:dyDescent="0.35">
      <c r="A62" s="44">
        <v>58</v>
      </c>
      <c r="B62" s="38">
        <v>45715</v>
      </c>
      <c r="C62" s="1">
        <f t="shared" si="2"/>
        <v>0.15248842592592587</v>
      </c>
      <c r="D62" s="1">
        <f t="shared" si="3"/>
        <v>0.15526620370370364</v>
      </c>
      <c r="E62" s="27" t="s">
        <v>6</v>
      </c>
      <c r="F62" s="2">
        <v>4</v>
      </c>
      <c r="G62" s="2">
        <v>0</v>
      </c>
      <c r="H62" s="38">
        <v>45715</v>
      </c>
      <c r="I62" s="1">
        <f t="shared" si="4"/>
        <v>0.10093749999999997</v>
      </c>
      <c r="J62" s="1">
        <f t="shared" si="5"/>
        <v>0.1027083333333333</v>
      </c>
      <c r="K62" s="27" t="s">
        <v>6</v>
      </c>
      <c r="L62" s="2">
        <v>2</v>
      </c>
      <c r="M62" s="2">
        <v>33</v>
      </c>
      <c r="N62" s="38">
        <v>45715</v>
      </c>
      <c r="O62" s="1">
        <f t="shared" si="6"/>
        <v>8.65972222222222E-2</v>
      </c>
      <c r="P62" s="1">
        <f t="shared" si="7"/>
        <v>8.65972222222222E-2</v>
      </c>
      <c r="Q62" s="27"/>
      <c r="R62" s="2"/>
      <c r="S62" s="2"/>
      <c r="T62" s="38">
        <v>45715</v>
      </c>
      <c r="U62" s="1">
        <f t="shared" si="8"/>
        <v>0</v>
      </c>
      <c r="V62" s="1">
        <f t="shared" si="9"/>
        <v>0</v>
      </c>
      <c r="W62" s="27"/>
      <c r="X62" s="2"/>
      <c r="Y62" s="2"/>
      <c r="Z62" s="38">
        <v>45715</v>
      </c>
      <c r="AA62" s="1">
        <f t="shared" si="10"/>
        <v>4.3831018518518519E-2</v>
      </c>
      <c r="AB62" s="1">
        <f t="shared" si="11"/>
        <v>4.3831018518518519E-2</v>
      </c>
      <c r="AC62" s="27"/>
      <c r="AD62" s="2"/>
      <c r="AE62" s="2"/>
      <c r="AF62" s="38">
        <v>45715</v>
      </c>
      <c r="AG62" s="1">
        <f t="shared" si="12"/>
        <v>9.7222222222222224E-3</v>
      </c>
      <c r="AH62" s="1">
        <f t="shared" si="13"/>
        <v>9.7222222222222224E-3</v>
      </c>
      <c r="AI62" s="27"/>
      <c r="AJ62" s="2"/>
      <c r="AK62" s="2"/>
      <c r="AL62" s="38">
        <v>45715</v>
      </c>
      <c r="AM62" s="39">
        <f t="shared" si="14"/>
        <v>0.91</v>
      </c>
      <c r="AN62" s="39">
        <f t="shared" si="0"/>
        <v>0.91</v>
      </c>
      <c r="AO62" s="27"/>
      <c r="AP62" s="70"/>
      <c r="AQ62" s="41"/>
      <c r="AR62" s="73">
        <v>0</v>
      </c>
      <c r="AS62" s="38">
        <v>45715</v>
      </c>
      <c r="AT62" s="39">
        <f t="shared" si="15"/>
        <v>1</v>
      </c>
      <c r="AU62" s="39">
        <f t="shared" si="18"/>
        <v>1</v>
      </c>
      <c r="AV62" s="27"/>
      <c r="AW62" s="41"/>
    </row>
    <row r="63" spans="1:49" ht="25.05" customHeight="1" thickTop="1" thickBot="1" x14ac:dyDescent="0.35">
      <c r="A63" s="44">
        <v>59</v>
      </c>
      <c r="B63" s="38">
        <v>45716</v>
      </c>
      <c r="C63" s="1">
        <f t="shared" si="2"/>
        <v>0.15526620370370364</v>
      </c>
      <c r="D63" s="1">
        <f t="shared" si="3"/>
        <v>0.15643518518518512</v>
      </c>
      <c r="E63" s="27" t="s">
        <v>6</v>
      </c>
      <c r="F63" s="2">
        <v>1</v>
      </c>
      <c r="G63" s="2">
        <v>41</v>
      </c>
      <c r="H63" s="38">
        <v>45716</v>
      </c>
      <c r="I63" s="1">
        <f t="shared" si="4"/>
        <v>0.1027083333333333</v>
      </c>
      <c r="J63" s="1">
        <f t="shared" si="5"/>
        <v>0.10447916666666664</v>
      </c>
      <c r="K63" s="27" t="s">
        <v>6</v>
      </c>
      <c r="L63" s="2">
        <v>2</v>
      </c>
      <c r="M63" s="2">
        <v>33</v>
      </c>
      <c r="N63" s="38">
        <v>45716</v>
      </c>
      <c r="O63" s="1">
        <f t="shared" si="6"/>
        <v>8.65972222222222E-2</v>
      </c>
      <c r="P63" s="1">
        <f t="shared" si="7"/>
        <v>8.65972222222222E-2</v>
      </c>
      <c r="Q63" s="27"/>
      <c r="R63" s="2"/>
      <c r="S63" s="2"/>
      <c r="T63" s="38">
        <v>45716</v>
      </c>
      <c r="U63" s="1">
        <f t="shared" si="8"/>
        <v>0</v>
      </c>
      <c r="V63" s="1">
        <f t="shared" si="9"/>
        <v>0</v>
      </c>
      <c r="W63" s="27"/>
      <c r="X63" s="2"/>
      <c r="Y63" s="2"/>
      <c r="Z63" s="38">
        <v>45716</v>
      </c>
      <c r="AA63" s="1">
        <f t="shared" si="10"/>
        <v>4.3831018518518519E-2</v>
      </c>
      <c r="AB63" s="1">
        <f t="shared" si="11"/>
        <v>4.3831018518518519E-2</v>
      </c>
      <c r="AC63" s="27"/>
      <c r="AD63" s="2"/>
      <c r="AE63" s="2"/>
      <c r="AF63" s="38">
        <v>45716</v>
      </c>
      <c r="AG63" s="1">
        <f t="shared" si="12"/>
        <v>9.7222222222222224E-3</v>
      </c>
      <c r="AH63" s="1">
        <f t="shared" si="13"/>
        <v>9.7222222222222224E-3</v>
      </c>
      <c r="AI63" s="27"/>
      <c r="AJ63" s="2"/>
      <c r="AK63" s="2"/>
      <c r="AL63" s="38">
        <v>45716</v>
      </c>
      <c r="AM63" s="39">
        <f t="shared" si="14"/>
        <v>0.91</v>
      </c>
      <c r="AN63" s="39">
        <f t="shared" si="0"/>
        <v>0.91</v>
      </c>
      <c r="AO63" s="27"/>
      <c r="AP63" s="70"/>
      <c r="AQ63" s="41"/>
      <c r="AR63" s="73">
        <v>0</v>
      </c>
      <c r="AS63" s="38">
        <v>45716</v>
      </c>
      <c r="AT63" s="39">
        <f t="shared" si="15"/>
        <v>1</v>
      </c>
      <c r="AU63" s="39">
        <f t="shared" si="18"/>
        <v>1</v>
      </c>
      <c r="AV63" s="27"/>
      <c r="AW63" s="41"/>
    </row>
    <row r="64" spans="1:49" ht="25.05" customHeight="1" thickTop="1" thickBot="1" x14ac:dyDescent="0.35">
      <c r="A64" s="44">
        <v>60</v>
      </c>
      <c r="B64" s="38">
        <v>45717</v>
      </c>
      <c r="C64" s="1">
        <f t="shared" si="2"/>
        <v>0.15643518518518512</v>
      </c>
      <c r="D64" s="1">
        <f t="shared" si="3"/>
        <v>0.15854166666666661</v>
      </c>
      <c r="E64" s="27" t="s">
        <v>6</v>
      </c>
      <c r="F64" s="2">
        <v>3</v>
      </c>
      <c r="G64" s="2">
        <v>2</v>
      </c>
      <c r="H64" s="38">
        <v>45717</v>
      </c>
      <c r="I64" s="1">
        <f t="shared" si="4"/>
        <v>0.10447916666666664</v>
      </c>
      <c r="J64" s="1">
        <f t="shared" si="5"/>
        <v>0.10624999999999997</v>
      </c>
      <c r="K64" s="27" t="s">
        <v>6</v>
      </c>
      <c r="L64" s="2">
        <v>2</v>
      </c>
      <c r="M64" s="2">
        <v>33</v>
      </c>
      <c r="N64" s="38">
        <v>45717</v>
      </c>
      <c r="O64" s="1">
        <f t="shared" si="6"/>
        <v>8.65972222222222E-2</v>
      </c>
      <c r="P64" s="1">
        <f t="shared" si="7"/>
        <v>8.65972222222222E-2</v>
      </c>
      <c r="Q64" s="27"/>
      <c r="R64" s="2"/>
      <c r="S64" s="2"/>
      <c r="T64" s="38">
        <v>45717</v>
      </c>
      <c r="U64" s="1">
        <f t="shared" si="8"/>
        <v>0</v>
      </c>
      <c r="V64" s="1">
        <f t="shared" si="9"/>
        <v>0</v>
      </c>
      <c r="W64" s="27"/>
      <c r="X64" s="2"/>
      <c r="Y64" s="2"/>
      <c r="Z64" s="38">
        <v>45717</v>
      </c>
      <c r="AA64" s="1">
        <f t="shared" si="10"/>
        <v>4.3831018518518519E-2</v>
      </c>
      <c r="AB64" s="1">
        <f t="shared" si="11"/>
        <v>4.3831018518518519E-2</v>
      </c>
      <c r="AC64" s="27"/>
      <c r="AD64" s="2"/>
      <c r="AE64" s="2"/>
      <c r="AF64" s="38">
        <v>45717</v>
      </c>
      <c r="AG64" s="1">
        <f t="shared" si="12"/>
        <v>9.7222222222222224E-3</v>
      </c>
      <c r="AH64" s="1">
        <f t="shared" si="13"/>
        <v>9.7222222222222224E-3</v>
      </c>
      <c r="AI64" s="27"/>
      <c r="AJ64" s="2"/>
      <c r="AK64" s="2"/>
      <c r="AL64" s="38">
        <v>45717</v>
      </c>
      <c r="AM64" s="39">
        <f t="shared" si="14"/>
        <v>0.91</v>
      </c>
      <c r="AN64" s="39">
        <f t="shared" si="0"/>
        <v>0.91</v>
      </c>
      <c r="AO64" s="27"/>
      <c r="AP64" s="70"/>
      <c r="AQ64" s="41"/>
      <c r="AR64" s="73">
        <v>0</v>
      </c>
      <c r="AS64" s="38">
        <v>45717</v>
      </c>
      <c r="AT64" s="39">
        <f t="shared" si="15"/>
        <v>1</v>
      </c>
      <c r="AU64" s="39">
        <f t="shared" si="18"/>
        <v>1</v>
      </c>
      <c r="AV64" s="27"/>
      <c r="AW64" s="41"/>
    </row>
    <row r="65" spans="1:49" ht="25.05" customHeight="1" thickTop="1" thickBot="1" x14ac:dyDescent="0.35">
      <c r="A65" s="44">
        <v>61</v>
      </c>
      <c r="B65" s="38">
        <v>45718</v>
      </c>
      <c r="C65" s="1">
        <f t="shared" si="2"/>
        <v>0.15854166666666661</v>
      </c>
      <c r="D65" s="1">
        <f t="shared" si="3"/>
        <v>0.16130787037037031</v>
      </c>
      <c r="E65" s="27" t="s">
        <v>6</v>
      </c>
      <c r="F65" s="2">
        <v>3</v>
      </c>
      <c r="G65" s="2">
        <v>59</v>
      </c>
      <c r="H65" s="38">
        <v>45718</v>
      </c>
      <c r="I65" s="1">
        <f t="shared" si="4"/>
        <v>0.10624999999999997</v>
      </c>
      <c r="J65" s="1">
        <f t="shared" si="5"/>
        <v>0.1080208333333333</v>
      </c>
      <c r="K65" s="27" t="s">
        <v>6</v>
      </c>
      <c r="L65" s="2">
        <v>2</v>
      </c>
      <c r="M65" s="2">
        <v>33</v>
      </c>
      <c r="N65" s="38">
        <v>45718</v>
      </c>
      <c r="O65" s="1">
        <f t="shared" si="6"/>
        <v>8.65972222222222E-2</v>
      </c>
      <c r="P65" s="1">
        <f t="shared" si="7"/>
        <v>8.65972222222222E-2</v>
      </c>
      <c r="Q65" s="27"/>
      <c r="R65" s="2"/>
      <c r="S65" s="2"/>
      <c r="T65" s="38">
        <v>45718</v>
      </c>
      <c r="U65" s="1">
        <f t="shared" si="8"/>
        <v>0</v>
      </c>
      <c r="V65" s="1">
        <f t="shared" si="9"/>
        <v>0</v>
      </c>
      <c r="W65" s="27"/>
      <c r="X65" s="2"/>
      <c r="Y65" s="2"/>
      <c r="Z65" s="38">
        <v>45718</v>
      </c>
      <c r="AA65" s="1">
        <f t="shared" si="10"/>
        <v>4.3831018518518519E-2</v>
      </c>
      <c r="AB65" s="1">
        <f t="shared" si="11"/>
        <v>4.3831018518518519E-2</v>
      </c>
      <c r="AC65" s="27"/>
      <c r="AD65" s="2"/>
      <c r="AE65" s="2"/>
      <c r="AF65" s="38">
        <v>45718</v>
      </c>
      <c r="AG65" s="1">
        <f t="shared" si="12"/>
        <v>9.7222222222222224E-3</v>
      </c>
      <c r="AH65" s="1">
        <f t="shared" si="13"/>
        <v>9.7222222222222224E-3</v>
      </c>
      <c r="AI65" s="27"/>
      <c r="AJ65" s="2"/>
      <c r="AK65" s="2"/>
      <c r="AL65" s="38">
        <v>45718</v>
      </c>
      <c r="AM65" s="39">
        <f t="shared" si="14"/>
        <v>0.91</v>
      </c>
      <c r="AN65" s="39">
        <f t="shared" si="0"/>
        <v>0.91</v>
      </c>
      <c r="AO65" s="27"/>
      <c r="AP65" s="70"/>
      <c r="AQ65" s="41"/>
      <c r="AR65" s="73">
        <v>0</v>
      </c>
      <c r="AS65" s="38">
        <v>45718</v>
      </c>
      <c r="AT65" s="39">
        <f t="shared" si="15"/>
        <v>1</v>
      </c>
      <c r="AU65" s="39">
        <f t="shared" si="18"/>
        <v>1</v>
      </c>
      <c r="AV65" s="27"/>
      <c r="AW65" s="41"/>
    </row>
    <row r="66" spans="1:49" ht="25.05" customHeight="1" thickTop="1" thickBot="1" x14ac:dyDescent="0.35">
      <c r="A66" s="44">
        <v>62</v>
      </c>
      <c r="B66" s="38">
        <v>45719</v>
      </c>
      <c r="C66" s="1">
        <f t="shared" si="2"/>
        <v>0.16130787037037031</v>
      </c>
      <c r="D66" s="1">
        <f t="shared" si="3"/>
        <v>0.1628703703703703</v>
      </c>
      <c r="E66" s="27" t="s">
        <v>6</v>
      </c>
      <c r="F66" s="2">
        <v>2</v>
      </c>
      <c r="G66" s="2">
        <v>15</v>
      </c>
      <c r="H66" s="38">
        <v>45719</v>
      </c>
      <c r="I66" s="1">
        <f t="shared" si="4"/>
        <v>0.1080208333333333</v>
      </c>
      <c r="J66" s="1">
        <f t="shared" si="5"/>
        <v>0.10979166666666663</v>
      </c>
      <c r="K66" s="27" t="s">
        <v>6</v>
      </c>
      <c r="L66" s="2">
        <v>2</v>
      </c>
      <c r="M66" s="2">
        <v>33</v>
      </c>
      <c r="N66" s="38">
        <v>45719</v>
      </c>
      <c r="O66" s="1">
        <f t="shared" si="6"/>
        <v>8.65972222222222E-2</v>
      </c>
      <c r="P66" s="1">
        <f t="shared" si="7"/>
        <v>8.65972222222222E-2</v>
      </c>
      <c r="Q66" s="27"/>
      <c r="R66" s="2"/>
      <c r="S66" s="2"/>
      <c r="T66" s="38">
        <v>45719</v>
      </c>
      <c r="U66" s="1">
        <f t="shared" si="8"/>
        <v>0</v>
      </c>
      <c r="V66" s="1">
        <f t="shared" si="9"/>
        <v>0</v>
      </c>
      <c r="W66" s="27"/>
      <c r="X66" s="2"/>
      <c r="Y66" s="2"/>
      <c r="Z66" s="38">
        <v>45719</v>
      </c>
      <c r="AA66" s="1">
        <f t="shared" si="10"/>
        <v>4.3831018518518519E-2</v>
      </c>
      <c r="AB66" s="1">
        <f t="shared" si="11"/>
        <v>4.3831018518518519E-2</v>
      </c>
      <c r="AC66" s="27"/>
      <c r="AD66" s="2"/>
      <c r="AE66" s="2"/>
      <c r="AF66" s="38">
        <v>45719</v>
      </c>
      <c r="AG66" s="1">
        <f t="shared" si="12"/>
        <v>9.7222222222222224E-3</v>
      </c>
      <c r="AH66" s="1">
        <f t="shared" si="13"/>
        <v>9.7222222222222224E-3</v>
      </c>
      <c r="AI66" s="27"/>
      <c r="AJ66" s="2"/>
      <c r="AK66" s="2"/>
      <c r="AL66" s="38">
        <v>45719</v>
      </c>
      <c r="AM66" s="39">
        <f t="shared" si="14"/>
        <v>0.91</v>
      </c>
      <c r="AN66" s="39">
        <f t="shared" si="0"/>
        <v>0.91</v>
      </c>
      <c r="AO66" s="27"/>
      <c r="AP66" s="70"/>
      <c r="AQ66" s="41"/>
      <c r="AR66" s="73">
        <v>0</v>
      </c>
      <c r="AS66" s="38">
        <v>45719</v>
      </c>
      <c r="AT66" s="39">
        <f t="shared" si="15"/>
        <v>1</v>
      </c>
      <c r="AU66" s="39">
        <f t="shared" si="18"/>
        <v>1</v>
      </c>
      <c r="AV66" s="27"/>
      <c r="AW66" s="41"/>
    </row>
    <row r="67" spans="1:49" ht="25.05" customHeight="1" thickTop="1" thickBot="1" x14ac:dyDescent="0.35">
      <c r="A67" s="44">
        <v>63</v>
      </c>
      <c r="B67" s="38">
        <v>45720</v>
      </c>
      <c r="C67" s="1">
        <f t="shared" si="2"/>
        <v>0.1628703703703703</v>
      </c>
      <c r="D67" s="1">
        <f t="shared" si="3"/>
        <v>0.16486111111111104</v>
      </c>
      <c r="E67" s="27" t="s">
        <v>6</v>
      </c>
      <c r="F67" s="2">
        <v>2</v>
      </c>
      <c r="G67" s="2">
        <v>52</v>
      </c>
      <c r="H67" s="38">
        <v>45720</v>
      </c>
      <c r="I67" s="1">
        <f t="shared" si="4"/>
        <v>0.10979166666666663</v>
      </c>
      <c r="J67" s="1">
        <f t="shared" si="5"/>
        <v>0.11156249999999997</v>
      </c>
      <c r="K67" s="27" t="s">
        <v>6</v>
      </c>
      <c r="L67" s="2">
        <v>2</v>
      </c>
      <c r="M67" s="2">
        <v>33</v>
      </c>
      <c r="N67" s="38">
        <v>45720</v>
      </c>
      <c r="O67" s="1">
        <f t="shared" si="6"/>
        <v>8.65972222222222E-2</v>
      </c>
      <c r="P67" s="1">
        <f t="shared" si="7"/>
        <v>8.65972222222222E-2</v>
      </c>
      <c r="Q67" s="27"/>
      <c r="R67" s="2"/>
      <c r="S67" s="2"/>
      <c r="T67" s="38">
        <v>45720</v>
      </c>
      <c r="U67" s="1">
        <f t="shared" si="8"/>
        <v>0</v>
      </c>
      <c r="V67" s="1">
        <f t="shared" si="9"/>
        <v>0</v>
      </c>
      <c r="W67" s="27"/>
      <c r="X67" s="2"/>
      <c r="Y67" s="2"/>
      <c r="Z67" s="38">
        <v>45720</v>
      </c>
      <c r="AA67" s="1">
        <f t="shared" si="10"/>
        <v>4.3831018518518519E-2</v>
      </c>
      <c r="AB67" s="1">
        <f t="shared" si="11"/>
        <v>4.3831018518518519E-2</v>
      </c>
      <c r="AC67" s="27"/>
      <c r="AD67" s="2"/>
      <c r="AE67" s="2"/>
      <c r="AF67" s="38">
        <v>45720</v>
      </c>
      <c r="AG67" s="1">
        <f t="shared" si="12"/>
        <v>9.7222222222222224E-3</v>
      </c>
      <c r="AH67" s="1">
        <f t="shared" si="13"/>
        <v>9.7222222222222224E-3</v>
      </c>
      <c r="AI67" s="27"/>
      <c r="AJ67" s="2"/>
      <c r="AK67" s="2"/>
      <c r="AL67" s="38">
        <v>45720</v>
      </c>
      <c r="AM67" s="39">
        <f t="shared" si="14"/>
        <v>0.91</v>
      </c>
      <c r="AN67" s="39">
        <f t="shared" si="0"/>
        <v>0.91</v>
      </c>
      <c r="AO67" s="27"/>
      <c r="AP67" s="70"/>
      <c r="AQ67" s="41"/>
      <c r="AR67" s="73">
        <v>0</v>
      </c>
      <c r="AS67" s="38">
        <v>45720</v>
      </c>
      <c r="AT67" s="39">
        <f t="shared" si="15"/>
        <v>1</v>
      </c>
      <c r="AU67" s="39">
        <f t="shared" si="18"/>
        <v>1</v>
      </c>
      <c r="AV67" s="27"/>
      <c r="AW67" s="41"/>
    </row>
    <row r="68" spans="1:49" ht="25.05" customHeight="1" thickTop="1" thickBot="1" x14ac:dyDescent="0.35">
      <c r="A68" s="44">
        <v>64</v>
      </c>
      <c r="B68" s="38">
        <v>45721</v>
      </c>
      <c r="C68" s="1">
        <f t="shared" si="2"/>
        <v>0.16486111111111104</v>
      </c>
      <c r="D68" s="1">
        <f t="shared" si="3"/>
        <v>0.16737268518518511</v>
      </c>
      <c r="E68" s="27" t="s">
        <v>6</v>
      </c>
      <c r="F68" s="2">
        <v>3</v>
      </c>
      <c r="G68" s="2">
        <v>37</v>
      </c>
      <c r="H68" s="38">
        <v>45721</v>
      </c>
      <c r="I68" s="1">
        <f t="shared" si="4"/>
        <v>0.11156249999999997</v>
      </c>
      <c r="J68" s="1">
        <f t="shared" si="5"/>
        <v>0.1133333333333333</v>
      </c>
      <c r="K68" s="27" t="s">
        <v>6</v>
      </c>
      <c r="L68" s="2">
        <v>2</v>
      </c>
      <c r="M68" s="2">
        <v>33</v>
      </c>
      <c r="N68" s="38">
        <v>45721</v>
      </c>
      <c r="O68" s="1">
        <f t="shared" si="6"/>
        <v>8.65972222222222E-2</v>
      </c>
      <c r="P68" s="1">
        <f t="shared" si="7"/>
        <v>8.65972222222222E-2</v>
      </c>
      <c r="Q68" s="27"/>
      <c r="R68" s="2"/>
      <c r="S68" s="2"/>
      <c r="T68" s="38">
        <v>45721</v>
      </c>
      <c r="U68" s="1">
        <f t="shared" si="8"/>
        <v>0</v>
      </c>
      <c r="V68" s="1">
        <f t="shared" si="9"/>
        <v>0</v>
      </c>
      <c r="W68" s="27"/>
      <c r="X68" s="2"/>
      <c r="Y68" s="2"/>
      <c r="Z68" s="38">
        <v>45721</v>
      </c>
      <c r="AA68" s="1">
        <f t="shared" si="10"/>
        <v>4.3831018518518519E-2</v>
      </c>
      <c r="AB68" s="1">
        <f t="shared" si="11"/>
        <v>4.3831018518518519E-2</v>
      </c>
      <c r="AC68" s="27"/>
      <c r="AD68" s="2"/>
      <c r="AE68" s="2"/>
      <c r="AF68" s="38">
        <v>45721</v>
      </c>
      <c r="AG68" s="1">
        <f t="shared" si="12"/>
        <v>9.7222222222222224E-3</v>
      </c>
      <c r="AH68" s="1">
        <f t="shared" si="13"/>
        <v>9.7222222222222224E-3</v>
      </c>
      <c r="AI68" s="27"/>
      <c r="AJ68" s="2"/>
      <c r="AK68" s="2"/>
      <c r="AL68" s="38">
        <v>45721</v>
      </c>
      <c r="AM68" s="39">
        <f t="shared" si="14"/>
        <v>0.91</v>
      </c>
      <c r="AN68" s="39">
        <f t="shared" si="0"/>
        <v>0.91</v>
      </c>
      <c r="AO68" s="27"/>
      <c r="AP68" s="70"/>
      <c r="AQ68" s="41"/>
      <c r="AR68" s="73">
        <v>0</v>
      </c>
      <c r="AS68" s="38">
        <v>45721</v>
      </c>
      <c r="AT68" s="39">
        <f t="shared" si="15"/>
        <v>1</v>
      </c>
      <c r="AU68" s="39">
        <f t="shared" si="18"/>
        <v>1</v>
      </c>
      <c r="AV68" s="27"/>
      <c r="AW68" s="41"/>
    </row>
    <row r="69" spans="1:49" ht="25.05" customHeight="1" thickTop="1" thickBot="1" x14ac:dyDescent="0.35">
      <c r="A69" s="44">
        <v>65</v>
      </c>
      <c r="B69" s="38">
        <v>45722</v>
      </c>
      <c r="C69" s="1">
        <f t="shared" si="2"/>
        <v>0.16737268518518511</v>
      </c>
      <c r="D69" s="1">
        <f t="shared" si="3"/>
        <v>0.1677314814814814</v>
      </c>
      <c r="E69" s="27" t="s">
        <v>6</v>
      </c>
      <c r="F69" s="2">
        <v>0</v>
      </c>
      <c r="G69" s="2">
        <v>31</v>
      </c>
      <c r="H69" s="38">
        <v>45722</v>
      </c>
      <c r="I69" s="1">
        <f t="shared" si="4"/>
        <v>0.1133333333333333</v>
      </c>
      <c r="J69" s="1">
        <f t="shared" si="5"/>
        <v>0.11510416666666663</v>
      </c>
      <c r="K69" s="27" t="s">
        <v>6</v>
      </c>
      <c r="L69" s="2">
        <v>2</v>
      </c>
      <c r="M69" s="2">
        <v>33</v>
      </c>
      <c r="N69" s="38">
        <v>45722</v>
      </c>
      <c r="O69" s="1">
        <f t="shared" si="6"/>
        <v>8.65972222222222E-2</v>
      </c>
      <c r="P69" s="1">
        <f t="shared" si="7"/>
        <v>8.65972222222222E-2</v>
      </c>
      <c r="Q69" s="27"/>
      <c r="R69" s="2"/>
      <c r="S69" s="2"/>
      <c r="T69" s="38">
        <v>45722</v>
      </c>
      <c r="U69" s="1">
        <f t="shared" si="8"/>
        <v>0</v>
      </c>
      <c r="V69" s="1">
        <f t="shared" si="9"/>
        <v>0</v>
      </c>
      <c r="W69" s="27"/>
      <c r="X69" s="2"/>
      <c r="Y69" s="2"/>
      <c r="Z69" s="38">
        <v>45722</v>
      </c>
      <c r="AA69" s="1">
        <f t="shared" si="10"/>
        <v>4.3831018518518519E-2</v>
      </c>
      <c r="AB69" s="1">
        <f t="shared" si="11"/>
        <v>4.3831018518518519E-2</v>
      </c>
      <c r="AC69" s="27"/>
      <c r="AD69" s="2"/>
      <c r="AE69" s="2"/>
      <c r="AF69" s="38">
        <v>45722</v>
      </c>
      <c r="AG69" s="1">
        <f t="shared" si="12"/>
        <v>9.7222222222222224E-3</v>
      </c>
      <c r="AH69" s="1">
        <f t="shared" si="13"/>
        <v>9.7222222222222224E-3</v>
      </c>
      <c r="AI69" s="27"/>
      <c r="AJ69" s="2"/>
      <c r="AK69" s="2"/>
      <c r="AL69" s="38">
        <v>45722</v>
      </c>
      <c r="AM69" s="39">
        <f t="shared" si="14"/>
        <v>0.91</v>
      </c>
      <c r="AN69" s="39">
        <f t="shared" si="0"/>
        <v>0.91</v>
      </c>
      <c r="AO69" s="27"/>
      <c r="AP69" s="70"/>
      <c r="AQ69" s="41"/>
      <c r="AR69" s="73">
        <v>0</v>
      </c>
      <c r="AS69" s="38">
        <v>45722</v>
      </c>
      <c r="AT69" s="39">
        <f t="shared" si="15"/>
        <v>1</v>
      </c>
      <c r="AU69" s="39">
        <f t="shared" si="18"/>
        <v>1</v>
      </c>
      <c r="AV69" s="27"/>
      <c r="AW69" s="41"/>
    </row>
    <row r="70" spans="1:49" ht="25.05" customHeight="1" thickTop="1" thickBot="1" x14ac:dyDescent="0.35">
      <c r="A70" s="44">
        <v>66</v>
      </c>
      <c r="B70" s="38">
        <v>45723</v>
      </c>
      <c r="C70" s="1">
        <f t="shared" si="2"/>
        <v>0.1677314814814814</v>
      </c>
      <c r="D70" s="1">
        <f t="shared" si="3"/>
        <v>0.17021990740740731</v>
      </c>
      <c r="E70" s="27" t="s">
        <v>6</v>
      </c>
      <c r="F70" s="2">
        <v>3</v>
      </c>
      <c r="G70" s="2">
        <v>35</v>
      </c>
      <c r="H70" s="38">
        <v>45723</v>
      </c>
      <c r="I70" s="1">
        <f t="shared" si="4"/>
        <v>0.11510416666666663</v>
      </c>
      <c r="J70" s="1">
        <f t="shared" si="5"/>
        <v>0.11687499999999997</v>
      </c>
      <c r="K70" s="27" t="s">
        <v>6</v>
      </c>
      <c r="L70" s="2">
        <v>2</v>
      </c>
      <c r="M70" s="2">
        <v>33</v>
      </c>
      <c r="N70" s="38">
        <v>45723</v>
      </c>
      <c r="O70" s="1">
        <f t="shared" si="6"/>
        <v>8.65972222222222E-2</v>
      </c>
      <c r="P70" s="1">
        <f t="shared" si="7"/>
        <v>8.65972222222222E-2</v>
      </c>
      <c r="Q70" s="27"/>
      <c r="R70" s="2"/>
      <c r="S70" s="2"/>
      <c r="T70" s="38">
        <v>45723</v>
      </c>
      <c r="U70" s="1">
        <f t="shared" si="8"/>
        <v>0</v>
      </c>
      <c r="V70" s="1">
        <f t="shared" si="9"/>
        <v>0</v>
      </c>
      <c r="W70" s="27"/>
      <c r="X70" s="2"/>
      <c r="Y70" s="2"/>
      <c r="Z70" s="38">
        <v>45723</v>
      </c>
      <c r="AA70" s="1">
        <f t="shared" si="10"/>
        <v>4.3831018518518519E-2</v>
      </c>
      <c r="AB70" s="1">
        <f t="shared" si="11"/>
        <v>4.3831018518518519E-2</v>
      </c>
      <c r="AC70" s="27"/>
      <c r="AD70" s="2"/>
      <c r="AE70" s="2"/>
      <c r="AF70" s="38">
        <v>45723</v>
      </c>
      <c r="AG70" s="1">
        <f t="shared" si="12"/>
        <v>9.7222222222222224E-3</v>
      </c>
      <c r="AH70" s="1">
        <f t="shared" si="13"/>
        <v>9.7222222222222224E-3</v>
      </c>
      <c r="AI70" s="27"/>
      <c r="AJ70" s="2"/>
      <c r="AK70" s="2"/>
      <c r="AL70" s="38">
        <v>45723</v>
      </c>
      <c r="AM70" s="39">
        <f t="shared" si="14"/>
        <v>0.91</v>
      </c>
      <c r="AN70" s="39">
        <f t="shared" ref="AN70:AN133" si="19">AM70+AR70+(AQ70/10)+(AP70/100)</f>
        <v>0.91</v>
      </c>
      <c r="AO70" s="27"/>
      <c r="AP70" s="70"/>
      <c r="AQ70" s="41"/>
      <c r="AR70" s="73">
        <v>0</v>
      </c>
      <c r="AS70" s="38">
        <v>45723</v>
      </c>
      <c r="AT70" s="39">
        <f t="shared" si="15"/>
        <v>1</v>
      </c>
      <c r="AU70" s="39">
        <f t="shared" si="18"/>
        <v>1</v>
      </c>
      <c r="AV70" s="27"/>
      <c r="AW70" s="41"/>
    </row>
    <row r="71" spans="1:49" ht="25.05" customHeight="1" thickTop="1" thickBot="1" x14ac:dyDescent="0.35">
      <c r="A71" s="44">
        <v>67</v>
      </c>
      <c r="B71" s="38">
        <v>45724</v>
      </c>
      <c r="C71" s="1">
        <f t="shared" ref="C71:C104" si="20">D70</f>
        <v>0.17021990740740731</v>
      </c>
      <c r="D71" s="1">
        <f t="shared" ref="D71:D104" si="21">IF(E71="DONE",C71+(F71/1440)+(G71/86400),C71)</f>
        <v>0.17267361111111101</v>
      </c>
      <c r="E71" s="27" t="s">
        <v>6</v>
      </c>
      <c r="F71" s="2">
        <v>3</v>
      </c>
      <c r="G71" s="2">
        <v>32</v>
      </c>
      <c r="H71" s="38">
        <v>45724</v>
      </c>
      <c r="I71" s="1">
        <f t="shared" ref="I71:I105" si="22">J70</f>
        <v>0.11687499999999997</v>
      </c>
      <c r="J71" s="1">
        <f t="shared" ref="J71:J105" si="23">IF(K71="DONE",I71+(L71/1440)+(M71/86400),I71)</f>
        <v>0.1186458333333333</v>
      </c>
      <c r="K71" s="27" t="s">
        <v>6</v>
      </c>
      <c r="L71" s="2">
        <v>2</v>
      </c>
      <c r="M71" s="2">
        <v>33</v>
      </c>
      <c r="N71" s="38">
        <v>45724</v>
      </c>
      <c r="O71" s="1">
        <f t="shared" ref="O71:O134" si="24">P70</f>
        <v>8.65972222222222E-2</v>
      </c>
      <c r="P71" s="1">
        <f t="shared" ref="P71:P134" si="25">IF(Q71="DONE",O71+(R71/1440)+(S71/86400),O71)</f>
        <v>8.65972222222222E-2</v>
      </c>
      <c r="Q71" s="27"/>
      <c r="R71" s="2"/>
      <c r="S71" s="2"/>
      <c r="T71" s="38">
        <v>45724</v>
      </c>
      <c r="U71" s="1">
        <f t="shared" ref="U71:U134" si="26">V70</f>
        <v>0</v>
      </c>
      <c r="V71" s="1">
        <f t="shared" ref="V71:V134" si="27">IF(W71="DONE",U71+(X71/1440)+(Y71/86400),U71)</f>
        <v>0</v>
      </c>
      <c r="W71" s="27"/>
      <c r="X71" s="2"/>
      <c r="Y71" s="2"/>
      <c r="Z71" s="38">
        <v>45724</v>
      </c>
      <c r="AA71" s="1">
        <f t="shared" ref="AA71:AA134" si="28">AB70</f>
        <v>4.3831018518518519E-2</v>
      </c>
      <c r="AB71" s="1">
        <f t="shared" ref="AB71:AB117" si="29">IF(AC71="DONE",AA71+(AD71/1440)+(AE71/86400),AA71)</f>
        <v>4.3831018518518519E-2</v>
      </c>
      <c r="AC71" s="27"/>
      <c r="AD71" s="2"/>
      <c r="AE71" s="2"/>
      <c r="AF71" s="38">
        <v>45724</v>
      </c>
      <c r="AG71" s="1">
        <f t="shared" ref="AG71:AG134" si="30">AH70</f>
        <v>9.7222222222222224E-3</v>
      </c>
      <c r="AH71" s="1">
        <f t="shared" ref="AH71:AH117" si="31">IF(AI71="DONE",AG71+(AJ71/1440)+(AK71/86400),AG71)</f>
        <v>9.7222222222222224E-3</v>
      </c>
      <c r="AI71" s="27"/>
      <c r="AJ71" s="2"/>
      <c r="AK71" s="2"/>
      <c r="AL71" s="38">
        <v>45724</v>
      </c>
      <c r="AM71" s="39">
        <f t="shared" ref="AM71:AM134" si="32">AN70</f>
        <v>0.91</v>
      </c>
      <c r="AN71" s="39">
        <f t="shared" si="19"/>
        <v>0.91</v>
      </c>
      <c r="AO71" s="27"/>
      <c r="AP71" s="70"/>
      <c r="AQ71" s="41"/>
      <c r="AR71" s="73">
        <v>0</v>
      </c>
      <c r="AS71" s="38">
        <v>45724</v>
      </c>
      <c r="AT71" s="39">
        <f t="shared" ref="AT71:AT134" si="33">AU70</f>
        <v>1</v>
      </c>
      <c r="AU71" s="39">
        <f t="shared" si="18"/>
        <v>1</v>
      </c>
      <c r="AV71" s="27"/>
      <c r="AW71" s="41"/>
    </row>
    <row r="72" spans="1:49" ht="25.05" customHeight="1" thickTop="1" thickBot="1" x14ac:dyDescent="0.35">
      <c r="A72" s="44">
        <v>68</v>
      </c>
      <c r="B72" s="38">
        <v>45725</v>
      </c>
      <c r="C72" s="1">
        <f t="shared" si="20"/>
        <v>0.17267361111111101</v>
      </c>
      <c r="D72" s="1">
        <f t="shared" si="21"/>
        <v>0.17667824074074062</v>
      </c>
      <c r="E72" s="27" t="s">
        <v>6</v>
      </c>
      <c r="F72" s="2">
        <v>5</v>
      </c>
      <c r="G72" s="2">
        <v>46</v>
      </c>
      <c r="H72" s="38">
        <v>45725</v>
      </c>
      <c r="I72" s="1">
        <f t="shared" si="22"/>
        <v>0.1186458333333333</v>
      </c>
      <c r="J72" s="1">
        <f t="shared" si="23"/>
        <v>0.12041666666666663</v>
      </c>
      <c r="K72" s="27" t="s">
        <v>6</v>
      </c>
      <c r="L72" s="2">
        <v>2</v>
      </c>
      <c r="M72" s="2">
        <v>33</v>
      </c>
      <c r="N72" s="38">
        <v>45725</v>
      </c>
      <c r="O72" s="1">
        <f t="shared" si="24"/>
        <v>8.65972222222222E-2</v>
      </c>
      <c r="P72" s="1">
        <f t="shared" si="25"/>
        <v>8.65972222222222E-2</v>
      </c>
      <c r="Q72" s="27"/>
      <c r="R72" s="2"/>
      <c r="S72" s="2"/>
      <c r="T72" s="38">
        <v>45725</v>
      </c>
      <c r="U72" s="1">
        <f t="shared" si="26"/>
        <v>0</v>
      </c>
      <c r="V72" s="1">
        <f t="shared" si="27"/>
        <v>0</v>
      </c>
      <c r="W72" s="27"/>
      <c r="X72" s="2"/>
      <c r="Y72" s="2"/>
      <c r="Z72" s="38">
        <v>45725</v>
      </c>
      <c r="AA72" s="1">
        <f t="shared" si="28"/>
        <v>4.3831018518518519E-2</v>
      </c>
      <c r="AB72" s="1">
        <f t="shared" si="29"/>
        <v>4.3831018518518519E-2</v>
      </c>
      <c r="AC72" s="27"/>
      <c r="AD72" s="2"/>
      <c r="AE72" s="2"/>
      <c r="AF72" s="38">
        <v>45725</v>
      </c>
      <c r="AG72" s="1">
        <f t="shared" si="30"/>
        <v>9.7222222222222224E-3</v>
      </c>
      <c r="AH72" s="1">
        <f t="shared" si="31"/>
        <v>9.7222222222222224E-3</v>
      </c>
      <c r="AI72" s="27"/>
      <c r="AJ72" s="2"/>
      <c r="AK72" s="2"/>
      <c r="AL72" s="38">
        <v>45725</v>
      </c>
      <c r="AM72" s="39">
        <f t="shared" si="32"/>
        <v>0.91</v>
      </c>
      <c r="AN72" s="39">
        <f t="shared" si="19"/>
        <v>0.91</v>
      </c>
      <c r="AO72" s="27"/>
      <c r="AP72" s="70"/>
      <c r="AQ72" s="41"/>
      <c r="AR72" s="73">
        <v>0</v>
      </c>
      <c r="AS72" s="38">
        <v>45725</v>
      </c>
      <c r="AT72" s="39">
        <f t="shared" si="33"/>
        <v>1</v>
      </c>
      <c r="AU72" s="39">
        <f t="shared" si="18"/>
        <v>1</v>
      </c>
      <c r="AV72" s="27"/>
      <c r="AW72" s="41"/>
    </row>
    <row r="73" spans="1:49" ht="25.05" customHeight="1" thickTop="1" thickBot="1" x14ac:dyDescent="0.35">
      <c r="A73" s="44">
        <v>69</v>
      </c>
      <c r="B73" s="38">
        <v>45726</v>
      </c>
      <c r="C73" s="1">
        <f t="shared" si="20"/>
        <v>0.17667824074074062</v>
      </c>
      <c r="D73" s="1">
        <f t="shared" si="21"/>
        <v>0.17776620370370358</v>
      </c>
      <c r="E73" s="27" t="s">
        <v>6</v>
      </c>
      <c r="F73" s="2">
        <v>1</v>
      </c>
      <c r="G73" s="2">
        <v>34</v>
      </c>
      <c r="H73" s="38">
        <v>45726</v>
      </c>
      <c r="I73" s="1">
        <f t="shared" si="22"/>
        <v>0.12041666666666663</v>
      </c>
      <c r="J73" s="1">
        <f t="shared" si="23"/>
        <v>0.12218749999999996</v>
      </c>
      <c r="K73" s="27" t="s">
        <v>6</v>
      </c>
      <c r="L73" s="2">
        <v>2</v>
      </c>
      <c r="M73" s="2">
        <v>33</v>
      </c>
      <c r="N73" s="38">
        <v>45726</v>
      </c>
      <c r="O73" s="1">
        <f t="shared" si="24"/>
        <v>8.65972222222222E-2</v>
      </c>
      <c r="P73" s="1">
        <f t="shared" si="25"/>
        <v>8.65972222222222E-2</v>
      </c>
      <c r="Q73" s="27"/>
      <c r="R73" s="2"/>
      <c r="S73" s="2"/>
      <c r="T73" s="38">
        <v>45726</v>
      </c>
      <c r="U73" s="1">
        <f t="shared" si="26"/>
        <v>0</v>
      </c>
      <c r="V73" s="1">
        <f t="shared" si="27"/>
        <v>0</v>
      </c>
      <c r="W73" s="27"/>
      <c r="X73" s="2"/>
      <c r="Y73" s="2"/>
      <c r="Z73" s="38">
        <v>45726</v>
      </c>
      <c r="AA73" s="1">
        <f t="shared" si="28"/>
        <v>4.3831018518518519E-2</v>
      </c>
      <c r="AB73" s="1">
        <f t="shared" si="29"/>
        <v>4.3831018518518519E-2</v>
      </c>
      <c r="AC73" s="27"/>
      <c r="AD73" s="2"/>
      <c r="AE73" s="2"/>
      <c r="AF73" s="38">
        <v>45726</v>
      </c>
      <c r="AG73" s="1">
        <f t="shared" si="30"/>
        <v>9.7222222222222224E-3</v>
      </c>
      <c r="AH73" s="1">
        <f t="shared" si="31"/>
        <v>9.7222222222222224E-3</v>
      </c>
      <c r="AI73" s="27"/>
      <c r="AJ73" s="2"/>
      <c r="AK73" s="2"/>
      <c r="AL73" s="38">
        <v>45726</v>
      </c>
      <c r="AM73" s="39">
        <f t="shared" si="32"/>
        <v>0.91</v>
      </c>
      <c r="AN73" s="39">
        <f t="shared" si="19"/>
        <v>0.91</v>
      </c>
      <c r="AO73" s="27"/>
      <c r="AP73" s="70"/>
      <c r="AQ73" s="41"/>
      <c r="AR73" s="73">
        <v>0</v>
      </c>
      <c r="AS73" s="38">
        <v>45726</v>
      </c>
      <c r="AT73" s="39">
        <f t="shared" si="33"/>
        <v>1</v>
      </c>
      <c r="AU73" s="39">
        <f t="shared" si="18"/>
        <v>1</v>
      </c>
      <c r="AV73" s="27"/>
      <c r="AW73" s="41"/>
    </row>
    <row r="74" spans="1:49" ht="25.05" customHeight="1" thickTop="1" thickBot="1" x14ac:dyDescent="0.35">
      <c r="A74" s="44">
        <v>70</v>
      </c>
      <c r="B74" s="38">
        <v>45727</v>
      </c>
      <c r="C74" s="1">
        <f t="shared" si="20"/>
        <v>0.17776620370370358</v>
      </c>
      <c r="D74" s="1">
        <f t="shared" si="21"/>
        <v>0.17988425925925913</v>
      </c>
      <c r="E74" s="27" t="s">
        <v>6</v>
      </c>
      <c r="F74" s="2">
        <v>3</v>
      </c>
      <c r="G74" s="2">
        <v>3</v>
      </c>
      <c r="H74" s="38">
        <v>45727</v>
      </c>
      <c r="I74" s="1">
        <f t="shared" si="22"/>
        <v>0.12218749999999996</v>
      </c>
      <c r="J74" s="1">
        <f t="shared" si="23"/>
        <v>0.1239583333333333</v>
      </c>
      <c r="K74" s="27" t="s">
        <v>6</v>
      </c>
      <c r="L74" s="2">
        <v>2</v>
      </c>
      <c r="M74" s="2">
        <v>33</v>
      </c>
      <c r="N74" s="38">
        <v>45727</v>
      </c>
      <c r="O74" s="1">
        <f t="shared" si="24"/>
        <v>8.65972222222222E-2</v>
      </c>
      <c r="P74" s="1">
        <f t="shared" si="25"/>
        <v>8.65972222222222E-2</v>
      </c>
      <c r="Q74" s="27"/>
      <c r="R74" s="2"/>
      <c r="S74" s="2"/>
      <c r="T74" s="38">
        <v>45727</v>
      </c>
      <c r="U74" s="1">
        <f t="shared" si="26"/>
        <v>0</v>
      </c>
      <c r="V74" s="1">
        <f t="shared" si="27"/>
        <v>0</v>
      </c>
      <c r="W74" s="27"/>
      <c r="X74" s="2"/>
      <c r="Y74" s="2"/>
      <c r="Z74" s="38">
        <v>45727</v>
      </c>
      <c r="AA74" s="1">
        <f t="shared" si="28"/>
        <v>4.3831018518518519E-2</v>
      </c>
      <c r="AB74" s="1">
        <f t="shared" si="29"/>
        <v>4.3831018518518519E-2</v>
      </c>
      <c r="AC74" s="27"/>
      <c r="AD74" s="2"/>
      <c r="AE74" s="2"/>
      <c r="AF74" s="38">
        <v>45727</v>
      </c>
      <c r="AG74" s="1">
        <f t="shared" si="30"/>
        <v>9.7222222222222224E-3</v>
      </c>
      <c r="AH74" s="1">
        <f t="shared" si="31"/>
        <v>9.7222222222222224E-3</v>
      </c>
      <c r="AI74" s="27"/>
      <c r="AJ74" s="2"/>
      <c r="AK74" s="2"/>
      <c r="AL74" s="38">
        <v>45727</v>
      </c>
      <c r="AM74" s="39">
        <f t="shared" si="32"/>
        <v>0.91</v>
      </c>
      <c r="AN74" s="39">
        <f t="shared" si="19"/>
        <v>0.91</v>
      </c>
      <c r="AO74" s="27"/>
      <c r="AP74" s="70"/>
      <c r="AQ74" s="41"/>
      <c r="AR74" s="73">
        <v>0</v>
      </c>
      <c r="AS74" s="38">
        <v>45727</v>
      </c>
      <c r="AT74" s="39">
        <f t="shared" si="33"/>
        <v>1</v>
      </c>
      <c r="AU74" s="39">
        <f t="shared" si="18"/>
        <v>1</v>
      </c>
      <c r="AV74" s="27"/>
      <c r="AW74" s="41"/>
    </row>
    <row r="75" spans="1:49" ht="25.05" customHeight="1" thickTop="1" thickBot="1" x14ac:dyDescent="0.35">
      <c r="A75" s="44">
        <v>71</v>
      </c>
      <c r="B75" s="38">
        <v>45728</v>
      </c>
      <c r="C75" s="1">
        <f t="shared" si="20"/>
        <v>0.17988425925925913</v>
      </c>
      <c r="D75" s="1">
        <f t="shared" si="21"/>
        <v>0.18282407407407394</v>
      </c>
      <c r="E75" s="27" t="s">
        <v>6</v>
      </c>
      <c r="F75" s="2">
        <v>4</v>
      </c>
      <c r="G75" s="2">
        <v>14</v>
      </c>
      <c r="H75" s="38">
        <v>45728</v>
      </c>
      <c r="I75" s="1">
        <f t="shared" si="22"/>
        <v>0.1239583333333333</v>
      </c>
      <c r="J75" s="1">
        <f t="shared" si="23"/>
        <v>0.12572916666666664</v>
      </c>
      <c r="K75" s="27" t="s">
        <v>6</v>
      </c>
      <c r="L75" s="2">
        <v>2</v>
      </c>
      <c r="M75" s="2">
        <v>33</v>
      </c>
      <c r="N75" s="38">
        <v>45728</v>
      </c>
      <c r="O75" s="1">
        <f t="shared" si="24"/>
        <v>8.65972222222222E-2</v>
      </c>
      <c r="P75" s="1">
        <f t="shared" si="25"/>
        <v>8.65972222222222E-2</v>
      </c>
      <c r="Q75" s="27"/>
      <c r="R75" s="2"/>
      <c r="S75" s="2"/>
      <c r="T75" s="38">
        <v>45728</v>
      </c>
      <c r="U75" s="1">
        <f t="shared" si="26"/>
        <v>0</v>
      </c>
      <c r="V75" s="1">
        <f t="shared" si="27"/>
        <v>0</v>
      </c>
      <c r="W75" s="27"/>
      <c r="X75" s="2"/>
      <c r="Y75" s="2"/>
      <c r="Z75" s="38">
        <v>45728</v>
      </c>
      <c r="AA75" s="1">
        <f t="shared" si="28"/>
        <v>4.3831018518518519E-2</v>
      </c>
      <c r="AB75" s="1">
        <f t="shared" si="29"/>
        <v>4.3831018518518519E-2</v>
      </c>
      <c r="AC75" s="27"/>
      <c r="AD75" s="2"/>
      <c r="AE75" s="2"/>
      <c r="AF75" s="38">
        <v>45728</v>
      </c>
      <c r="AG75" s="1">
        <f t="shared" si="30"/>
        <v>9.7222222222222224E-3</v>
      </c>
      <c r="AH75" s="1">
        <f t="shared" si="31"/>
        <v>9.7222222222222224E-3</v>
      </c>
      <c r="AI75" s="27"/>
      <c r="AJ75" s="2"/>
      <c r="AK75" s="2"/>
      <c r="AL75" s="38">
        <v>45728</v>
      </c>
      <c r="AM75" s="39">
        <f t="shared" si="32"/>
        <v>0.91</v>
      </c>
      <c r="AN75" s="39">
        <f t="shared" si="19"/>
        <v>0.91</v>
      </c>
      <c r="AO75" s="27"/>
      <c r="AP75" s="70"/>
      <c r="AQ75" s="41"/>
      <c r="AR75" s="73">
        <v>0</v>
      </c>
      <c r="AS75" s="38">
        <v>45728</v>
      </c>
      <c r="AT75" s="39">
        <f t="shared" si="33"/>
        <v>1</v>
      </c>
      <c r="AU75" s="39">
        <f t="shared" si="18"/>
        <v>1</v>
      </c>
      <c r="AV75" s="27"/>
      <c r="AW75" s="41"/>
    </row>
    <row r="76" spans="1:49" ht="25.05" customHeight="1" thickTop="1" thickBot="1" x14ac:dyDescent="0.35">
      <c r="A76" s="44">
        <v>72</v>
      </c>
      <c r="B76" s="38">
        <v>45729</v>
      </c>
      <c r="C76" s="1">
        <f t="shared" si="20"/>
        <v>0.18282407407407394</v>
      </c>
      <c r="D76" s="1">
        <f t="shared" si="21"/>
        <v>0.18537037037037024</v>
      </c>
      <c r="E76" s="27" t="s">
        <v>6</v>
      </c>
      <c r="F76" s="2">
        <v>3</v>
      </c>
      <c r="G76" s="2">
        <v>40</v>
      </c>
      <c r="H76" s="38">
        <v>45729</v>
      </c>
      <c r="I76" s="1">
        <f t="shared" si="22"/>
        <v>0.12572916666666664</v>
      </c>
      <c r="J76" s="1">
        <f t="shared" si="23"/>
        <v>0.12749999999999997</v>
      </c>
      <c r="K76" s="27" t="s">
        <v>6</v>
      </c>
      <c r="L76" s="2">
        <v>2</v>
      </c>
      <c r="M76" s="2">
        <v>33</v>
      </c>
      <c r="N76" s="38">
        <v>45729</v>
      </c>
      <c r="O76" s="1">
        <f t="shared" si="24"/>
        <v>8.65972222222222E-2</v>
      </c>
      <c r="P76" s="1">
        <f t="shared" si="25"/>
        <v>8.65972222222222E-2</v>
      </c>
      <c r="Q76" s="27"/>
      <c r="R76" s="2"/>
      <c r="S76" s="2"/>
      <c r="T76" s="38">
        <v>45729</v>
      </c>
      <c r="U76" s="1">
        <f t="shared" si="26"/>
        <v>0</v>
      </c>
      <c r="V76" s="1">
        <f t="shared" si="27"/>
        <v>0</v>
      </c>
      <c r="W76" s="27"/>
      <c r="X76" s="2"/>
      <c r="Y76" s="2"/>
      <c r="Z76" s="38">
        <v>45729</v>
      </c>
      <c r="AA76" s="1">
        <f t="shared" si="28"/>
        <v>4.3831018518518519E-2</v>
      </c>
      <c r="AB76" s="1">
        <f t="shared" si="29"/>
        <v>4.3831018518518519E-2</v>
      </c>
      <c r="AC76" s="27"/>
      <c r="AD76" s="2"/>
      <c r="AE76" s="2"/>
      <c r="AF76" s="38">
        <v>45729</v>
      </c>
      <c r="AG76" s="1">
        <f t="shared" si="30"/>
        <v>9.7222222222222224E-3</v>
      </c>
      <c r="AH76" s="1">
        <f t="shared" si="31"/>
        <v>9.7222222222222224E-3</v>
      </c>
      <c r="AI76" s="27"/>
      <c r="AJ76" s="2"/>
      <c r="AK76" s="2"/>
      <c r="AL76" s="38">
        <v>45729</v>
      </c>
      <c r="AM76" s="39">
        <f t="shared" si="32"/>
        <v>0.91</v>
      </c>
      <c r="AN76" s="39">
        <f t="shared" si="19"/>
        <v>0.91</v>
      </c>
      <c r="AO76" s="27"/>
      <c r="AP76" s="70"/>
      <c r="AQ76" s="41"/>
      <c r="AR76" s="73">
        <v>0</v>
      </c>
      <c r="AS76" s="38">
        <v>45729</v>
      </c>
      <c r="AT76" s="39">
        <f t="shared" si="33"/>
        <v>1</v>
      </c>
      <c r="AU76" s="39">
        <f t="shared" si="18"/>
        <v>1</v>
      </c>
      <c r="AV76" s="27"/>
      <c r="AW76" s="41"/>
    </row>
    <row r="77" spans="1:49" ht="25.05" customHeight="1" thickTop="1" thickBot="1" x14ac:dyDescent="0.35">
      <c r="A77" s="44">
        <v>73</v>
      </c>
      <c r="B77" s="38">
        <v>45730</v>
      </c>
      <c r="C77" s="1">
        <f t="shared" si="20"/>
        <v>0.18537037037037024</v>
      </c>
      <c r="D77" s="1">
        <f t="shared" si="21"/>
        <v>0.18706018518518505</v>
      </c>
      <c r="E77" s="27" t="s">
        <v>6</v>
      </c>
      <c r="F77" s="2">
        <v>2</v>
      </c>
      <c r="G77" s="2">
        <v>26</v>
      </c>
      <c r="H77" s="38">
        <v>45730</v>
      </c>
      <c r="I77" s="1">
        <f t="shared" si="22"/>
        <v>0.12749999999999997</v>
      </c>
      <c r="J77" s="1">
        <f t="shared" si="23"/>
        <v>0.12927083333333331</v>
      </c>
      <c r="K77" s="27" t="s">
        <v>6</v>
      </c>
      <c r="L77" s="2">
        <v>2</v>
      </c>
      <c r="M77" s="2">
        <v>33</v>
      </c>
      <c r="N77" s="38">
        <v>45730</v>
      </c>
      <c r="O77" s="1">
        <f t="shared" si="24"/>
        <v>8.65972222222222E-2</v>
      </c>
      <c r="P77" s="1">
        <f t="shared" si="25"/>
        <v>8.65972222222222E-2</v>
      </c>
      <c r="Q77" s="27"/>
      <c r="R77" s="2"/>
      <c r="S77" s="2"/>
      <c r="T77" s="38">
        <v>45730</v>
      </c>
      <c r="U77" s="1">
        <f t="shared" si="26"/>
        <v>0</v>
      </c>
      <c r="V77" s="1">
        <f t="shared" si="27"/>
        <v>0</v>
      </c>
      <c r="W77" s="27"/>
      <c r="X77" s="2"/>
      <c r="Y77" s="2"/>
      <c r="Z77" s="38">
        <v>45730</v>
      </c>
      <c r="AA77" s="1">
        <f t="shared" si="28"/>
        <v>4.3831018518518519E-2</v>
      </c>
      <c r="AB77" s="1">
        <f t="shared" si="29"/>
        <v>4.3831018518518519E-2</v>
      </c>
      <c r="AC77" s="27"/>
      <c r="AD77" s="2"/>
      <c r="AE77" s="2"/>
      <c r="AF77" s="38">
        <v>45730</v>
      </c>
      <c r="AG77" s="1">
        <f t="shared" si="30"/>
        <v>9.7222222222222224E-3</v>
      </c>
      <c r="AH77" s="1">
        <f t="shared" si="31"/>
        <v>9.7222222222222224E-3</v>
      </c>
      <c r="AI77" s="27"/>
      <c r="AJ77" s="2"/>
      <c r="AK77" s="2"/>
      <c r="AL77" s="38">
        <v>45730</v>
      </c>
      <c r="AM77" s="39">
        <f t="shared" si="32"/>
        <v>0.91</v>
      </c>
      <c r="AN77" s="39">
        <f t="shared" si="19"/>
        <v>0.91</v>
      </c>
      <c r="AO77" s="27"/>
      <c r="AP77" s="70"/>
      <c r="AQ77" s="41"/>
      <c r="AR77" s="73">
        <v>0</v>
      </c>
      <c r="AS77" s="38">
        <v>45730</v>
      </c>
      <c r="AT77" s="39">
        <f t="shared" si="33"/>
        <v>1</v>
      </c>
      <c r="AU77" s="39">
        <f t="shared" si="18"/>
        <v>1</v>
      </c>
      <c r="AV77" s="27"/>
      <c r="AW77" s="41"/>
    </row>
    <row r="78" spans="1:49" ht="25.05" customHeight="1" thickTop="1" thickBot="1" x14ac:dyDescent="0.35">
      <c r="A78" s="44">
        <v>74</v>
      </c>
      <c r="B78" s="38">
        <v>45731</v>
      </c>
      <c r="C78" s="1">
        <f t="shared" si="20"/>
        <v>0.18706018518518505</v>
      </c>
      <c r="D78" s="1">
        <f t="shared" si="21"/>
        <v>0.18881944444444432</v>
      </c>
      <c r="E78" s="27" t="s">
        <v>6</v>
      </c>
      <c r="F78" s="2">
        <v>2</v>
      </c>
      <c r="G78" s="2">
        <v>32</v>
      </c>
      <c r="H78" s="38">
        <v>45731</v>
      </c>
      <c r="I78" s="1">
        <f t="shared" si="22"/>
        <v>0.12927083333333331</v>
      </c>
      <c r="J78" s="1">
        <f t="shared" si="23"/>
        <v>0.13104166666666664</v>
      </c>
      <c r="K78" s="27" t="s">
        <v>6</v>
      </c>
      <c r="L78" s="2">
        <v>2</v>
      </c>
      <c r="M78" s="2">
        <v>33</v>
      </c>
      <c r="N78" s="38">
        <v>45731</v>
      </c>
      <c r="O78" s="1">
        <f t="shared" si="24"/>
        <v>8.65972222222222E-2</v>
      </c>
      <c r="P78" s="1">
        <f t="shared" si="25"/>
        <v>8.65972222222222E-2</v>
      </c>
      <c r="Q78" s="27"/>
      <c r="R78" s="2"/>
      <c r="S78" s="2"/>
      <c r="T78" s="38">
        <v>45731</v>
      </c>
      <c r="U78" s="1">
        <f t="shared" si="26"/>
        <v>0</v>
      </c>
      <c r="V78" s="1">
        <f t="shared" si="27"/>
        <v>0</v>
      </c>
      <c r="W78" s="27"/>
      <c r="X78" s="2"/>
      <c r="Y78" s="2"/>
      <c r="Z78" s="38">
        <v>45731</v>
      </c>
      <c r="AA78" s="1">
        <f t="shared" si="28"/>
        <v>4.3831018518518519E-2</v>
      </c>
      <c r="AB78" s="1">
        <f t="shared" si="29"/>
        <v>4.3831018518518519E-2</v>
      </c>
      <c r="AC78" s="27"/>
      <c r="AD78" s="2"/>
      <c r="AE78" s="2"/>
      <c r="AF78" s="38">
        <v>45731</v>
      </c>
      <c r="AG78" s="1">
        <f t="shared" si="30"/>
        <v>9.7222222222222224E-3</v>
      </c>
      <c r="AH78" s="1">
        <f t="shared" si="31"/>
        <v>9.7222222222222224E-3</v>
      </c>
      <c r="AI78" s="27"/>
      <c r="AJ78" s="2"/>
      <c r="AK78" s="2"/>
      <c r="AL78" s="38">
        <v>45731</v>
      </c>
      <c r="AM78" s="39">
        <f t="shared" si="32"/>
        <v>0.91</v>
      </c>
      <c r="AN78" s="39">
        <f t="shared" si="19"/>
        <v>0.91</v>
      </c>
      <c r="AO78" s="27"/>
      <c r="AP78" s="70"/>
      <c r="AQ78" s="41"/>
      <c r="AR78" s="73">
        <v>0</v>
      </c>
      <c r="AS78" s="38">
        <v>45731</v>
      </c>
      <c r="AT78" s="39">
        <f t="shared" si="33"/>
        <v>1</v>
      </c>
      <c r="AU78" s="39">
        <f t="shared" si="18"/>
        <v>1</v>
      </c>
      <c r="AV78" s="27"/>
      <c r="AW78" s="41"/>
    </row>
    <row r="79" spans="1:49" ht="25.05" customHeight="1" thickTop="1" thickBot="1" x14ac:dyDescent="0.35">
      <c r="A79" s="44">
        <v>75</v>
      </c>
      <c r="B79" s="38">
        <v>45732</v>
      </c>
      <c r="C79" s="1">
        <f t="shared" si="20"/>
        <v>0.18881944444444432</v>
      </c>
      <c r="D79" s="1">
        <f t="shared" si="21"/>
        <v>0.19104166666666653</v>
      </c>
      <c r="E79" s="27" t="s">
        <v>6</v>
      </c>
      <c r="F79" s="2">
        <v>3</v>
      </c>
      <c r="G79" s="2">
        <v>12</v>
      </c>
      <c r="H79" s="38">
        <v>45732</v>
      </c>
      <c r="I79" s="1">
        <f t="shared" si="22"/>
        <v>0.13104166666666664</v>
      </c>
      <c r="J79" s="1">
        <f t="shared" si="23"/>
        <v>0.13281249999999997</v>
      </c>
      <c r="K79" s="27" t="s">
        <v>6</v>
      </c>
      <c r="L79" s="2">
        <v>2</v>
      </c>
      <c r="M79" s="2">
        <v>33</v>
      </c>
      <c r="N79" s="38">
        <v>45732</v>
      </c>
      <c r="O79" s="1">
        <f t="shared" si="24"/>
        <v>8.65972222222222E-2</v>
      </c>
      <c r="P79" s="1">
        <f t="shared" si="25"/>
        <v>8.65972222222222E-2</v>
      </c>
      <c r="Q79" s="27"/>
      <c r="R79" s="2"/>
      <c r="S79" s="2"/>
      <c r="T79" s="38">
        <v>45732</v>
      </c>
      <c r="U79" s="1">
        <f t="shared" si="26"/>
        <v>0</v>
      </c>
      <c r="V79" s="1">
        <f t="shared" si="27"/>
        <v>0</v>
      </c>
      <c r="W79" s="27"/>
      <c r="X79" s="2"/>
      <c r="Y79" s="2"/>
      <c r="Z79" s="38">
        <v>45732</v>
      </c>
      <c r="AA79" s="1">
        <f t="shared" si="28"/>
        <v>4.3831018518518519E-2</v>
      </c>
      <c r="AB79" s="1">
        <f t="shared" si="29"/>
        <v>4.3831018518518519E-2</v>
      </c>
      <c r="AC79" s="27"/>
      <c r="AD79" s="2"/>
      <c r="AE79" s="2"/>
      <c r="AF79" s="38">
        <v>45732</v>
      </c>
      <c r="AG79" s="1">
        <f t="shared" si="30"/>
        <v>9.7222222222222224E-3</v>
      </c>
      <c r="AH79" s="1">
        <f t="shared" si="31"/>
        <v>9.7222222222222224E-3</v>
      </c>
      <c r="AI79" s="27"/>
      <c r="AJ79" s="2"/>
      <c r="AK79" s="2"/>
      <c r="AL79" s="38">
        <v>45732</v>
      </c>
      <c r="AM79" s="39">
        <f t="shared" si="32"/>
        <v>0.91</v>
      </c>
      <c r="AN79" s="39">
        <f t="shared" si="19"/>
        <v>0.91</v>
      </c>
      <c r="AO79" s="27"/>
      <c r="AP79" s="70"/>
      <c r="AQ79" s="41"/>
      <c r="AR79" s="73">
        <v>0</v>
      </c>
      <c r="AS79" s="38">
        <v>45732</v>
      </c>
      <c r="AT79" s="39">
        <f t="shared" si="33"/>
        <v>1</v>
      </c>
      <c r="AU79" s="39">
        <f t="shared" si="18"/>
        <v>1</v>
      </c>
      <c r="AV79" s="27"/>
      <c r="AW79" s="41"/>
    </row>
    <row r="80" spans="1:49" ht="25.05" customHeight="1" thickTop="1" thickBot="1" x14ac:dyDescent="0.35">
      <c r="A80" s="44">
        <v>76</v>
      </c>
      <c r="B80" s="38">
        <v>45733</v>
      </c>
      <c r="C80" s="1">
        <f t="shared" si="20"/>
        <v>0.19104166666666653</v>
      </c>
      <c r="D80" s="1">
        <f t="shared" si="21"/>
        <v>0.19557870370370359</v>
      </c>
      <c r="E80" s="27" t="s">
        <v>6</v>
      </c>
      <c r="F80" s="2">
        <v>6</v>
      </c>
      <c r="G80" s="2">
        <v>32</v>
      </c>
      <c r="H80" s="38">
        <v>45733</v>
      </c>
      <c r="I80" s="1">
        <f t="shared" si="22"/>
        <v>0.13281249999999997</v>
      </c>
      <c r="J80" s="1">
        <f t="shared" si="23"/>
        <v>0.1345833333333333</v>
      </c>
      <c r="K80" s="27" t="s">
        <v>6</v>
      </c>
      <c r="L80" s="2">
        <v>2</v>
      </c>
      <c r="M80" s="2">
        <v>33</v>
      </c>
      <c r="N80" s="38">
        <v>45733</v>
      </c>
      <c r="O80" s="1">
        <f t="shared" si="24"/>
        <v>8.65972222222222E-2</v>
      </c>
      <c r="P80" s="1">
        <f t="shared" si="25"/>
        <v>8.65972222222222E-2</v>
      </c>
      <c r="Q80" s="27"/>
      <c r="R80" s="2"/>
      <c r="S80" s="2"/>
      <c r="T80" s="38">
        <v>45733</v>
      </c>
      <c r="U80" s="1">
        <f t="shared" si="26"/>
        <v>0</v>
      </c>
      <c r="V80" s="1">
        <f t="shared" si="27"/>
        <v>0</v>
      </c>
      <c r="W80" s="27"/>
      <c r="X80" s="2"/>
      <c r="Y80" s="2"/>
      <c r="Z80" s="38">
        <v>45733</v>
      </c>
      <c r="AA80" s="1">
        <f t="shared" si="28"/>
        <v>4.3831018518518519E-2</v>
      </c>
      <c r="AB80" s="1">
        <f t="shared" si="29"/>
        <v>4.3831018518518519E-2</v>
      </c>
      <c r="AC80" s="27"/>
      <c r="AD80" s="2"/>
      <c r="AE80" s="2"/>
      <c r="AF80" s="38">
        <v>45733</v>
      </c>
      <c r="AG80" s="1">
        <f t="shared" si="30"/>
        <v>9.7222222222222224E-3</v>
      </c>
      <c r="AH80" s="1">
        <f t="shared" si="31"/>
        <v>9.7222222222222224E-3</v>
      </c>
      <c r="AI80" s="27"/>
      <c r="AJ80" s="2"/>
      <c r="AK80" s="2"/>
      <c r="AL80" s="38">
        <v>45733</v>
      </c>
      <c r="AM80" s="39">
        <f t="shared" si="32"/>
        <v>0.91</v>
      </c>
      <c r="AN80" s="39">
        <f t="shared" si="19"/>
        <v>0.91</v>
      </c>
      <c r="AO80" s="27"/>
      <c r="AP80" s="70"/>
      <c r="AQ80" s="41"/>
      <c r="AR80" s="73">
        <v>0</v>
      </c>
      <c r="AS80" s="38">
        <v>45733</v>
      </c>
      <c r="AT80" s="39">
        <f t="shared" si="33"/>
        <v>1</v>
      </c>
      <c r="AU80" s="39">
        <f t="shared" si="18"/>
        <v>1</v>
      </c>
      <c r="AV80" s="27"/>
      <c r="AW80" s="41"/>
    </row>
    <row r="81" spans="1:49" ht="25.05" customHeight="1" thickTop="1" thickBot="1" x14ac:dyDescent="0.35">
      <c r="A81" s="44">
        <v>77</v>
      </c>
      <c r="B81" s="38">
        <v>45734</v>
      </c>
      <c r="C81" s="1">
        <f t="shared" si="20"/>
        <v>0.19557870370370359</v>
      </c>
      <c r="D81" s="1">
        <f t="shared" si="21"/>
        <v>0.19818287037037025</v>
      </c>
      <c r="E81" s="27" t="s">
        <v>6</v>
      </c>
      <c r="F81" s="2">
        <v>3</v>
      </c>
      <c r="G81" s="2">
        <v>45</v>
      </c>
      <c r="H81" s="38">
        <v>45734</v>
      </c>
      <c r="I81" s="1">
        <f t="shared" si="22"/>
        <v>0.1345833333333333</v>
      </c>
      <c r="J81" s="1">
        <f t="shared" si="23"/>
        <v>0.13635416666666664</v>
      </c>
      <c r="K81" s="27" t="s">
        <v>6</v>
      </c>
      <c r="L81" s="2">
        <v>2</v>
      </c>
      <c r="M81" s="2">
        <v>33</v>
      </c>
      <c r="N81" s="38">
        <v>45734</v>
      </c>
      <c r="O81" s="1">
        <f t="shared" si="24"/>
        <v>8.65972222222222E-2</v>
      </c>
      <c r="P81" s="1">
        <f t="shared" si="25"/>
        <v>8.65972222222222E-2</v>
      </c>
      <c r="Q81" s="27"/>
      <c r="R81" s="2"/>
      <c r="S81" s="2"/>
      <c r="T81" s="38">
        <v>45734</v>
      </c>
      <c r="U81" s="1">
        <f t="shared" si="26"/>
        <v>0</v>
      </c>
      <c r="V81" s="1">
        <f t="shared" si="27"/>
        <v>0</v>
      </c>
      <c r="W81" s="27"/>
      <c r="X81" s="2"/>
      <c r="Y81" s="2"/>
      <c r="Z81" s="38">
        <v>45734</v>
      </c>
      <c r="AA81" s="1">
        <f t="shared" si="28"/>
        <v>4.3831018518518519E-2</v>
      </c>
      <c r="AB81" s="1">
        <f t="shared" si="29"/>
        <v>4.3831018518518519E-2</v>
      </c>
      <c r="AC81" s="27"/>
      <c r="AD81" s="2"/>
      <c r="AE81" s="2"/>
      <c r="AF81" s="38">
        <v>45734</v>
      </c>
      <c r="AG81" s="1">
        <f t="shared" si="30"/>
        <v>9.7222222222222224E-3</v>
      </c>
      <c r="AH81" s="1">
        <f t="shared" si="31"/>
        <v>9.7222222222222224E-3</v>
      </c>
      <c r="AI81" s="27"/>
      <c r="AJ81" s="2"/>
      <c r="AK81" s="2"/>
      <c r="AL81" s="38">
        <v>45734</v>
      </c>
      <c r="AM81" s="39">
        <f t="shared" si="32"/>
        <v>0.91</v>
      </c>
      <c r="AN81" s="39">
        <f t="shared" si="19"/>
        <v>0.91</v>
      </c>
      <c r="AO81" s="27"/>
      <c r="AP81" s="70"/>
      <c r="AQ81" s="41"/>
      <c r="AR81" s="73">
        <v>0</v>
      </c>
      <c r="AS81" s="38">
        <v>45734</v>
      </c>
      <c r="AT81" s="39">
        <f t="shared" si="33"/>
        <v>1</v>
      </c>
      <c r="AU81" s="39">
        <f t="shared" si="18"/>
        <v>1</v>
      </c>
      <c r="AV81" s="27"/>
      <c r="AW81" s="41"/>
    </row>
    <row r="82" spans="1:49" ht="25.05" customHeight="1" thickTop="1" thickBot="1" x14ac:dyDescent="0.35">
      <c r="A82" s="44">
        <v>78</v>
      </c>
      <c r="B82" s="38">
        <v>45735</v>
      </c>
      <c r="C82" s="1">
        <f t="shared" si="20"/>
        <v>0.19818287037037025</v>
      </c>
      <c r="D82" s="1">
        <f t="shared" si="21"/>
        <v>0.20011574074074062</v>
      </c>
      <c r="E82" s="27" t="s">
        <v>6</v>
      </c>
      <c r="F82" s="2">
        <v>2</v>
      </c>
      <c r="G82" s="2">
        <v>47</v>
      </c>
      <c r="H82" s="38">
        <v>45735</v>
      </c>
      <c r="I82" s="1">
        <f t="shared" si="22"/>
        <v>0.13635416666666664</v>
      </c>
      <c r="J82" s="1">
        <f t="shared" si="23"/>
        <v>0.13812499999999997</v>
      </c>
      <c r="K82" s="27" t="s">
        <v>6</v>
      </c>
      <c r="L82" s="2">
        <v>2</v>
      </c>
      <c r="M82" s="2">
        <v>33</v>
      </c>
      <c r="N82" s="38">
        <v>45735</v>
      </c>
      <c r="O82" s="1">
        <f t="shared" si="24"/>
        <v>8.65972222222222E-2</v>
      </c>
      <c r="P82" s="1">
        <f t="shared" si="25"/>
        <v>8.65972222222222E-2</v>
      </c>
      <c r="Q82" s="27"/>
      <c r="R82" s="2"/>
      <c r="S82" s="2"/>
      <c r="T82" s="38">
        <v>45735</v>
      </c>
      <c r="U82" s="1">
        <f t="shared" si="26"/>
        <v>0</v>
      </c>
      <c r="V82" s="1">
        <f t="shared" si="27"/>
        <v>0</v>
      </c>
      <c r="W82" s="27"/>
      <c r="X82" s="2"/>
      <c r="Y82" s="2"/>
      <c r="Z82" s="38">
        <v>45735</v>
      </c>
      <c r="AA82" s="1">
        <f t="shared" si="28"/>
        <v>4.3831018518518519E-2</v>
      </c>
      <c r="AB82" s="1">
        <f t="shared" si="29"/>
        <v>4.3831018518518519E-2</v>
      </c>
      <c r="AC82" s="27"/>
      <c r="AD82" s="2"/>
      <c r="AE82" s="2"/>
      <c r="AF82" s="38">
        <v>45735</v>
      </c>
      <c r="AG82" s="1">
        <f t="shared" si="30"/>
        <v>9.7222222222222224E-3</v>
      </c>
      <c r="AH82" s="1">
        <f t="shared" si="31"/>
        <v>9.7222222222222224E-3</v>
      </c>
      <c r="AI82" s="27"/>
      <c r="AJ82" s="2"/>
      <c r="AK82" s="2"/>
      <c r="AL82" s="38">
        <v>45735</v>
      </c>
      <c r="AM82" s="39">
        <f t="shared" si="32"/>
        <v>0.91</v>
      </c>
      <c r="AN82" s="39">
        <f t="shared" si="19"/>
        <v>0.91</v>
      </c>
      <c r="AO82" s="27"/>
      <c r="AP82" s="70"/>
      <c r="AQ82" s="41"/>
      <c r="AR82" s="73">
        <v>0</v>
      </c>
      <c r="AS82" s="38">
        <v>45735</v>
      </c>
      <c r="AT82" s="39">
        <f t="shared" si="33"/>
        <v>1</v>
      </c>
      <c r="AU82" s="39">
        <f t="shared" si="18"/>
        <v>1</v>
      </c>
      <c r="AV82" s="27"/>
      <c r="AW82" s="41"/>
    </row>
    <row r="83" spans="1:49" ht="25.05" customHeight="1" thickTop="1" thickBot="1" x14ac:dyDescent="0.35">
      <c r="A83" s="44">
        <v>79</v>
      </c>
      <c r="B83" s="38">
        <v>45736</v>
      </c>
      <c r="C83" s="1">
        <f t="shared" si="20"/>
        <v>0.20011574074074062</v>
      </c>
      <c r="D83" s="1">
        <f t="shared" si="21"/>
        <v>0.2055324074074073</v>
      </c>
      <c r="E83" s="27" t="s">
        <v>6</v>
      </c>
      <c r="F83" s="2">
        <v>7</v>
      </c>
      <c r="G83" s="2">
        <v>48</v>
      </c>
      <c r="H83" s="38">
        <v>45736</v>
      </c>
      <c r="I83" s="1">
        <f t="shared" si="22"/>
        <v>0.13812499999999997</v>
      </c>
      <c r="J83" s="1">
        <f t="shared" si="23"/>
        <v>0.13850694444444442</v>
      </c>
      <c r="K83" s="27" t="s">
        <v>6</v>
      </c>
      <c r="L83" s="2"/>
      <c r="M83" s="2">
        <v>33</v>
      </c>
      <c r="N83" s="38">
        <v>45736</v>
      </c>
      <c r="O83" s="1">
        <f t="shared" si="24"/>
        <v>8.65972222222222E-2</v>
      </c>
      <c r="P83" s="1">
        <f t="shared" si="25"/>
        <v>8.65972222222222E-2</v>
      </c>
      <c r="Q83" s="27"/>
      <c r="R83" s="2"/>
      <c r="S83" s="2"/>
      <c r="T83" s="38">
        <v>45736</v>
      </c>
      <c r="U83" s="1">
        <f t="shared" si="26"/>
        <v>0</v>
      </c>
      <c r="V83" s="1">
        <f t="shared" si="27"/>
        <v>0</v>
      </c>
      <c r="W83" s="27"/>
      <c r="X83" s="2"/>
      <c r="Y83" s="2"/>
      <c r="Z83" s="38">
        <v>45736</v>
      </c>
      <c r="AA83" s="1">
        <f t="shared" si="28"/>
        <v>4.3831018518518519E-2</v>
      </c>
      <c r="AB83" s="1">
        <f t="shared" si="29"/>
        <v>4.3831018518518519E-2</v>
      </c>
      <c r="AC83" s="27"/>
      <c r="AD83" s="2"/>
      <c r="AE83" s="2"/>
      <c r="AF83" s="38">
        <v>45736</v>
      </c>
      <c r="AG83" s="1">
        <f t="shared" si="30"/>
        <v>9.7222222222222224E-3</v>
      </c>
      <c r="AH83" s="1">
        <f t="shared" si="31"/>
        <v>9.7222222222222224E-3</v>
      </c>
      <c r="AI83" s="27"/>
      <c r="AJ83" s="2"/>
      <c r="AK83" s="2"/>
      <c r="AL83" s="38">
        <v>45736</v>
      </c>
      <c r="AM83" s="39">
        <f t="shared" si="32"/>
        <v>0.91</v>
      </c>
      <c r="AN83" s="39">
        <f t="shared" si="19"/>
        <v>0.91</v>
      </c>
      <c r="AO83" s="27"/>
      <c r="AP83" s="70"/>
      <c r="AQ83" s="41"/>
      <c r="AR83" s="73">
        <v>0</v>
      </c>
      <c r="AS83" s="38">
        <v>45736</v>
      </c>
      <c r="AT83" s="39">
        <f t="shared" si="33"/>
        <v>1</v>
      </c>
      <c r="AU83" s="39">
        <f t="shared" si="18"/>
        <v>1</v>
      </c>
      <c r="AV83" s="27"/>
      <c r="AW83" s="41"/>
    </row>
    <row r="84" spans="1:49" ht="25.05" customHeight="1" thickTop="1" thickBot="1" x14ac:dyDescent="0.35">
      <c r="A84" s="44">
        <v>80</v>
      </c>
      <c r="B84" s="38">
        <v>45737</v>
      </c>
      <c r="C84" s="1">
        <f t="shared" si="20"/>
        <v>0.2055324074074073</v>
      </c>
      <c r="D84" s="1">
        <f t="shared" si="21"/>
        <v>0.21020833333333325</v>
      </c>
      <c r="E84" s="27" t="s">
        <v>6</v>
      </c>
      <c r="F84" s="2">
        <v>6</v>
      </c>
      <c r="G84" s="2">
        <v>44</v>
      </c>
      <c r="H84" s="38">
        <v>45737</v>
      </c>
      <c r="I84" s="1">
        <f t="shared" si="22"/>
        <v>0.13850694444444442</v>
      </c>
      <c r="J84" s="1">
        <f t="shared" si="23"/>
        <v>0.13888888888888887</v>
      </c>
      <c r="K84" s="27" t="s">
        <v>6</v>
      </c>
      <c r="L84" s="2"/>
      <c r="M84" s="2">
        <v>33</v>
      </c>
      <c r="N84" s="38">
        <v>45737</v>
      </c>
      <c r="O84" s="1">
        <f t="shared" si="24"/>
        <v>8.65972222222222E-2</v>
      </c>
      <c r="P84" s="1">
        <f t="shared" si="25"/>
        <v>8.65972222222222E-2</v>
      </c>
      <c r="Q84" s="27"/>
      <c r="R84" s="2"/>
      <c r="S84" s="2"/>
      <c r="T84" s="38">
        <v>45737</v>
      </c>
      <c r="U84" s="1">
        <f t="shared" si="26"/>
        <v>0</v>
      </c>
      <c r="V84" s="1">
        <f t="shared" si="27"/>
        <v>0</v>
      </c>
      <c r="W84" s="27"/>
      <c r="X84" s="2"/>
      <c r="Y84" s="2"/>
      <c r="Z84" s="38">
        <v>45737</v>
      </c>
      <c r="AA84" s="1">
        <f t="shared" si="28"/>
        <v>4.3831018518518519E-2</v>
      </c>
      <c r="AB84" s="1">
        <f t="shared" si="29"/>
        <v>4.3831018518518519E-2</v>
      </c>
      <c r="AC84" s="27"/>
      <c r="AD84" s="2"/>
      <c r="AE84" s="2"/>
      <c r="AF84" s="38">
        <v>45737</v>
      </c>
      <c r="AG84" s="1">
        <f t="shared" si="30"/>
        <v>9.7222222222222224E-3</v>
      </c>
      <c r="AH84" s="1">
        <f t="shared" si="31"/>
        <v>9.7222222222222224E-3</v>
      </c>
      <c r="AI84" s="27"/>
      <c r="AJ84" s="2"/>
      <c r="AK84" s="2"/>
      <c r="AL84" s="38">
        <v>45737</v>
      </c>
      <c r="AM84" s="39">
        <f t="shared" si="32"/>
        <v>0.91</v>
      </c>
      <c r="AN84" s="39">
        <f t="shared" si="19"/>
        <v>0.91</v>
      </c>
      <c r="AO84" s="27"/>
      <c r="AP84" s="70"/>
      <c r="AQ84" s="41"/>
      <c r="AR84" s="73">
        <v>0</v>
      </c>
      <c r="AS84" s="38">
        <v>45737</v>
      </c>
      <c r="AT84" s="39">
        <f t="shared" si="33"/>
        <v>1</v>
      </c>
      <c r="AU84" s="39">
        <f t="shared" si="18"/>
        <v>1</v>
      </c>
      <c r="AV84" s="27"/>
      <c r="AW84" s="41"/>
    </row>
    <row r="85" spans="1:49" ht="25.05" customHeight="1" thickTop="1" thickBot="1" x14ac:dyDescent="0.35">
      <c r="A85" s="44">
        <v>81</v>
      </c>
      <c r="B85" s="38">
        <v>45738</v>
      </c>
      <c r="C85" s="1">
        <f t="shared" si="20"/>
        <v>0.21020833333333325</v>
      </c>
      <c r="D85" s="1">
        <f t="shared" si="21"/>
        <v>0.21148148148148138</v>
      </c>
      <c r="E85" s="27" t="s">
        <v>6</v>
      </c>
      <c r="F85" s="2">
        <v>1</v>
      </c>
      <c r="G85" s="2">
        <v>50</v>
      </c>
      <c r="H85" s="38">
        <v>45738</v>
      </c>
      <c r="I85" s="1">
        <f t="shared" si="22"/>
        <v>0.13888888888888887</v>
      </c>
      <c r="J85" s="1">
        <f t="shared" si="23"/>
        <v>0.13888888888888887</v>
      </c>
      <c r="K85" s="27" t="s">
        <v>6</v>
      </c>
      <c r="L85" s="2"/>
      <c r="M85" s="2"/>
      <c r="N85" s="38">
        <v>45738</v>
      </c>
      <c r="O85" s="1">
        <f t="shared" si="24"/>
        <v>8.65972222222222E-2</v>
      </c>
      <c r="P85" s="1">
        <f t="shared" si="25"/>
        <v>8.65972222222222E-2</v>
      </c>
      <c r="Q85" s="27"/>
      <c r="R85" s="2"/>
      <c r="S85" s="2"/>
      <c r="T85" s="38">
        <v>45738</v>
      </c>
      <c r="U85" s="1">
        <f t="shared" si="26"/>
        <v>0</v>
      </c>
      <c r="V85" s="1">
        <f t="shared" si="27"/>
        <v>0</v>
      </c>
      <c r="W85" s="27"/>
      <c r="X85" s="2"/>
      <c r="Y85" s="2"/>
      <c r="Z85" s="38">
        <v>45738</v>
      </c>
      <c r="AA85" s="1">
        <f t="shared" si="28"/>
        <v>4.3831018518518519E-2</v>
      </c>
      <c r="AB85" s="1">
        <f t="shared" si="29"/>
        <v>4.3831018518518519E-2</v>
      </c>
      <c r="AC85" s="27"/>
      <c r="AD85" s="2"/>
      <c r="AE85" s="2"/>
      <c r="AF85" s="38">
        <v>45738</v>
      </c>
      <c r="AG85" s="1">
        <f t="shared" si="30"/>
        <v>9.7222222222222224E-3</v>
      </c>
      <c r="AH85" s="1">
        <f t="shared" si="31"/>
        <v>9.7222222222222224E-3</v>
      </c>
      <c r="AI85" s="27"/>
      <c r="AJ85" s="2"/>
      <c r="AK85" s="2"/>
      <c r="AL85" s="38">
        <v>45738</v>
      </c>
      <c r="AM85" s="39">
        <f t="shared" si="32"/>
        <v>0.91</v>
      </c>
      <c r="AN85" s="39">
        <f t="shared" si="19"/>
        <v>0.91</v>
      </c>
      <c r="AO85" s="27"/>
      <c r="AP85" s="70"/>
      <c r="AQ85" s="41"/>
      <c r="AR85" s="73">
        <v>0</v>
      </c>
      <c r="AS85" s="38">
        <v>45738</v>
      </c>
      <c r="AT85" s="39">
        <f t="shared" si="33"/>
        <v>1</v>
      </c>
      <c r="AU85" s="39">
        <f t="shared" si="18"/>
        <v>1</v>
      </c>
      <c r="AV85" s="27"/>
      <c r="AW85" s="41"/>
    </row>
    <row r="86" spans="1:49" ht="25.05" customHeight="1" thickTop="1" thickBot="1" x14ac:dyDescent="0.35">
      <c r="A86" s="44">
        <v>82</v>
      </c>
      <c r="B86" s="38">
        <v>45739</v>
      </c>
      <c r="C86" s="1">
        <f t="shared" si="20"/>
        <v>0.21148148148148138</v>
      </c>
      <c r="D86" s="1">
        <f t="shared" si="21"/>
        <v>0.2128124999999999</v>
      </c>
      <c r="E86" s="27" t="s">
        <v>6</v>
      </c>
      <c r="F86" s="2">
        <v>1</v>
      </c>
      <c r="G86" s="2">
        <v>55</v>
      </c>
      <c r="H86" s="38">
        <v>45739</v>
      </c>
      <c r="I86" s="1">
        <f t="shared" si="22"/>
        <v>0.13888888888888887</v>
      </c>
      <c r="J86" s="1">
        <f t="shared" si="23"/>
        <v>0.13888888888888887</v>
      </c>
      <c r="K86" s="27" t="s">
        <v>6</v>
      </c>
      <c r="L86" s="2"/>
      <c r="M86" s="2"/>
      <c r="N86" s="38">
        <v>45739</v>
      </c>
      <c r="O86" s="1">
        <f t="shared" si="24"/>
        <v>8.65972222222222E-2</v>
      </c>
      <c r="P86" s="1">
        <f t="shared" si="25"/>
        <v>8.65972222222222E-2</v>
      </c>
      <c r="Q86" s="27"/>
      <c r="R86" s="2"/>
      <c r="S86" s="2"/>
      <c r="T86" s="38">
        <v>45739</v>
      </c>
      <c r="U86" s="1">
        <f t="shared" si="26"/>
        <v>0</v>
      </c>
      <c r="V86" s="1">
        <f t="shared" si="27"/>
        <v>0</v>
      </c>
      <c r="W86" s="27"/>
      <c r="X86" s="2"/>
      <c r="Y86" s="2"/>
      <c r="Z86" s="38">
        <v>45739</v>
      </c>
      <c r="AA86" s="1">
        <f t="shared" si="28"/>
        <v>4.3831018518518519E-2</v>
      </c>
      <c r="AB86" s="1">
        <f t="shared" si="29"/>
        <v>4.3831018518518519E-2</v>
      </c>
      <c r="AC86" s="27"/>
      <c r="AD86" s="2"/>
      <c r="AE86" s="2"/>
      <c r="AF86" s="38">
        <v>45739</v>
      </c>
      <c r="AG86" s="1">
        <f t="shared" si="30"/>
        <v>9.7222222222222224E-3</v>
      </c>
      <c r="AH86" s="1">
        <f t="shared" si="31"/>
        <v>9.7222222222222224E-3</v>
      </c>
      <c r="AI86" s="27"/>
      <c r="AJ86" s="2"/>
      <c r="AK86" s="2"/>
      <c r="AL86" s="38">
        <v>45739</v>
      </c>
      <c r="AM86" s="39">
        <f t="shared" si="32"/>
        <v>0.91</v>
      </c>
      <c r="AN86" s="39">
        <f t="shared" si="19"/>
        <v>0.91</v>
      </c>
      <c r="AO86" s="27"/>
      <c r="AP86" s="70"/>
      <c r="AQ86" s="41"/>
      <c r="AR86" s="73">
        <v>0</v>
      </c>
      <c r="AS86" s="38">
        <v>45739</v>
      </c>
      <c r="AT86" s="39">
        <f t="shared" si="33"/>
        <v>1</v>
      </c>
      <c r="AU86" s="39">
        <f t="shared" si="18"/>
        <v>1</v>
      </c>
      <c r="AV86" s="27"/>
      <c r="AW86" s="41"/>
    </row>
    <row r="87" spans="1:49" ht="25.05" customHeight="1" thickTop="1" thickBot="1" x14ac:dyDescent="0.35">
      <c r="A87" s="44">
        <v>83</v>
      </c>
      <c r="B87" s="38">
        <v>45740</v>
      </c>
      <c r="C87" s="1">
        <f t="shared" si="20"/>
        <v>0.2128124999999999</v>
      </c>
      <c r="D87" s="1">
        <f t="shared" si="21"/>
        <v>0.21430555555555544</v>
      </c>
      <c r="E87" s="27" t="s">
        <v>6</v>
      </c>
      <c r="F87" s="2">
        <v>2</v>
      </c>
      <c r="G87" s="2">
        <v>9</v>
      </c>
      <c r="H87" s="38">
        <v>45740</v>
      </c>
      <c r="I87" s="1">
        <f t="shared" si="22"/>
        <v>0.13888888888888887</v>
      </c>
      <c r="J87" s="1">
        <f t="shared" si="23"/>
        <v>0.13888888888888887</v>
      </c>
      <c r="K87" s="27" t="s">
        <v>6</v>
      </c>
      <c r="L87" s="2"/>
      <c r="M87" s="2"/>
      <c r="N87" s="38">
        <v>45740</v>
      </c>
      <c r="O87" s="1">
        <f t="shared" si="24"/>
        <v>8.65972222222222E-2</v>
      </c>
      <c r="P87" s="1">
        <f t="shared" si="25"/>
        <v>8.65972222222222E-2</v>
      </c>
      <c r="Q87" s="27"/>
      <c r="R87" s="2"/>
      <c r="S87" s="2"/>
      <c r="T87" s="38">
        <v>45740</v>
      </c>
      <c r="U87" s="1">
        <f t="shared" si="26"/>
        <v>0</v>
      </c>
      <c r="V87" s="1">
        <f t="shared" si="27"/>
        <v>0</v>
      </c>
      <c r="W87" s="27"/>
      <c r="X87" s="2"/>
      <c r="Y87" s="2"/>
      <c r="Z87" s="38">
        <v>45740</v>
      </c>
      <c r="AA87" s="1">
        <f t="shared" si="28"/>
        <v>4.3831018518518519E-2</v>
      </c>
      <c r="AB87" s="1">
        <f t="shared" si="29"/>
        <v>4.3831018518518519E-2</v>
      </c>
      <c r="AC87" s="27"/>
      <c r="AD87" s="2"/>
      <c r="AE87" s="2"/>
      <c r="AF87" s="38">
        <v>45740</v>
      </c>
      <c r="AG87" s="1">
        <f t="shared" si="30"/>
        <v>9.7222222222222224E-3</v>
      </c>
      <c r="AH87" s="1">
        <f t="shared" si="31"/>
        <v>9.7222222222222224E-3</v>
      </c>
      <c r="AI87" s="27"/>
      <c r="AJ87" s="2"/>
      <c r="AK87" s="2"/>
      <c r="AL87" s="38">
        <v>45740</v>
      </c>
      <c r="AM87" s="39">
        <f t="shared" si="32"/>
        <v>0.91</v>
      </c>
      <c r="AN87" s="39">
        <f t="shared" si="19"/>
        <v>0.91</v>
      </c>
      <c r="AO87" s="27"/>
      <c r="AP87" s="70"/>
      <c r="AQ87" s="41"/>
      <c r="AR87" s="73">
        <v>0</v>
      </c>
      <c r="AS87" s="38">
        <v>45740</v>
      </c>
      <c r="AT87" s="39">
        <f t="shared" si="33"/>
        <v>1</v>
      </c>
      <c r="AU87" s="39">
        <f t="shared" si="18"/>
        <v>1</v>
      </c>
      <c r="AV87" s="27"/>
      <c r="AW87" s="41"/>
    </row>
    <row r="88" spans="1:49" ht="25.05" customHeight="1" thickTop="1" thickBot="1" x14ac:dyDescent="0.35">
      <c r="A88" s="44">
        <v>84</v>
      </c>
      <c r="B88" s="38">
        <v>45741</v>
      </c>
      <c r="C88" s="1">
        <f t="shared" si="20"/>
        <v>0.21430555555555544</v>
      </c>
      <c r="D88" s="1">
        <f t="shared" si="21"/>
        <v>0.21884259259259251</v>
      </c>
      <c r="E88" s="27" t="s">
        <v>6</v>
      </c>
      <c r="F88" s="2">
        <v>6</v>
      </c>
      <c r="G88" s="2">
        <v>32</v>
      </c>
      <c r="H88" s="38">
        <v>45741</v>
      </c>
      <c r="I88" s="1">
        <f t="shared" si="22"/>
        <v>0.13888888888888887</v>
      </c>
      <c r="J88" s="1">
        <f t="shared" si="23"/>
        <v>0.13888888888888887</v>
      </c>
      <c r="K88" s="27" t="s">
        <v>6</v>
      </c>
      <c r="L88" s="2"/>
      <c r="M88" s="2"/>
      <c r="N88" s="38">
        <v>45741</v>
      </c>
      <c r="O88" s="1">
        <f t="shared" si="24"/>
        <v>8.65972222222222E-2</v>
      </c>
      <c r="P88" s="1">
        <f t="shared" si="25"/>
        <v>8.65972222222222E-2</v>
      </c>
      <c r="Q88" s="27"/>
      <c r="R88" s="2"/>
      <c r="S88" s="2"/>
      <c r="T88" s="38">
        <v>45741</v>
      </c>
      <c r="U88" s="1">
        <f t="shared" si="26"/>
        <v>0</v>
      </c>
      <c r="V88" s="1">
        <f t="shared" si="27"/>
        <v>0</v>
      </c>
      <c r="W88" s="27"/>
      <c r="X88" s="2"/>
      <c r="Y88" s="2"/>
      <c r="Z88" s="38">
        <v>45741</v>
      </c>
      <c r="AA88" s="1">
        <f t="shared" si="28"/>
        <v>4.3831018518518519E-2</v>
      </c>
      <c r="AB88" s="1">
        <f t="shared" si="29"/>
        <v>4.3831018518518519E-2</v>
      </c>
      <c r="AC88" s="27"/>
      <c r="AD88" s="2"/>
      <c r="AE88" s="2"/>
      <c r="AF88" s="38">
        <v>45741</v>
      </c>
      <c r="AG88" s="1">
        <f t="shared" si="30"/>
        <v>9.7222222222222224E-3</v>
      </c>
      <c r="AH88" s="1">
        <f t="shared" si="31"/>
        <v>9.7222222222222224E-3</v>
      </c>
      <c r="AI88" s="27"/>
      <c r="AJ88" s="2"/>
      <c r="AK88" s="2"/>
      <c r="AL88" s="38">
        <v>45741</v>
      </c>
      <c r="AM88" s="39">
        <f t="shared" si="32"/>
        <v>0.91</v>
      </c>
      <c r="AN88" s="39">
        <f t="shared" si="19"/>
        <v>0.91</v>
      </c>
      <c r="AO88" s="27"/>
      <c r="AP88" s="70"/>
      <c r="AQ88" s="41"/>
      <c r="AR88" s="73">
        <v>0</v>
      </c>
      <c r="AS88" s="38">
        <v>45741</v>
      </c>
      <c r="AT88" s="39">
        <f t="shared" si="33"/>
        <v>1</v>
      </c>
      <c r="AU88" s="39">
        <f t="shared" si="18"/>
        <v>1</v>
      </c>
      <c r="AV88" s="27"/>
      <c r="AW88" s="41"/>
    </row>
    <row r="89" spans="1:49" ht="25.05" customHeight="1" thickTop="1" thickBot="1" x14ac:dyDescent="0.35">
      <c r="A89" s="44">
        <v>85</v>
      </c>
      <c r="B89" s="38">
        <v>45742</v>
      </c>
      <c r="C89" s="1">
        <f t="shared" si="20"/>
        <v>0.21884259259259251</v>
      </c>
      <c r="D89" s="1">
        <f t="shared" si="21"/>
        <v>0.22197916666666656</v>
      </c>
      <c r="E89" s="27" t="s">
        <v>6</v>
      </c>
      <c r="F89" s="2">
        <v>4</v>
      </c>
      <c r="G89" s="2">
        <v>31</v>
      </c>
      <c r="H89" s="38">
        <v>45742</v>
      </c>
      <c r="I89" s="1">
        <f t="shared" si="22"/>
        <v>0.13888888888888887</v>
      </c>
      <c r="J89" s="1">
        <f t="shared" si="23"/>
        <v>0.13888888888888887</v>
      </c>
      <c r="K89" s="27" t="s">
        <v>6</v>
      </c>
      <c r="L89" s="2"/>
      <c r="M89" s="2"/>
      <c r="N89" s="38">
        <v>45742</v>
      </c>
      <c r="O89" s="1">
        <f t="shared" si="24"/>
        <v>8.65972222222222E-2</v>
      </c>
      <c r="P89" s="1">
        <f t="shared" si="25"/>
        <v>8.65972222222222E-2</v>
      </c>
      <c r="Q89" s="27"/>
      <c r="R89" s="2"/>
      <c r="S89" s="2"/>
      <c r="T89" s="38">
        <v>45742</v>
      </c>
      <c r="U89" s="1">
        <f t="shared" si="26"/>
        <v>0</v>
      </c>
      <c r="V89" s="1">
        <f t="shared" si="27"/>
        <v>0</v>
      </c>
      <c r="W89" s="27"/>
      <c r="X89" s="2"/>
      <c r="Y89" s="2"/>
      <c r="Z89" s="38">
        <v>45742</v>
      </c>
      <c r="AA89" s="1">
        <f t="shared" si="28"/>
        <v>4.3831018518518519E-2</v>
      </c>
      <c r="AB89" s="1">
        <f t="shared" si="29"/>
        <v>4.3831018518518519E-2</v>
      </c>
      <c r="AC89" s="27"/>
      <c r="AD89" s="2"/>
      <c r="AE89" s="2"/>
      <c r="AF89" s="38">
        <v>45742</v>
      </c>
      <c r="AG89" s="1">
        <f t="shared" si="30"/>
        <v>9.7222222222222224E-3</v>
      </c>
      <c r="AH89" s="1">
        <f t="shared" si="31"/>
        <v>9.7222222222222224E-3</v>
      </c>
      <c r="AI89" s="27"/>
      <c r="AJ89" s="2"/>
      <c r="AK89" s="2"/>
      <c r="AL89" s="38">
        <v>45742</v>
      </c>
      <c r="AM89" s="39">
        <f t="shared" si="32"/>
        <v>0.91</v>
      </c>
      <c r="AN89" s="39">
        <f t="shared" si="19"/>
        <v>0.91</v>
      </c>
      <c r="AO89" s="27"/>
      <c r="AP89" s="70"/>
      <c r="AQ89" s="41"/>
      <c r="AR89" s="73">
        <v>0</v>
      </c>
      <c r="AS89" s="38">
        <v>45742</v>
      </c>
      <c r="AT89" s="39">
        <f t="shared" si="33"/>
        <v>1</v>
      </c>
      <c r="AU89" s="39">
        <f t="shared" si="18"/>
        <v>1</v>
      </c>
      <c r="AV89" s="27"/>
      <c r="AW89" s="41"/>
    </row>
    <row r="90" spans="1:49" ht="25.05" customHeight="1" thickTop="1" thickBot="1" x14ac:dyDescent="0.35">
      <c r="A90" s="44">
        <v>86</v>
      </c>
      <c r="B90" s="38">
        <v>45743</v>
      </c>
      <c r="C90" s="1">
        <f t="shared" si="20"/>
        <v>0.22197916666666656</v>
      </c>
      <c r="D90" s="1">
        <f t="shared" si="21"/>
        <v>0.22631944444444435</v>
      </c>
      <c r="E90" s="27" t="s">
        <v>6</v>
      </c>
      <c r="F90" s="2">
        <v>6</v>
      </c>
      <c r="G90" s="2">
        <v>15</v>
      </c>
      <c r="H90" s="38">
        <v>45743</v>
      </c>
      <c r="I90" s="1">
        <f t="shared" si="22"/>
        <v>0.13888888888888887</v>
      </c>
      <c r="J90" s="1">
        <f t="shared" si="23"/>
        <v>0.13888888888888887</v>
      </c>
      <c r="K90" s="27" t="s">
        <v>6</v>
      </c>
      <c r="L90" s="2"/>
      <c r="M90" s="2"/>
      <c r="N90" s="38">
        <v>45743</v>
      </c>
      <c r="O90" s="1">
        <f t="shared" si="24"/>
        <v>8.65972222222222E-2</v>
      </c>
      <c r="P90" s="1">
        <f t="shared" si="25"/>
        <v>8.65972222222222E-2</v>
      </c>
      <c r="Q90" s="27"/>
      <c r="R90" s="2"/>
      <c r="S90" s="2"/>
      <c r="T90" s="38">
        <v>45743</v>
      </c>
      <c r="U90" s="1">
        <f t="shared" si="26"/>
        <v>0</v>
      </c>
      <c r="V90" s="1">
        <f t="shared" si="27"/>
        <v>0</v>
      </c>
      <c r="W90" s="27"/>
      <c r="X90" s="2"/>
      <c r="Y90" s="2"/>
      <c r="Z90" s="38">
        <v>45743</v>
      </c>
      <c r="AA90" s="1">
        <f t="shared" si="28"/>
        <v>4.3831018518518519E-2</v>
      </c>
      <c r="AB90" s="1">
        <f t="shared" si="29"/>
        <v>4.3831018518518519E-2</v>
      </c>
      <c r="AC90" s="27"/>
      <c r="AD90" s="2"/>
      <c r="AE90" s="2"/>
      <c r="AF90" s="38">
        <v>45743</v>
      </c>
      <c r="AG90" s="1">
        <f t="shared" si="30"/>
        <v>9.7222222222222224E-3</v>
      </c>
      <c r="AH90" s="1">
        <f t="shared" si="31"/>
        <v>9.7222222222222224E-3</v>
      </c>
      <c r="AI90" s="27"/>
      <c r="AJ90" s="2"/>
      <c r="AK90" s="2"/>
      <c r="AL90" s="38">
        <v>45743</v>
      </c>
      <c r="AM90" s="39">
        <f t="shared" si="32"/>
        <v>0.91</v>
      </c>
      <c r="AN90" s="39">
        <f t="shared" si="19"/>
        <v>0.91</v>
      </c>
      <c r="AO90" s="27"/>
      <c r="AP90" s="70"/>
      <c r="AQ90" s="41"/>
      <c r="AR90" s="73">
        <v>0</v>
      </c>
      <c r="AS90" s="38">
        <v>45743</v>
      </c>
      <c r="AT90" s="39">
        <f t="shared" si="33"/>
        <v>1</v>
      </c>
      <c r="AU90" s="39">
        <f t="shared" si="18"/>
        <v>1</v>
      </c>
      <c r="AV90" s="27"/>
      <c r="AW90" s="41"/>
    </row>
    <row r="91" spans="1:49" ht="25.05" customHeight="1" thickTop="1" thickBot="1" x14ac:dyDescent="0.35">
      <c r="A91" s="44">
        <v>87</v>
      </c>
      <c r="B91" s="38">
        <v>45744</v>
      </c>
      <c r="C91" s="1">
        <f t="shared" si="20"/>
        <v>0.22631944444444435</v>
      </c>
      <c r="D91" s="1">
        <f t="shared" si="21"/>
        <v>0.229548611111111</v>
      </c>
      <c r="E91" s="27" t="s">
        <v>6</v>
      </c>
      <c r="F91" s="2">
        <v>4</v>
      </c>
      <c r="G91" s="2">
        <v>39</v>
      </c>
      <c r="H91" s="38">
        <v>45744</v>
      </c>
      <c r="I91" s="1">
        <f t="shared" si="22"/>
        <v>0.13888888888888887</v>
      </c>
      <c r="J91" s="1">
        <f t="shared" si="23"/>
        <v>0.13888888888888887</v>
      </c>
      <c r="K91" s="27" t="s">
        <v>6</v>
      </c>
      <c r="L91" s="2"/>
      <c r="M91" s="2"/>
      <c r="N91" s="38">
        <v>45744</v>
      </c>
      <c r="O91" s="1">
        <f t="shared" si="24"/>
        <v>8.65972222222222E-2</v>
      </c>
      <c r="P91" s="1">
        <f t="shared" si="25"/>
        <v>8.65972222222222E-2</v>
      </c>
      <c r="Q91" s="27"/>
      <c r="R91" s="2"/>
      <c r="S91" s="2"/>
      <c r="T91" s="38">
        <v>45744</v>
      </c>
      <c r="U91" s="1">
        <f t="shared" si="26"/>
        <v>0</v>
      </c>
      <c r="V91" s="1">
        <f t="shared" si="27"/>
        <v>0</v>
      </c>
      <c r="W91" s="27"/>
      <c r="X91" s="2"/>
      <c r="Y91" s="2"/>
      <c r="Z91" s="38">
        <v>45744</v>
      </c>
      <c r="AA91" s="1">
        <f t="shared" si="28"/>
        <v>4.3831018518518519E-2</v>
      </c>
      <c r="AB91" s="1">
        <f t="shared" si="29"/>
        <v>4.3831018518518519E-2</v>
      </c>
      <c r="AC91" s="27"/>
      <c r="AD91" s="2"/>
      <c r="AE91" s="2"/>
      <c r="AF91" s="38">
        <v>45744</v>
      </c>
      <c r="AG91" s="1">
        <f t="shared" si="30"/>
        <v>9.7222222222222224E-3</v>
      </c>
      <c r="AH91" s="1">
        <f t="shared" si="31"/>
        <v>9.7222222222222224E-3</v>
      </c>
      <c r="AI91" s="27"/>
      <c r="AJ91" s="2"/>
      <c r="AK91" s="2"/>
      <c r="AL91" s="38">
        <v>45744</v>
      </c>
      <c r="AM91" s="39">
        <f t="shared" si="32"/>
        <v>0.91</v>
      </c>
      <c r="AN91" s="39">
        <f t="shared" si="19"/>
        <v>0.91</v>
      </c>
      <c r="AO91" s="27"/>
      <c r="AP91" s="70"/>
      <c r="AQ91" s="41"/>
      <c r="AR91" s="73">
        <v>0</v>
      </c>
      <c r="AS91" s="38">
        <v>45744</v>
      </c>
      <c r="AT91" s="39">
        <f t="shared" si="33"/>
        <v>1</v>
      </c>
      <c r="AU91" s="39">
        <f t="shared" si="18"/>
        <v>1</v>
      </c>
      <c r="AV91" s="27"/>
      <c r="AW91" s="41"/>
    </row>
    <row r="92" spans="1:49" ht="25.05" customHeight="1" thickTop="1" thickBot="1" x14ac:dyDescent="0.35">
      <c r="A92" s="44">
        <v>88</v>
      </c>
      <c r="B92" s="38">
        <v>45745</v>
      </c>
      <c r="C92" s="1">
        <f t="shared" si="20"/>
        <v>0.229548611111111</v>
      </c>
      <c r="D92" s="1">
        <f t="shared" si="21"/>
        <v>0.23185185185185173</v>
      </c>
      <c r="E92" s="27" t="s">
        <v>6</v>
      </c>
      <c r="F92" s="2">
        <v>3</v>
      </c>
      <c r="G92" s="2">
        <v>19</v>
      </c>
      <c r="H92" s="38">
        <v>45745</v>
      </c>
      <c r="I92" s="1">
        <f t="shared" si="22"/>
        <v>0.13888888888888887</v>
      </c>
      <c r="J92" s="1">
        <f t="shared" si="23"/>
        <v>0.13888888888888887</v>
      </c>
      <c r="K92" s="27" t="s">
        <v>6</v>
      </c>
      <c r="L92" s="2"/>
      <c r="M92" s="2"/>
      <c r="N92" s="38">
        <v>45745</v>
      </c>
      <c r="O92" s="1">
        <f t="shared" si="24"/>
        <v>8.65972222222222E-2</v>
      </c>
      <c r="P92" s="1">
        <f t="shared" si="25"/>
        <v>8.65972222222222E-2</v>
      </c>
      <c r="Q92" s="27"/>
      <c r="R92" s="2"/>
      <c r="S92" s="2"/>
      <c r="T92" s="38">
        <v>45745</v>
      </c>
      <c r="U92" s="1">
        <f t="shared" si="26"/>
        <v>0</v>
      </c>
      <c r="V92" s="1">
        <f t="shared" si="27"/>
        <v>0</v>
      </c>
      <c r="W92" s="27"/>
      <c r="X92" s="2"/>
      <c r="Y92" s="2"/>
      <c r="Z92" s="38">
        <v>45745</v>
      </c>
      <c r="AA92" s="1">
        <f t="shared" si="28"/>
        <v>4.3831018518518519E-2</v>
      </c>
      <c r="AB92" s="1">
        <f t="shared" si="29"/>
        <v>4.3831018518518519E-2</v>
      </c>
      <c r="AC92" s="27"/>
      <c r="AD92" s="2"/>
      <c r="AE92" s="2"/>
      <c r="AF92" s="38">
        <v>45745</v>
      </c>
      <c r="AG92" s="1">
        <f t="shared" si="30"/>
        <v>9.7222222222222224E-3</v>
      </c>
      <c r="AH92" s="1">
        <f t="shared" si="31"/>
        <v>9.7222222222222224E-3</v>
      </c>
      <c r="AI92" s="27"/>
      <c r="AJ92" s="2"/>
      <c r="AK92" s="2"/>
      <c r="AL92" s="38">
        <v>45745</v>
      </c>
      <c r="AM92" s="39">
        <f t="shared" si="32"/>
        <v>0.91</v>
      </c>
      <c r="AN92" s="39">
        <f t="shared" si="19"/>
        <v>0.91</v>
      </c>
      <c r="AO92" s="27"/>
      <c r="AP92" s="70"/>
      <c r="AQ92" s="41"/>
      <c r="AR92" s="73">
        <v>0</v>
      </c>
      <c r="AS92" s="38">
        <v>45745</v>
      </c>
      <c r="AT92" s="39">
        <f t="shared" si="33"/>
        <v>1</v>
      </c>
      <c r="AU92" s="39">
        <f t="shared" si="18"/>
        <v>1</v>
      </c>
      <c r="AV92" s="27"/>
      <c r="AW92" s="41"/>
    </row>
    <row r="93" spans="1:49" ht="25.05" customHeight="1" thickTop="1" thickBot="1" x14ac:dyDescent="0.35">
      <c r="A93" s="44">
        <v>89</v>
      </c>
      <c r="B93" s="38">
        <v>45746</v>
      </c>
      <c r="C93" s="1">
        <f t="shared" si="20"/>
        <v>0.23185185185185173</v>
      </c>
      <c r="D93" s="1">
        <f t="shared" si="21"/>
        <v>0.23319444444444432</v>
      </c>
      <c r="E93" s="27" t="s">
        <v>6</v>
      </c>
      <c r="F93" s="2">
        <v>1</v>
      </c>
      <c r="G93" s="2">
        <v>56</v>
      </c>
      <c r="H93" s="38">
        <v>45746</v>
      </c>
      <c r="I93" s="1">
        <f t="shared" si="22"/>
        <v>0.13888888888888887</v>
      </c>
      <c r="J93" s="1">
        <f t="shared" si="23"/>
        <v>0.13888888888888887</v>
      </c>
      <c r="K93" s="27" t="s">
        <v>6</v>
      </c>
      <c r="L93" s="2"/>
      <c r="M93" s="2"/>
      <c r="N93" s="38">
        <v>45746</v>
      </c>
      <c r="O93" s="1">
        <f t="shared" si="24"/>
        <v>8.65972222222222E-2</v>
      </c>
      <c r="P93" s="1">
        <f t="shared" si="25"/>
        <v>8.65972222222222E-2</v>
      </c>
      <c r="Q93" s="27"/>
      <c r="R93" s="2"/>
      <c r="S93" s="2"/>
      <c r="T93" s="38">
        <v>45746</v>
      </c>
      <c r="U93" s="1">
        <f t="shared" si="26"/>
        <v>0</v>
      </c>
      <c r="V93" s="1">
        <f t="shared" si="27"/>
        <v>0</v>
      </c>
      <c r="W93" s="27"/>
      <c r="X93" s="2"/>
      <c r="Y93" s="2"/>
      <c r="Z93" s="38">
        <v>45746</v>
      </c>
      <c r="AA93" s="1">
        <f t="shared" si="28"/>
        <v>4.3831018518518519E-2</v>
      </c>
      <c r="AB93" s="1">
        <f t="shared" si="29"/>
        <v>4.3831018518518519E-2</v>
      </c>
      <c r="AC93" s="27"/>
      <c r="AD93" s="2"/>
      <c r="AE93" s="2"/>
      <c r="AF93" s="38">
        <v>45746</v>
      </c>
      <c r="AG93" s="1">
        <f t="shared" si="30"/>
        <v>9.7222222222222224E-3</v>
      </c>
      <c r="AH93" s="1">
        <f t="shared" si="31"/>
        <v>9.7222222222222224E-3</v>
      </c>
      <c r="AI93" s="27"/>
      <c r="AJ93" s="2"/>
      <c r="AK93" s="2"/>
      <c r="AL93" s="38">
        <v>45746</v>
      </c>
      <c r="AM93" s="39">
        <f t="shared" si="32"/>
        <v>0.91</v>
      </c>
      <c r="AN93" s="39">
        <f t="shared" si="19"/>
        <v>0.91</v>
      </c>
      <c r="AO93" s="27"/>
      <c r="AP93" s="70"/>
      <c r="AQ93" s="41"/>
      <c r="AR93" s="73">
        <v>0</v>
      </c>
      <c r="AS93" s="38">
        <v>45746</v>
      </c>
      <c r="AT93" s="39">
        <f t="shared" si="33"/>
        <v>1</v>
      </c>
      <c r="AU93" s="39">
        <f t="shared" ref="AU93:AU118" si="34">IF(AW93&gt;AT93,AT93+1,AT93)</f>
        <v>1</v>
      </c>
      <c r="AV93" s="27"/>
      <c r="AW93" s="41"/>
    </row>
    <row r="94" spans="1:49" ht="25.05" customHeight="1" thickTop="1" thickBot="1" x14ac:dyDescent="0.35">
      <c r="A94" s="44">
        <v>90</v>
      </c>
      <c r="B94" s="38">
        <v>45747</v>
      </c>
      <c r="C94" s="1">
        <f t="shared" si="20"/>
        <v>0.23319444444444432</v>
      </c>
      <c r="D94" s="1">
        <f t="shared" si="21"/>
        <v>0.23614583333333319</v>
      </c>
      <c r="E94" s="27" t="s">
        <v>6</v>
      </c>
      <c r="F94" s="2">
        <v>4</v>
      </c>
      <c r="G94" s="2">
        <v>15</v>
      </c>
      <c r="H94" s="38">
        <v>45747</v>
      </c>
      <c r="I94" s="1">
        <f t="shared" si="22"/>
        <v>0.13888888888888887</v>
      </c>
      <c r="J94" s="1">
        <f t="shared" si="23"/>
        <v>0.13888888888888887</v>
      </c>
      <c r="K94" s="27" t="s">
        <v>6</v>
      </c>
      <c r="L94" s="2"/>
      <c r="M94" s="2"/>
      <c r="N94" s="38">
        <v>45747</v>
      </c>
      <c r="O94" s="1">
        <f t="shared" si="24"/>
        <v>8.65972222222222E-2</v>
      </c>
      <c r="P94" s="1">
        <f t="shared" si="25"/>
        <v>8.65972222222222E-2</v>
      </c>
      <c r="Q94" s="27"/>
      <c r="R94" s="2"/>
      <c r="S94" s="2"/>
      <c r="T94" s="38">
        <v>45747</v>
      </c>
      <c r="U94" s="1">
        <f t="shared" si="26"/>
        <v>0</v>
      </c>
      <c r="V94" s="1">
        <f t="shared" si="27"/>
        <v>0</v>
      </c>
      <c r="W94" s="27"/>
      <c r="X94" s="2"/>
      <c r="Y94" s="2"/>
      <c r="Z94" s="38">
        <v>45747</v>
      </c>
      <c r="AA94" s="1">
        <f t="shared" si="28"/>
        <v>4.3831018518518519E-2</v>
      </c>
      <c r="AB94" s="1">
        <f t="shared" si="29"/>
        <v>4.3831018518518519E-2</v>
      </c>
      <c r="AC94" s="27"/>
      <c r="AD94" s="2"/>
      <c r="AE94" s="2"/>
      <c r="AF94" s="38">
        <v>45747</v>
      </c>
      <c r="AG94" s="1">
        <f t="shared" si="30"/>
        <v>9.7222222222222224E-3</v>
      </c>
      <c r="AH94" s="1">
        <f t="shared" si="31"/>
        <v>9.7222222222222224E-3</v>
      </c>
      <c r="AI94" s="27"/>
      <c r="AJ94" s="2"/>
      <c r="AK94" s="2"/>
      <c r="AL94" s="38">
        <v>45747</v>
      </c>
      <c r="AM94" s="39">
        <f t="shared" si="32"/>
        <v>0.91</v>
      </c>
      <c r="AN94" s="39">
        <f t="shared" si="19"/>
        <v>0.91</v>
      </c>
      <c r="AO94" s="27"/>
      <c r="AP94" s="70"/>
      <c r="AQ94" s="41"/>
      <c r="AR94" s="73">
        <v>0</v>
      </c>
      <c r="AS94" s="38">
        <v>45747</v>
      </c>
      <c r="AT94" s="39">
        <f t="shared" si="33"/>
        <v>1</v>
      </c>
      <c r="AU94" s="39">
        <f t="shared" si="34"/>
        <v>1</v>
      </c>
      <c r="AV94" s="27"/>
      <c r="AW94" s="41"/>
    </row>
    <row r="95" spans="1:49" ht="25.05" customHeight="1" thickTop="1" thickBot="1" x14ac:dyDescent="0.35">
      <c r="A95" s="44">
        <v>91</v>
      </c>
      <c r="B95" s="38">
        <v>45748</v>
      </c>
      <c r="C95" s="1">
        <f t="shared" si="20"/>
        <v>0.23614583333333319</v>
      </c>
      <c r="D95" s="1">
        <f t="shared" si="21"/>
        <v>0.23937499999999984</v>
      </c>
      <c r="E95" s="27" t="s">
        <v>6</v>
      </c>
      <c r="F95" s="2">
        <v>4</v>
      </c>
      <c r="G95" s="2">
        <v>39</v>
      </c>
      <c r="H95" s="38">
        <v>45748</v>
      </c>
      <c r="I95" s="1">
        <f t="shared" si="22"/>
        <v>0.13888888888888887</v>
      </c>
      <c r="J95" s="1">
        <f t="shared" si="23"/>
        <v>0.13888888888888887</v>
      </c>
      <c r="K95" s="27" t="s">
        <v>6</v>
      </c>
      <c r="L95" s="2"/>
      <c r="M95" s="2"/>
      <c r="N95" s="38">
        <v>45748</v>
      </c>
      <c r="O95" s="1">
        <f t="shared" si="24"/>
        <v>8.65972222222222E-2</v>
      </c>
      <c r="P95" s="1">
        <f t="shared" si="25"/>
        <v>8.65972222222222E-2</v>
      </c>
      <c r="Q95" s="27"/>
      <c r="R95" s="2"/>
      <c r="S95" s="2"/>
      <c r="T95" s="38">
        <v>45748</v>
      </c>
      <c r="U95" s="1">
        <f t="shared" si="26"/>
        <v>0</v>
      </c>
      <c r="V95" s="1">
        <f t="shared" si="27"/>
        <v>0</v>
      </c>
      <c r="W95" s="27"/>
      <c r="X95" s="2"/>
      <c r="Y95" s="2"/>
      <c r="Z95" s="38">
        <v>45748</v>
      </c>
      <c r="AA95" s="1">
        <f t="shared" si="28"/>
        <v>4.3831018518518519E-2</v>
      </c>
      <c r="AB95" s="1">
        <f t="shared" si="29"/>
        <v>4.3831018518518519E-2</v>
      </c>
      <c r="AC95" s="27"/>
      <c r="AD95" s="2"/>
      <c r="AE95" s="2"/>
      <c r="AF95" s="38">
        <v>45748</v>
      </c>
      <c r="AG95" s="1">
        <f t="shared" si="30"/>
        <v>9.7222222222222224E-3</v>
      </c>
      <c r="AH95" s="1">
        <f t="shared" si="31"/>
        <v>9.7222222222222224E-3</v>
      </c>
      <c r="AI95" s="27"/>
      <c r="AJ95" s="2"/>
      <c r="AK95" s="2"/>
      <c r="AL95" s="38">
        <v>45748</v>
      </c>
      <c r="AM95" s="39">
        <f t="shared" si="32"/>
        <v>0.91</v>
      </c>
      <c r="AN95" s="39">
        <f t="shared" si="19"/>
        <v>0.91</v>
      </c>
      <c r="AO95" s="27"/>
      <c r="AP95" s="70"/>
      <c r="AQ95" s="41"/>
      <c r="AR95" s="73">
        <v>0</v>
      </c>
      <c r="AS95" s="38">
        <v>45748</v>
      </c>
      <c r="AT95" s="39">
        <f t="shared" si="33"/>
        <v>1</v>
      </c>
      <c r="AU95" s="39">
        <f t="shared" si="34"/>
        <v>1</v>
      </c>
      <c r="AV95" s="27"/>
      <c r="AW95" s="41"/>
    </row>
    <row r="96" spans="1:49" ht="25.05" customHeight="1" thickTop="1" thickBot="1" x14ac:dyDescent="0.35">
      <c r="A96" s="44">
        <v>92</v>
      </c>
      <c r="B96" s="38">
        <v>45749</v>
      </c>
      <c r="C96" s="1">
        <f t="shared" si="20"/>
        <v>0.23937499999999984</v>
      </c>
      <c r="D96" s="1">
        <f t="shared" si="21"/>
        <v>0.24192129629629613</v>
      </c>
      <c r="E96" s="27" t="s">
        <v>6</v>
      </c>
      <c r="F96" s="2">
        <v>3</v>
      </c>
      <c r="G96" s="2">
        <v>40</v>
      </c>
      <c r="H96" s="38">
        <v>45749</v>
      </c>
      <c r="I96" s="1">
        <f t="shared" si="22"/>
        <v>0.13888888888888887</v>
      </c>
      <c r="J96" s="1">
        <f t="shared" si="23"/>
        <v>0.13888888888888887</v>
      </c>
      <c r="K96" s="27" t="s">
        <v>6</v>
      </c>
      <c r="L96" s="2"/>
      <c r="M96" s="2"/>
      <c r="N96" s="38">
        <v>45749</v>
      </c>
      <c r="O96" s="1">
        <f t="shared" si="24"/>
        <v>8.65972222222222E-2</v>
      </c>
      <c r="P96" s="1">
        <f t="shared" si="25"/>
        <v>8.65972222222222E-2</v>
      </c>
      <c r="Q96" s="27"/>
      <c r="R96" s="2"/>
      <c r="S96" s="2"/>
      <c r="T96" s="38">
        <v>45749</v>
      </c>
      <c r="U96" s="1">
        <f t="shared" si="26"/>
        <v>0</v>
      </c>
      <c r="V96" s="1">
        <f t="shared" si="27"/>
        <v>0</v>
      </c>
      <c r="W96" s="27"/>
      <c r="X96" s="2"/>
      <c r="Y96" s="2"/>
      <c r="Z96" s="38">
        <v>45749</v>
      </c>
      <c r="AA96" s="1">
        <f t="shared" si="28"/>
        <v>4.3831018518518519E-2</v>
      </c>
      <c r="AB96" s="1">
        <f t="shared" si="29"/>
        <v>4.3831018518518519E-2</v>
      </c>
      <c r="AC96" s="27"/>
      <c r="AD96" s="2"/>
      <c r="AE96" s="2"/>
      <c r="AF96" s="38">
        <v>45749</v>
      </c>
      <c r="AG96" s="1">
        <f t="shared" si="30"/>
        <v>9.7222222222222224E-3</v>
      </c>
      <c r="AH96" s="1">
        <f t="shared" si="31"/>
        <v>9.7222222222222224E-3</v>
      </c>
      <c r="AI96" s="27"/>
      <c r="AJ96" s="2"/>
      <c r="AK96" s="2"/>
      <c r="AL96" s="38">
        <v>45749</v>
      </c>
      <c r="AM96" s="39">
        <f t="shared" si="32"/>
        <v>0.91</v>
      </c>
      <c r="AN96" s="39">
        <f t="shared" si="19"/>
        <v>0.91</v>
      </c>
      <c r="AO96" s="27"/>
      <c r="AP96" s="70"/>
      <c r="AQ96" s="41"/>
      <c r="AR96" s="73">
        <v>0</v>
      </c>
      <c r="AS96" s="38">
        <v>45749</v>
      </c>
      <c r="AT96" s="39">
        <f t="shared" si="33"/>
        <v>1</v>
      </c>
      <c r="AU96" s="39">
        <f t="shared" si="34"/>
        <v>1</v>
      </c>
      <c r="AV96" s="27"/>
      <c r="AW96" s="41"/>
    </row>
    <row r="97" spans="1:49" ht="25.05" customHeight="1" thickTop="1" thickBot="1" x14ac:dyDescent="0.35">
      <c r="A97" s="44">
        <v>93</v>
      </c>
      <c r="B97" s="38">
        <v>45750</v>
      </c>
      <c r="C97" s="1">
        <f t="shared" si="20"/>
        <v>0.24192129629629613</v>
      </c>
      <c r="D97" s="1">
        <f t="shared" si="21"/>
        <v>0.24584490740740722</v>
      </c>
      <c r="E97" s="27" t="s">
        <v>6</v>
      </c>
      <c r="F97" s="2">
        <v>5</v>
      </c>
      <c r="G97" s="2">
        <v>39</v>
      </c>
      <c r="H97" s="38">
        <v>45750</v>
      </c>
      <c r="I97" s="1">
        <f t="shared" si="22"/>
        <v>0.13888888888888887</v>
      </c>
      <c r="J97" s="1">
        <f t="shared" si="23"/>
        <v>0.13888888888888887</v>
      </c>
      <c r="K97" s="27" t="s">
        <v>6</v>
      </c>
      <c r="L97" s="2"/>
      <c r="M97" s="2"/>
      <c r="N97" s="38">
        <v>45750</v>
      </c>
      <c r="O97" s="1">
        <f t="shared" si="24"/>
        <v>8.65972222222222E-2</v>
      </c>
      <c r="P97" s="1">
        <f t="shared" si="25"/>
        <v>8.7557870370370341E-2</v>
      </c>
      <c r="Q97" s="27" t="s">
        <v>6</v>
      </c>
      <c r="R97" s="2">
        <v>1</v>
      </c>
      <c r="S97" s="2">
        <v>23</v>
      </c>
      <c r="T97" s="38">
        <v>45750</v>
      </c>
      <c r="U97" s="1">
        <f t="shared" si="26"/>
        <v>0</v>
      </c>
      <c r="V97" s="1">
        <f t="shared" si="27"/>
        <v>0</v>
      </c>
      <c r="W97" s="27"/>
      <c r="X97" s="2"/>
      <c r="Y97" s="2"/>
      <c r="Z97" s="38">
        <v>45750</v>
      </c>
      <c r="AA97" s="1">
        <f t="shared" si="28"/>
        <v>4.3831018518518519E-2</v>
      </c>
      <c r="AB97" s="1">
        <f t="shared" si="29"/>
        <v>4.3831018518518519E-2</v>
      </c>
      <c r="AC97" s="27"/>
      <c r="AD97" s="2"/>
      <c r="AE97" s="2"/>
      <c r="AF97" s="38">
        <v>45750</v>
      </c>
      <c r="AG97" s="1">
        <f t="shared" si="30"/>
        <v>9.7222222222222224E-3</v>
      </c>
      <c r="AH97" s="1">
        <f t="shared" si="31"/>
        <v>9.7222222222222224E-3</v>
      </c>
      <c r="AI97" s="27"/>
      <c r="AJ97" s="2"/>
      <c r="AK97" s="2"/>
      <c r="AL97" s="38">
        <v>45750</v>
      </c>
      <c r="AM97" s="39">
        <f t="shared" si="32"/>
        <v>0.91</v>
      </c>
      <c r="AN97" s="39">
        <f t="shared" si="19"/>
        <v>0.91</v>
      </c>
      <c r="AO97" s="27"/>
      <c r="AP97" s="70"/>
      <c r="AQ97" s="41"/>
      <c r="AR97" s="73">
        <v>0</v>
      </c>
      <c r="AS97" s="38">
        <v>45750</v>
      </c>
      <c r="AT97" s="39">
        <f t="shared" si="33"/>
        <v>1</v>
      </c>
      <c r="AU97" s="39">
        <f t="shared" si="34"/>
        <v>1</v>
      </c>
      <c r="AV97" s="27"/>
      <c r="AW97" s="41"/>
    </row>
    <row r="98" spans="1:49" ht="25.05" customHeight="1" thickTop="1" thickBot="1" x14ac:dyDescent="0.35">
      <c r="A98" s="44">
        <v>94</v>
      </c>
      <c r="B98" s="38">
        <v>45751</v>
      </c>
      <c r="C98" s="1">
        <f t="shared" si="20"/>
        <v>0.24584490740740722</v>
      </c>
      <c r="D98" s="1">
        <f t="shared" si="21"/>
        <v>0.24972222222222201</v>
      </c>
      <c r="E98" s="27" t="s">
        <v>6</v>
      </c>
      <c r="F98" s="2">
        <v>5</v>
      </c>
      <c r="G98" s="2">
        <v>35</v>
      </c>
      <c r="H98" s="38">
        <v>45751</v>
      </c>
      <c r="I98" s="1">
        <f t="shared" si="22"/>
        <v>0.13888888888888887</v>
      </c>
      <c r="J98" s="1">
        <f t="shared" si="23"/>
        <v>0.13888888888888887</v>
      </c>
      <c r="K98" s="27" t="s">
        <v>6</v>
      </c>
      <c r="L98" s="2"/>
      <c r="M98" s="2"/>
      <c r="N98" s="38">
        <v>45751</v>
      </c>
      <c r="O98" s="1">
        <f t="shared" si="24"/>
        <v>8.7557870370370341E-2</v>
      </c>
      <c r="P98" s="1">
        <f t="shared" si="25"/>
        <v>8.8622685185185152E-2</v>
      </c>
      <c r="Q98" s="27" t="s">
        <v>6</v>
      </c>
      <c r="R98" s="2">
        <v>1</v>
      </c>
      <c r="S98" s="2">
        <v>32</v>
      </c>
      <c r="T98" s="38">
        <v>45751</v>
      </c>
      <c r="U98" s="1">
        <f t="shared" si="26"/>
        <v>0</v>
      </c>
      <c r="V98" s="1">
        <f t="shared" si="27"/>
        <v>0</v>
      </c>
      <c r="W98" s="27"/>
      <c r="X98" s="2"/>
      <c r="Y98" s="2"/>
      <c r="Z98" s="38">
        <v>45751</v>
      </c>
      <c r="AA98" s="1">
        <f t="shared" si="28"/>
        <v>4.3831018518518519E-2</v>
      </c>
      <c r="AB98" s="1">
        <f t="shared" si="29"/>
        <v>4.3831018518518519E-2</v>
      </c>
      <c r="AC98" s="27"/>
      <c r="AD98" s="2"/>
      <c r="AE98" s="2"/>
      <c r="AF98" s="38">
        <v>45751</v>
      </c>
      <c r="AG98" s="1">
        <f t="shared" si="30"/>
        <v>9.7222222222222224E-3</v>
      </c>
      <c r="AH98" s="1">
        <f t="shared" si="31"/>
        <v>9.7222222222222224E-3</v>
      </c>
      <c r="AI98" s="27"/>
      <c r="AJ98" s="2"/>
      <c r="AK98" s="2"/>
      <c r="AL98" s="38">
        <v>45751</v>
      </c>
      <c r="AM98" s="39">
        <f t="shared" si="32"/>
        <v>0.91</v>
      </c>
      <c r="AN98" s="39">
        <f t="shared" si="19"/>
        <v>0.91</v>
      </c>
      <c r="AO98" s="27"/>
      <c r="AP98" s="70"/>
      <c r="AQ98" s="41"/>
      <c r="AR98" s="73">
        <v>0</v>
      </c>
      <c r="AS98" s="38">
        <v>45751</v>
      </c>
      <c r="AT98" s="39">
        <f t="shared" si="33"/>
        <v>1</v>
      </c>
      <c r="AU98" s="39">
        <f t="shared" si="34"/>
        <v>1</v>
      </c>
      <c r="AV98" s="27"/>
      <c r="AW98" s="41"/>
    </row>
    <row r="99" spans="1:49" ht="25.05" customHeight="1" thickTop="1" thickBot="1" x14ac:dyDescent="0.35">
      <c r="A99" s="44">
        <v>95</v>
      </c>
      <c r="B99" s="38">
        <v>45752</v>
      </c>
      <c r="C99" s="1">
        <f t="shared" si="20"/>
        <v>0.24972222222222201</v>
      </c>
      <c r="D99" s="1">
        <f t="shared" si="21"/>
        <v>0.25302083333333314</v>
      </c>
      <c r="E99" s="27" t="s">
        <v>6</v>
      </c>
      <c r="F99" s="2">
        <v>4</v>
      </c>
      <c r="G99" s="2">
        <v>45</v>
      </c>
      <c r="H99" s="38">
        <v>45752</v>
      </c>
      <c r="I99" s="1">
        <f t="shared" si="22"/>
        <v>0.13888888888888887</v>
      </c>
      <c r="J99" s="1">
        <f t="shared" si="23"/>
        <v>0.13888888888888887</v>
      </c>
      <c r="K99" s="27" t="s">
        <v>6</v>
      </c>
      <c r="L99" s="2"/>
      <c r="M99" s="2"/>
      <c r="N99" s="38">
        <v>45752</v>
      </c>
      <c r="O99" s="1">
        <f t="shared" si="24"/>
        <v>8.8622685185185152E-2</v>
      </c>
      <c r="P99" s="1">
        <f t="shared" si="25"/>
        <v>9.2094907407407375E-2</v>
      </c>
      <c r="Q99" s="27" t="s">
        <v>6</v>
      </c>
      <c r="R99" s="2">
        <v>5</v>
      </c>
      <c r="S99" s="2">
        <v>0</v>
      </c>
      <c r="T99" s="38">
        <v>45752</v>
      </c>
      <c r="U99" s="1">
        <f t="shared" si="26"/>
        <v>0</v>
      </c>
      <c r="V99" s="1">
        <f t="shared" si="27"/>
        <v>0</v>
      </c>
      <c r="W99" s="27"/>
      <c r="X99" s="2"/>
      <c r="Y99" s="2"/>
      <c r="Z99" s="38">
        <v>45752</v>
      </c>
      <c r="AA99" s="1">
        <f t="shared" si="28"/>
        <v>4.3831018518518519E-2</v>
      </c>
      <c r="AB99" s="1">
        <f t="shared" si="29"/>
        <v>4.3831018518518519E-2</v>
      </c>
      <c r="AC99" s="27"/>
      <c r="AD99" s="2"/>
      <c r="AE99" s="2"/>
      <c r="AF99" s="38">
        <v>45752</v>
      </c>
      <c r="AG99" s="1">
        <f t="shared" si="30"/>
        <v>9.7222222222222224E-3</v>
      </c>
      <c r="AH99" s="1">
        <f t="shared" si="31"/>
        <v>9.7222222222222224E-3</v>
      </c>
      <c r="AI99" s="27"/>
      <c r="AJ99" s="2"/>
      <c r="AK99" s="2"/>
      <c r="AL99" s="38">
        <v>45752</v>
      </c>
      <c r="AM99" s="39">
        <f t="shared" si="32"/>
        <v>0.91</v>
      </c>
      <c r="AN99" s="39">
        <f t="shared" si="19"/>
        <v>0.91</v>
      </c>
      <c r="AO99" s="27"/>
      <c r="AP99" s="70"/>
      <c r="AQ99" s="41"/>
      <c r="AR99" s="73">
        <v>0</v>
      </c>
      <c r="AS99" s="38">
        <v>45752</v>
      </c>
      <c r="AT99" s="39">
        <f t="shared" si="33"/>
        <v>1</v>
      </c>
      <c r="AU99" s="39">
        <f t="shared" si="34"/>
        <v>1</v>
      </c>
      <c r="AV99" s="27"/>
      <c r="AW99" s="41"/>
    </row>
    <row r="100" spans="1:49" ht="25.05" customHeight="1" thickTop="1" thickBot="1" x14ac:dyDescent="0.35">
      <c r="A100" s="44">
        <v>96</v>
      </c>
      <c r="B100" s="38">
        <v>45753</v>
      </c>
      <c r="C100" s="1">
        <f t="shared" si="20"/>
        <v>0.25302083333333314</v>
      </c>
      <c r="D100" s="1">
        <f t="shared" si="21"/>
        <v>0.25813657407407387</v>
      </c>
      <c r="E100" s="27" t="s">
        <v>6</v>
      </c>
      <c r="F100" s="2">
        <v>7</v>
      </c>
      <c r="G100" s="2">
        <v>22</v>
      </c>
      <c r="H100" s="38">
        <v>45753</v>
      </c>
      <c r="I100" s="1">
        <f t="shared" si="22"/>
        <v>0.13888888888888887</v>
      </c>
      <c r="J100" s="1">
        <f t="shared" si="23"/>
        <v>0.13888888888888887</v>
      </c>
      <c r="K100" s="27" t="s">
        <v>6</v>
      </c>
      <c r="L100" s="2"/>
      <c r="M100" s="2"/>
      <c r="N100" s="38">
        <v>45753</v>
      </c>
      <c r="O100" s="1">
        <f t="shared" si="24"/>
        <v>9.2094907407407375E-2</v>
      </c>
      <c r="P100" s="1">
        <f t="shared" si="25"/>
        <v>9.5486111111111077E-2</v>
      </c>
      <c r="Q100" s="27" t="s">
        <v>6</v>
      </c>
      <c r="R100" s="2">
        <v>4</v>
      </c>
      <c r="S100" s="2">
        <v>53</v>
      </c>
      <c r="T100" s="38">
        <v>45753</v>
      </c>
      <c r="U100" s="1">
        <f t="shared" si="26"/>
        <v>0</v>
      </c>
      <c r="V100" s="1">
        <f t="shared" si="27"/>
        <v>0</v>
      </c>
      <c r="W100" s="27"/>
      <c r="X100" s="2"/>
      <c r="Y100" s="2"/>
      <c r="Z100" s="38">
        <v>45753</v>
      </c>
      <c r="AA100" s="1">
        <f t="shared" si="28"/>
        <v>4.3831018518518519E-2</v>
      </c>
      <c r="AB100" s="1">
        <f t="shared" si="29"/>
        <v>4.3831018518518519E-2</v>
      </c>
      <c r="AC100" s="27"/>
      <c r="AD100" s="2"/>
      <c r="AE100" s="2"/>
      <c r="AF100" s="38">
        <v>45753</v>
      </c>
      <c r="AG100" s="1">
        <f t="shared" si="30"/>
        <v>9.7222222222222224E-3</v>
      </c>
      <c r="AH100" s="1">
        <f t="shared" si="31"/>
        <v>9.7222222222222224E-3</v>
      </c>
      <c r="AI100" s="27"/>
      <c r="AJ100" s="2"/>
      <c r="AK100" s="2"/>
      <c r="AL100" s="38">
        <v>45753</v>
      </c>
      <c r="AM100" s="39">
        <f t="shared" si="32"/>
        <v>0.91</v>
      </c>
      <c r="AN100" s="39">
        <f t="shared" si="19"/>
        <v>0.91</v>
      </c>
      <c r="AO100" s="27"/>
      <c r="AP100" s="70"/>
      <c r="AQ100" s="41"/>
      <c r="AR100" s="73">
        <v>0</v>
      </c>
      <c r="AS100" s="38">
        <v>45753</v>
      </c>
      <c r="AT100" s="39">
        <f t="shared" si="33"/>
        <v>1</v>
      </c>
      <c r="AU100" s="39">
        <f t="shared" si="34"/>
        <v>1</v>
      </c>
      <c r="AV100" s="27"/>
      <c r="AW100" s="41"/>
    </row>
    <row r="101" spans="1:49" ht="25.05" customHeight="1" thickTop="1" thickBot="1" x14ac:dyDescent="0.35">
      <c r="A101" s="44">
        <v>97</v>
      </c>
      <c r="B101" s="38">
        <v>45754</v>
      </c>
      <c r="C101" s="1">
        <f t="shared" si="20"/>
        <v>0.25813657407407387</v>
      </c>
      <c r="D101" s="1">
        <f t="shared" si="21"/>
        <v>0.26299768518518496</v>
      </c>
      <c r="E101" s="27" t="s">
        <v>6</v>
      </c>
      <c r="F101" s="2">
        <v>7</v>
      </c>
      <c r="G101" s="2">
        <v>0</v>
      </c>
      <c r="H101" s="38">
        <v>45754</v>
      </c>
      <c r="I101" s="1">
        <f t="shared" si="22"/>
        <v>0.13888888888888887</v>
      </c>
      <c r="J101" s="1">
        <f t="shared" si="23"/>
        <v>0.13888888888888887</v>
      </c>
      <c r="K101" s="27" t="s">
        <v>6</v>
      </c>
      <c r="L101" s="2"/>
      <c r="M101" s="2"/>
      <c r="N101" s="38">
        <v>45754</v>
      </c>
      <c r="O101" s="1">
        <f t="shared" si="24"/>
        <v>9.5486111111111077E-2</v>
      </c>
      <c r="P101" s="1">
        <f t="shared" si="25"/>
        <v>9.8252314814814792E-2</v>
      </c>
      <c r="Q101" s="27" t="s">
        <v>6</v>
      </c>
      <c r="R101" s="2">
        <v>3</v>
      </c>
      <c r="S101" s="2">
        <v>59</v>
      </c>
      <c r="T101" s="38">
        <v>45754</v>
      </c>
      <c r="U101" s="1">
        <f t="shared" si="26"/>
        <v>0</v>
      </c>
      <c r="V101" s="1">
        <f t="shared" si="27"/>
        <v>0</v>
      </c>
      <c r="W101" s="27"/>
      <c r="X101" s="2"/>
      <c r="Y101" s="2"/>
      <c r="Z101" s="38">
        <v>45754</v>
      </c>
      <c r="AA101" s="1">
        <f t="shared" si="28"/>
        <v>4.3831018518518519E-2</v>
      </c>
      <c r="AB101" s="1">
        <f t="shared" si="29"/>
        <v>4.3831018518518519E-2</v>
      </c>
      <c r="AC101" s="27"/>
      <c r="AD101" s="2"/>
      <c r="AE101" s="2"/>
      <c r="AF101" s="38">
        <v>45754</v>
      </c>
      <c r="AG101" s="1">
        <f t="shared" si="30"/>
        <v>9.7222222222222224E-3</v>
      </c>
      <c r="AH101" s="1">
        <f t="shared" si="31"/>
        <v>9.7222222222222224E-3</v>
      </c>
      <c r="AI101" s="27"/>
      <c r="AJ101" s="2"/>
      <c r="AK101" s="2"/>
      <c r="AL101" s="38">
        <v>45754</v>
      </c>
      <c r="AM101" s="39">
        <f t="shared" si="32"/>
        <v>0.91</v>
      </c>
      <c r="AN101" s="39">
        <f t="shared" si="19"/>
        <v>0.91</v>
      </c>
      <c r="AO101" s="27"/>
      <c r="AP101" s="70"/>
      <c r="AQ101" s="41"/>
      <c r="AR101" s="73">
        <v>0</v>
      </c>
      <c r="AS101" s="38">
        <v>45754</v>
      </c>
      <c r="AT101" s="39">
        <f t="shared" si="33"/>
        <v>1</v>
      </c>
      <c r="AU101" s="39">
        <f t="shared" si="34"/>
        <v>1</v>
      </c>
      <c r="AV101" s="27"/>
      <c r="AW101" s="41"/>
    </row>
    <row r="102" spans="1:49" ht="25.05" customHeight="1" thickTop="1" thickBot="1" x14ac:dyDescent="0.35">
      <c r="A102" s="44">
        <v>98</v>
      </c>
      <c r="B102" s="38">
        <v>45755</v>
      </c>
      <c r="C102" s="1">
        <f t="shared" si="20"/>
        <v>0.26299768518518496</v>
      </c>
      <c r="D102" s="1">
        <f t="shared" si="21"/>
        <v>0.26556712962962942</v>
      </c>
      <c r="E102" s="27" t="s">
        <v>6</v>
      </c>
      <c r="F102" s="2">
        <v>3</v>
      </c>
      <c r="G102" s="2">
        <v>42</v>
      </c>
      <c r="H102" s="38">
        <v>45755</v>
      </c>
      <c r="I102" s="1">
        <f t="shared" si="22"/>
        <v>0.13888888888888887</v>
      </c>
      <c r="J102" s="1">
        <f t="shared" si="23"/>
        <v>0.13888888888888887</v>
      </c>
      <c r="K102" s="27" t="s">
        <v>6</v>
      </c>
      <c r="L102" s="2"/>
      <c r="M102" s="2"/>
      <c r="N102" s="38">
        <v>45755</v>
      </c>
      <c r="O102" s="1">
        <f t="shared" si="24"/>
        <v>9.8252314814814792E-2</v>
      </c>
      <c r="P102" s="1">
        <f t="shared" si="25"/>
        <v>0.10015046296296294</v>
      </c>
      <c r="Q102" s="27" t="s">
        <v>6</v>
      </c>
      <c r="R102" s="2">
        <v>2</v>
      </c>
      <c r="S102" s="2">
        <v>44</v>
      </c>
      <c r="T102" s="38">
        <v>45755</v>
      </c>
      <c r="U102" s="1">
        <f t="shared" si="26"/>
        <v>0</v>
      </c>
      <c r="V102" s="1">
        <f t="shared" si="27"/>
        <v>0</v>
      </c>
      <c r="W102" s="27"/>
      <c r="X102" s="2"/>
      <c r="Y102" s="2"/>
      <c r="Z102" s="38">
        <v>45755</v>
      </c>
      <c r="AA102" s="1">
        <f t="shared" si="28"/>
        <v>4.3831018518518519E-2</v>
      </c>
      <c r="AB102" s="1">
        <f t="shared" si="29"/>
        <v>4.3831018518518519E-2</v>
      </c>
      <c r="AC102" s="27"/>
      <c r="AD102" s="2"/>
      <c r="AE102" s="2"/>
      <c r="AF102" s="38">
        <v>45755</v>
      </c>
      <c r="AG102" s="1">
        <f t="shared" si="30"/>
        <v>9.7222222222222224E-3</v>
      </c>
      <c r="AH102" s="1">
        <f t="shared" si="31"/>
        <v>9.7222222222222224E-3</v>
      </c>
      <c r="AI102" s="27"/>
      <c r="AJ102" s="2"/>
      <c r="AK102" s="2"/>
      <c r="AL102" s="38">
        <v>45755</v>
      </c>
      <c r="AM102" s="39">
        <f t="shared" si="32"/>
        <v>0.91</v>
      </c>
      <c r="AN102" s="39">
        <f t="shared" si="19"/>
        <v>0.91</v>
      </c>
      <c r="AO102" s="27"/>
      <c r="AP102" s="70"/>
      <c r="AQ102" s="41"/>
      <c r="AR102" s="73">
        <v>0</v>
      </c>
      <c r="AS102" s="38">
        <v>45755</v>
      </c>
      <c r="AT102" s="39">
        <f t="shared" si="33"/>
        <v>1</v>
      </c>
      <c r="AU102" s="39">
        <f t="shared" si="34"/>
        <v>1</v>
      </c>
      <c r="AV102" s="27"/>
      <c r="AW102" s="41"/>
    </row>
    <row r="103" spans="1:49" ht="25.05" customHeight="1" thickTop="1" thickBot="1" x14ac:dyDescent="0.35">
      <c r="A103" s="44">
        <v>99</v>
      </c>
      <c r="B103" s="38">
        <v>45756</v>
      </c>
      <c r="C103" s="1">
        <f t="shared" si="20"/>
        <v>0.26556712962962942</v>
      </c>
      <c r="D103" s="1">
        <f t="shared" si="21"/>
        <v>0.26688657407407385</v>
      </c>
      <c r="E103" s="27" t="s">
        <v>6</v>
      </c>
      <c r="F103" s="2">
        <v>1</v>
      </c>
      <c r="G103" s="2">
        <v>54</v>
      </c>
      <c r="H103" s="38">
        <v>45756</v>
      </c>
      <c r="I103" s="1">
        <f t="shared" si="22"/>
        <v>0.13888888888888887</v>
      </c>
      <c r="J103" s="1">
        <f t="shared" si="23"/>
        <v>0.13888888888888887</v>
      </c>
      <c r="K103" s="27" t="s">
        <v>6</v>
      </c>
      <c r="L103" s="2"/>
      <c r="M103" s="2"/>
      <c r="N103" s="38">
        <v>45756</v>
      </c>
      <c r="O103" s="1">
        <f t="shared" si="24"/>
        <v>0.10015046296296294</v>
      </c>
      <c r="P103" s="1">
        <f t="shared" si="25"/>
        <v>0.10265046296296294</v>
      </c>
      <c r="Q103" s="27" t="s">
        <v>6</v>
      </c>
      <c r="R103" s="2">
        <v>3</v>
      </c>
      <c r="S103" s="2">
        <v>36</v>
      </c>
      <c r="T103" s="38">
        <v>45756</v>
      </c>
      <c r="U103" s="1">
        <f t="shared" si="26"/>
        <v>0</v>
      </c>
      <c r="V103" s="1">
        <f t="shared" si="27"/>
        <v>0</v>
      </c>
      <c r="W103" s="27"/>
      <c r="X103" s="2"/>
      <c r="Y103" s="2"/>
      <c r="Z103" s="38">
        <v>45756</v>
      </c>
      <c r="AA103" s="1">
        <f t="shared" si="28"/>
        <v>4.3831018518518519E-2</v>
      </c>
      <c r="AB103" s="1">
        <f t="shared" si="29"/>
        <v>4.3831018518518519E-2</v>
      </c>
      <c r="AC103" s="27"/>
      <c r="AD103" s="2"/>
      <c r="AE103" s="2"/>
      <c r="AF103" s="38">
        <v>45756</v>
      </c>
      <c r="AG103" s="1">
        <f t="shared" si="30"/>
        <v>9.7222222222222224E-3</v>
      </c>
      <c r="AH103" s="1">
        <f t="shared" si="31"/>
        <v>9.7222222222222224E-3</v>
      </c>
      <c r="AI103" s="27"/>
      <c r="AJ103" s="2"/>
      <c r="AK103" s="2"/>
      <c r="AL103" s="38">
        <v>45756</v>
      </c>
      <c r="AM103" s="39">
        <f t="shared" si="32"/>
        <v>0.91</v>
      </c>
      <c r="AN103" s="39">
        <f t="shared" si="19"/>
        <v>0.91</v>
      </c>
      <c r="AO103" s="27"/>
      <c r="AP103" s="70"/>
      <c r="AQ103" s="41"/>
      <c r="AR103" s="73">
        <v>0</v>
      </c>
      <c r="AS103" s="38">
        <v>45756</v>
      </c>
      <c r="AT103" s="39">
        <f t="shared" si="33"/>
        <v>1</v>
      </c>
      <c r="AU103" s="39">
        <f t="shared" si="34"/>
        <v>1</v>
      </c>
      <c r="AV103" s="27"/>
      <c r="AW103" s="41"/>
    </row>
    <row r="104" spans="1:49" ht="25.05" customHeight="1" thickTop="1" thickBot="1" x14ac:dyDescent="0.35">
      <c r="A104" s="44">
        <v>100</v>
      </c>
      <c r="B104" s="38">
        <v>45757</v>
      </c>
      <c r="C104" s="1">
        <f t="shared" si="20"/>
        <v>0.26688657407407385</v>
      </c>
      <c r="D104" s="1">
        <f t="shared" si="21"/>
        <v>0.26885416666666645</v>
      </c>
      <c r="E104" s="27" t="s">
        <v>6</v>
      </c>
      <c r="F104" s="2">
        <v>2</v>
      </c>
      <c r="G104" s="2">
        <v>50</v>
      </c>
      <c r="H104" s="38">
        <v>45757</v>
      </c>
      <c r="I104" s="1">
        <f t="shared" si="22"/>
        <v>0.13888888888888887</v>
      </c>
      <c r="J104" s="1">
        <f t="shared" si="23"/>
        <v>0.13888888888888887</v>
      </c>
      <c r="K104" s="27" t="s">
        <v>6</v>
      </c>
      <c r="L104" s="2"/>
      <c r="M104" s="2"/>
      <c r="N104" s="38">
        <v>45757</v>
      </c>
      <c r="O104" s="1">
        <f t="shared" si="24"/>
        <v>0.10265046296296294</v>
      </c>
      <c r="P104" s="1">
        <f t="shared" si="25"/>
        <v>0.1084259259259259</v>
      </c>
      <c r="Q104" s="27" t="s">
        <v>6</v>
      </c>
      <c r="R104" s="2">
        <v>8</v>
      </c>
      <c r="S104" s="2">
        <v>19</v>
      </c>
      <c r="T104" s="38">
        <v>45757</v>
      </c>
      <c r="U104" s="1">
        <f t="shared" si="26"/>
        <v>0</v>
      </c>
      <c r="V104" s="1">
        <f t="shared" si="27"/>
        <v>0</v>
      </c>
      <c r="W104" s="27"/>
      <c r="X104" s="2"/>
      <c r="Y104" s="2"/>
      <c r="Z104" s="38">
        <v>45757</v>
      </c>
      <c r="AA104" s="1">
        <f t="shared" si="28"/>
        <v>4.3831018518518519E-2</v>
      </c>
      <c r="AB104" s="1">
        <f t="shared" si="29"/>
        <v>4.3831018518518519E-2</v>
      </c>
      <c r="AC104" s="27"/>
      <c r="AD104" s="2"/>
      <c r="AE104" s="2"/>
      <c r="AF104" s="38">
        <v>45757</v>
      </c>
      <c r="AG104" s="1">
        <f t="shared" si="30"/>
        <v>9.7222222222222224E-3</v>
      </c>
      <c r="AH104" s="1">
        <f t="shared" si="31"/>
        <v>9.7222222222222224E-3</v>
      </c>
      <c r="AI104" s="27"/>
      <c r="AJ104" s="2"/>
      <c r="AK104" s="2"/>
      <c r="AL104" s="38">
        <v>45757</v>
      </c>
      <c r="AM104" s="39">
        <f t="shared" si="32"/>
        <v>0.91</v>
      </c>
      <c r="AN104" s="39">
        <f t="shared" si="19"/>
        <v>0.91</v>
      </c>
      <c r="AO104" s="27"/>
      <c r="AP104" s="70"/>
      <c r="AQ104" s="41"/>
      <c r="AR104" s="73">
        <v>0</v>
      </c>
      <c r="AS104" s="38">
        <v>45757</v>
      </c>
      <c r="AT104" s="39">
        <f t="shared" si="33"/>
        <v>1</v>
      </c>
      <c r="AU104" s="39">
        <f t="shared" si="34"/>
        <v>1</v>
      </c>
      <c r="AV104" s="27"/>
      <c r="AW104" s="41"/>
    </row>
    <row r="105" spans="1:49" ht="25.05" customHeight="1" thickTop="1" thickBot="1" x14ac:dyDescent="0.35">
      <c r="A105" s="44">
        <v>101</v>
      </c>
      <c r="B105" s="76" t="s">
        <v>132</v>
      </c>
      <c r="C105" s="77"/>
      <c r="D105" s="77"/>
      <c r="E105" s="77"/>
      <c r="F105" s="3" t="s">
        <v>4</v>
      </c>
      <c r="G105" s="4" t="s">
        <v>5</v>
      </c>
      <c r="H105" s="38">
        <v>45758</v>
      </c>
      <c r="I105" s="1">
        <f t="shared" si="22"/>
        <v>0.13888888888888887</v>
      </c>
      <c r="J105" s="1">
        <f t="shared" si="23"/>
        <v>0.13888888888888887</v>
      </c>
      <c r="K105" s="27" t="s">
        <v>6</v>
      </c>
      <c r="L105" s="2"/>
      <c r="M105" s="2"/>
      <c r="N105" s="38">
        <v>45758</v>
      </c>
      <c r="O105" s="1">
        <f t="shared" si="24"/>
        <v>0.1084259259259259</v>
      </c>
      <c r="P105" s="1">
        <f t="shared" si="25"/>
        <v>0.11188657407407405</v>
      </c>
      <c r="Q105" s="27" t="s">
        <v>6</v>
      </c>
      <c r="R105" s="2">
        <v>4</v>
      </c>
      <c r="S105" s="2">
        <v>59</v>
      </c>
      <c r="T105" s="38">
        <v>45758</v>
      </c>
      <c r="U105" s="1">
        <f t="shared" si="26"/>
        <v>0</v>
      </c>
      <c r="V105" s="1">
        <f t="shared" si="27"/>
        <v>0</v>
      </c>
      <c r="W105" s="27"/>
      <c r="X105" s="2"/>
      <c r="Y105" s="2"/>
      <c r="Z105" s="38">
        <v>45758</v>
      </c>
      <c r="AA105" s="1">
        <f t="shared" si="28"/>
        <v>4.3831018518518519E-2</v>
      </c>
      <c r="AB105" s="1">
        <f t="shared" si="29"/>
        <v>4.3831018518518519E-2</v>
      </c>
      <c r="AC105" s="27"/>
      <c r="AD105" s="2"/>
      <c r="AE105" s="2"/>
      <c r="AF105" s="38">
        <v>45758</v>
      </c>
      <c r="AG105" s="1">
        <f t="shared" si="30"/>
        <v>9.7222222222222224E-3</v>
      </c>
      <c r="AH105" s="1">
        <f t="shared" si="31"/>
        <v>9.7222222222222224E-3</v>
      </c>
      <c r="AI105" s="27"/>
      <c r="AJ105" s="2"/>
      <c r="AK105" s="2"/>
      <c r="AL105" s="38">
        <v>45758</v>
      </c>
      <c r="AM105" s="39">
        <f t="shared" si="32"/>
        <v>0.91</v>
      </c>
      <c r="AN105" s="39">
        <f t="shared" si="19"/>
        <v>0.91</v>
      </c>
      <c r="AO105" s="27"/>
      <c r="AP105" s="70"/>
      <c r="AQ105" s="41"/>
      <c r="AR105" s="41"/>
      <c r="AS105" s="38">
        <v>45758</v>
      </c>
      <c r="AT105" s="39">
        <f t="shared" si="33"/>
        <v>1</v>
      </c>
      <c r="AU105" s="39">
        <f t="shared" si="34"/>
        <v>1</v>
      </c>
      <c r="AV105" s="27"/>
      <c r="AW105" s="41"/>
    </row>
    <row r="106" spans="1:49" ht="25.05" customHeight="1" thickTop="1" thickBot="1" x14ac:dyDescent="0.35">
      <c r="A106" s="44">
        <v>102</v>
      </c>
      <c r="B106" s="78"/>
      <c r="C106" s="79"/>
      <c r="D106" s="79"/>
      <c r="E106" s="79"/>
      <c r="F106" s="54">
        <f>(F107/60)+(G107/3600)</f>
        <v>0.6463888888888889</v>
      </c>
      <c r="G106" s="25">
        <f>F107+(G107/60)</f>
        <v>38.783333333333331</v>
      </c>
      <c r="H106" s="38">
        <v>45759</v>
      </c>
      <c r="I106" s="1">
        <f t="shared" ref="I106:I169" si="35">J105</f>
        <v>0.13888888888888887</v>
      </c>
      <c r="J106" s="1">
        <f t="shared" ref="J106:J169" si="36">IF(K106="DONE",I106+(L106/1440)+(M106/86400),I106)</f>
        <v>0.13888888888888887</v>
      </c>
      <c r="K106" s="27" t="s">
        <v>6</v>
      </c>
      <c r="L106" s="2"/>
      <c r="M106" s="2"/>
      <c r="N106" s="38">
        <v>45759</v>
      </c>
      <c r="O106" s="1">
        <f t="shared" si="24"/>
        <v>0.11188657407407405</v>
      </c>
      <c r="P106" s="1">
        <f t="shared" si="25"/>
        <v>0.11614583333333331</v>
      </c>
      <c r="Q106" s="27" t="s">
        <v>6</v>
      </c>
      <c r="R106" s="2">
        <v>6</v>
      </c>
      <c r="S106" s="2">
        <v>8</v>
      </c>
      <c r="T106" s="38">
        <v>45759</v>
      </c>
      <c r="U106" s="1">
        <f t="shared" si="26"/>
        <v>0</v>
      </c>
      <c r="V106" s="1">
        <f t="shared" si="27"/>
        <v>0</v>
      </c>
      <c r="W106" s="27"/>
      <c r="X106" s="2"/>
      <c r="Y106" s="2"/>
      <c r="Z106" s="38">
        <v>45759</v>
      </c>
      <c r="AA106" s="1">
        <f t="shared" si="28"/>
        <v>4.3831018518518519E-2</v>
      </c>
      <c r="AB106" s="1">
        <f t="shared" si="29"/>
        <v>4.3831018518518519E-2</v>
      </c>
      <c r="AC106" s="27"/>
      <c r="AD106" s="2"/>
      <c r="AE106" s="2"/>
      <c r="AF106" s="38">
        <v>45759</v>
      </c>
      <c r="AG106" s="1">
        <f t="shared" si="30"/>
        <v>9.7222222222222224E-3</v>
      </c>
      <c r="AH106" s="1">
        <f t="shared" si="31"/>
        <v>9.7222222222222224E-3</v>
      </c>
      <c r="AI106" s="27"/>
      <c r="AJ106" s="2"/>
      <c r="AK106" s="2"/>
      <c r="AL106" s="38">
        <v>45759</v>
      </c>
      <c r="AM106" s="39">
        <f t="shared" si="32"/>
        <v>0.91</v>
      </c>
      <c r="AN106" s="39">
        <f t="shared" si="19"/>
        <v>0.91</v>
      </c>
      <c r="AO106" s="27"/>
      <c r="AP106" s="70"/>
      <c r="AQ106" s="41"/>
      <c r="AR106" s="41"/>
      <c r="AS106" s="38">
        <v>45759</v>
      </c>
      <c r="AT106" s="39">
        <f t="shared" si="33"/>
        <v>1</v>
      </c>
      <c r="AU106" s="39">
        <f t="shared" si="34"/>
        <v>1</v>
      </c>
      <c r="AV106" s="27"/>
      <c r="AW106" s="41"/>
    </row>
    <row r="107" spans="1:49" ht="25.05" customHeight="1" thickTop="1" thickBot="1" x14ac:dyDescent="0.35">
      <c r="A107" s="44">
        <v>103</v>
      </c>
      <c r="B107" s="37" t="s">
        <v>0</v>
      </c>
      <c r="C107" s="24" t="s">
        <v>2</v>
      </c>
      <c r="D107" s="24" t="s">
        <v>1</v>
      </c>
      <c r="E107" s="26" t="s">
        <v>3</v>
      </c>
      <c r="F107" s="7">
        <f>SUMIFS(F$108:F$146,E$108:E$146,"DONE")</f>
        <v>38</v>
      </c>
      <c r="G107" s="7">
        <f>SUMIFS(G$108:G$146,$E$108:$E$146,"DONE")</f>
        <v>47</v>
      </c>
      <c r="H107" s="38">
        <v>45760</v>
      </c>
      <c r="I107" s="1">
        <f t="shared" si="35"/>
        <v>0.13888888888888887</v>
      </c>
      <c r="J107" s="1">
        <f t="shared" si="36"/>
        <v>0.13888888888888887</v>
      </c>
      <c r="K107" s="27"/>
      <c r="L107" s="2"/>
      <c r="M107" s="2"/>
      <c r="N107" s="38">
        <v>45760</v>
      </c>
      <c r="O107" s="1">
        <f t="shared" si="24"/>
        <v>0.11614583333333331</v>
      </c>
      <c r="P107" s="1">
        <f t="shared" si="25"/>
        <v>0.12567129629629628</v>
      </c>
      <c r="Q107" s="27" t="s">
        <v>6</v>
      </c>
      <c r="R107" s="2">
        <v>13</v>
      </c>
      <c r="S107" s="2">
        <v>43</v>
      </c>
      <c r="T107" s="38">
        <v>45760</v>
      </c>
      <c r="U107" s="1">
        <f t="shared" si="26"/>
        <v>0</v>
      </c>
      <c r="V107" s="1">
        <f t="shared" si="27"/>
        <v>0</v>
      </c>
      <c r="W107" s="27"/>
      <c r="X107" s="2"/>
      <c r="Y107" s="2"/>
      <c r="Z107" s="38">
        <v>45760</v>
      </c>
      <c r="AA107" s="1">
        <f t="shared" si="28"/>
        <v>4.3831018518518519E-2</v>
      </c>
      <c r="AB107" s="1">
        <f t="shared" si="29"/>
        <v>4.3831018518518519E-2</v>
      </c>
      <c r="AC107" s="27"/>
      <c r="AD107" s="2"/>
      <c r="AE107" s="2"/>
      <c r="AF107" s="38">
        <v>45760</v>
      </c>
      <c r="AG107" s="1">
        <f t="shared" si="30"/>
        <v>9.7222222222222224E-3</v>
      </c>
      <c r="AH107" s="1">
        <f t="shared" si="31"/>
        <v>9.7222222222222224E-3</v>
      </c>
      <c r="AI107" s="27"/>
      <c r="AJ107" s="2"/>
      <c r="AK107" s="2"/>
      <c r="AL107" s="38">
        <v>45760</v>
      </c>
      <c r="AM107" s="39">
        <f t="shared" si="32"/>
        <v>0.91</v>
      </c>
      <c r="AN107" s="39">
        <f t="shared" si="19"/>
        <v>0.91</v>
      </c>
      <c r="AO107" s="27"/>
      <c r="AP107" s="70"/>
      <c r="AQ107" s="41"/>
      <c r="AR107" s="41"/>
      <c r="AS107" s="38">
        <v>45760</v>
      </c>
      <c r="AT107" s="39">
        <f t="shared" si="33"/>
        <v>1</v>
      </c>
      <c r="AU107" s="39">
        <f t="shared" si="34"/>
        <v>1</v>
      </c>
      <c r="AV107" s="27"/>
      <c r="AW107" s="41"/>
    </row>
    <row r="108" spans="1:49" ht="25.05" customHeight="1" thickTop="1" thickBot="1" x14ac:dyDescent="0.35">
      <c r="A108" s="44">
        <v>104</v>
      </c>
      <c r="B108" s="38">
        <v>45658</v>
      </c>
      <c r="C108" s="1">
        <v>0</v>
      </c>
      <c r="D108" s="1">
        <f>IF(E108="DONE",C108+(F108/1440)+(G108/86400),C108)</f>
        <v>6.9444444444444447E-4</v>
      </c>
      <c r="E108" s="27" t="s">
        <v>6</v>
      </c>
      <c r="F108" s="2">
        <v>1</v>
      </c>
      <c r="G108" s="2">
        <v>0</v>
      </c>
      <c r="H108" s="38">
        <v>45761</v>
      </c>
      <c r="I108" s="1">
        <f t="shared" si="35"/>
        <v>0.13888888888888887</v>
      </c>
      <c r="J108" s="1">
        <f t="shared" si="36"/>
        <v>0.13888888888888887</v>
      </c>
      <c r="K108" s="27"/>
      <c r="L108" s="2"/>
      <c r="M108" s="2"/>
      <c r="N108" s="38">
        <v>45761</v>
      </c>
      <c r="O108" s="1">
        <f t="shared" si="24"/>
        <v>0.12567129629629628</v>
      </c>
      <c r="P108" s="1">
        <f t="shared" si="25"/>
        <v>0.12567129629629628</v>
      </c>
      <c r="Q108" s="27"/>
      <c r="R108" s="2"/>
      <c r="S108" s="2"/>
      <c r="T108" s="38">
        <v>45761</v>
      </c>
      <c r="U108" s="1">
        <f t="shared" si="26"/>
        <v>0</v>
      </c>
      <c r="V108" s="1">
        <f t="shared" si="27"/>
        <v>0</v>
      </c>
      <c r="W108" s="27"/>
      <c r="X108" s="2"/>
      <c r="Y108" s="2"/>
      <c r="Z108" s="38">
        <v>45761</v>
      </c>
      <c r="AA108" s="1">
        <f t="shared" si="28"/>
        <v>4.3831018518518519E-2</v>
      </c>
      <c r="AB108" s="1">
        <f t="shared" si="29"/>
        <v>4.3831018518518519E-2</v>
      </c>
      <c r="AC108" s="27"/>
      <c r="AD108" s="2"/>
      <c r="AE108" s="2"/>
      <c r="AF108" s="38">
        <v>45761</v>
      </c>
      <c r="AG108" s="1">
        <f t="shared" si="30"/>
        <v>9.7222222222222224E-3</v>
      </c>
      <c r="AH108" s="1">
        <f t="shared" si="31"/>
        <v>9.7222222222222224E-3</v>
      </c>
      <c r="AI108" s="27"/>
      <c r="AJ108" s="2"/>
      <c r="AK108" s="2"/>
      <c r="AL108" s="38">
        <v>45761</v>
      </c>
      <c r="AM108" s="39">
        <f t="shared" si="32"/>
        <v>0.91</v>
      </c>
      <c r="AN108" s="39">
        <f t="shared" si="19"/>
        <v>0.91</v>
      </c>
      <c r="AO108" s="27"/>
      <c r="AP108" s="70"/>
      <c r="AQ108" s="41"/>
      <c r="AR108" s="41"/>
      <c r="AS108" s="38">
        <v>45761</v>
      </c>
      <c r="AT108" s="39">
        <f t="shared" si="33"/>
        <v>1</v>
      </c>
      <c r="AU108" s="39">
        <f t="shared" si="34"/>
        <v>1</v>
      </c>
      <c r="AV108" s="27"/>
      <c r="AW108" s="41"/>
    </row>
    <row r="109" spans="1:49" ht="25.05" customHeight="1" thickTop="1" thickBot="1" x14ac:dyDescent="0.35">
      <c r="A109" s="44">
        <v>105</v>
      </c>
      <c r="B109" s="38">
        <v>45659</v>
      </c>
      <c r="C109" s="1">
        <f>D108</f>
        <v>6.9444444444444447E-4</v>
      </c>
      <c r="D109" s="1">
        <f>IF(E109="DONE",C109+(F109/1440)+(G109/86400),C109)</f>
        <v>1.3888888888888889E-3</v>
      </c>
      <c r="E109" s="27" t="s">
        <v>6</v>
      </c>
      <c r="F109" s="2">
        <v>1</v>
      </c>
      <c r="G109" s="2">
        <v>0</v>
      </c>
      <c r="H109" s="38">
        <v>45762</v>
      </c>
      <c r="I109" s="1">
        <f t="shared" si="35"/>
        <v>0.13888888888888887</v>
      </c>
      <c r="J109" s="1">
        <f t="shared" si="36"/>
        <v>0.13888888888888887</v>
      </c>
      <c r="K109" s="27"/>
      <c r="L109" s="2"/>
      <c r="M109" s="2"/>
      <c r="N109" s="38">
        <v>45762</v>
      </c>
      <c r="O109" s="1">
        <f t="shared" si="24"/>
        <v>0.12567129629629628</v>
      </c>
      <c r="P109" s="1">
        <f t="shared" si="25"/>
        <v>0.12567129629629628</v>
      </c>
      <c r="Q109" s="27"/>
      <c r="R109" s="2"/>
      <c r="S109" s="2"/>
      <c r="T109" s="38">
        <v>45762</v>
      </c>
      <c r="U109" s="1">
        <f t="shared" si="26"/>
        <v>0</v>
      </c>
      <c r="V109" s="1">
        <f t="shared" si="27"/>
        <v>0</v>
      </c>
      <c r="W109" s="27"/>
      <c r="X109" s="2"/>
      <c r="Y109" s="2"/>
      <c r="Z109" s="38">
        <v>45762</v>
      </c>
      <c r="AA109" s="1">
        <f t="shared" si="28"/>
        <v>4.3831018518518519E-2</v>
      </c>
      <c r="AB109" s="1">
        <f t="shared" si="29"/>
        <v>4.3831018518518519E-2</v>
      </c>
      <c r="AC109" s="27"/>
      <c r="AD109" s="2"/>
      <c r="AE109" s="2"/>
      <c r="AF109" s="38">
        <v>45762</v>
      </c>
      <c r="AG109" s="1">
        <f t="shared" si="30"/>
        <v>9.7222222222222224E-3</v>
      </c>
      <c r="AH109" s="1">
        <f t="shared" si="31"/>
        <v>9.7222222222222224E-3</v>
      </c>
      <c r="AI109" s="27"/>
      <c r="AJ109" s="2"/>
      <c r="AK109" s="2"/>
      <c r="AL109" s="38">
        <v>45762</v>
      </c>
      <c r="AM109" s="39">
        <f t="shared" si="32"/>
        <v>0.91</v>
      </c>
      <c r="AN109" s="39">
        <f t="shared" si="19"/>
        <v>0.91</v>
      </c>
      <c r="AO109" s="27"/>
      <c r="AP109" s="70"/>
      <c r="AQ109" s="41"/>
      <c r="AR109" s="41"/>
      <c r="AS109" s="38">
        <v>45762</v>
      </c>
      <c r="AT109" s="39">
        <f t="shared" si="33"/>
        <v>1</v>
      </c>
      <c r="AU109" s="39">
        <f t="shared" si="34"/>
        <v>1</v>
      </c>
      <c r="AV109" s="27"/>
      <c r="AW109" s="41"/>
    </row>
    <row r="110" spans="1:49" ht="25.05" customHeight="1" thickTop="1" thickBot="1" x14ac:dyDescent="0.35">
      <c r="A110" s="44">
        <v>106</v>
      </c>
      <c r="B110" s="38">
        <v>45660</v>
      </c>
      <c r="C110" s="1">
        <f t="shared" ref="C110:C146" si="37">D109</f>
        <v>1.3888888888888889E-3</v>
      </c>
      <c r="D110" s="1">
        <f t="shared" ref="D110:D146" si="38">IF(E110="DONE",C110+(F110/1440)+(G110/86400),C110)</f>
        <v>2.0833333333333333E-3</v>
      </c>
      <c r="E110" s="27" t="s">
        <v>6</v>
      </c>
      <c r="F110" s="2">
        <v>1</v>
      </c>
      <c r="G110" s="2">
        <v>0</v>
      </c>
      <c r="H110" s="38">
        <v>45763</v>
      </c>
      <c r="I110" s="1">
        <f t="shared" si="35"/>
        <v>0.13888888888888887</v>
      </c>
      <c r="J110" s="1">
        <f t="shared" si="36"/>
        <v>0.13888888888888887</v>
      </c>
      <c r="K110" s="27"/>
      <c r="L110" s="2"/>
      <c r="M110" s="2"/>
      <c r="N110" s="38">
        <v>45763</v>
      </c>
      <c r="O110" s="1">
        <f t="shared" si="24"/>
        <v>0.12567129629629628</v>
      </c>
      <c r="P110" s="1">
        <f t="shared" si="25"/>
        <v>0.12567129629629628</v>
      </c>
      <c r="Q110" s="27"/>
      <c r="R110" s="2"/>
      <c r="S110" s="2"/>
      <c r="T110" s="38">
        <v>45763</v>
      </c>
      <c r="U110" s="1">
        <f t="shared" si="26"/>
        <v>0</v>
      </c>
      <c r="V110" s="1">
        <f t="shared" si="27"/>
        <v>0</v>
      </c>
      <c r="W110" s="27"/>
      <c r="X110" s="2"/>
      <c r="Y110" s="2"/>
      <c r="Z110" s="38">
        <v>45763</v>
      </c>
      <c r="AA110" s="1">
        <f t="shared" si="28"/>
        <v>4.3831018518518519E-2</v>
      </c>
      <c r="AB110" s="1">
        <f t="shared" si="29"/>
        <v>4.3831018518518519E-2</v>
      </c>
      <c r="AC110" s="27"/>
      <c r="AD110" s="2"/>
      <c r="AE110" s="2"/>
      <c r="AF110" s="38">
        <v>45763</v>
      </c>
      <c r="AG110" s="1">
        <f t="shared" si="30"/>
        <v>9.7222222222222224E-3</v>
      </c>
      <c r="AH110" s="1">
        <f t="shared" si="31"/>
        <v>9.7222222222222224E-3</v>
      </c>
      <c r="AI110" s="27"/>
      <c r="AJ110" s="2"/>
      <c r="AK110" s="2"/>
      <c r="AL110" s="38">
        <v>45763</v>
      </c>
      <c r="AM110" s="39">
        <f t="shared" si="32"/>
        <v>0.91</v>
      </c>
      <c r="AN110" s="39">
        <f t="shared" si="19"/>
        <v>0.91</v>
      </c>
      <c r="AO110" s="27"/>
      <c r="AP110" s="70"/>
      <c r="AQ110" s="41"/>
      <c r="AR110" s="41"/>
      <c r="AS110" s="38">
        <v>45763</v>
      </c>
      <c r="AT110" s="39">
        <f t="shared" si="33"/>
        <v>1</v>
      </c>
      <c r="AU110" s="39">
        <f t="shared" si="34"/>
        <v>1</v>
      </c>
      <c r="AV110" s="27"/>
      <c r="AW110" s="41"/>
    </row>
    <row r="111" spans="1:49" ht="25.05" customHeight="1" thickTop="1" thickBot="1" x14ac:dyDescent="0.35">
      <c r="A111" s="44">
        <v>107</v>
      </c>
      <c r="B111" s="38">
        <v>45661</v>
      </c>
      <c r="C111" s="1">
        <f t="shared" si="37"/>
        <v>2.0833333333333333E-3</v>
      </c>
      <c r="D111" s="1">
        <f t="shared" si="38"/>
        <v>2.7777777777777779E-3</v>
      </c>
      <c r="E111" s="27" t="s">
        <v>6</v>
      </c>
      <c r="F111" s="2">
        <v>1</v>
      </c>
      <c r="G111" s="2">
        <v>0</v>
      </c>
      <c r="H111" s="38">
        <v>45764</v>
      </c>
      <c r="I111" s="1">
        <f t="shared" si="35"/>
        <v>0.13888888888888887</v>
      </c>
      <c r="J111" s="1">
        <f t="shared" si="36"/>
        <v>0.13888888888888887</v>
      </c>
      <c r="K111" s="27"/>
      <c r="L111" s="2"/>
      <c r="M111" s="2"/>
      <c r="N111" s="38">
        <v>45764</v>
      </c>
      <c r="O111" s="1">
        <f t="shared" si="24"/>
        <v>0.12567129629629628</v>
      </c>
      <c r="P111" s="1">
        <f t="shared" si="25"/>
        <v>0.12567129629629628</v>
      </c>
      <c r="Q111" s="27"/>
      <c r="R111" s="2"/>
      <c r="S111" s="2"/>
      <c r="T111" s="38">
        <v>45764</v>
      </c>
      <c r="U111" s="1">
        <f t="shared" si="26"/>
        <v>0</v>
      </c>
      <c r="V111" s="1">
        <f t="shared" si="27"/>
        <v>0</v>
      </c>
      <c r="W111" s="27"/>
      <c r="X111" s="2"/>
      <c r="Y111" s="2"/>
      <c r="Z111" s="38">
        <v>45764</v>
      </c>
      <c r="AA111" s="1">
        <f t="shared" si="28"/>
        <v>4.3831018518518519E-2</v>
      </c>
      <c r="AB111" s="1">
        <f t="shared" si="29"/>
        <v>4.3831018518518519E-2</v>
      </c>
      <c r="AC111" s="27"/>
      <c r="AD111" s="2"/>
      <c r="AE111" s="2"/>
      <c r="AF111" s="38">
        <v>45764</v>
      </c>
      <c r="AG111" s="1">
        <f t="shared" si="30"/>
        <v>9.7222222222222224E-3</v>
      </c>
      <c r="AH111" s="1">
        <f t="shared" si="31"/>
        <v>9.7222222222222224E-3</v>
      </c>
      <c r="AI111" s="27"/>
      <c r="AJ111" s="2"/>
      <c r="AK111" s="2"/>
      <c r="AL111" s="38">
        <v>45764</v>
      </c>
      <c r="AM111" s="39">
        <f t="shared" si="32"/>
        <v>0.91</v>
      </c>
      <c r="AN111" s="39">
        <f t="shared" si="19"/>
        <v>0.91</v>
      </c>
      <c r="AO111" s="27"/>
      <c r="AP111" s="70"/>
      <c r="AQ111" s="41"/>
      <c r="AR111" s="41"/>
      <c r="AS111" s="38">
        <v>45764</v>
      </c>
      <c r="AT111" s="39">
        <f t="shared" si="33"/>
        <v>1</v>
      </c>
      <c r="AU111" s="39">
        <f t="shared" si="34"/>
        <v>1</v>
      </c>
      <c r="AV111" s="27"/>
      <c r="AW111" s="41"/>
    </row>
    <row r="112" spans="1:49" ht="25.05" customHeight="1" thickTop="1" thickBot="1" x14ac:dyDescent="0.35">
      <c r="A112" s="44">
        <v>108</v>
      </c>
      <c r="B112" s="38">
        <v>45662</v>
      </c>
      <c r="C112" s="1">
        <f t="shared" si="37"/>
        <v>2.7777777777777779E-3</v>
      </c>
      <c r="D112" s="1">
        <f t="shared" si="38"/>
        <v>3.4722222222222225E-3</v>
      </c>
      <c r="E112" s="27" t="s">
        <v>6</v>
      </c>
      <c r="F112" s="2">
        <v>1</v>
      </c>
      <c r="G112" s="2">
        <v>0</v>
      </c>
      <c r="H112" s="38">
        <v>45765</v>
      </c>
      <c r="I112" s="1">
        <f t="shared" si="35"/>
        <v>0.13888888888888887</v>
      </c>
      <c r="J112" s="1">
        <f t="shared" si="36"/>
        <v>0.13888888888888887</v>
      </c>
      <c r="K112" s="27"/>
      <c r="L112" s="2"/>
      <c r="M112" s="2"/>
      <c r="N112" s="38">
        <v>45765</v>
      </c>
      <c r="O112" s="1">
        <f t="shared" si="24"/>
        <v>0.12567129629629628</v>
      </c>
      <c r="P112" s="1">
        <f t="shared" si="25"/>
        <v>0.12567129629629628</v>
      </c>
      <c r="Q112" s="27"/>
      <c r="R112" s="2"/>
      <c r="S112" s="2"/>
      <c r="T112" s="38">
        <v>45765</v>
      </c>
      <c r="U112" s="1">
        <f t="shared" si="26"/>
        <v>0</v>
      </c>
      <c r="V112" s="1">
        <f t="shared" si="27"/>
        <v>0</v>
      </c>
      <c r="W112" s="27"/>
      <c r="X112" s="2"/>
      <c r="Y112" s="2"/>
      <c r="Z112" s="38">
        <v>45765</v>
      </c>
      <c r="AA112" s="1">
        <f t="shared" si="28"/>
        <v>4.3831018518518519E-2</v>
      </c>
      <c r="AB112" s="1">
        <f t="shared" si="29"/>
        <v>4.3831018518518519E-2</v>
      </c>
      <c r="AC112" s="27"/>
      <c r="AD112" s="2"/>
      <c r="AE112" s="2"/>
      <c r="AF112" s="38">
        <v>45765</v>
      </c>
      <c r="AG112" s="1">
        <f t="shared" si="30"/>
        <v>9.7222222222222224E-3</v>
      </c>
      <c r="AH112" s="1">
        <f t="shared" si="31"/>
        <v>9.7222222222222224E-3</v>
      </c>
      <c r="AI112" s="27"/>
      <c r="AJ112" s="2"/>
      <c r="AK112" s="2"/>
      <c r="AL112" s="38">
        <v>45765</v>
      </c>
      <c r="AM112" s="39">
        <f t="shared" si="32"/>
        <v>0.91</v>
      </c>
      <c r="AN112" s="39">
        <f t="shared" si="19"/>
        <v>0.91</v>
      </c>
      <c r="AO112" s="27"/>
      <c r="AP112" s="70"/>
      <c r="AQ112" s="41"/>
      <c r="AR112" s="41"/>
      <c r="AS112" s="38">
        <v>45765</v>
      </c>
      <c r="AT112" s="39">
        <f t="shared" si="33"/>
        <v>1</v>
      </c>
      <c r="AU112" s="39">
        <f t="shared" si="34"/>
        <v>1</v>
      </c>
      <c r="AV112" s="27"/>
      <c r="AW112" s="41"/>
    </row>
    <row r="113" spans="1:49" ht="25.05" customHeight="1" thickTop="1" thickBot="1" x14ac:dyDescent="0.35">
      <c r="A113" s="44">
        <v>109</v>
      </c>
      <c r="B113" s="38">
        <v>45663</v>
      </c>
      <c r="C113" s="1">
        <f t="shared" si="37"/>
        <v>3.4722222222222225E-3</v>
      </c>
      <c r="D113" s="1">
        <f t="shared" si="38"/>
        <v>4.1666666666666666E-3</v>
      </c>
      <c r="E113" s="27" t="s">
        <v>6</v>
      </c>
      <c r="F113" s="2">
        <v>1</v>
      </c>
      <c r="G113" s="2">
        <v>0</v>
      </c>
      <c r="H113" s="38">
        <v>45766</v>
      </c>
      <c r="I113" s="1">
        <f t="shared" si="35"/>
        <v>0.13888888888888887</v>
      </c>
      <c r="J113" s="1">
        <f t="shared" si="36"/>
        <v>0.13888888888888887</v>
      </c>
      <c r="K113" s="27"/>
      <c r="L113" s="2"/>
      <c r="M113" s="2"/>
      <c r="N113" s="38">
        <v>45766</v>
      </c>
      <c r="O113" s="1">
        <f t="shared" si="24"/>
        <v>0.12567129629629628</v>
      </c>
      <c r="P113" s="1">
        <f t="shared" si="25"/>
        <v>0.12567129629629628</v>
      </c>
      <c r="Q113" s="27"/>
      <c r="R113" s="2"/>
      <c r="S113" s="2"/>
      <c r="T113" s="38">
        <v>45766</v>
      </c>
      <c r="U113" s="1">
        <f t="shared" si="26"/>
        <v>0</v>
      </c>
      <c r="V113" s="1">
        <f t="shared" si="27"/>
        <v>0</v>
      </c>
      <c r="W113" s="27"/>
      <c r="X113" s="2"/>
      <c r="Y113" s="2"/>
      <c r="Z113" s="38">
        <v>45766</v>
      </c>
      <c r="AA113" s="1">
        <f t="shared" si="28"/>
        <v>4.3831018518518519E-2</v>
      </c>
      <c r="AB113" s="1">
        <f t="shared" si="29"/>
        <v>4.3831018518518519E-2</v>
      </c>
      <c r="AC113" s="27"/>
      <c r="AD113" s="2"/>
      <c r="AE113" s="2"/>
      <c r="AF113" s="38">
        <v>45766</v>
      </c>
      <c r="AG113" s="1">
        <f t="shared" si="30"/>
        <v>9.7222222222222224E-3</v>
      </c>
      <c r="AH113" s="1">
        <f t="shared" si="31"/>
        <v>9.7222222222222224E-3</v>
      </c>
      <c r="AI113" s="27"/>
      <c r="AJ113" s="2"/>
      <c r="AK113" s="2"/>
      <c r="AL113" s="38">
        <v>45766</v>
      </c>
      <c r="AM113" s="39">
        <f t="shared" si="32"/>
        <v>0.91</v>
      </c>
      <c r="AN113" s="39">
        <f t="shared" si="19"/>
        <v>0.91</v>
      </c>
      <c r="AO113" s="27"/>
      <c r="AP113" s="70"/>
      <c r="AQ113" s="41"/>
      <c r="AR113" s="41"/>
      <c r="AS113" s="38">
        <v>45766</v>
      </c>
      <c r="AT113" s="39">
        <f t="shared" si="33"/>
        <v>1</v>
      </c>
      <c r="AU113" s="39">
        <f t="shared" si="34"/>
        <v>1</v>
      </c>
      <c r="AV113" s="27"/>
      <c r="AW113" s="41"/>
    </row>
    <row r="114" spans="1:49" ht="25.05" customHeight="1" thickTop="1" thickBot="1" x14ac:dyDescent="0.35">
      <c r="A114" s="44">
        <v>110</v>
      </c>
      <c r="B114" s="38">
        <v>45664</v>
      </c>
      <c r="C114" s="1">
        <f t="shared" si="37"/>
        <v>4.1666666666666666E-3</v>
      </c>
      <c r="D114" s="1">
        <f t="shared" si="38"/>
        <v>4.8611111111111112E-3</v>
      </c>
      <c r="E114" s="27" t="s">
        <v>6</v>
      </c>
      <c r="F114" s="2">
        <v>1</v>
      </c>
      <c r="G114" s="2">
        <v>0</v>
      </c>
      <c r="H114" s="38">
        <v>45767</v>
      </c>
      <c r="I114" s="1">
        <f t="shared" si="35"/>
        <v>0.13888888888888887</v>
      </c>
      <c r="J114" s="1">
        <f t="shared" si="36"/>
        <v>0.13888888888888887</v>
      </c>
      <c r="K114" s="27"/>
      <c r="L114" s="2"/>
      <c r="M114" s="2"/>
      <c r="N114" s="38">
        <v>45767</v>
      </c>
      <c r="O114" s="1">
        <f t="shared" si="24"/>
        <v>0.12567129629629628</v>
      </c>
      <c r="P114" s="1">
        <f t="shared" si="25"/>
        <v>0.12567129629629628</v>
      </c>
      <c r="Q114" s="27"/>
      <c r="R114" s="2"/>
      <c r="S114" s="2"/>
      <c r="T114" s="38">
        <v>45767</v>
      </c>
      <c r="U114" s="1">
        <f t="shared" si="26"/>
        <v>0</v>
      </c>
      <c r="V114" s="1">
        <f t="shared" si="27"/>
        <v>0</v>
      </c>
      <c r="W114" s="27"/>
      <c r="X114" s="2"/>
      <c r="Y114" s="2"/>
      <c r="Z114" s="38">
        <v>45767</v>
      </c>
      <c r="AA114" s="1">
        <f t="shared" si="28"/>
        <v>4.3831018518518519E-2</v>
      </c>
      <c r="AB114" s="1">
        <f t="shared" si="29"/>
        <v>4.3831018518518519E-2</v>
      </c>
      <c r="AC114" s="27"/>
      <c r="AD114" s="2"/>
      <c r="AE114" s="2"/>
      <c r="AF114" s="38">
        <v>45767</v>
      </c>
      <c r="AG114" s="1">
        <f t="shared" si="30"/>
        <v>9.7222222222222224E-3</v>
      </c>
      <c r="AH114" s="1">
        <f t="shared" si="31"/>
        <v>9.7222222222222224E-3</v>
      </c>
      <c r="AI114" s="27"/>
      <c r="AJ114" s="2"/>
      <c r="AK114" s="2"/>
      <c r="AL114" s="38">
        <v>45767</v>
      </c>
      <c r="AM114" s="39">
        <f t="shared" si="32"/>
        <v>0.91</v>
      </c>
      <c r="AN114" s="39">
        <f t="shared" si="19"/>
        <v>0.91</v>
      </c>
      <c r="AO114" s="27"/>
      <c r="AP114" s="70"/>
      <c r="AQ114" s="41"/>
      <c r="AR114" s="41"/>
      <c r="AS114" s="38">
        <v>45767</v>
      </c>
      <c r="AT114" s="39">
        <f t="shared" si="33"/>
        <v>1</v>
      </c>
      <c r="AU114" s="39">
        <f t="shared" si="34"/>
        <v>1</v>
      </c>
      <c r="AV114" s="27"/>
      <c r="AW114" s="41"/>
    </row>
    <row r="115" spans="1:49" ht="25.05" customHeight="1" thickTop="1" thickBot="1" x14ac:dyDescent="0.35">
      <c r="A115" s="44">
        <v>111</v>
      </c>
      <c r="B115" s="38">
        <v>45665</v>
      </c>
      <c r="C115" s="1">
        <f t="shared" si="37"/>
        <v>4.8611111111111112E-3</v>
      </c>
      <c r="D115" s="1">
        <f t="shared" si="38"/>
        <v>5.5555555555555558E-3</v>
      </c>
      <c r="E115" s="27" t="s">
        <v>6</v>
      </c>
      <c r="F115" s="2">
        <v>1</v>
      </c>
      <c r="G115" s="2">
        <v>0</v>
      </c>
      <c r="H115" s="38">
        <v>45768</v>
      </c>
      <c r="I115" s="1">
        <f t="shared" si="35"/>
        <v>0.13888888888888887</v>
      </c>
      <c r="J115" s="1">
        <f t="shared" si="36"/>
        <v>0.13888888888888887</v>
      </c>
      <c r="K115" s="27"/>
      <c r="L115" s="2"/>
      <c r="M115" s="2"/>
      <c r="N115" s="38">
        <v>45768</v>
      </c>
      <c r="O115" s="1">
        <f t="shared" si="24"/>
        <v>0.12567129629629628</v>
      </c>
      <c r="P115" s="1">
        <f t="shared" si="25"/>
        <v>0.12567129629629628</v>
      </c>
      <c r="Q115" s="27"/>
      <c r="R115" s="2"/>
      <c r="S115" s="2"/>
      <c r="T115" s="38">
        <v>45768</v>
      </c>
      <c r="U115" s="1">
        <f t="shared" si="26"/>
        <v>0</v>
      </c>
      <c r="V115" s="1">
        <f t="shared" si="27"/>
        <v>0</v>
      </c>
      <c r="W115" s="27"/>
      <c r="X115" s="2"/>
      <c r="Y115" s="2"/>
      <c r="Z115" s="38">
        <v>45768</v>
      </c>
      <c r="AA115" s="1">
        <f t="shared" si="28"/>
        <v>4.3831018518518519E-2</v>
      </c>
      <c r="AB115" s="1">
        <f t="shared" si="29"/>
        <v>4.3831018518518519E-2</v>
      </c>
      <c r="AC115" s="27"/>
      <c r="AD115" s="2"/>
      <c r="AE115" s="2"/>
      <c r="AF115" s="38">
        <v>45768</v>
      </c>
      <c r="AG115" s="1">
        <f t="shared" si="30"/>
        <v>9.7222222222222224E-3</v>
      </c>
      <c r="AH115" s="1">
        <f t="shared" si="31"/>
        <v>9.7222222222222224E-3</v>
      </c>
      <c r="AI115" s="27"/>
      <c r="AJ115" s="2"/>
      <c r="AK115" s="2"/>
      <c r="AL115" s="38">
        <v>45768</v>
      </c>
      <c r="AM115" s="39">
        <f t="shared" si="32"/>
        <v>0.91</v>
      </c>
      <c r="AN115" s="39">
        <f t="shared" si="19"/>
        <v>0.91</v>
      </c>
      <c r="AO115" s="27"/>
      <c r="AP115" s="70"/>
      <c r="AQ115" s="41"/>
      <c r="AR115" s="41"/>
      <c r="AS115" s="38">
        <v>45768</v>
      </c>
      <c r="AT115" s="39">
        <f t="shared" si="33"/>
        <v>1</v>
      </c>
      <c r="AU115" s="39">
        <f t="shared" si="34"/>
        <v>1</v>
      </c>
      <c r="AV115" s="27"/>
      <c r="AW115" s="41"/>
    </row>
    <row r="116" spans="1:49" ht="25.05" customHeight="1" thickTop="1" thickBot="1" x14ac:dyDescent="0.35">
      <c r="A116" s="44">
        <v>112</v>
      </c>
      <c r="B116" s="38">
        <v>45666</v>
      </c>
      <c r="C116" s="1">
        <f t="shared" si="37"/>
        <v>5.5555555555555558E-3</v>
      </c>
      <c r="D116" s="1">
        <f t="shared" si="38"/>
        <v>6.2500000000000003E-3</v>
      </c>
      <c r="E116" s="27" t="s">
        <v>6</v>
      </c>
      <c r="F116" s="2">
        <v>1</v>
      </c>
      <c r="G116" s="2">
        <v>0</v>
      </c>
      <c r="H116" s="38">
        <v>45769</v>
      </c>
      <c r="I116" s="1">
        <f t="shared" si="35"/>
        <v>0.13888888888888887</v>
      </c>
      <c r="J116" s="1">
        <f t="shared" si="36"/>
        <v>0.13888888888888887</v>
      </c>
      <c r="K116" s="27"/>
      <c r="L116" s="2"/>
      <c r="M116" s="2"/>
      <c r="N116" s="38">
        <v>45769</v>
      </c>
      <c r="O116" s="1">
        <f t="shared" si="24"/>
        <v>0.12567129629629628</v>
      </c>
      <c r="P116" s="1">
        <f t="shared" si="25"/>
        <v>0.12567129629629628</v>
      </c>
      <c r="Q116" s="27"/>
      <c r="R116" s="2"/>
      <c r="S116" s="2"/>
      <c r="T116" s="38">
        <v>45769</v>
      </c>
      <c r="U116" s="1">
        <f t="shared" si="26"/>
        <v>0</v>
      </c>
      <c r="V116" s="1">
        <f t="shared" si="27"/>
        <v>0</v>
      </c>
      <c r="W116" s="27"/>
      <c r="X116" s="2"/>
      <c r="Y116" s="2"/>
      <c r="Z116" s="38">
        <v>45769</v>
      </c>
      <c r="AA116" s="1">
        <f t="shared" si="28"/>
        <v>4.3831018518518519E-2</v>
      </c>
      <c r="AB116" s="1">
        <f t="shared" si="29"/>
        <v>4.3831018518518519E-2</v>
      </c>
      <c r="AC116" s="27"/>
      <c r="AD116" s="2"/>
      <c r="AE116" s="2"/>
      <c r="AF116" s="38">
        <v>45769</v>
      </c>
      <c r="AG116" s="1">
        <f t="shared" si="30"/>
        <v>9.7222222222222224E-3</v>
      </c>
      <c r="AH116" s="1">
        <f t="shared" si="31"/>
        <v>9.7222222222222224E-3</v>
      </c>
      <c r="AI116" s="27"/>
      <c r="AJ116" s="2"/>
      <c r="AK116" s="2"/>
      <c r="AL116" s="38">
        <v>45769</v>
      </c>
      <c r="AM116" s="39">
        <f t="shared" si="32"/>
        <v>0.91</v>
      </c>
      <c r="AN116" s="39">
        <f t="shared" si="19"/>
        <v>0.91</v>
      </c>
      <c r="AO116" s="27"/>
      <c r="AP116" s="70"/>
      <c r="AQ116" s="41"/>
      <c r="AR116" s="41"/>
      <c r="AS116" s="38">
        <v>45769</v>
      </c>
      <c r="AT116" s="39">
        <f t="shared" si="33"/>
        <v>1</v>
      </c>
      <c r="AU116" s="39">
        <f t="shared" si="34"/>
        <v>1</v>
      </c>
      <c r="AV116" s="27"/>
      <c r="AW116" s="41"/>
    </row>
    <row r="117" spans="1:49" ht="25.05" customHeight="1" thickTop="1" thickBot="1" x14ac:dyDescent="0.35">
      <c r="A117" s="44">
        <v>113</v>
      </c>
      <c r="B117" s="38">
        <v>45667</v>
      </c>
      <c r="C117" s="1">
        <f t="shared" si="37"/>
        <v>6.2500000000000003E-3</v>
      </c>
      <c r="D117" s="1">
        <f t="shared" si="38"/>
        <v>6.9444444444444449E-3</v>
      </c>
      <c r="E117" s="27" t="s">
        <v>6</v>
      </c>
      <c r="F117" s="2">
        <v>1</v>
      </c>
      <c r="G117" s="2">
        <v>0</v>
      </c>
      <c r="H117" s="38">
        <v>45770</v>
      </c>
      <c r="I117" s="1">
        <f t="shared" si="35"/>
        <v>0.13888888888888887</v>
      </c>
      <c r="J117" s="1">
        <f t="shared" si="36"/>
        <v>0.13888888888888887</v>
      </c>
      <c r="K117" s="27"/>
      <c r="L117" s="2"/>
      <c r="M117" s="2"/>
      <c r="N117" s="38">
        <v>45770</v>
      </c>
      <c r="O117" s="1">
        <f t="shared" si="24"/>
        <v>0.12567129629629628</v>
      </c>
      <c r="P117" s="1">
        <f t="shared" si="25"/>
        <v>0.12567129629629628</v>
      </c>
      <c r="Q117" s="27"/>
      <c r="R117" s="2"/>
      <c r="S117" s="2"/>
      <c r="T117" s="38">
        <v>45770</v>
      </c>
      <c r="U117" s="1">
        <f t="shared" si="26"/>
        <v>0</v>
      </c>
      <c r="V117" s="1">
        <f t="shared" si="27"/>
        <v>0</v>
      </c>
      <c r="W117" s="27"/>
      <c r="X117" s="2"/>
      <c r="Y117" s="2"/>
      <c r="Z117" s="38">
        <v>45770</v>
      </c>
      <c r="AA117" s="1">
        <f t="shared" si="28"/>
        <v>4.3831018518518519E-2</v>
      </c>
      <c r="AB117" s="1">
        <f t="shared" si="29"/>
        <v>4.3831018518518519E-2</v>
      </c>
      <c r="AC117" s="27"/>
      <c r="AD117" s="2"/>
      <c r="AE117" s="2"/>
      <c r="AF117" s="38">
        <v>45770</v>
      </c>
      <c r="AG117" s="1">
        <f t="shared" si="30"/>
        <v>9.7222222222222224E-3</v>
      </c>
      <c r="AH117" s="1">
        <f t="shared" si="31"/>
        <v>9.7222222222222224E-3</v>
      </c>
      <c r="AI117" s="27"/>
      <c r="AJ117" s="2"/>
      <c r="AK117" s="2"/>
      <c r="AL117" s="38">
        <v>45770</v>
      </c>
      <c r="AM117" s="39">
        <f t="shared" si="32"/>
        <v>0.91</v>
      </c>
      <c r="AN117" s="39">
        <f t="shared" si="19"/>
        <v>0.91</v>
      </c>
      <c r="AO117" s="27"/>
      <c r="AP117" s="70"/>
      <c r="AQ117" s="41"/>
      <c r="AR117" s="41"/>
      <c r="AS117" s="38">
        <v>45770</v>
      </c>
      <c r="AT117" s="39">
        <f t="shared" si="33"/>
        <v>1</v>
      </c>
      <c r="AU117" s="39">
        <f t="shared" si="34"/>
        <v>1</v>
      </c>
      <c r="AV117" s="27"/>
      <c r="AW117" s="41"/>
    </row>
    <row r="118" spans="1:49" ht="25.05" customHeight="1" thickTop="1" thickBot="1" x14ac:dyDescent="0.35">
      <c r="A118" s="44">
        <v>114</v>
      </c>
      <c r="B118" s="38">
        <v>45668</v>
      </c>
      <c r="C118" s="1">
        <f t="shared" si="37"/>
        <v>6.9444444444444449E-3</v>
      </c>
      <c r="D118" s="1">
        <f t="shared" si="38"/>
        <v>7.6388888888888895E-3</v>
      </c>
      <c r="E118" s="27" t="s">
        <v>6</v>
      </c>
      <c r="F118" s="2">
        <v>1</v>
      </c>
      <c r="G118" s="2">
        <v>0</v>
      </c>
      <c r="H118" s="38">
        <v>45771</v>
      </c>
      <c r="I118" s="1">
        <f t="shared" si="35"/>
        <v>0.13888888888888887</v>
      </c>
      <c r="J118" s="1">
        <f t="shared" si="36"/>
        <v>0.13888888888888887</v>
      </c>
      <c r="K118" s="27"/>
      <c r="L118" s="2"/>
      <c r="M118" s="2"/>
      <c r="N118" s="38">
        <v>45771</v>
      </c>
      <c r="O118" s="1">
        <f t="shared" si="24"/>
        <v>0.12567129629629628</v>
      </c>
      <c r="P118" s="1">
        <f>IF(Q118="DONE",O118+(R118/1440)+(S118/86400),O118)</f>
        <v>0.12567129629629628</v>
      </c>
      <c r="Q118" s="27"/>
      <c r="R118" s="2"/>
      <c r="S118" s="2"/>
      <c r="T118" s="38">
        <v>45771</v>
      </c>
      <c r="U118" s="1">
        <f t="shared" si="26"/>
        <v>0</v>
      </c>
      <c r="V118" s="1">
        <f t="shared" si="27"/>
        <v>0</v>
      </c>
      <c r="W118" s="27"/>
      <c r="X118" s="2"/>
      <c r="Y118" s="2"/>
      <c r="Z118" s="38">
        <v>45771</v>
      </c>
      <c r="AA118" s="1">
        <f t="shared" si="28"/>
        <v>4.3831018518518519E-2</v>
      </c>
      <c r="AB118" s="1">
        <f>IF(AC118="DONE",AA118+(AD118/1440)+(AE118/86400),AA118)</f>
        <v>4.3831018518518519E-2</v>
      </c>
      <c r="AC118" s="27"/>
      <c r="AD118" s="2"/>
      <c r="AE118" s="2"/>
      <c r="AF118" s="38">
        <v>45771</v>
      </c>
      <c r="AG118" s="1">
        <f t="shared" si="30"/>
        <v>9.7222222222222224E-3</v>
      </c>
      <c r="AH118" s="1">
        <f>IF(AI118="DONE",AG118+(AJ118/1440)+(AK118/86400),AG118)</f>
        <v>9.7222222222222224E-3</v>
      </c>
      <c r="AI118" s="27"/>
      <c r="AJ118" s="2"/>
      <c r="AK118" s="2"/>
      <c r="AL118" s="38">
        <v>45771</v>
      </c>
      <c r="AM118" s="39">
        <f t="shared" si="32"/>
        <v>0.91</v>
      </c>
      <c r="AN118" s="39">
        <f t="shared" si="19"/>
        <v>0.91</v>
      </c>
      <c r="AO118" s="27"/>
      <c r="AP118" s="70"/>
      <c r="AQ118" s="41"/>
      <c r="AR118" s="41"/>
      <c r="AS118" s="38">
        <v>45771</v>
      </c>
      <c r="AT118" s="39">
        <f t="shared" si="33"/>
        <v>1</v>
      </c>
      <c r="AU118" s="39">
        <f t="shared" si="34"/>
        <v>1</v>
      </c>
      <c r="AV118" s="27"/>
      <c r="AW118" s="41"/>
    </row>
    <row r="119" spans="1:49" ht="25.05" customHeight="1" thickTop="1" thickBot="1" x14ac:dyDescent="0.35">
      <c r="A119" s="44">
        <v>115</v>
      </c>
      <c r="B119" s="38">
        <v>45669</v>
      </c>
      <c r="C119" s="1">
        <f t="shared" si="37"/>
        <v>7.6388888888888895E-3</v>
      </c>
      <c r="D119" s="1">
        <f t="shared" si="38"/>
        <v>8.3333333333333332E-3</v>
      </c>
      <c r="E119" s="27" t="s">
        <v>6</v>
      </c>
      <c r="F119" s="2">
        <v>1</v>
      </c>
      <c r="G119" s="2">
        <v>0</v>
      </c>
      <c r="H119" s="38">
        <v>45772</v>
      </c>
      <c r="I119" s="1">
        <f t="shared" si="35"/>
        <v>0.13888888888888887</v>
      </c>
      <c r="J119" s="1">
        <f t="shared" si="36"/>
        <v>0.13888888888888887</v>
      </c>
      <c r="K119" s="27"/>
      <c r="L119" s="2"/>
      <c r="M119" s="2"/>
      <c r="N119" s="38">
        <v>45772</v>
      </c>
      <c r="O119" s="1">
        <f t="shared" si="24"/>
        <v>0.12567129629629628</v>
      </c>
      <c r="P119" s="1">
        <f t="shared" si="25"/>
        <v>0.12567129629629628</v>
      </c>
      <c r="Q119" s="27"/>
      <c r="R119" s="2"/>
      <c r="S119" s="2"/>
      <c r="T119" s="38">
        <v>45772</v>
      </c>
      <c r="U119" s="1">
        <f t="shared" si="26"/>
        <v>0</v>
      </c>
      <c r="V119" s="1">
        <f t="shared" si="27"/>
        <v>0</v>
      </c>
      <c r="W119" s="27"/>
      <c r="X119" s="2"/>
      <c r="Y119" s="2"/>
      <c r="Z119" s="38">
        <v>45772</v>
      </c>
      <c r="AA119" s="1">
        <f t="shared" si="28"/>
        <v>4.3831018518518519E-2</v>
      </c>
      <c r="AB119" s="1">
        <f t="shared" ref="AB119:AB182" si="39">IF(AC119="DONE",AA119+(AD119/1440)+(AE119/86400),AA119)</f>
        <v>4.3831018518518519E-2</v>
      </c>
      <c r="AC119" s="27"/>
      <c r="AD119" s="2"/>
      <c r="AE119" s="2"/>
      <c r="AF119" s="38">
        <v>45772</v>
      </c>
      <c r="AG119" s="1">
        <f t="shared" si="30"/>
        <v>9.7222222222222224E-3</v>
      </c>
      <c r="AH119" s="1">
        <f t="shared" ref="AH119:AH182" si="40">IF(AI119="DONE",AG119+(AJ119/1440)+(AK119/86400),AG119)</f>
        <v>9.7222222222222224E-3</v>
      </c>
      <c r="AI119" s="27"/>
      <c r="AJ119" s="2"/>
      <c r="AK119" s="2"/>
      <c r="AL119" s="38">
        <v>45772</v>
      </c>
      <c r="AM119" s="39">
        <f t="shared" si="32"/>
        <v>0.91</v>
      </c>
      <c r="AN119" s="39">
        <f t="shared" si="19"/>
        <v>0.91</v>
      </c>
      <c r="AO119" s="27"/>
      <c r="AP119" s="70"/>
      <c r="AQ119" s="41"/>
      <c r="AR119" s="41"/>
      <c r="AS119" s="38">
        <v>45772</v>
      </c>
      <c r="AT119" s="39">
        <f t="shared" si="33"/>
        <v>1</v>
      </c>
      <c r="AU119" s="39">
        <f>IF(AW119&gt;AT119,AT119+1,AT119)</f>
        <v>1</v>
      </c>
      <c r="AV119" s="27"/>
      <c r="AW119" s="41"/>
    </row>
    <row r="120" spans="1:49" ht="25.05" customHeight="1" thickTop="1" thickBot="1" x14ac:dyDescent="0.35">
      <c r="A120" s="44">
        <v>116</v>
      </c>
      <c r="B120" s="38">
        <v>45670</v>
      </c>
      <c r="C120" s="1">
        <f t="shared" si="37"/>
        <v>8.3333333333333332E-3</v>
      </c>
      <c r="D120" s="1">
        <f t="shared" si="38"/>
        <v>9.0277777777777769E-3</v>
      </c>
      <c r="E120" s="27" t="s">
        <v>6</v>
      </c>
      <c r="F120" s="2">
        <v>1</v>
      </c>
      <c r="G120" s="2">
        <v>0</v>
      </c>
      <c r="H120" s="38">
        <v>45773</v>
      </c>
      <c r="I120" s="1">
        <f t="shared" si="35"/>
        <v>0.13888888888888887</v>
      </c>
      <c r="J120" s="1">
        <f t="shared" si="36"/>
        <v>0.13888888888888887</v>
      </c>
      <c r="K120" s="27"/>
      <c r="L120" s="2"/>
      <c r="M120" s="2"/>
      <c r="N120" s="38">
        <v>45773</v>
      </c>
      <c r="O120" s="1">
        <f t="shared" si="24"/>
        <v>0.12567129629629628</v>
      </c>
      <c r="P120" s="1">
        <f t="shared" si="25"/>
        <v>0.12567129629629628</v>
      </c>
      <c r="Q120" s="27"/>
      <c r="R120" s="2"/>
      <c r="S120" s="2"/>
      <c r="T120" s="38">
        <v>45773</v>
      </c>
      <c r="U120" s="1">
        <f t="shared" si="26"/>
        <v>0</v>
      </c>
      <c r="V120" s="1">
        <f t="shared" si="27"/>
        <v>0</v>
      </c>
      <c r="W120" s="27"/>
      <c r="X120" s="2"/>
      <c r="Y120" s="2"/>
      <c r="Z120" s="38">
        <v>45773</v>
      </c>
      <c r="AA120" s="1">
        <f t="shared" si="28"/>
        <v>4.3831018518518519E-2</v>
      </c>
      <c r="AB120" s="1">
        <f t="shared" si="39"/>
        <v>4.3831018518518519E-2</v>
      </c>
      <c r="AC120" s="27"/>
      <c r="AD120" s="2"/>
      <c r="AE120" s="2"/>
      <c r="AF120" s="38">
        <v>45773</v>
      </c>
      <c r="AG120" s="1">
        <f t="shared" si="30"/>
        <v>9.7222222222222224E-3</v>
      </c>
      <c r="AH120" s="1">
        <f t="shared" si="40"/>
        <v>9.7222222222222224E-3</v>
      </c>
      <c r="AI120" s="27"/>
      <c r="AJ120" s="2"/>
      <c r="AK120" s="2"/>
      <c r="AL120" s="38">
        <v>45773</v>
      </c>
      <c r="AM120" s="39">
        <f t="shared" si="32"/>
        <v>0.91</v>
      </c>
      <c r="AN120" s="39">
        <f t="shared" si="19"/>
        <v>0.91</v>
      </c>
      <c r="AO120" s="27"/>
      <c r="AP120" s="70"/>
      <c r="AQ120" s="41"/>
      <c r="AR120" s="41"/>
      <c r="AS120" s="38">
        <v>45773</v>
      </c>
      <c r="AT120" s="39">
        <f t="shared" si="33"/>
        <v>1</v>
      </c>
      <c r="AU120" s="39">
        <f t="shared" ref="AU120:AU183" si="41">IF(AW120&gt;AT120,AT120+1,AT120)</f>
        <v>1</v>
      </c>
      <c r="AV120" s="27"/>
      <c r="AW120" s="41"/>
    </row>
    <row r="121" spans="1:49" ht="25.05" customHeight="1" thickTop="1" thickBot="1" x14ac:dyDescent="0.35">
      <c r="A121" s="44">
        <v>117</v>
      </c>
      <c r="B121" s="38">
        <v>45671</v>
      </c>
      <c r="C121" s="1">
        <f t="shared" si="37"/>
        <v>9.0277777777777769E-3</v>
      </c>
      <c r="D121" s="1">
        <f t="shared" si="38"/>
        <v>9.7222222222222206E-3</v>
      </c>
      <c r="E121" s="27" t="s">
        <v>6</v>
      </c>
      <c r="F121" s="2">
        <v>1</v>
      </c>
      <c r="G121" s="2">
        <v>0</v>
      </c>
      <c r="H121" s="38">
        <v>45774</v>
      </c>
      <c r="I121" s="1">
        <f t="shared" si="35"/>
        <v>0.13888888888888887</v>
      </c>
      <c r="J121" s="1">
        <f t="shared" si="36"/>
        <v>0.13888888888888887</v>
      </c>
      <c r="K121" s="27"/>
      <c r="L121" s="2"/>
      <c r="M121" s="2"/>
      <c r="N121" s="38">
        <v>45774</v>
      </c>
      <c r="O121" s="1">
        <f t="shared" si="24"/>
        <v>0.12567129629629628</v>
      </c>
      <c r="P121" s="1">
        <f t="shared" si="25"/>
        <v>0.12567129629629628</v>
      </c>
      <c r="Q121" s="27"/>
      <c r="R121" s="2"/>
      <c r="S121" s="2"/>
      <c r="T121" s="38">
        <v>45774</v>
      </c>
      <c r="U121" s="1">
        <f t="shared" si="26"/>
        <v>0</v>
      </c>
      <c r="V121" s="1">
        <f t="shared" si="27"/>
        <v>0</v>
      </c>
      <c r="W121" s="27"/>
      <c r="X121" s="2"/>
      <c r="Y121" s="2"/>
      <c r="Z121" s="38">
        <v>45774</v>
      </c>
      <c r="AA121" s="1">
        <f t="shared" si="28"/>
        <v>4.3831018518518519E-2</v>
      </c>
      <c r="AB121" s="1">
        <f t="shared" si="39"/>
        <v>4.3831018518518519E-2</v>
      </c>
      <c r="AC121" s="27"/>
      <c r="AD121" s="2"/>
      <c r="AE121" s="2"/>
      <c r="AF121" s="38">
        <v>45774</v>
      </c>
      <c r="AG121" s="1">
        <f t="shared" si="30"/>
        <v>9.7222222222222224E-3</v>
      </c>
      <c r="AH121" s="1">
        <f t="shared" si="40"/>
        <v>9.7222222222222224E-3</v>
      </c>
      <c r="AI121" s="27"/>
      <c r="AJ121" s="2"/>
      <c r="AK121" s="2"/>
      <c r="AL121" s="38">
        <v>45774</v>
      </c>
      <c r="AM121" s="39">
        <f t="shared" si="32"/>
        <v>0.91</v>
      </c>
      <c r="AN121" s="39">
        <f t="shared" si="19"/>
        <v>0.91</v>
      </c>
      <c r="AO121" s="27"/>
      <c r="AP121" s="70"/>
      <c r="AQ121" s="41"/>
      <c r="AR121" s="41"/>
      <c r="AS121" s="38">
        <v>45774</v>
      </c>
      <c r="AT121" s="39">
        <f t="shared" si="33"/>
        <v>1</v>
      </c>
      <c r="AU121" s="39">
        <f t="shared" si="41"/>
        <v>1</v>
      </c>
      <c r="AV121" s="27"/>
      <c r="AW121" s="41"/>
    </row>
    <row r="122" spans="1:49" ht="25.05" customHeight="1" thickTop="1" thickBot="1" x14ac:dyDescent="0.35">
      <c r="A122" s="44">
        <v>118</v>
      </c>
      <c r="B122" s="38">
        <v>45672</v>
      </c>
      <c r="C122" s="1">
        <f t="shared" si="37"/>
        <v>9.7222222222222206E-3</v>
      </c>
      <c r="D122" s="1">
        <f t="shared" si="38"/>
        <v>1.0416666666666664E-2</v>
      </c>
      <c r="E122" s="27" t="s">
        <v>6</v>
      </c>
      <c r="F122" s="2">
        <v>1</v>
      </c>
      <c r="G122" s="2">
        <v>0</v>
      </c>
      <c r="H122" s="38">
        <v>45775</v>
      </c>
      <c r="I122" s="1">
        <f t="shared" si="35"/>
        <v>0.13888888888888887</v>
      </c>
      <c r="J122" s="1">
        <f t="shared" si="36"/>
        <v>0.13888888888888887</v>
      </c>
      <c r="K122" s="27"/>
      <c r="L122" s="2"/>
      <c r="M122" s="2"/>
      <c r="N122" s="38">
        <v>45775</v>
      </c>
      <c r="O122" s="1">
        <f t="shared" si="24"/>
        <v>0.12567129629629628</v>
      </c>
      <c r="P122" s="1">
        <f t="shared" si="25"/>
        <v>0.12567129629629628</v>
      </c>
      <c r="Q122" s="27"/>
      <c r="R122" s="2"/>
      <c r="S122" s="2"/>
      <c r="T122" s="38">
        <v>45775</v>
      </c>
      <c r="U122" s="1">
        <f t="shared" si="26"/>
        <v>0</v>
      </c>
      <c r="V122" s="1">
        <f t="shared" si="27"/>
        <v>0</v>
      </c>
      <c r="W122" s="27"/>
      <c r="X122" s="2"/>
      <c r="Y122" s="2"/>
      <c r="Z122" s="38">
        <v>45775</v>
      </c>
      <c r="AA122" s="1">
        <f t="shared" si="28"/>
        <v>4.3831018518518519E-2</v>
      </c>
      <c r="AB122" s="1">
        <f t="shared" si="39"/>
        <v>4.3831018518518519E-2</v>
      </c>
      <c r="AC122" s="27"/>
      <c r="AD122" s="2"/>
      <c r="AE122" s="2"/>
      <c r="AF122" s="38">
        <v>45775</v>
      </c>
      <c r="AG122" s="1">
        <f t="shared" si="30"/>
        <v>9.7222222222222224E-3</v>
      </c>
      <c r="AH122" s="1">
        <f t="shared" si="40"/>
        <v>9.7222222222222224E-3</v>
      </c>
      <c r="AI122" s="27"/>
      <c r="AJ122" s="2"/>
      <c r="AK122" s="2"/>
      <c r="AL122" s="38">
        <v>45775</v>
      </c>
      <c r="AM122" s="39">
        <f t="shared" si="32"/>
        <v>0.91</v>
      </c>
      <c r="AN122" s="39">
        <f t="shared" si="19"/>
        <v>0.91</v>
      </c>
      <c r="AO122" s="27"/>
      <c r="AP122" s="70"/>
      <c r="AQ122" s="41"/>
      <c r="AR122" s="41"/>
      <c r="AS122" s="38">
        <v>45775</v>
      </c>
      <c r="AT122" s="39">
        <f t="shared" si="33"/>
        <v>1</v>
      </c>
      <c r="AU122" s="39">
        <f t="shared" si="41"/>
        <v>1</v>
      </c>
      <c r="AV122" s="27"/>
      <c r="AW122" s="41"/>
    </row>
    <row r="123" spans="1:49" ht="25.05" customHeight="1" thickTop="1" thickBot="1" x14ac:dyDescent="0.35">
      <c r="A123" s="44">
        <v>119</v>
      </c>
      <c r="B123" s="38">
        <v>45673</v>
      </c>
      <c r="C123" s="1">
        <f t="shared" si="37"/>
        <v>1.0416666666666664E-2</v>
      </c>
      <c r="D123" s="1">
        <f t="shared" si="38"/>
        <v>1.1111111111111108E-2</v>
      </c>
      <c r="E123" s="27" t="s">
        <v>6</v>
      </c>
      <c r="F123" s="2">
        <v>1</v>
      </c>
      <c r="G123" s="2">
        <v>0</v>
      </c>
      <c r="H123" s="38">
        <v>45776</v>
      </c>
      <c r="I123" s="1">
        <f t="shared" si="35"/>
        <v>0.13888888888888887</v>
      </c>
      <c r="J123" s="1">
        <f t="shared" si="36"/>
        <v>0.13888888888888887</v>
      </c>
      <c r="K123" s="27"/>
      <c r="L123" s="2"/>
      <c r="M123" s="2"/>
      <c r="N123" s="38">
        <v>45776</v>
      </c>
      <c r="O123" s="1">
        <f t="shared" si="24"/>
        <v>0.12567129629629628</v>
      </c>
      <c r="P123" s="1">
        <f t="shared" si="25"/>
        <v>0.12567129629629628</v>
      </c>
      <c r="Q123" s="27"/>
      <c r="R123" s="2"/>
      <c r="S123" s="2"/>
      <c r="T123" s="38">
        <v>45776</v>
      </c>
      <c r="U123" s="1">
        <f t="shared" si="26"/>
        <v>0</v>
      </c>
      <c r="V123" s="1">
        <f t="shared" si="27"/>
        <v>0</v>
      </c>
      <c r="W123" s="27"/>
      <c r="X123" s="2"/>
      <c r="Y123" s="2"/>
      <c r="Z123" s="38">
        <v>45776</v>
      </c>
      <c r="AA123" s="1">
        <f t="shared" si="28"/>
        <v>4.3831018518518519E-2</v>
      </c>
      <c r="AB123" s="1">
        <f t="shared" si="39"/>
        <v>4.3831018518518519E-2</v>
      </c>
      <c r="AC123" s="27"/>
      <c r="AD123" s="2"/>
      <c r="AE123" s="2"/>
      <c r="AF123" s="38">
        <v>45776</v>
      </c>
      <c r="AG123" s="1">
        <f t="shared" si="30"/>
        <v>9.7222222222222224E-3</v>
      </c>
      <c r="AH123" s="1">
        <f t="shared" si="40"/>
        <v>9.7222222222222224E-3</v>
      </c>
      <c r="AI123" s="27"/>
      <c r="AJ123" s="2"/>
      <c r="AK123" s="2"/>
      <c r="AL123" s="38">
        <v>45776</v>
      </c>
      <c r="AM123" s="39">
        <f t="shared" si="32"/>
        <v>0.91</v>
      </c>
      <c r="AN123" s="39">
        <f t="shared" si="19"/>
        <v>0.91</v>
      </c>
      <c r="AO123" s="27"/>
      <c r="AP123" s="70"/>
      <c r="AQ123" s="41"/>
      <c r="AR123" s="41"/>
      <c r="AS123" s="38">
        <v>45776</v>
      </c>
      <c r="AT123" s="39">
        <f t="shared" si="33"/>
        <v>1</v>
      </c>
      <c r="AU123" s="39">
        <f t="shared" si="41"/>
        <v>1</v>
      </c>
      <c r="AV123" s="27"/>
      <c r="AW123" s="41"/>
    </row>
    <row r="124" spans="1:49" ht="25.05" customHeight="1" thickTop="1" thickBot="1" x14ac:dyDescent="0.35">
      <c r="A124" s="44">
        <v>120</v>
      </c>
      <c r="B124" s="38">
        <v>45674</v>
      </c>
      <c r="C124" s="1">
        <f t="shared" si="37"/>
        <v>1.1111111111111108E-2</v>
      </c>
      <c r="D124" s="1">
        <f t="shared" si="38"/>
        <v>1.1805555555555552E-2</v>
      </c>
      <c r="E124" s="27" t="s">
        <v>6</v>
      </c>
      <c r="F124" s="2">
        <v>1</v>
      </c>
      <c r="G124" s="2">
        <v>0</v>
      </c>
      <c r="H124" s="38">
        <v>45777</v>
      </c>
      <c r="I124" s="1">
        <f t="shared" si="35"/>
        <v>0.13888888888888887</v>
      </c>
      <c r="J124" s="1">
        <f t="shared" si="36"/>
        <v>0.13888888888888887</v>
      </c>
      <c r="K124" s="27"/>
      <c r="L124" s="2"/>
      <c r="M124" s="2"/>
      <c r="N124" s="38">
        <v>45777</v>
      </c>
      <c r="O124" s="1">
        <f t="shared" si="24"/>
        <v>0.12567129629629628</v>
      </c>
      <c r="P124" s="1">
        <f t="shared" si="25"/>
        <v>0.12567129629629628</v>
      </c>
      <c r="Q124" s="27"/>
      <c r="R124" s="2"/>
      <c r="S124" s="2"/>
      <c r="T124" s="38">
        <v>45777</v>
      </c>
      <c r="U124" s="1">
        <f t="shared" si="26"/>
        <v>0</v>
      </c>
      <c r="V124" s="1">
        <f t="shared" si="27"/>
        <v>0</v>
      </c>
      <c r="W124" s="27"/>
      <c r="X124" s="2"/>
      <c r="Y124" s="2"/>
      <c r="Z124" s="38">
        <v>45777</v>
      </c>
      <c r="AA124" s="1">
        <f t="shared" si="28"/>
        <v>4.3831018518518519E-2</v>
      </c>
      <c r="AB124" s="1">
        <f t="shared" si="39"/>
        <v>4.3831018518518519E-2</v>
      </c>
      <c r="AC124" s="27"/>
      <c r="AD124" s="2"/>
      <c r="AE124" s="2"/>
      <c r="AF124" s="38">
        <v>45777</v>
      </c>
      <c r="AG124" s="1">
        <f t="shared" si="30"/>
        <v>9.7222222222222224E-3</v>
      </c>
      <c r="AH124" s="1">
        <f t="shared" si="40"/>
        <v>9.7222222222222224E-3</v>
      </c>
      <c r="AI124" s="27"/>
      <c r="AJ124" s="2"/>
      <c r="AK124" s="2"/>
      <c r="AL124" s="38">
        <v>45777</v>
      </c>
      <c r="AM124" s="39">
        <f t="shared" si="32"/>
        <v>0.91</v>
      </c>
      <c r="AN124" s="39">
        <f t="shared" si="19"/>
        <v>0.91</v>
      </c>
      <c r="AO124" s="27"/>
      <c r="AP124" s="70"/>
      <c r="AQ124" s="41"/>
      <c r="AR124" s="41"/>
      <c r="AS124" s="38">
        <v>45777</v>
      </c>
      <c r="AT124" s="39">
        <f t="shared" si="33"/>
        <v>1</v>
      </c>
      <c r="AU124" s="39">
        <f t="shared" si="41"/>
        <v>1</v>
      </c>
      <c r="AV124" s="27"/>
      <c r="AW124" s="41"/>
    </row>
    <row r="125" spans="1:49" ht="25.05" customHeight="1" thickTop="1" thickBot="1" x14ac:dyDescent="0.35">
      <c r="A125" s="44">
        <v>121</v>
      </c>
      <c r="B125" s="38">
        <v>45675</v>
      </c>
      <c r="C125" s="1">
        <f t="shared" si="37"/>
        <v>1.1805555555555552E-2</v>
      </c>
      <c r="D125" s="1">
        <f t="shared" si="38"/>
        <v>1.2499999999999995E-2</v>
      </c>
      <c r="E125" s="27" t="s">
        <v>6</v>
      </c>
      <c r="F125" s="2">
        <v>1</v>
      </c>
      <c r="G125" s="2">
        <v>0</v>
      </c>
      <c r="H125" s="38">
        <v>45778</v>
      </c>
      <c r="I125" s="1">
        <f t="shared" si="35"/>
        <v>0.13888888888888887</v>
      </c>
      <c r="J125" s="1">
        <f t="shared" si="36"/>
        <v>0.13888888888888887</v>
      </c>
      <c r="K125" s="27"/>
      <c r="L125" s="2"/>
      <c r="M125" s="2"/>
      <c r="N125" s="38">
        <v>45778</v>
      </c>
      <c r="O125" s="1">
        <f t="shared" si="24"/>
        <v>0.12567129629629628</v>
      </c>
      <c r="P125" s="1">
        <f t="shared" si="25"/>
        <v>0.12567129629629628</v>
      </c>
      <c r="Q125" s="27"/>
      <c r="R125" s="2"/>
      <c r="S125" s="2"/>
      <c r="T125" s="38">
        <v>45778</v>
      </c>
      <c r="U125" s="1">
        <f t="shared" si="26"/>
        <v>0</v>
      </c>
      <c r="V125" s="1">
        <f t="shared" si="27"/>
        <v>0</v>
      </c>
      <c r="W125" s="27"/>
      <c r="X125" s="2"/>
      <c r="Y125" s="2"/>
      <c r="Z125" s="38">
        <v>45778</v>
      </c>
      <c r="AA125" s="1">
        <f t="shared" si="28"/>
        <v>4.3831018518518519E-2</v>
      </c>
      <c r="AB125" s="1">
        <f t="shared" si="39"/>
        <v>4.3831018518518519E-2</v>
      </c>
      <c r="AC125" s="27"/>
      <c r="AD125" s="2"/>
      <c r="AE125" s="2"/>
      <c r="AF125" s="38">
        <v>45778</v>
      </c>
      <c r="AG125" s="1">
        <f t="shared" si="30"/>
        <v>9.7222222222222224E-3</v>
      </c>
      <c r="AH125" s="1">
        <f t="shared" si="40"/>
        <v>9.7222222222222224E-3</v>
      </c>
      <c r="AI125" s="27"/>
      <c r="AJ125" s="2"/>
      <c r="AK125" s="2"/>
      <c r="AL125" s="38">
        <v>45778</v>
      </c>
      <c r="AM125" s="39">
        <f t="shared" si="32"/>
        <v>0.91</v>
      </c>
      <c r="AN125" s="39">
        <f t="shared" si="19"/>
        <v>0.91</v>
      </c>
      <c r="AO125" s="27"/>
      <c r="AP125" s="70"/>
      <c r="AQ125" s="41"/>
      <c r="AR125" s="41"/>
      <c r="AS125" s="38">
        <v>45778</v>
      </c>
      <c r="AT125" s="39">
        <f t="shared" si="33"/>
        <v>1</v>
      </c>
      <c r="AU125" s="39">
        <f t="shared" si="41"/>
        <v>1</v>
      </c>
      <c r="AV125" s="27"/>
      <c r="AW125" s="41"/>
    </row>
    <row r="126" spans="1:49" ht="25.05" customHeight="1" thickTop="1" thickBot="1" x14ac:dyDescent="0.35">
      <c r="A126" s="44">
        <v>122</v>
      </c>
      <c r="B126" s="38">
        <v>45676</v>
      </c>
      <c r="C126" s="1">
        <f t="shared" si="37"/>
        <v>1.2499999999999995E-2</v>
      </c>
      <c r="D126" s="1">
        <f t="shared" si="38"/>
        <v>1.3194444444444439E-2</v>
      </c>
      <c r="E126" s="27" t="s">
        <v>6</v>
      </c>
      <c r="F126" s="2">
        <v>1</v>
      </c>
      <c r="G126" s="2">
        <v>0</v>
      </c>
      <c r="H126" s="38">
        <v>45779</v>
      </c>
      <c r="I126" s="1">
        <f t="shared" si="35"/>
        <v>0.13888888888888887</v>
      </c>
      <c r="J126" s="1">
        <f t="shared" si="36"/>
        <v>0.13888888888888887</v>
      </c>
      <c r="K126" s="27"/>
      <c r="L126" s="2"/>
      <c r="M126" s="2"/>
      <c r="N126" s="38">
        <v>45779</v>
      </c>
      <c r="O126" s="1">
        <f t="shared" si="24"/>
        <v>0.12567129629629628</v>
      </c>
      <c r="P126" s="1">
        <f t="shared" si="25"/>
        <v>0.12567129629629628</v>
      </c>
      <c r="Q126" s="27"/>
      <c r="R126" s="2"/>
      <c r="S126" s="2"/>
      <c r="T126" s="38">
        <v>45779</v>
      </c>
      <c r="U126" s="1">
        <f t="shared" si="26"/>
        <v>0</v>
      </c>
      <c r="V126" s="1">
        <f t="shared" si="27"/>
        <v>0</v>
      </c>
      <c r="W126" s="27"/>
      <c r="X126" s="2"/>
      <c r="Y126" s="2"/>
      <c r="Z126" s="38">
        <v>45779</v>
      </c>
      <c r="AA126" s="1">
        <f t="shared" si="28"/>
        <v>4.3831018518518519E-2</v>
      </c>
      <c r="AB126" s="1">
        <f t="shared" si="39"/>
        <v>4.3831018518518519E-2</v>
      </c>
      <c r="AC126" s="27"/>
      <c r="AD126" s="2"/>
      <c r="AE126" s="2"/>
      <c r="AF126" s="38">
        <v>45779</v>
      </c>
      <c r="AG126" s="1">
        <f t="shared" si="30"/>
        <v>9.7222222222222224E-3</v>
      </c>
      <c r="AH126" s="1">
        <f t="shared" si="40"/>
        <v>9.7222222222222224E-3</v>
      </c>
      <c r="AI126" s="27"/>
      <c r="AJ126" s="2"/>
      <c r="AK126" s="2"/>
      <c r="AL126" s="38">
        <v>45779</v>
      </c>
      <c r="AM126" s="39">
        <f t="shared" si="32"/>
        <v>0.91</v>
      </c>
      <c r="AN126" s="39">
        <f t="shared" si="19"/>
        <v>0.91</v>
      </c>
      <c r="AO126" s="27"/>
      <c r="AP126" s="70"/>
      <c r="AQ126" s="41"/>
      <c r="AR126" s="41"/>
      <c r="AS126" s="38">
        <v>45779</v>
      </c>
      <c r="AT126" s="39">
        <f t="shared" si="33"/>
        <v>1</v>
      </c>
      <c r="AU126" s="39">
        <f t="shared" si="41"/>
        <v>1</v>
      </c>
      <c r="AV126" s="27"/>
      <c r="AW126" s="41"/>
    </row>
    <row r="127" spans="1:49" ht="25.05" customHeight="1" thickTop="1" thickBot="1" x14ac:dyDescent="0.35">
      <c r="A127" s="44">
        <v>123</v>
      </c>
      <c r="B127" s="38">
        <v>45677</v>
      </c>
      <c r="C127" s="1">
        <f t="shared" si="37"/>
        <v>1.3194444444444439E-2</v>
      </c>
      <c r="D127" s="1">
        <f t="shared" si="38"/>
        <v>1.3888888888888883E-2</v>
      </c>
      <c r="E127" s="27" t="s">
        <v>6</v>
      </c>
      <c r="F127" s="2">
        <v>1</v>
      </c>
      <c r="G127" s="2">
        <v>0</v>
      </c>
      <c r="H127" s="38">
        <v>45780</v>
      </c>
      <c r="I127" s="1">
        <f t="shared" si="35"/>
        <v>0.13888888888888887</v>
      </c>
      <c r="J127" s="1">
        <f t="shared" si="36"/>
        <v>0.13888888888888887</v>
      </c>
      <c r="K127" s="27"/>
      <c r="L127" s="2"/>
      <c r="M127" s="2"/>
      <c r="N127" s="38">
        <v>45780</v>
      </c>
      <c r="O127" s="1">
        <f t="shared" si="24"/>
        <v>0.12567129629629628</v>
      </c>
      <c r="P127" s="1">
        <f t="shared" si="25"/>
        <v>0.12567129629629628</v>
      </c>
      <c r="Q127" s="27"/>
      <c r="R127" s="2"/>
      <c r="S127" s="2"/>
      <c r="T127" s="38">
        <v>45780</v>
      </c>
      <c r="U127" s="1">
        <f t="shared" si="26"/>
        <v>0</v>
      </c>
      <c r="V127" s="1">
        <f t="shared" si="27"/>
        <v>0</v>
      </c>
      <c r="W127" s="27"/>
      <c r="X127" s="2"/>
      <c r="Y127" s="2"/>
      <c r="Z127" s="38">
        <v>45780</v>
      </c>
      <c r="AA127" s="1">
        <f t="shared" si="28"/>
        <v>4.3831018518518519E-2</v>
      </c>
      <c r="AB127" s="1">
        <f t="shared" si="39"/>
        <v>4.3831018518518519E-2</v>
      </c>
      <c r="AC127" s="27"/>
      <c r="AD127" s="2"/>
      <c r="AE127" s="2"/>
      <c r="AF127" s="38">
        <v>45780</v>
      </c>
      <c r="AG127" s="1">
        <f t="shared" si="30"/>
        <v>9.7222222222222224E-3</v>
      </c>
      <c r="AH127" s="1">
        <f t="shared" si="40"/>
        <v>9.7222222222222224E-3</v>
      </c>
      <c r="AI127" s="27"/>
      <c r="AJ127" s="2"/>
      <c r="AK127" s="2"/>
      <c r="AL127" s="38">
        <v>45780</v>
      </c>
      <c r="AM127" s="39">
        <f t="shared" si="32"/>
        <v>0.91</v>
      </c>
      <c r="AN127" s="39">
        <f t="shared" si="19"/>
        <v>0.91</v>
      </c>
      <c r="AO127" s="27"/>
      <c r="AP127" s="70"/>
      <c r="AQ127" s="41"/>
      <c r="AR127" s="41"/>
      <c r="AS127" s="38">
        <v>45780</v>
      </c>
      <c r="AT127" s="39">
        <f t="shared" si="33"/>
        <v>1</v>
      </c>
      <c r="AU127" s="39">
        <f t="shared" si="41"/>
        <v>1</v>
      </c>
      <c r="AV127" s="27"/>
      <c r="AW127" s="41"/>
    </row>
    <row r="128" spans="1:49" ht="25.05" customHeight="1" thickTop="1" thickBot="1" x14ac:dyDescent="0.35">
      <c r="A128" s="44">
        <v>124</v>
      </c>
      <c r="B128" s="38">
        <v>45678</v>
      </c>
      <c r="C128" s="1">
        <f t="shared" si="37"/>
        <v>1.3888888888888883E-2</v>
      </c>
      <c r="D128" s="1">
        <f t="shared" si="38"/>
        <v>1.4583333333333327E-2</v>
      </c>
      <c r="E128" s="27" t="s">
        <v>6</v>
      </c>
      <c r="F128" s="2">
        <v>1</v>
      </c>
      <c r="G128" s="2">
        <v>0</v>
      </c>
      <c r="H128" s="38">
        <v>45781</v>
      </c>
      <c r="I128" s="1">
        <f t="shared" si="35"/>
        <v>0.13888888888888887</v>
      </c>
      <c r="J128" s="1">
        <f t="shared" si="36"/>
        <v>0.13888888888888887</v>
      </c>
      <c r="K128" s="27"/>
      <c r="L128" s="2"/>
      <c r="M128" s="2"/>
      <c r="N128" s="38">
        <v>45781</v>
      </c>
      <c r="O128" s="1">
        <f t="shared" si="24"/>
        <v>0.12567129629629628</v>
      </c>
      <c r="P128" s="1">
        <f t="shared" si="25"/>
        <v>0.12567129629629628</v>
      </c>
      <c r="Q128" s="27"/>
      <c r="R128" s="2"/>
      <c r="S128" s="2"/>
      <c r="T128" s="38">
        <v>45781</v>
      </c>
      <c r="U128" s="1">
        <f t="shared" si="26"/>
        <v>0</v>
      </c>
      <c r="V128" s="1">
        <f t="shared" si="27"/>
        <v>0</v>
      </c>
      <c r="W128" s="27"/>
      <c r="X128" s="2"/>
      <c r="Y128" s="2"/>
      <c r="Z128" s="38">
        <v>45781</v>
      </c>
      <c r="AA128" s="1">
        <f t="shared" si="28"/>
        <v>4.3831018518518519E-2</v>
      </c>
      <c r="AB128" s="1">
        <f t="shared" si="39"/>
        <v>4.3831018518518519E-2</v>
      </c>
      <c r="AC128" s="27"/>
      <c r="AD128" s="2"/>
      <c r="AE128" s="2"/>
      <c r="AF128" s="38">
        <v>45781</v>
      </c>
      <c r="AG128" s="1">
        <f t="shared" si="30"/>
        <v>9.7222222222222224E-3</v>
      </c>
      <c r="AH128" s="1">
        <f t="shared" si="40"/>
        <v>9.7222222222222224E-3</v>
      </c>
      <c r="AI128" s="27"/>
      <c r="AJ128" s="2"/>
      <c r="AK128" s="2"/>
      <c r="AL128" s="38">
        <v>45781</v>
      </c>
      <c r="AM128" s="39">
        <f t="shared" si="32"/>
        <v>0.91</v>
      </c>
      <c r="AN128" s="39">
        <f t="shared" si="19"/>
        <v>0.91</v>
      </c>
      <c r="AO128" s="27"/>
      <c r="AP128" s="70"/>
      <c r="AQ128" s="41"/>
      <c r="AR128" s="41"/>
      <c r="AS128" s="38">
        <v>45781</v>
      </c>
      <c r="AT128" s="39">
        <f t="shared" si="33"/>
        <v>1</v>
      </c>
      <c r="AU128" s="39">
        <f t="shared" si="41"/>
        <v>1</v>
      </c>
      <c r="AV128" s="27"/>
      <c r="AW128" s="41"/>
    </row>
    <row r="129" spans="1:49" ht="25.05" customHeight="1" thickTop="1" thickBot="1" x14ac:dyDescent="0.35">
      <c r="A129" s="44">
        <v>125</v>
      </c>
      <c r="B129" s="38">
        <v>45679</v>
      </c>
      <c r="C129" s="1">
        <f t="shared" si="37"/>
        <v>1.4583333333333327E-2</v>
      </c>
      <c r="D129" s="1">
        <f t="shared" si="38"/>
        <v>1.527777777777777E-2</v>
      </c>
      <c r="E129" s="27" t="s">
        <v>6</v>
      </c>
      <c r="F129" s="2">
        <v>1</v>
      </c>
      <c r="G129" s="2">
        <v>0</v>
      </c>
      <c r="H129" s="38">
        <v>45782</v>
      </c>
      <c r="I129" s="1">
        <f t="shared" si="35"/>
        <v>0.13888888888888887</v>
      </c>
      <c r="J129" s="1">
        <f t="shared" si="36"/>
        <v>0.13888888888888887</v>
      </c>
      <c r="K129" s="27"/>
      <c r="L129" s="2"/>
      <c r="M129" s="2"/>
      <c r="N129" s="38">
        <v>45782</v>
      </c>
      <c r="O129" s="1">
        <f t="shared" si="24"/>
        <v>0.12567129629629628</v>
      </c>
      <c r="P129" s="1">
        <f t="shared" si="25"/>
        <v>0.12567129629629628</v>
      </c>
      <c r="Q129" s="27"/>
      <c r="R129" s="2"/>
      <c r="S129" s="2"/>
      <c r="T129" s="38">
        <v>45782</v>
      </c>
      <c r="U129" s="1">
        <f t="shared" si="26"/>
        <v>0</v>
      </c>
      <c r="V129" s="1">
        <f t="shared" si="27"/>
        <v>0</v>
      </c>
      <c r="W129" s="27"/>
      <c r="X129" s="2"/>
      <c r="Y129" s="2"/>
      <c r="Z129" s="38">
        <v>45782</v>
      </c>
      <c r="AA129" s="1">
        <f t="shared" si="28"/>
        <v>4.3831018518518519E-2</v>
      </c>
      <c r="AB129" s="1">
        <f t="shared" si="39"/>
        <v>4.3831018518518519E-2</v>
      </c>
      <c r="AC129" s="27"/>
      <c r="AD129" s="2"/>
      <c r="AE129" s="2"/>
      <c r="AF129" s="38">
        <v>45782</v>
      </c>
      <c r="AG129" s="1">
        <f t="shared" si="30"/>
        <v>9.7222222222222224E-3</v>
      </c>
      <c r="AH129" s="1">
        <f t="shared" si="40"/>
        <v>9.7222222222222224E-3</v>
      </c>
      <c r="AI129" s="27"/>
      <c r="AJ129" s="2"/>
      <c r="AK129" s="2"/>
      <c r="AL129" s="38">
        <v>45782</v>
      </c>
      <c r="AM129" s="39">
        <f t="shared" si="32"/>
        <v>0.91</v>
      </c>
      <c r="AN129" s="39">
        <f t="shared" si="19"/>
        <v>0.91</v>
      </c>
      <c r="AO129" s="27"/>
      <c r="AP129" s="70"/>
      <c r="AQ129" s="41"/>
      <c r="AR129" s="41"/>
      <c r="AS129" s="38">
        <v>45782</v>
      </c>
      <c r="AT129" s="39">
        <f t="shared" si="33"/>
        <v>1</v>
      </c>
      <c r="AU129" s="39">
        <f t="shared" si="41"/>
        <v>1</v>
      </c>
      <c r="AV129" s="27"/>
      <c r="AW129" s="41"/>
    </row>
    <row r="130" spans="1:49" ht="25.05" customHeight="1" thickTop="1" thickBot="1" x14ac:dyDescent="0.35">
      <c r="A130" s="44">
        <v>126</v>
      </c>
      <c r="B130" s="38">
        <v>45680</v>
      </c>
      <c r="C130" s="1">
        <f t="shared" si="37"/>
        <v>1.527777777777777E-2</v>
      </c>
      <c r="D130" s="1">
        <f t="shared" si="38"/>
        <v>1.5972222222222214E-2</v>
      </c>
      <c r="E130" s="27" t="s">
        <v>6</v>
      </c>
      <c r="F130" s="2">
        <v>1</v>
      </c>
      <c r="G130" s="2">
        <v>0</v>
      </c>
      <c r="H130" s="38">
        <v>45783</v>
      </c>
      <c r="I130" s="1">
        <f t="shared" si="35"/>
        <v>0.13888888888888887</v>
      </c>
      <c r="J130" s="1">
        <f t="shared" si="36"/>
        <v>0.13888888888888887</v>
      </c>
      <c r="K130" s="27"/>
      <c r="L130" s="2"/>
      <c r="M130" s="2"/>
      <c r="N130" s="38">
        <v>45783</v>
      </c>
      <c r="O130" s="1">
        <f t="shared" si="24"/>
        <v>0.12567129629629628</v>
      </c>
      <c r="P130" s="1">
        <f t="shared" si="25"/>
        <v>0.12567129629629628</v>
      </c>
      <c r="Q130" s="27"/>
      <c r="R130" s="2"/>
      <c r="S130" s="2"/>
      <c r="T130" s="38">
        <v>45783</v>
      </c>
      <c r="U130" s="1">
        <f t="shared" si="26"/>
        <v>0</v>
      </c>
      <c r="V130" s="1">
        <f t="shared" si="27"/>
        <v>0</v>
      </c>
      <c r="W130" s="27"/>
      <c r="X130" s="2"/>
      <c r="Y130" s="2"/>
      <c r="Z130" s="38">
        <v>45783</v>
      </c>
      <c r="AA130" s="1">
        <f t="shared" si="28"/>
        <v>4.3831018518518519E-2</v>
      </c>
      <c r="AB130" s="1">
        <f t="shared" si="39"/>
        <v>4.3831018518518519E-2</v>
      </c>
      <c r="AC130" s="27"/>
      <c r="AD130" s="2"/>
      <c r="AE130" s="2"/>
      <c r="AF130" s="38">
        <v>45783</v>
      </c>
      <c r="AG130" s="1">
        <f t="shared" si="30"/>
        <v>9.7222222222222224E-3</v>
      </c>
      <c r="AH130" s="1">
        <f t="shared" si="40"/>
        <v>9.7222222222222224E-3</v>
      </c>
      <c r="AI130" s="27"/>
      <c r="AJ130" s="2"/>
      <c r="AK130" s="2"/>
      <c r="AL130" s="38">
        <v>45783</v>
      </c>
      <c r="AM130" s="39">
        <f t="shared" si="32"/>
        <v>0.91</v>
      </c>
      <c r="AN130" s="39">
        <f t="shared" si="19"/>
        <v>0.91</v>
      </c>
      <c r="AO130" s="27"/>
      <c r="AP130" s="70"/>
      <c r="AQ130" s="41"/>
      <c r="AR130" s="41"/>
      <c r="AS130" s="38">
        <v>45783</v>
      </c>
      <c r="AT130" s="39">
        <f t="shared" si="33"/>
        <v>1</v>
      </c>
      <c r="AU130" s="39">
        <f t="shared" si="41"/>
        <v>1</v>
      </c>
      <c r="AV130" s="27"/>
      <c r="AW130" s="41"/>
    </row>
    <row r="131" spans="1:49" ht="25.05" customHeight="1" thickTop="1" thickBot="1" x14ac:dyDescent="0.35">
      <c r="A131" s="44">
        <v>127</v>
      </c>
      <c r="B131" s="38">
        <v>45681</v>
      </c>
      <c r="C131" s="1">
        <f t="shared" si="37"/>
        <v>1.5972222222222214E-2</v>
      </c>
      <c r="D131" s="1">
        <f t="shared" si="38"/>
        <v>1.6666666666666659E-2</v>
      </c>
      <c r="E131" s="27" t="s">
        <v>6</v>
      </c>
      <c r="F131" s="2">
        <v>1</v>
      </c>
      <c r="G131" s="2">
        <v>0</v>
      </c>
      <c r="H131" s="38">
        <v>45784</v>
      </c>
      <c r="I131" s="1">
        <f t="shared" si="35"/>
        <v>0.13888888888888887</v>
      </c>
      <c r="J131" s="1">
        <f t="shared" si="36"/>
        <v>0.13888888888888887</v>
      </c>
      <c r="K131" s="27"/>
      <c r="L131" s="2"/>
      <c r="M131" s="2"/>
      <c r="N131" s="38">
        <v>45784</v>
      </c>
      <c r="O131" s="1">
        <f t="shared" si="24"/>
        <v>0.12567129629629628</v>
      </c>
      <c r="P131" s="1">
        <f t="shared" si="25"/>
        <v>0.12567129629629628</v>
      </c>
      <c r="Q131" s="27"/>
      <c r="R131" s="2"/>
      <c r="S131" s="2"/>
      <c r="T131" s="38">
        <v>45784</v>
      </c>
      <c r="U131" s="1">
        <f t="shared" si="26"/>
        <v>0</v>
      </c>
      <c r="V131" s="1">
        <f t="shared" si="27"/>
        <v>0</v>
      </c>
      <c r="W131" s="27"/>
      <c r="X131" s="2"/>
      <c r="Y131" s="2"/>
      <c r="Z131" s="38">
        <v>45784</v>
      </c>
      <c r="AA131" s="1">
        <f t="shared" si="28"/>
        <v>4.3831018518518519E-2</v>
      </c>
      <c r="AB131" s="1">
        <f t="shared" si="39"/>
        <v>4.3831018518518519E-2</v>
      </c>
      <c r="AC131" s="27"/>
      <c r="AD131" s="2"/>
      <c r="AE131" s="2"/>
      <c r="AF131" s="38">
        <v>45784</v>
      </c>
      <c r="AG131" s="1">
        <f t="shared" si="30"/>
        <v>9.7222222222222224E-3</v>
      </c>
      <c r="AH131" s="1">
        <f t="shared" si="40"/>
        <v>9.7222222222222224E-3</v>
      </c>
      <c r="AI131" s="27"/>
      <c r="AJ131" s="2"/>
      <c r="AK131" s="2"/>
      <c r="AL131" s="38">
        <v>45784</v>
      </c>
      <c r="AM131" s="39">
        <f t="shared" si="32"/>
        <v>0.91</v>
      </c>
      <c r="AN131" s="39">
        <f t="shared" si="19"/>
        <v>0.91</v>
      </c>
      <c r="AO131" s="27"/>
      <c r="AP131" s="70"/>
      <c r="AQ131" s="41"/>
      <c r="AR131" s="41"/>
      <c r="AS131" s="38">
        <v>45784</v>
      </c>
      <c r="AT131" s="39">
        <f t="shared" si="33"/>
        <v>1</v>
      </c>
      <c r="AU131" s="39">
        <f t="shared" si="41"/>
        <v>1</v>
      </c>
      <c r="AV131" s="27"/>
      <c r="AW131" s="41"/>
    </row>
    <row r="132" spans="1:49" ht="25.05" customHeight="1" thickTop="1" thickBot="1" x14ac:dyDescent="0.35">
      <c r="A132" s="44">
        <v>128</v>
      </c>
      <c r="B132" s="38">
        <v>45682</v>
      </c>
      <c r="C132" s="1">
        <f t="shared" si="37"/>
        <v>1.6666666666666659E-2</v>
      </c>
      <c r="D132" s="1">
        <f t="shared" si="38"/>
        <v>1.7361111111111105E-2</v>
      </c>
      <c r="E132" s="27" t="s">
        <v>6</v>
      </c>
      <c r="F132" s="2">
        <v>1</v>
      </c>
      <c r="G132" s="2">
        <v>0</v>
      </c>
      <c r="H132" s="38">
        <v>45785</v>
      </c>
      <c r="I132" s="1">
        <f t="shared" si="35"/>
        <v>0.13888888888888887</v>
      </c>
      <c r="J132" s="1">
        <f t="shared" si="36"/>
        <v>0.13888888888888887</v>
      </c>
      <c r="K132" s="27"/>
      <c r="L132" s="2"/>
      <c r="M132" s="2"/>
      <c r="N132" s="38">
        <v>45785</v>
      </c>
      <c r="O132" s="1">
        <f t="shared" si="24"/>
        <v>0.12567129629629628</v>
      </c>
      <c r="P132" s="1">
        <f t="shared" si="25"/>
        <v>0.12567129629629628</v>
      </c>
      <c r="Q132" s="27"/>
      <c r="R132" s="2"/>
      <c r="S132" s="2"/>
      <c r="T132" s="38">
        <v>45785</v>
      </c>
      <c r="U132" s="1">
        <f t="shared" si="26"/>
        <v>0</v>
      </c>
      <c r="V132" s="1">
        <f t="shared" si="27"/>
        <v>0</v>
      </c>
      <c r="W132" s="27"/>
      <c r="X132" s="2"/>
      <c r="Y132" s="2"/>
      <c r="Z132" s="38">
        <v>45785</v>
      </c>
      <c r="AA132" s="1">
        <f t="shared" si="28"/>
        <v>4.3831018518518519E-2</v>
      </c>
      <c r="AB132" s="1">
        <f t="shared" si="39"/>
        <v>4.3831018518518519E-2</v>
      </c>
      <c r="AC132" s="27"/>
      <c r="AD132" s="2"/>
      <c r="AE132" s="2"/>
      <c r="AF132" s="38">
        <v>45785</v>
      </c>
      <c r="AG132" s="1">
        <f t="shared" si="30"/>
        <v>9.7222222222222224E-3</v>
      </c>
      <c r="AH132" s="1">
        <f t="shared" si="40"/>
        <v>9.7222222222222224E-3</v>
      </c>
      <c r="AI132" s="27"/>
      <c r="AJ132" s="2"/>
      <c r="AK132" s="2"/>
      <c r="AL132" s="38">
        <v>45785</v>
      </c>
      <c r="AM132" s="39">
        <f t="shared" si="32"/>
        <v>0.91</v>
      </c>
      <c r="AN132" s="39">
        <f t="shared" si="19"/>
        <v>0.91</v>
      </c>
      <c r="AO132" s="27"/>
      <c r="AP132" s="70"/>
      <c r="AQ132" s="41"/>
      <c r="AR132" s="41"/>
      <c r="AS132" s="38">
        <v>45785</v>
      </c>
      <c r="AT132" s="39">
        <f t="shared" si="33"/>
        <v>1</v>
      </c>
      <c r="AU132" s="39">
        <f t="shared" si="41"/>
        <v>1</v>
      </c>
      <c r="AV132" s="27"/>
      <c r="AW132" s="41"/>
    </row>
    <row r="133" spans="1:49" ht="25.05" customHeight="1" thickTop="1" thickBot="1" x14ac:dyDescent="0.35">
      <c r="A133" s="44">
        <v>129</v>
      </c>
      <c r="B133" s="38">
        <v>45683</v>
      </c>
      <c r="C133" s="1">
        <f t="shared" si="37"/>
        <v>1.7361111111111105E-2</v>
      </c>
      <c r="D133" s="1">
        <f t="shared" si="38"/>
        <v>1.805555555555555E-2</v>
      </c>
      <c r="E133" s="27" t="s">
        <v>6</v>
      </c>
      <c r="F133" s="2">
        <v>1</v>
      </c>
      <c r="G133" s="2">
        <v>0</v>
      </c>
      <c r="H133" s="38">
        <v>45786</v>
      </c>
      <c r="I133" s="1">
        <f t="shared" si="35"/>
        <v>0.13888888888888887</v>
      </c>
      <c r="J133" s="1">
        <f t="shared" si="36"/>
        <v>0.13888888888888887</v>
      </c>
      <c r="K133" s="27"/>
      <c r="L133" s="2"/>
      <c r="M133" s="2"/>
      <c r="N133" s="38">
        <v>45786</v>
      </c>
      <c r="O133" s="1">
        <f t="shared" si="24"/>
        <v>0.12567129629629628</v>
      </c>
      <c r="P133" s="1">
        <f t="shared" si="25"/>
        <v>0.12567129629629628</v>
      </c>
      <c r="Q133" s="27"/>
      <c r="R133" s="2"/>
      <c r="S133" s="2"/>
      <c r="T133" s="38">
        <v>45786</v>
      </c>
      <c r="U133" s="1">
        <f t="shared" si="26"/>
        <v>0</v>
      </c>
      <c r="V133" s="1">
        <f t="shared" si="27"/>
        <v>0</v>
      </c>
      <c r="W133" s="27"/>
      <c r="X133" s="2"/>
      <c r="Y133" s="2"/>
      <c r="Z133" s="38">
        <v>45786</v>
      </c>
      <c r="AA133" s="1">
        <f t="shared" si="28"/>
        <v>4.3831018518518519E-2</v>
      </c>
      <c r="AB133" s="1">
        <f t="shared" si="39"/>
        <v>4.3831018518518519E-2</v>
      </c>
      <c r="AC133" s="27"/>
      <c r="AD133" s="2"/>
      <c r="AE133" s="2"/>
      <c r="AF133" s="38">
        <v>45786</v>
      </c>
      <c r="AG133" s="1">
        <f t="shared" si="30"/>
        <v>9.7222222222222224E-3</v>
      </c>
      <c r="AH133" s="1">
        <f t="shared" si="40"/>
        <v>9.7222222222222224E-3</v>
      </c>
      <c r="AI133" s="27"/>
      <c r="AJ133" s="2"/>
      <c r="AK133" s="2"/>
      <c r="AL133" s="38">
        <v>45786</v>
      </c>
      <c r="AM133" s="39">
        <f t="shared" si="32"/>
        <v>0.91</v>
      </c>
      <c r="AN133" s="39">
        <f t="shared" si="19"/>
        <v>0.91</v>
      </c>
      <c r="AO133" s="27"/>
      <c r="AP133" s="70"/>
      <c r="AQ133" s="41"/>
      <c r="AR133" s="41"/>
      <c r="AS133" s="38">
        <v>45786</v>
      </c>
      <c r="AT133" s="39">
        <f t="shared" si="33"/>
        <v>1</v>
      </c>
      <c r="AU133" s="39">
        <f t="shared" si="41"/>
        <v>1</v>
      </c>
      <c r="AV133" s="27"/>
      <c r="AW133" s="41"/>
    </row>
    <row r="134" spans="1:49" ht="25.05" customHeight="1" thickTop="1" thickBot="1" x14ac:dyDescent="0.35">
      <c r="A134" s="44">
        <v>130</v>
      </c>
      <c r="B134" s="38">
        <v>45684</v>
      </c>
      <c r="C134" s="1">
        <f t="shared" si="37"/>
        <v>1.805555555555555E-2</v>
      </c>
      <c r="D134" s="1">
        <f t="shared" si="38"/>
        <v>1.8749999999999996E-2</v>
      </c>
      <c r="E134" s="27" t="s">
        <v>6</v>
      </c>
      <c r="F134" s="2">
        <v>1</v>
      </c>
      <c r="G134" s="2">
        <v>0</v>
      </c>
      <c r="H134" s="38">
        <v>45787</v>
      </c>
      <c r="I134" s="1">
        <f t="shared" si="35"/>
        <v>0.13888888888888887</v>
      </c>
      <c r="J134" s="1">
        <f t="shared" si="36"/>
        <v>0.13888888888888887</v>
      </c>
      <c r="K134" s="27"/>
      <c r="L134" s="2"/>
      <c r="M134" s="2"/>
      <c r="N134" s="38">
        <v>45787</v>
      </c>
      <c r="O134" s="1">
        <f t="shared" si="24"/>
        <v>0.12567129629629628</v>
      </c>
      <c r="P134" s="1">
        <f t="shared" si="25"/>
        <v>0.12567129629629628</v>
      </c>
      <c r="Q134" s="27"/>
      <c r="R134" s="2"/>
      <c r="S134" s="2"/>
      <c r="T134" s="38">
        <v>45787</v>
      </c>
      <c r="U134" s="1">
        <f t="shared" si="26"/>
        <v>0</v>
      </c>
      <c r="V134" s="1">
        <f t="shared" si="27"/>
        <v>0</v>
      </c>
      <c r="W134" s="27"/>
      <c r="X134" s="2"/>
      <c r="Y134" s="2"/>
      <c r="Z134" s="38">
        <v>45787</v>
      </c>
      <c r="AA134" s="1">
        <f t="shared" si="28"/>
        <v>4.3831018518518519E-2</v>
      </c>
      <c r="AB134" s="1">
        <f t="shared" si="39"/>
        <v>4.3831018518518519E-2</v>
      </c>
      <c r="AC134" s="27"/>
      <c r="AD134" s="2"/>
      <c r="AE134" s="2"/>
      <c r="AF134" s="38">
        <v>45787</v>
      </c>
      <c r="AG134" s="1">
        <f t="shared" si="30"/>
        <v>9.7222222222222224E-3</v>
      </c>
      <c r="AH134" s="1">
        <f t="shared" si="40"/>
        <v>9.7222222222222224E-3</v>
      </c>
      <c r="AI134" s="27"/>
      <c r="AJ134" s="2"/>
      <c r="AK134" s="2"/>
      <c r="AL134" s="38">
        <v>45787</v>
      </c>
      <c r="AM134" s="39">
        <f t="shared" si="32"/>
        <v>0.91</v>
      </c>
      <c r="AN134" s="39">
        <f t="shared" ref="AN134:AN197" si="42">AM134+AR134+(AQ134/10)+(AP134/100)</f>
        <v>0.91</v>
      </c>
      <c r="AO134" s="27"/>
      <c r="AP134" s="70"/>
      <c r="AQ134" s="41"/>
      <c r="AR134" s="41"/>
      <c r="AS134" s="38">
        <v>45787</v>
      </c>
      <c r="AT134" s="39">
        <f t="shared" si="33"/>
        <v>1</v>
      </c>
      <c r="AU134" s="39">
        <f t="shared" si="41"/>
        <v>1</v>
      </c>
      <c r="AV134" s="27"/>
      <c r="AW134" s="41"/>
    </row>
    <row r="135" spans="1:49" ht="25.05" customHeight="1" thickTop="1" thickBot="1" x14ac:dyDescent="0.35">
      <c r="A135" s="44">
        <v>131</v>
      </c>
      <c r="B135" s="38">
        <v>45685</v>
      </c>
      <c r="C135" s="1">
        <f t="shared" si="37"/>
        <v>1.8749999999999996E-2</v>
      </c>
      <c r="D135" s="1">
        <f t="shared" si="38"/>
        <v>1.9444444444444441E-2</v>
      </c>
      <c r="E135" s="27" t="s">
        <v>6</v>
      </c>
      <c r="F135" s="2">
        <v>1</v>
      </c>
      <c r="G135" s="2">
        <v>0</v>
      </c>
      <c r="H135" s="38">
        <v>45788</v>
      </c>
      <c r="I135" s="1">
        <f t="shared" si="35"/>
        <v>0.13888888888888887</v>
      </c>
      <c r="J135" s="1">
        <f t="shared" si="36"/>
        <v>0.13888888888888887</v>
      </c>
      <c r="K135" s="27"/>
      <c r="L135" s="2"/>
      <c r="M135" s="2"/>
      <c r="N135" s="38">
        <v>45788</v>
      </c>
      <c r="O135" s="1">
        <f t="shared" ref="O135:O198" si="43">P134</f>
        <v>0.12567129629629628</v>
      </c>
      <c r="P135" s="1">
        <f t="shared" ref="P135:P198" si="44">IF(Q135="DONE",O135+(R135/1440)+(S135/86400),O135)</f>
        <v>0.12567129629629628</v>
      </c>
      <c r="Q135" s="27"/>
      <c r="R135" s="2"/>
      <c r="S135" s="2"/>
      <c r="T135" s="38">
        <v>45788</v>
      </c>
      <c r="U135" s="1">
        <f t="shared" ref="U135:U198" si="45">V134</f>
        <v>0</v>
      </c>
      <c r="V135" s="1">
        <f t="shared" ref="V135:V198" si="46">IF(W135="DONE",U135+(X135/1440)+(Y135/86400),U135)</f>
        <v>0</v>
      </c>
      <c r="W135" s="27"/>
      <c r="X135" s="2"/>
      <c r="Y135" s="2"/>
      <c r="Z135" s="38">
        <v>45788</v>
      </c>
      <c r="AA135" s="1">
        <f t="shared" ref="AA135:AA198" si="47">AB134</f>
        <v>4.3831018518518519E-2</v>
      </c>
      <c r="AB135" s="1">
        <f t="shared" si="39"/>
        <v>4.3831018518518519E-2</v>
      </c>
      <c r="AC135" s="27"/>
      <c r="AD135" s="2"/>
      <c r="AE135" s="2"/>
      <c r="AF135" s="38">
        <v>45788</v>
      </c>
      <c r="AG135" s="1">
        <f t="shared" ref="AG135:AG198" si="48">AH134</f>
        <v>9.7222222222222224E-3</v>
      </c>
      <c r="AH135" s="1">
        <f t="shared" si="40"/>
        <v>9.7222222222222224E-3</v>
      </c>
      <c r="AI135" s="27"/>
      <c r="AJ135" s="2"/>
      <c r="AK135" s="2"/>
      <c r="AL135" s="38">
        <v>45788</v>
      </c>
      <c r="AM135" s="39">
        <f t="shared" ref="AM135:AM198" si="49">AN134</f>
        <v>0.91</v>
      </c>
      <c r="AN135" s="39">
        <f t="shared" si="42"/>
        <v>0.91</v>
      </c>
      <c r="AO135" s="27"/>
      <c r="AP135" s="70"/>
      <c r="AQ135" s="41"/>
      <c r="AR135" s="41"/>
      <c r="AS135" s="38">
        <v>45788</v>
      </c>
      <c r="AT135" s="39">
        <f t="shared" ref="AT135:AT198" si="50">AU134</f>
        <v>1</v>
      </c>
      <c r="AU135" s="39">
        <f t="shared" si="41"/>
        <v>1</v>
      </c>
      <c r="AV135" s="27"/>
      <c r="AW135" s="41"/>
    </row>
    <row r="136" spans="1:49" ht="25.05" customHeight="1" thickTop="1" thickBot="1" x14ac:dyDescent="0.35">
      <c r="A136" s="44">
        <v>132</v>
      </c>
      <c r="B136" s="38">
        <v>45686</v>
      </c>
      <c r="C136" s="1">
        <f t="shared" si="37"/>
        <v>1.9444444444444441E-2</v>
      </c>
      <c r="D136" s="1">
        <f t="shared" si="38"/>
        <v>2.0138888888888887E-2</v>
      </c>
      <c r="E136" s="27" t="s">
        <v>6</v>
      </c>
      <c r="F136" s="2">
        <v>1</v>
      </c>
      <c r="G136" s="2">
        <v>0</v>
      </c>
      <c r="H136" s="38">
        <v>45789</v>
      </c>
      <c r="I136" s="1">
        <f t="shared" si="35"/>
        <v>0.13888888888888887</v>
      </c>
      <c r="J136" s="1">
        <f t="shared" si="36"/>
        <v>0.13888888888888887</v>
      </c>
      <c r="K136" s="27"/>
      <c r="L136" s="2"/>
      <c r="M136" s="2"/>
      <c r="N136" s="38">
        <v>45789</v>
      </c>
      <c r="O136" s="1">
        <f t="shared" si="43"/>
        <v>0.12567129629629628</v>
      </c>
      <c r="P136" s="1">
        <f t="shared" si="44"/>
        <v>0.12567129629629628</v>
      </c>
      <c r="Q136" s="27"/>
      <c r="R136" s="2"/>
      <c r="S136" s="2"/>
      <c r="T136" s="38">
        <v>45789</v>
      </c>
      <c r="U136" s="1">
        <f t="shared" si="45"/>
        <v>0</v>
      </c>
      <c r="V136" s="1">
        <f t="shared" si="46"/>
        <v>0</v>
      </c>
      <c r="W136" s="27"/>
      <c r="X136" s="2"/>
      <c r="Y136" s="2"/>
      <c r="Z136" s="38">
        <v>45789</v>
      </c>
      <c r="AA136" s="1">
        <f t="shared" si="47"/>
        <v>4.3831018518518519E-2</v>
      </c>
      <c r="AB136" s="1">
        <f t="shared" si="39"/>
        <v>4.3831018518518519E-2</v>
      </c>
      <c r="AC136" s="27"/>
      <c r="AD136" s="2"/>
      <c r="AE136" s="2"/>
      <c r="AF136" s="38">
        <v>45789</v>
      </c>
      <c r="AG136" s="1">
        <f t="shared" si="48"/>
        <v>9.7222222222222224E-3</v>
      </c>
      <c r="AH136" s="1">
        <f t="shared" si="40"/>
        <v>9.7222222222222224E-3</v>
      </c>
      <c r="AI136" s="27"/>
      <c r="AJ136" s="2"/>
      <c r="AK136" s="2"/>
      <c r="AL136" s="38">
        <v>45789</v>
      </c>
      <c r="AM136" s="39">
        <f t="shared" si="49"/>
        <v>0.91</v>
      </c>
      <c r="AN136" s="39">
        <f t="shared" si="42"/>
        <v>0.91</v>
      </c>
      <c r="AO136" s="27"/>
      <c r="AP136" s="70"/>
      <c r="AQ136" s="41"/>
      <c r="AR136" s="41"/>
      <c r="AS136" s="38">
        <v>45789</v>
      </c>
      <c r="AT136" s="39">
        <f t="shared" si="50"/>
        <v>1</v>
      </c>
      <c r="AU136" s="39">
        <f t="shared" si="41"/>
        <v>1</v>
      </c>
      <c r="AV136" s="27"/>
      <c r="AW136" s="41"/>
    </row>
    <row r="137" spans="1:49" ht="25.05" customHeight="1" thickTop="1" thickBot="1" x14ac:dyDescent="0.35">
      <c r="A137" s="44">
        <v>133</v>
      </c>
      <c r="B137" s="38">
        <v>45687</v>
      </c>
      <c r="C137" s="1">
        <f t="shared" si="37"/>
        <v>2.0138888888888887E-2</v>
      </c>
      <c r="D137" s="1">
        <f t="shared" si="38"/>
        <v>2.0833333333333332E-2</v>
      </c>
      <c r="E137" s="27" t="s">
        <v>6</v>
      </c>
      <c r="F137" s="2">
        <v>1</v>
      </c>
      <c r="G137" s="2">
        <v>0</v>
      </c>
      <c r="H137" s="38">
        <v>45790</v>
      </c>
      <c r="I137" s="1">
        <f t="shared" si="35"/>
        <v>0.13888888888888887</v>
      </c>
      <c r="J137" s="1">
        <f t="shared" si="36"/>
        <v>0.13888888888888887</v>
      </c>
      <c r="K137" s="27"/>
      <c r="L137" s="2"/>
      <c r="M137" s="2"/>
      <c r="N137" s="38">
        <v>45790</v>
      </c>
      <c r="O137" s="1">
        <f t="shared" si="43"/>
        <v>0.12567129629629628</v>
      </c>
      <c r="P137" s="1">
        <f t="shared" si="44"/>
        <v>0.12567129629629628</v>
      </c>
      <c r="Q137" s="27"/>
      <c r="R137" s="2"/>
      <c r="S137" s="2"/>
      <c r="T137" s="38">
        <v>45790</v>
      </c>
      <c r="U137" s="1">
        <f t="shared" si="45"/>
        <v>0</v>
      </c>
      <c r="V137" s="1">
        <f t="shared" si="46"/>
        <v>0</v>
      </c>
      <c r="W137" s="27"/>
      <c r="X137" s="2"/>
      <c r="Y137" s="2"/>
      <c r="Z137" s="38">
        <v>45790</v>
      </c>
      <c r="AA137" s="1">
        <f t="shared" si="47"/>
        <v>4.3831018518518519E-2</v>
      </c>
      <c r="AB137" s="1">
        <f t="shared" si="39"/>
        <v>4.3831018518518519E-2</v>
      </c>
      <c r="AC137" s="27"/>
      <c r="AD137" s="2"/>
      <c r="AE137" s="2"/>
      <c r="AF137" s="38">
        <v>45790</v>
      </c>
      <c r="AG137" s="1">
        <f t="shared" si="48"/>
        <v>9.7222222222222224E-3</v>
      </c>
      <c r="AH137" s="1">
        <f t="shared" si="40"/>
        <v>9.7222222222222224E-3</v>
      </c>
      <c r="AI137" s="27"/>
      <c r="AJ137" s="2"/>
      <c r="AK137" s="2"/>
      <c r="AL137" s="38">
        <v>45790</v>
      </c>
      <c r="AM137" s="39">
        <f t="shared" si="49"/>
        <v>0.91</v>
      </c>
      <c r="AN137" s="39">
        <f t="shared" si="42"/>
        <v>0.91</v>
      </c>
      <c r="AO137" s="27"/>
      <c r="AP137" s="70"/>
      <c r="AQ137" s="41"/>
      <c r="AR137" s="41"/>
      <c r="AS137" s="38">
        <v>45790</v>
      </c>
      <c r="AT137" s="39">
        <f t="shared" si="50"/>
        <v>1</v>
      </c>
      <c r="AU137" s="39">
        <f t="shared" si="41"/>
        <v>1</v>
      </c>
      <c r="AV137" s="27"/>
      <c r="AW137" s="41"/>
    </row>
    <row r="138" spans="1:49" ht="25.05" customHeight="1" thickTop="1" thickBot="1" x14ac:dyDescent="0.35">
      <c r="A138" s="44">
        <v>134</v>
      </c>
      <c r="B138" s="38">
        <v>45688</v>
      </c>
      <c r="C138" s="1">
        <f t="shared" si="37"/>
        <v>2.0833333333333332E-2</v>
      </c>
      <c r="D138" s="1">
        <f t="shared" si="38"/>
        <v>2.1527777777777778E-2</v>
      </c>
      <c r="E138" s="27" t="s">
        <v>6</v>
      </c>
      <c r="F138" s="2">
        <v>1</v>
      </c>
      <c r="G138" s="2">
        <v>0</v>
      </c>
      <c r="H138" s="38">
        <v>45791</v>
      </c>
      <c r="I138" s="1">
        <f t="shared" si="35"/>
        <v>0.13888888888888887</v>
      </c>
      <c r="J138" s="1">
        <f t="shared" si="36"/>
        <v>0.13888888888888887</v>
      </c>
      <c r="K138" s="27"/>
      <c r="L138" s="2"/>
      <c r="M138" s="2"/>
      <c r="N138" s="38">
        <v>45791</v>
      </c>
      <c r="O138" s="1">
        <f t="shared" si="43"/>
        <v>0.12567129629629628</v>
      </c>
      <c r="P138" s="1">
        <f t="shared" si="44"/>
        <v>0.12567129629629628</v>
      </c>
      <c r="Q138" s="27"/>
      <c r="R138" s="2"/>
      <c r="S138" s="2"/>
      <c r="T138" s="38">
        <v>45791</v>
      </c>
      <c r="U138" s="1">
        <f t="shared" si="45"/>
        <v>0</v>
      </c>
      <c r="V138" s="1">
        <f t="shared" si="46"/>
        <v>0</v>
      </c>
      <c r="W138" s="27"/>
      <c r="X138" s="2"/>
      <c r="Y138" s="2"/>
      <c r="Z138" s="38">
        <v>45791</v>
      </c>
      <c r="AA138" s="1">
        <f t="shared" si="47"/>
        <v>4.3831018518518519E-2</v>
      </c>
      <c r="AB138" s="1">
        <f t="shared" si="39"/>
        <v>4.3831018518518519E-2</v>
      </c>
      <c r="AC138" s="27"/>
      <c r="AD138" s="2"/>
      <c r="AE138" s="2"/>
      <c r="AF138" s="38">
        <v>45791</v>
      </c>
      <c r="AG138" s="1">
        <f t="shared" si="48"/>
        <v>9.7222222222222224E-3</v>
      </c>
      <c r="AH138" s="1">
        <f t="shared" si="40"/>
        <v>9.7222222222222224E-3</v>
      </c>
      <c r="AI138" s="27"/>
      <c r="AJ138" s="2"/>
      <c r="AK138" s="2"/>
      <c r="AL138" s="38">
        <v>45791</v>
      </c>
      <c r="AM138" s="39">
        <f t="shared" si="49"/>
        <v>0.91</v>
      </c>
      <c r="AN138" s="39">
        <f t="shared" si="42"/>
        <v>0.91</v>
      </c>
      <c r="AO138" s="27"/>
      <c r="AP138" s="70"/>
      <c r="AQ138" s="41"/>
      <c r="AR138" s="41"/>
      <c r="AS138" s="38">
        <v>45791</v>
      </c>
      <c r="AT138" s="39">
        <f t="shared" si="50"/>
        <v>1</v>
      </c>
      <c r="AU138" s="39">
        <f t="shared" si="41"/>
        <v>1</v>
      </c>
      <c r="AV138" s="27"/>
      <c r="AW138" s="41"/>
    </row>
    <row r="139" spans="1:49" ht="25.05" customHeight="1" thickTop="1" thickBot="1" x14ac:dyDescent="0.35">
      <c r="A139" s="44">
        <v>135</v>
      </c>
      <c r="B139" s="38">
        <v>45689</v>
      </c>
      <c r="C139" s="1">
        <f t="shared" si="37"/>
        <v>2.1527777777777778E-2</v>
      </c>
      <c r="D139" s="1">
        <f t="shared" si="38"/>
        <v>2.2222222222222223E-2</v>
      </c>
      <c r="E139" s="27" t="s">
        <v>6</v>
      </c>
      <c r="F139" s="2">
        <v>1</v>
      </c>
      <c r="G139" s="2">
        <v>0</v>
      </c>
      <c r="H139" s="38">
        <v>45792</v>
      </c>
      <c r="I139" s="1">
        <f t="shared" si="35"/>
        <v>0.13888888888888887</v>
      </c>
      <c r="J139" s="1">
        <f t="shared" si="36"/>
        <v>0.13888888888888887</v>
      </c>
      <c r="K139" s="27"/>
      <c r="L139" s="2"/>
      <c r="M139" s="2"/>
      <c r="N139" s="38">
        <v>45792</v>
      </c>
      <c r="O139" s="1">
        <f t="shared" si="43"/>
        <v>0.12567129629629628</v>
      </c>
      <c r="P139" s="1">
        <f t="shared" si="44"/>
        <v>0.12567129629629628</v>
      </c>
      <c r="Q139" s="27"/>
      <c r="R139" s="2"/>
      <c r="S139" s="2"/>
      <c r="T139" s="38">
        <v>45792</v>
      </c>
      <c r="U139" s="1">
        <f t="shared" si="45"/>
        <v>0</v>
      </c>
      <c r="V139" s="1">
        <f t="shared" si="46"/>
        <v>0</v>
      </c>
      <c r="W139" s="27"/>
      <c r="X139" s="2"/>
      <c r="Y139" s="2"/>
      <c r="Z139" s="38">
        <v>45792</v>
      </c>
      <c r="AA139" s="1">
        <f t="shared" si="47"/>
        <v>4.3831018518518519E-2</v>
      </c>
      <c r="AB139" s="1">
        <f t="shared" si="39"/>
        <v>4.3831018518518519E-2</v>
      </c>
      <c r="AC139" s="27"/>
      <c r="AD139" s="2"/>
      <c r="AE139" s="2"/>
      <c r="AF139" s="38">
        <v>45792</v>
      </c>
      <c r="AG139" s="1">
        <f t="shared" si="48"/>
        <v>9.7222222222222224E-3</v>
      </c>
      <c r="AH139" s="1">
        <f t="shared" si="40"/>
        <v>9.7222222222222224E-3</v>
      </c>
      <c r="AI139" s="27"/>
      <c r="AJ139" s="2"/>
      <c r="AK139" s="2"/>
      <c r="AL139" s="38">
        <v>45792</v>
      </c>
      <c r="AM139" s="39">
        <f t="shared" si="49"/>
        <v>0.91</v>
      </c>
      <c r="AN139" s="39">
        <f t="shared" si="42"/>
        <v>0.91</v>
      </c>
      <c r="AO139" s="27"/>
      <c r="AP139" s="70"/>
      <c r="AQ139" s="41"/>
      <c r="AR139" s="41"/>
      <c r="AS139" s="38">
        <v>45792</v>
      </c>
      <c r="AT139" s="39">
        <f t="shared" si="50"/>
        <v>1</v>
      </c>
      <c r="AU139" s="39">
        <f t="shared" si="41"/>
        <v>1</v>
      </c>
      <c r="AV139" s="27"/>
      <c r="AW139" s="41"/>
    </row>
    <row r="140" spans="1:49" ht="25.05" customHeight="1" thickTop="1" thickBot="1" x14ac:dyDescent="0.35">
      <c r="A140" s="44">
        <v>136</v>
      </c>
      <c r="B140" s="38">
        <v>45690</v>
      </c>
      <c r="C140" s="1">
        <f t="shared" si="37"/>
        <v>2.2222222222222223E-2</v>
      </c>
      <c r="D140" s="1">
        <f t="shared" si="38"/>
        <v>2.2916666666666669E-2</v>
      </c>
      <c r="E140" s="27" t="s">
        <v>6</v>
      </c>
      <c r="F140" s="2">
        <v>1</v>
      </c>
      <c r="G140" s="2">
        <v>0</v>
      </c>
      <c r="H140" s="38">
        <v>45793</v>
      </c>
      <c r="I140" s="1">
        <f t="shared" si="35"/>
        <v>0.13888888888888887</v>
      </c>
      <c r="J140" s="1">
        <f t="shared" si="36"/>
        <v>0.13888888888888887</v>
      </c>
      <c r="K140" s="27"/>
      <c r="L140" s="2"/>
      <c r="M140" s="2"/>
      <c r="N140" s="38">
        <v>45793</v>
      </c>
      <c r="O140" s="1">
        <f t="shared" si="43"/>
        <v>0.12567129629629628</v>
      </c>
      <c r="P140" s="1">
        <f t="shared" si="44"/>
        <v>0.12567129629629628</v>
      </c>
      <c r="Q140" s="27"/>
      <c r="R140" s="2"/>
      <c r="S140" s="2"/>
      <c r="T140" s="38">
        <v>45793</v>
      </c>
      <c r="U140" s="1">
        <f t="shared" si="45"/>
        <v>0</v>
      </c>
      <c r="V140" s="1">
        <f t="shared" si="46"/>
        <v>0</v>
      </c>
      <c r="W140" s="27"/>
      <c r="X140" s="2"/>
      <c r="Y140" s="2"/>
      <c r="Z140" s="38">
        <v>45793</v>
      </c>
      <c r="AA140" s="1">
        <f t="shared" si="47"/>
        <v>4.3831018518518519E-2</v>
      </c>
      <c r="AB140" s="1">
        <f t="shared" si="39"/>
        <v>4.3831018518518519E-2</v>
      </c>
      <c r="AC140" s="27"/>
      <c r="AD140" s="2"/>
      <c r="AE140" s="2"/>
      <c r="AF140" s="38">
        <v>45793</v>
      </c>
      <c r="AG140" s="1">
        <f t="shared" si="48"/>
        <v>9.7222222222222224E-3</v>
      </c>
      <c r="AH140" s="1">
        <f t="shared" si="40"/>
        <v>9.7222222222222224E-3</v>
      </c>
      <c r="AI140" s="27"/>
      <c r="AJ140" s="2"/>
      <c r="AK140" s="2"/>
      <c r="AL140" s="38">
        <v>45793</v>
      </c>
      <c r="AM140" s="39">
        <f t="shared" si="49"/>
        <v>0.91</v>
      </c>
      <c r="AN140" s="39">
        <f t="shared" si="42"/>
        <v>0.91</v>
      </c>
      <c r="AO140" s="27"/>
      <c r="AP140" s="70"/>
      <c r="AQ140" s="41"/>
      <c r="AR140" s="41"/>
      <c r="AS140" s="38">
        <v>45793</v>
      </c>
      <c r="AT140" s="39">
        <f t="shared" si="50"/>
        <v>1</v>
      </c>
      <c r="AU140" s="39">
        <f t="shared" si="41"/>
        <v>1</v>
      </c>
      <c r="AV140" s="27"/>
      <c r="AW140" s="41"/>
    </row>
    <row r="141" spans="1:49" ht="25.05" customHeight="1" thickTop="1" thickBot="1" x14ac:dyDescent="0.35">
      <c r="A141" s="44">
        <v>137</v>
      </c>
      <c r="B141" s="38">
        <v>45691</v>
      </c>
      <c r="C141" s="1">
        <f t="shared" si="37"/>
        <v>2.2916666666666669E-2</v>
      </c>
      <c r="D141" s="1">
        <f t="shared" si="38"/>
        <v>2.3611111111111114E-2</v>
      </c>
      <c r="E141" s="27" t="s">
        <v>6</v>
      </c>
      <c r="F141" s="2">
        <v>1</v>
      </c>
      <c r="G141" s="2">
        <v>0</v>
      </c>
      <c r="H141" s="38">
        <v>45794</v>
      </c>
      <c r="I141" s="1">
        <f t="shared" si="35"/>
        <v>0.13888888888888887</v>
      </c>
      <c r="J141" s="1">
        <f t="shared" si="36"/>
        <v>0.13888888888888887</v>
      </c>
      <c r="K141" s="27"/>
      <c r="L141" s="2"/>
      <c r="M141" s="2"/>
      <c r="N141" s="38">
        <v>45794</v>
      </c>
      <c r="O141" s="1">
        <f t="shared" si="43"/>
        <v>0.12567129629629628</v>
      </c>
      <c r="P141" s="1">
        <f t="shared" si="44"/>
        <v>0.12567129629629628</v>
      </c>
      <c r="Q141" s="27"/>
      <c r="R141" s="2"/>
      <c r="S141" s="2"/>
      <c r="T141" s="38">
        <v>45794</v>
      </c>
      <c r="U141" s="1">
        <f t="shared" si="45"/>
        <v>0</v>
      </c>
      <c r="V141" s="1">
        <f t="shared" si="46"/>
        <v>0</v>
      </c>
      <c r="W141" s="27"/>
      <c r="X141" s="2"/>
      <c r="Y141" s="2"/>
      <c r="Z141" s="38">
        <v>45794</v>
      </c>
      <c r="AA141" s="1">
        <f t="shared" si="47"/>
        <v>4.3831018518518519E-2</v>
      </c>
      <c r="AB141" s="1">
        <f t="shared" si="39"/>
        <v>4.3831018518518519E-2</v>
      </c>
      <c r="AC141" s="27"/>
      <c r="AD141" s="2"/>
      <c r="AE141" s="2"/>
      <c r="AF141" s="38">
        <v>45794</v>
      </c>
      <c r="AG141" s="1">
        <f t="shared" si="48"/>
        <v>9.7222222222222224E-3</v>
      </c>
      <c r="AH141" s="1">
        <f t="shared" si="40"/>
        <v>9.7222222222222224E-3</v>
      </c>
      <c r="AI141" s="27"/>
      <c r="AJ141" s="2"/>
      <c r="AK141" s="2"/>
      <c r="AL141" s="38">
        <v>45794</v>
      </c>
      <c r="AM141" s="39">
        <f t="shared" si="49"/>
        <v>0.91</v>
      </c>
      <c r="AN141" s="39">
        <f t="shared" si="42"/>
        <v>0.91</v>
      </c>
      <c r="AO141" s="27"/>
      <c r="AP141" s="70"/>
      <c r="AQ141" s="41"/>
      <c r="AR141" s="41"/>
      <c r="AS141" s="38">
        <v>45794</v>
      </c>
      <c r="AT141" s="39">
        <f t="shared" si="50"/>
        <v>1</v>
      </c>
      <c r="AU141" s="39">
        <f t="shared" si="41"/>
        <v>1</v>
      </c>
      <c r="AV141" s="27"/>
      <c r="AW141" s="41"/>
    </row>
    <row r="142" spans="1:49" ht="25.05" customHeight="1" thickTop="1" thickBot="1" x14ac:dyDescent="0.35">
      <c r="A142" s="44">
        <v>138</v>
      </c>
      <c r="B142" s="38">
        <v>45692</v>
      </c>
      <c r="C142" s="1">
        <f t="shared" si="37"/>
        <v>2.3611111111111114E-2</v>
      </c>
      <c r="D142" s="1">
        <f t="shared" si="38"/>
        <v>2.4305555555555559E-2</v>
      </c>
      <c r="E142" s="27" t="s">
        <v>6</v>
      </c>
      <c r="F142" s="2">
        <v>1</v>
      </c>
      <c r="G142" s="2">
        <v>0</v>
      </c>
      <c r="H142" s="38">
        <v>45795</v>
      </c>
      <c r="I142" s="1">
        <f t="shared" si="35"/>
        <v>0.13888888888888887</v>
      </c>
      <c r="J142" s="1">
        <f t="shared" si="36"/>
        <v>0.13888888888888887</v>
      </c>
      <c r="K142" s="27"/>
      <c r="L142" s="2"/>
      <c r="M142" s="2"/>
      <c r="N142" s="38">
        <v>45795</v>
      </c>
      <c r="O142" s="1">
        <f t="shared" si="43"/>
        <v>0.12567129629629628</v>
      </c>
      <c r="P142" s="1">
        <f t="shared" si="44"/>
        <v>0.12567129629629628</v>
      </c>
      <c r="Q142" s="27"/>
      <c r="R142" s="2"/>
      <c r="S142" s="2"/>
      <c r="T142" s="38">
        <v>45795</v>
      </c>
      <c r="U142" s="1">
        <f t="shared" si="45"/>
        <v>0</v>
      </c>
      <c r="V142" s="1">
        <f t="shared" si="46"/>
        <v>0</v>
      </c>
      <c r="W142" s="27"/>
      <c r="X142" s="2"/>
      <c r="Y142" s="2"/>
      <c r="Z142" s="38">
        <v>45795</v>
      </c>
      <c r="AA142" s="1">
        <f t="shared" si="47"/>
        <v>4.3831018518518519E-2</v>
      </c>
      <c r="AB142" s="1">
        <f t="shared" si="39"/>
        <v>4.3831018518518519E-2</v>
      </c>
      <c r="AC142" s="27"/>
      <c r="AD142" s="2"/>
      <c r="AE142" s="2"/>
      <c r="AF142" s="38">
        <v>45795</v>
      </c>
      <c r="AG142" s="1">
        <f t="shared" si="48"/>
        <v>9.7222222222222224E-3</v>
      </c>
      <c r="AH142" s="1">
        <f t="shared" si="40"/>
        <v>9.7222222222222224E-3</v>
      </c>
      <c r="AI142" s="27"/>
      <c r="AJ142" s="2"/>
      <c r="AK142" s="2"/>
      <c r="AL142" s="38">
        <v>45795</v>
      </c>
      <c r="AM142" s="39">
        <f t="shared" si="49"/>
        <v>0.91</v>
      </c>
      <c r="AN142" s="39">
        <f t="shared" si="42"/>
        <v>0.91</v>
      </c>
      <c r="AO142" s="27"/>
      <c r="AP142" s="70"/>
      <c r="AQ142" s="41"/>
      <c r="AR142" s="41"/>
      <c r="AS142" s="38">
        <v>45795</v>
      </c>
      <c r="AT142" s="39">
        <f t="shared" si="50"/>
        <v>1</v>
      </c>
      <c r="AU142" s="39">
        <f t="shared" si="41"/>
        <v>1</v>
      </c>
      <c r="AV142" s="27"/>
      <c r="AW142" s="41"/>
    </row>
    <row r="143" spans="1:49" ht="25.05" customHeight="1" thickTop="1" thickBot="1" x14ac:dyDescent="0.35">
      <c r="A143" s="44">
        <v>139</v>
      </c>
      <c r="B143" s="38">
        <v>45693</v>
      </c>
      <c r="C143" s="1">
        <f t="shared" si="37"/>
        <v>2.4305555555555559E-2</v>
      </c>
      <c r="D143" s="1">
        <f t="shared" si="38"/>
        <v>2.5000000000000005E-2</v>
      </c>
      <c r="E143" s="27" t="s">
        <v>6</v>
      </c>
      <c r="F143" s="2">
        <v>1</v>
      </c>
      <c r="G143" s="2">
        <v>0</v>
      </c>
      <c r="H143" s="38">
        <v>45796</v>
      </c>
      <c r="I143" s="1">
        <f t="shared" si="35"/>
        <v>0.13888888888888887</v>
      </c>
      <c r="J143" s="1">
        <f t="shared" si="36"/>
        <v>0.13888888888888887</v>
      </c>
      <c r="K143" s="27"/>
      <c r="L143" s="2"/>
      <c r="M143" s="2"/>
      <c r="N143" s="38">
        <v>45796</v>
      </c>
      <c r="O143" s="1">
        <f t="shared" si="43"/>
        <v>0.12567129629629628</v>
      </c>
      <c r="P143" s="1">
        <f t="shared" si="44"/>
        <v>0.12567129629629628</v>
      </c>
      <c r="Q143" s="27"/>
      <c r="R143" s="2"/>
      <c r="S143" s="2"/>
      <c r="T143" s="38">
        <v>45796</v>
      </c>
      <c r="U143" s="1">
        <f t="shared" si="45"/>
        <v>0</v>
      </c>
      <c r="V143" s="1">
        <f t="shared" si="46"/>
        <v>0</v>
      </c>
      <c r="W143" s="27"/>
      <c r="X143" s="2"/>
      <c r="Y143" s="2"/>
      <c r="Z143" s="38">
        <v>45796</v>
      </c>
      <c r="AA143" s="1">
        <f t="shared" si="47"/>
        <v>4.3831018518518519E-2</v>
      </c>
      <c r="AB143" s="1">
        <f t="shared" si="39"/>
        <v>4.3831018518518519E-2</v>
      </c>
      <c r="AC143" s="27"/>
      <c r="AD143" s="2"/>
      <c r="AE143" s="2"/>
      <c r="AF143" s="38">
        <v>45796</v>
      </c>
      <c r="AG143" s="1">
        <f t="shared" si="48"/>
        <v>9.7222222222222224E-3</v>
      </c>
      <c r="AH143" s="1">
        <f t="shared" si="40"/>
        <v>9.7222222222222224E-3</v>
      </c>
      <c r="AI143" s="27"/>
      <c r="AJ143" s="2"/>
      <c r="AK143" s="2"/>
      <c r="AL143" s="38">
        <v>45796</v>
      </c>
      <c r="AM143" s="39">
        <f t="shared" si="49"/>
        <v>0.91</v>
      </c>
      <c r="AN143" s="39">
        <f t="shared" si="42"/>
        <v>0.91</v>
      </c>
      <c r="AO143" s="27"/>
      <c r="AP143" s="70"/>
      <c r="AQ143" s="41"/>
      <c r="AR143" s="41"/>
      <c r="AS143" s="38">
        <v>45796</v>
      </c>
      <c r="AT143" s="39">
        <f t="shared" si="50"/>
        <v>1</v>
      </c>
      <c r="AU143" s="39">
        <f t="shared" si="41"/>
        <v>1</v>
      </c>
      <c r="AV143" s="27"/>
      <c r="AW143" s="41"/>
    </row>
    <row r="144" spans="1:49" ht="25.05" customHeight="1" thickTop="1" thickBot="1" x14ac:dyDescent="0.35">
      <c r="A144" s="44">
        <v>140</v>
      </c>
      <c r="B144" s="38">
        <v>45694</v>
      </c>
      <c r="C144" s="1">
        <f t="shared" si="37"/>
        <v>2.5000000000000005E-2</v>
      </c>
      <c r="D144" s="1">
        <f t="shared" si="38"/>
        <v>2.569444444444445E-2</v>
      </c>
      <c r="E144" s="27" t="s">
        <v>6</v>
      </c>
      <c r="F144" s="2">
        <v>1</v>
      </c>
      <c r="G144" s="2">
        <v>0</v>
      </c>
      <c r="H144" s="38">
        <v>45797</v>
      </c>
      <c r="I144" s="1">
        <f t="shared" si="35"/>
        <v>0.13888888888888887</v>
      </c>
      <c r="J144" s="1">
        <f t="shared" si="36"/>
        <v>0.13888888888888887</v>
      </c>
      <c r="K144" s="27"/>
      <c r="L144" s="2"/>
      <c r="M144" s="2"/>
      <c r="N144" s="38">
        <v>45797</v>
      </c>
      <c r="O144" s="1">
        <f t="shared" si="43"/>
        <v>0.12567129629629628</v>
      </c>
      <c r="P144" s="1">
        <f t="shared" si="44"/>
        <v>0.12567129629629628</v>
      </c>
      <c r="Q144" s="27"/>
      <c r="R144" s="2"/>
      <c r="S144" s="2"/>
      <c r="T144" s="38">
        <v>45797</v>
      </c>
      <c r="U144" s="1">
        <f t="shared" si="45"/>
        <v>0</v>
      </c>
      <c r="V144" s="1">
        <f t="shared" si="46"/>
        <v>0</v>
      </c>
      <c r="W144" s="27"/>
      <c r="X144" s="2"/>
      <c r="Y144" s="2"/>
      <c r="Z144" s="38">
        <v>45797</v>
      </c>
      <c r="AA144" s="1">
        <f t="shared" si="47"/>
        <v>4.3831018518518519E-2</v>
      </c>
      <c r="AB144" s="1">
        <f t="shared" si="39"/>
        <v>4.3831018518518519E-2</v>
      </c>
      <c r="AC144" s="27"/>
      <c r="AD144" s="2"/>
      <c r="AE144" s="2"/>
      <c r="AF144" s="38">
        <v>45797</v>
      </c>
      <c r="AG144" s="1">
        <f t="shared" si="48"/>
        <v>9.7222222222222224E-3</v>
      </c>
      <c r="AH144" s="1">
        <f t="shared" si="40"/>
        <v>9.7222222222222224E-3</v>
      </c>
      <c r="AI144" s="27"/>
      <c r="AJ144" s="2"/>
      <c r="AK144" s="2"/>
      <c r="AL144" s="38">
        <v>45797</v>
      </c>
      <c r="AM144" s="39">
        <f t="shared" si="49"/>
        <v>0.91</v>
      </c>
      <c r="AN144" s="39">
        <f t="shared" si="42"/>
        <v>0.91</v>
      </c>
      <c r="AO144" s="27"/>
      <c r="AP144" s="70"/>
      <c r="AQ144" s="41"/>
      <c r="AR144" s="41"/>
      <c r="AS144" s="38">
        <v>45797</v>
      </c>
      <c r="AT144" s="39">
        <f t="shared" si="50"/>
        <v>1</v>
      </c>
      <c r="AU144" s="39">
        <f t="shared" si="41"/>
        <v>1</v>
      </c>
      <c r="AV144" s="27"/>
      <c r="AW144" s="41"/>
    </row>
    <row r="145" spans="1:49" ht="25.05" customHeight="1" thickTop="1" thickBot="1" x14ac:dyDescent="0.35">
      <c r="A145" s="44">
        <v>141</v>
      </c>
      <c r="B145" s="38">
        <v>45695</v>
      </c>
      <c r="C145" s="1">
        <f t="shared" si="37"/>
        <v>2.569444444444445E-2</v>
      </c>
      <c r="D145" s="1">
        <f t="shared" si="38"/>
        <v>2.6388888888888896E-2</v>
      </c>
      <c r="E145" s="27" t="s">
        <v>6</v>
      </c>
      <c r="F145" s="2">
        <v>1</v>
      </c>
      <c r="G145" s="2">
        <v>0</v>
      </c>
      <c r="H145" s="38">
        <v>45798</v>
      </c>
      <c r="I145" s="1">
        <f t="shared" si="35"/>
        <v>0.13888888888888887</v>
      </c>
      <c r="J145" s="1">
        <f t="shared" si="36"/>
        <v>0.13888888888888887</v>
      </c>
      <c r="K145" s="27"/>
      <c r="L145" s="2"/>
      <c r="M145" s="2"/>
      <c r="N145" s="38">
        <v>45798</v>
      </c>
      <c r="O145" s="1">
        <f t="shared" si="43"/>
        <v>0.12567129629629628</v>
      </c>
      <c r="P145" s="1">
        <f t="shared" si="44"/>
        <v>0.12567129629629628</v>
      </c>
      <c r="Q145" s="27"/>
      <c r="R145" s="2"/>
      <c r="S145" s="2"/>
      <c r="T145" s="38">
        <v>45798</v>
      </c>
      <c r="U145" s="1">
        <f t="shared" si="45"/>
        <v>0</v>
      </c>
      <c r="V145" s="1">
        <f t="shared" si="46"/>
        <v>0</v>
      </c>
      <c r="W145" s="27"/>
      <c r="X145" s="2"/>
      <c r="Y145" s="2"/>
      <c r="Z145" s="38">
        <v>45798</v>
      </c>
      <c r="AA145" s="1">
        <f t="shared" si="47"/>
        <v>4.3831018518518519E-2</v>
      </c>
      <c r="AB145" s="1">
        <f t="shared" si="39"/>
        <v>4.3831018518518519E-2</v>
      </c>
      <c r="AC145" s="27"/>
      <c r="AD145" s="2"/>
      <c r="AE145" s="2"/>
      <c r="AF145" s="38">
        <v>45798</v>
      </c>
      <c r="AG145" s="1">
        <f t="shared" si="48"/>
        <v>9.7222222222222224E-3</v>
      </c>
      <c r="AH145" s="1">
        <f t="shared" si="40"/>
        <v>9.7222222222222224E-3</v>
      </c>
      <c r="AI145" s="27"/>
      <c r="AJ145" s="2"/>
      <c r="AK145" s="2"/>
      <c r="AL145" s="38">
        <v>45798</v>
      </c>
      <c r="AM145" s="39">
        <f t="shared" si="49"/>
        <v>0.91</v>
      </c>
      <c r="AN145" s="39">
        <f t="shared" si="42"/>
        <v>0.91</v>
      </c>
      <c r="AO145" s="27"/>
      <c r="AP145" s="70"/>
      <c r="AQ145" s="41"/>
      <c r="AR145" s="41"/>
      <c r="AS145" s="38">
        <v>45798</v>
      </c>
      <c r="AT145" s="39">
        <f t="shared" si="50"/>
        <v>1</v>
      </c>
      <c r="AU145" s="39">
        <f t="shared" si="41"/>
        <v>1</v>
      </c>
      <c r="AV145" s="27"/>
      <c r="AW145" s="41"/>
    </row>
    <row r="146" spans="1:49" ht="25.05" customHeight="1" thickTop="1" thickBot="1" x14ac:dyDescent="0.35">
      <c r="A146" s="44">
        <v>142</v>
      </c>
      <c r="B146" s="38">
        <v>45696</v>
      </c>
      <c r="C146" s="1">
        <f t="shared" si="37"/>
        <v>2.6388888888888896E-2</v>
      </c>
      <c r="D146" s="1">
        <f t="shared" si="38"/>
        <v>2.6932870370370378E-2</v>
      </c>
      <c r="E146" s="27" t="s">
        <v>6</v>
      </c>
      <c r="F146" s="2">
        <v>0</v>
      </c>
      <c r="G146" s="2">
        <v>47</v>
      </c>
      <c r="H146" s="38">
        <v>45799</v>
      </c>
      <c r="I146" s="1">
        <f t="shared" si="35"/>
        <v>0.13888888888888887</v>
      </c>
      <c r="J146" s="1">
        <f t="shared" si="36"/>
        <v>0.13888888888888887</v>
      </c>
      <c r="K146" s="27"/>
      <c r="L146" s="2"/>
      <c r="M146" s="2"/>
      <c r="N146" s="38">
        <v>45799</v>
      </c>
      <c r="O146" s="1">
        <f t="shared" si="43"/>
        <v>0.12567129629629628</v>
      </c>
      <c r="P146" s="1">
        <f t="shared" si="44"/>
        <v>0.12567129629629628</v>
      </c>
      <c r="Q146" s="27"/>
      <c r="R146" s="2"/>
      <c r="S146" s="2"/>
      <c r="T146" s="38">
        <v>45799</v>
      </c>
      <c r="U146" s="1">
        <f t="shared" si="45"/>
        <v>0</v>
      </c>
      <c r="V146" s="1">
        <f t="shared" si="46"/>
        <v>0</v>
      </c>
      <c r="W146" s="27"/>
      <c r="X146" s="2"/>
      <c r="Y146" s="2"/>
      <c r="Z146" s="38">
        <v>45799</v>
      </c>
      <c r="AA146" s="1">
        <f t="shared" si="47"/>
        <v>4.3831018518518519E-2</v>
      </c>
      <c r="AB146" s="1">
        <f t="shared" si="39"/>
        <v>4.3831018518518519E-2</v>
      </c>
      <c r="AC146" s="27"/>
      <c r="AD146" s="2"/>
      <c r="AE146" s="2"/>
      <c r="AF146" s="38">
        <v>45799</v>
      </c>
      <c r="AG146" s="1">
        <f t="shared" si="48"/>
        <v>9.7222222222222224E-3</v>
      </c>
      <c r="AH146" s="1">
        <f t="shared" si="40"/>
        <v>9.7222222222222224E-3</v>
      </c>
      <c r="AI146" s="27"/>
      <c r="AJ146" s="2"/>
      <c r="AK146" s="2"/>
      <c r="AL146" s="38">
        <v>45799</v>
      </c>
      <c r="AM146" s="39">
        <f t="shared" si="49"/>
        <v>0.91</v>
      </c>
      <c r="AN146" s="39">
        <f t="shared" si="42"/>
        <v>0.91</v>
      </c>
      <c r="AO146" s="27"/>
      <c r="AP146" s="70"/>
      <c r="AQ146" s="41"/>
      <c r="AR146" s="41"/>
      <c r="AS146" s="38">
        <v>45799</v>
      </c>
      <c r="AT146" s="39">
        <f t="shared" si="50"/>
        <v>1</v>
      </c>
      <c r="AU146" s="39">
        <f t="shared" si="41"/>
        <v>1</v>
      </c>
      <c r="AV146" s="27"/>
      <c r="AW146" s="41"/>
    </row>
    <row r="147" spans="1:49" ht="25.05" customHeight="1" thickTop="1" thickBot="1" x14ac:dyDescent="0.35">
      <c r="A147" s="44">
        <v>143</v>
      </c>
      <c r="B147" s="76" t="s">
        <v>135</v>
      </c>
      <c r="C147" s="77"/>
      <c r="D147" s="77"/>
      <c r="E147" s="77"/>
      <c r="F147" s="3" t="s">
        <v>4</v>
      </c>
      <c r="G147" s="4" t="s">
        <v>5</v>
      </c>
      <c r="H147" s="38">
        <v>45800</v>
      </c>
      <c r="I147" s="1">
        <f t="shared" si="35"/>
        <v>0.13888888888888887</v>
      </c>
      <c r="J147" s="1">
        <f t="shared" si="36"/>
        <v>0.13888888888888887</v>
      </c>
      <c r="K147" s="27"/>
      <c r="L147" s="2"/>
      <c r="M147" s="2"/>
      <c r="N147" s="38">
        <v>45800</v>
      </c>
      <c r="O147" s="1">
        <f t="shared" si="43"/>
        <v>0.12567129629629628</v>
      </c>
      <c r="P147" s="1">
        <f t="shared" si="44"/>
        <v>0.12567129629629628</v>
      </c>
      <c r="Q147" s="27"/>
      <c r="R147" s="2"/>
      <c r="S147" s="2"/>
      <c r="T147" s="38">
        <v>45800</v>
      </c>
      <c r="U147" s="1">
        <f t="shared" si="45"/>
        <v>0</v>
      </c>
      <c r="V147" s="1">
        <f t="shared" si="46"/>
        <v>0</v>
      </c>
      <c r="W147" s="27"/>
      <c r="X147" s="2"/>
      <c r="Y147" s="2"/>
      <c r="Z147" s="38">
        <v>45800</v>
      </c>
      <c r="AA147" s="1">
        <f t="shared" si="47"/>
        <v>4.3831018518518519E-2</v>
      </c>
      <c r="AB147" s="1">
        <f t="shared" si="39"/>
        <v>4.3831018518518519E-2</v>
      </c>
      <c r="AC147" s="27"/>
      <c r="AD147" s="2"/>
      <c r="AE147" s="2"/>
      <c r="AF147" s="38">
        <v>45800</v>
      </c>
      <c r="AG147" s="1">
        <f t="shared" si="48"/>
        <v>9.7222222222222224E-3</v>
      </c>
      <c r="AH147" s="1">
        <f t="shared" si="40"/>
        <v>9.7222222222222224E-3</v>
      </c>
      <c r="AI147" s="27"/>
      <c r="AJ147" s="2"/>
      <c r="AK147" s="2"/>
      <c r="AL147" s="38">
        <v>45800</v>
      </c>
      <c r="AM147" s="39">
        <f t="shared" si="49"/>
        <v>0.91</v>
      </c>
      <c r="AN147" s="39">
        <f t="shared" si="42"/>
        <v>0.91</v>
      </c>
      <c r="AO147" s="27"/>
      <c r="AP147" s="70"/>
      <c r="AQ147" s="41"/>
      <c r="AR147" s="41"/>
      <c r="AS147" s="38">
        <v>45800</v>
      </c>
      <c r="AT147" s="39">
        <f t="shared" si="50"/>
        <v>1</v>
      </c>
      <c r="AU147" s="39">
        <f t="shared" si="41"/>
        <v>1</v>
      </c>
      <c r="AV147" s="27"/>
      <c r="AW147" s="41"/>
    </row>
    <row r="148" spans="1:49" ht="25.05" customHeight="1" thickTop="1" thickBot="1" x14ac:dyDescent="0.35">
      <c r="A148" s="44">
        <v>144</v>
      </c>
      <c r="B148" s="78"/>
      <c r="C148" s="79"/>
      <c r="D148" s="79"/>
      <c r="E148" s="79"/>
      <c r="F148" s="54">
        <f>(F149/60)+(G149/3600)</f>
        <v>0.28499999999999998</v>
      </c>
      <c r="G148" s="25">
        <f>F149+(G149/60)</f>
        <v>17.100000000000001</v>
      </c>
      <c r="H148" s="38">
        <v>45801</v>
      </c>
      <c r="I148" s="1">
        <f t="shared" si="35"/>
        <v>0.13888888888888887</v>
      </c>
      <c r="J148" s="1">
        <f t="shared" si="36"/>
        <v>0.13888888888888887</v>
      </c>
      <c r="K148" s="27"/>
      <c r="L148" s="2"/>
      <c r="M148" s="2"/>
      <c r="N148" s="38">
        <v>45801</v>
      </c>
      <c r="O148" s="1">
        <f t="shared" si="43"/>
        <v>0.12567129629629628</v>
      </c>
      <c r="P148" s="1">
        <f t="shared" si="44"/>
        <v>0.12567129629629628</v>
      </c>
      <c r="Q148" s="27"/>
      <c r="R148" s="2"/>
      <c r="S148" s="2"/>
      <c r="T148" s="38">
        <v>45801</v>
      </c>
      <c r="U148" s="1">
        <f t="shared" si="45"/>
        <v>0</v>
      </c>
      <c r="V148" s="1">
        <f t="shared" si="46"/>
        <v>0</v>
      </c>
      <c r="W148" s="27"/>
      <c r="X148" s="2"/>
      <c r="Y148" s="2"/>
      <c r="Z148" s="38">
        <v>45801</v>
      </c>
      <c r="AA148" s="1">
        <f t="shared" si="47"/>
        <v>4.3831018518518519E-2</v>
      </c>
      <c r="AB148" s="1">
        <f t="shared" si="39"/>
        <v>4.3831018518518519E-2</v>
      </c>
      <c r="AC148" s="27"/>
      <c r="AD148" s="2"/>
      <c r="AE148" s="2"/>
      <c r="AF148" s="38">
        <v>45801</v>
      </c>
      <c r="AG148" s="1">
        <f t="shared" si="48"/>
        <v>9.7222222222222224E-3</v>
      </c>
      <c r="AH148" s="1">
        <f t="shared" si="40"/>
        <v>9.7222222222222224E-3</v>
      </c>
      <c r="AI148" s="27"/>
      <c r="AJ148" s="2"/>
      <c r="AK148" s="2"/>
      <c r="AL148" s="38">
        <v>45801</v>
      </c>
      <c r="AM148" s="39">
        <f t="shared" si="49"/>
        <v>0.91</v>
      </c>
      <c r="AN148" s="39">
        <f t="shared" si="42"/>
        <v>0.91</v>
      </c>
      <c r="AO148" s="27"/>
      <c r="AP148" s="70"/>
      <c r="AQ148" s="41"/>
      <c r="AR148" s="41"/>
      <c r="AS148" s="38">
        <v>45801</v>
      </c>
      <c r="AT148" s="39">
        <f t="shared" si="50"/>
        <v>1</v>
      </c>
      <c r="AU148" s="39">
        <f t="shared" si="41"/>
        <v>1</v>
      </c>
      <c r="AV148" s="27"/>
      <c r="AW148" s="41"/>
    </row>
    <row r="149" spans="1:49" ht="25.05" customHeight="1" thickTop="1" thickBot="1" x14ac:dyDescent="0.35">
      <c r="A149" s="44">
        <v>145</v>
      </c>
      <c r="B149" s="37" t="s">
        <v>0</v>
      </c>
      <c r="C149" s="24" t="s">
        <v>2</v>
      </c>
      <c r="D149" s="24" t="s">
        <v>1</v>
      </c>
      <c r="E149" s="26" t="s">
        <v>3</v>
      </c>
      <c r="F149" s="7">
        <f>SUMIFS(F$150:F$167,E$150:E$167,"DONE")</f>
        <v>17</v>
      </c>
      <c r="G149" s="7">
        <f>SUMIFS(G$150:G$167,$E$150:$E$167,"DONE")</f>
        <v>6</v>
      </c>
      <c r="H149" s="38">
        <v>45802</v>
      </c>
      <c r="I149" s="1">
        <f t="shared" si="35"/>
        <v>0.13888888888888887</v>
      </c>
      <c r="J149" s="1">
        <f t="shared" si="36"/>
        <v>0.13888888888888887</v>
      </c>
      <c r="K149" s="27"/>
      <c r="L149" s="2"/>
      <c r="M149" s="2"/>
      <c r="N149" s="38">
        <v>45802</v>
      </c>
      <c r="O149" s="1">
        <f t="shared" si="43"/>
        <v>0.12567129629629628</v>
      </c>
      <c r="P149" s="1">
        <f t="shared" si="44"/>
        <v>0.12567129629629628</v>
      </c>
      <c r="Q149" s="27"/>
      <c r="R149" s="2"/>
      <c r="S149" s="2"/>
      <c r="T149" s="38">
        <v>45802</v>
      </c>
      <c r="U149" s="1">
        <f t="shared" si="45"/>
        <v>0</v>
      </c>
      <c r="V149" s="1">
        <f t="shared" si="46"/>
        <v>0</v>
      </c>
      <c r="W149" s="27"/>
      <c r="X149" s="2"/>
      <c r="Y149" s="2"/>
      <c r="Z149" s="38">
        <v>45802</v>
      </c>
      <c r="AA149" s="1">
        <f t="shared" si="47"/>
        <v>4.3831018518518519E-2</v>
      </c>
      <c r="AB149" s="1">
        <f t="shared" si="39"/>
        <v>4.3831018518518519E-2</v>
      </c>
      <c r="AC149" s="27"/>
      <c r="AD149" s="2"/>
      <c r="AE149" s="2"/>
      <c r="AF149" s="38">
        <v>45802</v>
      </c>
      <c r="AG149" s="1">
        <f t="shared" si="48"/>
        <v>9.7222222222222224E-3</v>
      </c>
      <c r="AH149" s="1">
        <f t="shared" si="40"/>
        <v>9.7222222222222224E-3</v>
      </c>
      <c r="AI149" s="27"/>
      <c r="AJ149" s="2"/>
      <c r="AK149" s="2"/>
      <c r="AL149" s="38">
        <v>45802</v>
      </c>
      <c r="AM149" s="39">
        <f t="shared" si="49"/>
        <v>0.91</v>
      </c>
      <c r="AN149" s="39">
        <f t="shared" si="42"/>
        <v>0.91</v>
      </c>
      <c r="AO149" s="27"/>
      <c r="AP149" s="70"/>
      <c r="AQ149" s="41"/>
      <c r="AR149" s="41"/>
      <c r="AS149" s="38">
        <v>45802</v>
      </c>
      <c r="AT149" s="39">
        <f t="shared" si="50"/>
        <v>1</v>
      </c>
      <c r="AU149" s="39">
        <f t="shared" si="41"/>
        <v>1</v>
      </c>
      <c r="AV149" s="27"/>
      <c r="AW149" s="41"/>
    </row>
    <row r="150" spans="1:49" ht="25.05" customHeight="1" thickTop="1" thickBot="1" x14ac:dyDescent="0.35">
      <c r="A150" s="44">
        <v>146</v>
      </c>
      <c r="B150" s="38">
        <v>45697</v>
      </c>
      <c r="C150" s="1">
        <v>0</v>
      </c>
      <c r="D150" s="1">
        <f>IF(E150="DONE",C150+(F150/1440)+(G150/86400),C150)</f>
        <v>6.9444444444444447E-4</v>
      </c>
      <c r="E150" s="27" t="s">
        <v>6</v>
      </c>
      <c r="F150" s="2">
        <v>1</v>
      </c>
      <c r="G150" s="2">
        <v>0</v>
      </c>
      <c r="H150" s="38">
        <v>45803</v>
      </c>
      <c r="I150" s="1">
        <f t="shared" si="35"/>
        <v>0.13888888888888887</v>
      </c>
      <c r="J150" s="1">
        <f t="shared" si="36"/>
        <v>0.13888888888888887</v>
      </c>
      <c r="K150" s="27"/>
      <c r="L150" s="2"/>
      <c r="M150" s="2"/>
      <c r="N150" s="38">
        <v>45803</v>
      </c>
      <c r="O150" s="1">
        <f t="shared" si="43"/>
        <v>0.12567129629629628</v>
      </c>
      <c r="P150" s="1">
        <f t="shared" si="44"/>
        <v>0.12567129629629628</v>
      </c>
      <c r="Q150" s="27"/>
      <c r="R150" s="2"/>
      <c r="S150" s="2"/>
      <c r="T150" s="38">
        <v>45803</v>
      </c>
      <c r="U150" s="1">
        <f t="shared" si="45"/>
        <v>0</v>
      </c>
      <c r="V150" s="1">
        <f t="shared" si="46"/>
        <v>0</v>
      </c>
      <c r="W150" s="27"/>
      <c r="X150" s="2"/>
      <c r="Y150" s="2"/>
      <c r="Z150" s="38">
        <v>45803</v>
      </c>
      <c r="AA150" s="1">
        <f t="shared" si="47"/>
        <v>4.3831018518518519E-2</v>
      </c>
      <c r="AB150" s="1">
        <f t="shared" si="39"/>
        <v>4.3831018518518519E-2</v>
      </c>
      <c r="AC150" s="27"/>
      <c r="AD150" s="2"/>
      <c r="AE150" s="2"/>
      <c r="AF150" s="38">
        <v>45803</v>
      </c>
      <c r="AG150" s="1">
        <f t="shared" si="48"/>
        <v>9.7222222222222224E-3</v>
      </c>
      <c r="AH150" s="1">
        <f t="shared" si="40"/>
        <v>9.7222222222222224E-3</v>
      </c>
      <c r="AI150" s="27"/>
      <c r="AJ150" s="2"/>
      <c r="AK150" s="2"/>
      <c r="AL150" s="38">
        <v>45803</v>
      </c>
      <c r="AM150" s="39">
        <f t="shared" si="49"/>
        <v>0.91</v>
      </c>
      <c r="AN150" s="39">
        <f t="shared" si="42"/>
        <v>0.91</v>
      </c>
      <c r="AO150" s="27"/>
      <c r="AP150" s="70"/>
      <c r="AQ150" s="41"/>
      <c r="AR150" s="41"/>
      <c r="AS150" s="38">
        <v>45803</v>
      </c>
      <c r="AT150" s="39">
        <f t="shared" si="50"/>
        <v>1</v>
      </c>
      <c r="AU150" s="39">
        <f t="shared" si="41"/>
        <v>1</v>
      </c>
      <c r="AV150" s="27"/>
      <c r="AW150" s="41"/>
    </row>
    <row r="151" spans="1:49" ht="25.05" customHeight="1" thickTop="1" thickBot="1" x14ac:dyDescent="0.35">
      <c r="A151" s="44">
        <v>147</v>
      </c>
      <c r="B151" s="38">
        <v>45698</v>
      </c>
      <c r="C151" s="1">
        <f>D150</f>
        <v>6.9444444444444447E-4</v>
      </c>
      <c r="D151" s="1">
        <f>IF(E151="DONE",C151+(F151/1440)+(G151/86400),C151)</f>
        <v>1.3888888888888889E-3</v>
      </c>
      <c r="E151" s="27" t="s">
        <v>6</v>
      </c>
      <c r="F151" s="2">
        <v>1</v>
      </c>
      <c r="G151" s="2">
        <v>0</v>
      </c>
      <c r="H151" s="38">
        <v>45804</v>
      </c>
      <c r="I151" s="1">
        <f t="shared" si="35"/>
        <v>0.13888888888888887</v>
      </c>
      <c r="J151" s="1">
        <f t="shared" si="36"/>
        <v>0.13888888888888887</v>
      </c>
      <c r="K151" s="27"/>
      <c r="L151" s="2"/>
      <c r="M151" s="2"/>
      <c r="N151" s="38">
        <v>45804</v>
      </c>
      <c r="O151" s="1">
        <f t="shared" si="43"/>
        <v>0.12567129629629628</v>
      </c>
      <c r="P151" s="1">
        <f t="shared" si="44"/>
        <v>0.12567129629629628</v>
      </c>
      <c r="Q151" s="27"/>
      <c r="R151" s="2"/>
      <c r="S151" s="2"/>
      <c r="T151" s="38">
        <v>45804</v>
      </c>
      <c r="U151" s="1">
        <f t="shared" si="45"/>
        <v>0</v>
      </c>
      <c r="V151" s="1">
        <f t="shared" si="46"/>
        <v>0</v>
      </c>
      <c r="W151" s="27"/>
      <c r="X151" s="2"/>
      <c r="Y151" s="2"/>
      <c r="Z151" s="38">
        <v>45804</v>
      </c>
      <c r="AA151" s="1">
        <f t="shared" si="47"/>
        <v>4.3831018518518519E-2</v>
      </c>
      <c r="AB151" s="1">
        <f t="shared" si="39"/>
        <v>4.3831018518518519E-2</v>
      </c>
      <c r="AC151" s="27"/>
      <c r="AD151" s="2"/>
      <c r="AE151" s="2"/>
      <c r="AF151" s="38">
        <v>45804</v>
      </c>
      <c r="AG151" s="1">
        <f t="shared" si="48"/>
        <v>9.7222222222222224E-3</v>
      </c>
      <c r="AH151" s="1">
        <f t="shared" si="40"/>
        <v>9.7222222222222224E-3</v>
      </c>
      <c r="AI151" s="27"/>
      <c r="AJ151" s="2"/>
      <c r="AK151" s="2"/>
      <c r="AL151" s="38">
        <v>45804</v>
      </c>
      <c r="AM151" s="39">
        <f t="shared" si="49"/>
        <v>0.91</v>
      </c>
      <c r="AN151" s="39">
        <f t="shared" si="42"/>
        <v>0.91</v>
      </c>
      <c r="AO151" s="27"/>
      <c r="AP151" s="70"/>
      <c r="AQ151" s="41"/>
      <c r="AR151" s="41"/>
      <c r="AS151" s="38">
        <v>45804</v>
      </c>
      <c r="AT151" s="39">
        <f t="shared" si="50"/>
        <v>1</v>
      </c>
      <c r="AU151" s="39">
        <f t="shared" si="41"/>
        <v>1</v>
      </c>
      <c r="AV151" s="27"/>
      <c r="AW151" s="41"/>
    </row>
    <row r="152" spans="1:49" ht="25.05" customHeight="1" thickTop="1" thickBot="1" x14ac:dyDescent="0.35">
      <c r="A152" s="44">
        <v>148</v>
      </c>
      <c r="B152" s="38">
        <v>45699</v>
      </c>
      <c r="C152" s="1">
        <f t="shared" ref="C152:C167" si="51">D151</f>
        <v>1.3888888888888889E-3</v>
      </c>
      <c r="D152" s="1">
        <f t="shared" ref="D152:D167" si="52">IF(E152="DONE",C152+(F152/1440)+(G152/86400),C152)</f>
        <v>2.0833333333333333E-3</v>
      </c>
      <c r="E152" s="27" t="s">
        <v>6</v>
      </c>
      <c r="F152" s="2">
        <v>1</v>
      </c>
      <c r="G152" s="2">
        <v>0</v>
      </c>
      <c r="H152" s="38">
        <v>45805</v>
      </c>
      <c r="I152" s="1">
        <f t="shared" si="35"/>
        <v>0.13888888888888887</v>
      </c>
      <c r="J152" s="1">
        <f t="shared" si="36"/>
        <v>0.13888888888888887</v>
      </c>
      <c r="K152" s="27"/>
      <c r="L152" s="2"/>
      <c r="M152" s="2"/>
      <c r="N152" s="38">
        <v>45805</v>
      </c>
      <c r="O152" s="1">
        <f t="shared" si="43"/>
        <v>0.12567129629629628</v>
      </c>
      <c r="P152" s="1">
        <f t="shared" si="44"/>
        <v>0.12567129629629628</v>
      </c>
      <c r="Q152" s="27"/>
      <c r="R152" s="2"/>
      <c r="S152" s="2"/>
      <c r="T152" s="38">
        <v>45805</v>
      </c>
      <c r="U152" s="1">
        <f t="shared" si="45"/>
        <v>0</v>
      </c>
      <c r="V152" s="1">
        <f t="shared" si="46"/>
        <v>0</v>
      </c>
      <c r="W152" s="27"/>
      <c r="X152" s="2"/>
      <c r="Y152" s="2"/>
      <c r="Z152" s="38">
        <v>45805</v>
      </c>
      <c r="AA152" s="1">
        <f t="shared" si="47"/>
        <v>4.3831018518518519E-2</v>
      </c>
      <c r="AB152" s="1">
        <f t="shared" si="39"/>
        <v>4.3831018518518519E-2</v>
      </c>
      <c r="AC152" s="27"/>
      <c r="AD152" s="2"/>
      <c r="AE152" s="2"/>
      <c r="AF152" s="38">
        <v>45805</v>
      </c>
      <c r="AG152" s="1">
        <f t="shared" si="48"/>
        <v>9.7222222222222224E-3</v>
      </c>
      <c r="AH152" s="1">
        <f t="shared" si="40"/>
        <v>9.7222222222222224E-3</v>
      </c>
      <c r="AI152" s="27"/>
      <c r="AJ152" s="2"/>
      <c r="AK152" s="2"/>
      <c r="AL152" s="38">
        <v>45805</v>
      </c>
      <c r="AM152" s="39">
        <f t="shared" si="49"/>
        <v>0.91</v>
      </c>
      <c r="AN152" s="39">
        <f t="shared" si="42"/>
        <v>0.91</v>
      </c>
      <c r="AO152" s="27"/>
      <c r="AP152" s="70"/>
      <c r="AQ152" s="41"/>
      <c r="AR152" s="41"/>
      <c r="AS152" s="38">
        <v>45805</v>
      </c>
      <c r="AT152" s="39">
        <f t="shared" si="50"/>
        <v>1</v>
      </c>
      <c r="AU152" s="39">
        <f t="shared" si="41"/>
        <v>1</v>
      </c>
      <c r="AV152" s="27"/>
      <c r="AW152" s="41"/>
    </row>
    <row r="153" spans="1:49" ht="25.05" customHeight="1" thickTop="1" thickBot="1" x14ac:dyDescent="0.35">
      <c r="A153" s="44">
        <v>149</v>
      </c>
      <c r="B153" s="38">
        <v>45700</v>
      </c>
      <c r="C153" s="1">
        <f t="shared" si="51"/>
        <v>2.0833333333333333E-3</v>
      </c>
      <c r="D153" s="1">
        <f t="shared" si="52"/>
        <v>2.7777777777777779E-3</v>
      </c>
      <c r="E153" s="27" t="s">
        <v>6</v>
      </c>
      <c r="F153" s="2">
        <v>1</v>
      </c>
      <c r="G153" s="2">
        <v>0</v>
      </c>
      <c r="H153" s="38">
        <v>45806</v>
      </c>
      <c r="I153" s="1">
        <f t="shared" si="35"/>
        <v>0.13888888888888887</v>
      </c>
      <c r="J153" s="1">
        <f t="shared" si="36"/>
        <v>0.13888888888888887</v>
      </c>
      <c r="K153" s="27"/>
      <c r="L153" s="2"/>
      <c r="M153" s="2"/>
      <c r="N153" s="38">
        <v>45806</v>
      </c>
      <c r="O153" s="1">
        <f t="shared" si="43"/>
        <v>0.12567129629629628</v>
      </c>
      <c r="P153" s="1">
        <f t="shared" si="44"/>
        <v>0.12567129629629628</v>
      </c>
      <c r="Q153" s="27"/>
      <c r="R153" s="2"/>
      <c r="S153" s="2"/>
      <c r="T153" s="38">
        <v>45806</v>
      </c>
      <c r="U153" s="1">
        <f t="shared" si="45"/>
        <v>0</v>
      </c>
      <c r="V153" s="1">
        <f t="shared" si="46"/>
        <v>0</v>
      </c>
      <c r="W153" s="27"/>
      <c r="X153" s="2"/>
      <c r="Y153" s="2"/>
      <c r="Z153" s="38">
        <v>45806</v>
      </c>
      <c r="AA153" s="1">
        <f t="shared" si="47"/>
        <v>4.3831018518518519E-2</v>
      </c>
      <c r="AB153" s="1">
        <f t="shared" si="39"/>
        <v>4.3831018518518519E-2</v>
      </c>
      <c r="AC153" s="27"/>
      <c r="AD153" s="2"/>
      <c r="AE153" s="2"/>
      <c r="AF153" s="38">
        <v>45806</v>
      </c>
      <c r="AG153" s="1">
        <f t="shared" si="48"/>
        <v>9.7222222222222224E-3</v>
      </c>
      <c r="AH153" s="1">
        <f t="shared" si="40"/>
        <v>9.7222222222222224E-3</v>
      </c>
      <c r="AI153" s="27"/>
      <c r="AJ153" s="2"/>
      <c r="AK153" s="2"/>
      <c r="AL153" s="38">
        <v>45806</v>
      </c>
      <c r="AM153" s="39">
        <f t="shared" si="49"/>
        <v>0.91</v>
      </c>
      <c r="AN153" s="39">
        <f t="shared" si="42"/>
        <v>0.91</v>
      </c>
      <c r="AO153" s="27"/>
      <c r="AP153" s="70"/>
      <c r="AQ153" s="41"/>
      <c r="AR153" s="41"/>
      <c r="AS153" s="38">
        <v>45806</v>
      </c>
      <c r="AT153" s="39">
        <f t="shared" si="50"/>
        <v>1</v>
      </c>
      <c r="AU153" s="39">
        <f t="shared" si="41"/>
        <v>1</v>
      </c>
      <c r="AV153" s="27"/>
      <c r="AW153" s="41"/>
    </row>
    <row r="154" spans="1:49" ht="25.05" customHeight="1" thickTop="1" thickBot="1" x14ac:dyDescent="0.35">
      <c r="A154" s="44">
        <v>150</v>
      </c>
      <c r="B154" s="38">
        <v>45701</v>
      </c>
      <c r="C154" s="1">
        <f t="shared" si="51"/>
        <v>2.7777777777777779E-3</v>
      </c>
      <c r="D154" s="1">
        <f t="shared" si="52"/>
        <v>3.4722222222222225E-3</v>
      </c>
      <c r="E154" s="27" t="s">
        <v>6</v>
      </c>
      <c r="F154" s="2">
        <v>1</v>
      </c>
      <c r="G154" s="2">
        <v>0</v>
      </c>
      <c r="H154" s="38">
        <v>45807</v>
      </c>
      <c r="I154" s="1">
        <f t="shared" si="35"/>
        <v>0.13888888888888887</v>
      </c>
      <c r="J154" s="1">
        <f t="shared" si="36"/>
        <v>0.13888888888888887</v>
      </c>
      <c r="K154" s="27"/>
      <c r="L154" s="2"/>
      <c r="M154" s="2"/>
      <c r="N154" s="38">
        <v>45807</v>
      </c>
      <c r="O154" s="1">
        <f t="shared" si="43"/>
        <v>0.12567129629629628</v>
      </c>
      <c r="P154" s="1">
        <f t="shared" si="44"/>
        <v>0.12567129629629628</v>
      </c>
      <c r="Q154" s="27"/>
      <c r="R154" s="2"/>
      <c r="S154" s="2"/>
      <c r="T154" s="38">
        <v>45807</v>
      </c>
      <c r="U154" s="1">
        <f t="shared" si="45"/>
        <v>0</v>
      </c>
      <c r="V154" s="1">
        <f t="shared" si="46"/>
        <v>0</v>
      </c>
      <c r="W154" s="27"/>
      <c r="X154" s="2"/>
      <c r="Y154" s="2"/>
      <c r="Z154" s="38">
        <v>45807</v>
      </c>
      <c r="AA154" s="1">
        <f t="shared" si="47"/>
        <v>4.3831018518518519E-2</v>
      </c>
      <c r="AB154" s="1">
        <f t="shared" si="39"/>
        <v>4.3831018518518519E-2</v>
      </c>
      <c r="AC154" s="27"/>
      <c r="AD154" s="2"/>
      <c r="AE154" s="2"/>
      <c r="AF154" s="38">
        <v>45807</v>
      </c>
      <c r="AG154" s="1">
        <f t="shared" si="48"/>
        <v>9.7222222222222224E-3</v>
      </c>
      <c r="AH154" s="1">
        <f t="shared" si="40"/>
        <v>9.7222222222222224E-3</v>
      </c>
      <c r="AI154" s="27"/>
      <c r="AJ154" s="2"/>
      <c r="AK154" s="2"/>
      <c r="AL154" s="38">
        <v>45807</v>
      </c>
      <c r="AM154" s="39">
        <f t="shared" si="49"/>
        <v>0.91</v>
      </c>
      <c r="AN154" s="39">
        <f t="shared" si="42"/>
        <v>0.91</v>
      </c>
      <c r="AO154" s="27"/>
      <c r="AP154" s="70"/>
      <c r="AQ154" s="41"/>
      <c r="AR154" s="41"/>
      <c r="AS154" s="38">
        <v>45807</v>
      </c>
      <c r="AT154" s="39">
        <f t="shared" si="50"/>
        <v>1</v>
      </c>
      <c r="AU154" s="39">
        <f t="shared" si="41"/>
        <v>1</v>
      </c>
      <c r="AV154" s="27"/>
      <c r="AW154" s="41"/>
    </row>
    <row r="155" spans="1:49" ht="25.05" customHeight="1" thickTop="1" thickBot="1" x14ac:dyDescent="0.35">
      <c r="A155" s="44">
        <v>151</v>
      </c>
      <c r="B155" s="38">
        <v>45702</v>
      </c>
      <c r="C155" s="1">
        <f t="shared" si="51"/>
        <v>3.4722222222222225E-3</v>
      </c>
      <c r="D155" s="1">
        <f t="shared" si="52"/>
        <v>4.1666666666666666E-3</v>
      </c>
      <c r="E155" s="27" t="s">
        <v>6</v>
      </c>
      <c r="F155" s="2">
        <v>1</v>
      </c>
      <c r="G155" s="2">
        <v>0</v>
      </c>
      <c r="H155" s="38">
        <v>45808</v>
      </c>
      <c r="I155" s="1">
        <f t="shared" si="35"/>
        <v>0.13888888888888887</v>
      </c>
      <c r="J155" s="1">
        <f t="shared" si="36"/>
        <v>0.13888888888888887</v>
      </c>
      <c r="K155" s="27"/>
      <c r="L155" s="2"/>
      <c r="M155" s="2"/>
      <c r="N155" s="38">
        <v>45808</v>
      </c>
      <c r="O155" s="1">
        <f t="shared" si="43"/>
        <v>0.12567129629629628</v>
      </c>
      <c r="P155" s="1">
        <f t="shared" si="44"/>
        <v>0.12567129629629628</v>
      </c>
      <c r="Q155" s="27"/>
      <c r="R155" s="2"/>
      <c r="S155" s="2"/>
      <c r="T155" s="38">
        <v>45808</v>
      </c>
      <c r="U155" s="1">
        <f t="shared" si="45"/>
        <v>0</v>
      </c>
      <c r="V155" s="1">
        <f t="shared" si="46"/>
        <v>0</v>
      </c>
      <c r="W155" s="27"/>
      <c r="X155" s="2"/>
      <c r="Y155" s="2"/>
      <c r="Z155" s="38">
        <v>45808</v>
      </c>
      <c r="AA155" s="1">
        <f t="shared" si="47"/>
        <v>4.3831018518518519E-2</v>
      </c>
      <c r="AB155" s="1">
        <f t="shared" si="39"/>
        <v>4.3831018518518519E-2</v>
      </c>
      <c r="AC155" s="27"/>
      <c r="AD155" s="2"/>
      <c r="AE155" s="2"/>
      <c r="AF155" s="38">
        <v>45808</v>
      </c>
      <c r="AG155" s="1">
        <f t="shared" si="48"/>
        <v>9.7222222222222224E-3</v>
      </c>
      <c r="AH155" s="1">
        <f t="shared" si="40"/>
        <v>9.7222222222222224E-3</v>
      </c>
      <c r="AI155" s="27"/>
      <c r="AJ155" s="2"/>
      <c r="AK155" s="2"/>
      <c r="AL155" s="38">
        <v>45808</v>
      </c>
      <c r="AM155" s="39">
        <f t="shared" si="49"/>
        <v>0.91</v>
      </c>
      <c r="AN155" s="39">
        <f t="shared" si="42"/>
        <v>0.91</v>
      </c>
      <c r="AO155" s="27"/>
      <c r="AP155" s="70"/>
      <c r="AQ155" s="41"/>
      <c r="AR155" s="41"/>
      <c r="AS155" s="38">
        <v>45808</v>
      </c>
      <c r="AT155" s="39">
        <f t="shared" si="50"/>
        <v>1</v>
      </c>
      <c r="AU155" s="39">
        <f t="shared" si="41"/>
        <v>1</v>
      </c>
      <c r="AV155" s="27"/>
      <c r="AW155" s="41"/>
    </row>
    <row r="156" spans="1:49" ht="25.05" customHeight="1" thickTop="1" thickBot="1" x14ac:dyDescent="0.35">
      <c r="A156" s="44">
        <v>152</v>
      </c>
      <c r="B156" s="38">
        <v>45703</v>
      </c>
      <c r="C156" s="1">
        <f t="shared" si="51"/>
        <v>4.1666666666666666E-3</v>
      </c>
      <c r="D156" s="1">
        <f t="shared" si="52"/>
        <v>4.8611111111111112E-3</v>
      </c>
      <c r="E156" s="27" t="s">
        <v>6</v>
      </c>
      <c r="F156" s="2">
        <v>1</v>
      </c>
      <c r="G156" s="2">
        <v>0</v>
      </c>
      <c r="H156" s="38">
        <v>45809</v>
      </c>
      <c r="I156" s="1">
        <f t="shared" si="35"/>
        <v>0.13888888888888887</v>
      </c>
      <c r="J156" s="1">
        <f t="shared" si="36"/>
        <v>0.13888888888888887</v>
      </c>
      <c r="K156" s="27"/>
      <c r="L156" s="2"/>
      <c r="M156" s="2"/>
      <c r="N156" s="38">
        <v>45809</v>
      </c>
      <c r="O156" s="1">
        <f t="shared" si="43"/>
        <v>0.12567129629629628</v>
      </c>
      <c r="P156" s="1">
        <f t="shared" si="44"/>
        <v>0.12567129629629628</v>
      </c>
      <c r="Q156" s="27"/>
      <c r="R156" s="2"/>
      <c r="S156" s="2"/>
      <c r="T156" s="38">
        <v>45809</v>
      </c>
      <c r="U156" s="1">
        <f t="shared" si="45"/>
        <v>0</v>
      </c>
      <c r="V156" s="1">
        <f t="shared" si="46"/>
        <v>0</v>
      </c>
      <c r="W156" s="27"/>
      <c r="X156" s="2"/>
      <c r="Y156" s="2"/>
      <c r="Z156" s="38">
        <v>45809</v>
      </c>
      <c r="AA156" s="1">
        <f t="shared" si="47"/>
        <v>4.3831018518518519E-2</v>
      </c>
      <c r="AB156" s="1">
        <f t="shared" si="39"/>
        <v>4.3831018518518519E-2</v>
      </c>
      <c r="AC156" s="27"/>
      <c r="AD156" s="2"/>
      <c r="AE156" s="2"/>
      <c r="AF156" s="38">
        <v>45809</v>
      </c>
      <c r="AG156" s="1">
        <f t="shared" si="48"/>
        <v>9.7222222222222224E-3</v>
      </c>
      <c r="AH156" s="1">
        <f t="shared" si="40"/>
        <v>9.7222222222222224E-3</v>
      </c>
      <c r="AI156" s="27"/>
      <c r="AJ156" s="2"/>
      <c r="AK156" s="2"/>
      <c r="AL156" s="38">
        <v>45809</v>
      </c>
      <c r="AM156" s="39">
        <f t="shared" si="49"/>
        <v>0.91</v>
      </c>
      <c r="AN156" s="39">
        <f t="shared" si="42"/>
        <v>0.91</v>
      </c>
      <c r="AO156" s="27"/>
      <c r="AP156" s="70"/>
      <c r="AQ156" s="41"/>
      <c r="AR156" s="41"/>
      <c r="AS156" s="38">
        <v>45809</v>
      </c>
      <c r="AT156" s="39">
        <f t="shared" si="50"/>
        <v>1</v>
      </c>
      <c r="AU156" s="39">
        <f t="shared" si="41"/>
        <v>1</v>
      </c>
      <c r="AV156" s="27"/>
      <c r="AW156" s="41"/>
    </row>
    <row r="157" spans="1:49" ht="25.05" customHeight="1" thickTop="1" thickBot="1" x14ac:dyDescent="0.35">
      <c r="A157" s="44">
        <v>153</v>
      </c>
      <c r="B157" s="38">
        <v>45704</v>
      </c>
      <c r="C157" s="1">
        <f t="shared" si="51"/>
        <v>4.8611111111111112E-3</v>
      </c>
      <c r="D157" s="1">
        <f t="shared" si="52"/>
        <v>5.5555555555555558E-3</v>
      </c>
      <c r="E157" s="27" t="s">
        <v>6</v>
      </c>
      <c r="F157" s="2">
        <v>1</v>
      </c>
      <c r="G157" s="2">
        <v>0</v>
      </c>
      <c r="H157" s="38">
        <v>45810</v>
      </c>
      <c r="I157" s="1">
        <f t="shared" si="35"/>
        <v>0.13888888888888887</v>
      </c>
      <c r="J157" s="1">
        <f t="shared" si="36"/>
        <v>0.13888888888888887</v>
      </c>
      <c r="K157" s="27"/>
      <c r="L157" s="2"/>
      <c r="M157" s="2"/>
      <c r="N157" s="38">
        <v>45810</v>
      </c>
      <c r="O157" s="1">
        <f t="shared" si="43"/>
        <v>0.12567129629629628</v>
      </c>
      <c r="P157" s="1">
        <f t="shared" si="44"/>
        <v>0.12567129629629628</v>
      </c>
      <c r="Q157" s="27"/>
      <c r="R157" s="2"/>
      <c r="S157" s="2"/>
      <c r="T157" s="38">
        <v>45810</v>
      </c>
      <c r="U157" s="1">
        <f t="shared" si="45"/>
        <v>0</v>
      </c>
      <c r="V157" s="1">
        <f t="shared" si="46"/>
        <v>0</v>
      </c>
      <c r="W157" s="27"/>
      <c r="X157" s="2"/>
      <c r="Y157" s="2"/>
      <c r="Z157" s="38">
        <v>45810</v>
      </c>
      <c r="AA157" s="1">
        <f t="shared" si="47"/>
        <v>4.3831018518518519E-2</v>
      </c>
      <c r="AB157" s="1">
        <f t="shared" si="39"/>
        <v>4.3831018518518519E-2</v>
      </c>
      <c r="AC157" s="27"/>
      <c r="AD157" s="2"/>
      <c r="AE157" s="2"/>
      <c r="AF157" s="38">
        <v>45810</v>
      </c>
      <c r="AG157" s="1">
        <f t="shared" si="48"/>
        <v>9.7222222222222224E-3</v>
      </c>
      <c r="AH157" s="1">
        <f t="shared" si="40"/>
        <v>9.7222222222222224E-3</v>
      </c>
      <c r="AI157" s="27"/>
      <c r="AJ157" s="2"/>
      <c r="AK157" s="2"/>
      <c r="AL157" s="38">
        <v>45810</v>
      </c>
      <c r="AM157" s="39">
        <f t="shared" si="49"/>
        <v>0.91</v>
      </c>
      <c r="AN157" s="39">
        <f t="shared" si="42"/>
        <v>0.91</v>
      </c>
      <c r="AO157" s="27"/>
      <c r="AP157" s="70"/>
      <c r="AQ157" s="41"/>
      <c r="AR157" s="41"/>
      <c r="AS157" s="38">
        <v>45810</v>
      </c>
      <c r="AT157" s="39">
        <f t="shared" si="50"/>
        <v>1</v>
      </c>
      <c r="AU157" s="39">
        <f t="shared" si="41"/>
        <v>1</v>
      </c>
      <c r="AV157" s="27"/>
      <c r="AW157" s="41"/>
    </row>
    <row r="158" spans="1:49" ht="25.05" customHeight="1" thickTop="1" thickBot="1" x14ac:dyDescent="0.35">
      <c r="A158" s="44">
        <v>154</v>
      </c>
      <c r="B158" s="38">
        <v>45705</v>
      </c>
      <c r="C158" s="1">
        <f t="shared" si="51"/>
        <v>5.5555555555555558E-3</v>
      </c>
      <c r="D158" s="1">
        <f t="shared" si="52"/>
        <v>6.2500000000000003E-3</v>
      </c>
      <c r="E158" s="27" t="s">
        <v>6</v>
      </c>
      <c r="F158" s="2">
        <v>1</v>
      </c>
      <c r="G158" s="2">
        <v>0</v>
      </c>
      <c r="H158" s="38">
        <v>45811</v>
      </c>
      <c r="I158" s="1">
        <f t="shared" si="35"/>
        <v>0.13888888888888887</v>
      </c>
      <c r="J158" s="1">
        <f t="shared" si="36"/>
        <v>0.13888888888888887</v>
      </c>
      <c r="K158" s="27"/>
      <c r="L158" s="2"/>
      <c r="M158" s="2"/>
      <c r="N158" s="38">
        <v>45811</v>
      </c>
      <c r="O158" s="1">
        <f t="shared" si="43"/>
        <v>0.12567129629629628</v>
      </c>
      <c r="P158" s="1">
        <f t="shared" si="44"/>
        <v>0.12567129629629628</v>
      </c>
      <c r="Q158" s="27"/>
      <c r="R158" s="2"/>
      <c r="S158" s="2"/>
      <c r="T158" s="38">
        <v>45811</v>
      </c>
      <c r="U158" s="1">
        <f t="shared" si="45"/>
        <v>0</v>
      </c>
      <c r="V158" s="1">
        <f t="shared" si="46"/>
        <v>0</v>
      </c>
      <c r="W158" s="27"/>
      <c r="X158" s="2"/>
      <c r="Y158" s="2"/>
      <c r="Z158" s="38">
        <v>45811</v>
      </c>
      <c r="AA158" s="1">
        <f t="shared" si="47"/>
        <v>4.3831018518518519E-2</v>
      </c>
      <c r="AB158" s="1">
        <f t="shared" si="39"/>
        <v>4.3831018518518519E-2</v>
      </c>
      <c r="AC158" s="27"/>
      <c r="AD158" s="2"/>
      <c r="AE158" s="2"/>
      <c r="AF158" s="38">
        <v>45811</v>
      </c>
      <c r="AG158" s="1">
        <f t="shared" si="48"/>
        <v>9.7222222222222224E-3</v>
      </c>
      <c r="AH158" s="1">
        <f t="shared" si="40"/>
        <v>9.7222222222222224E-3</v>
      </c>
      <c r="AI158" s="27"/>
      <c r="AJ158" s="2"/>
      <c r="AK158" s="2"/>
      <c r="AL158" s="38">
        <v>45811</v>
      </c>
      <c r="AM158" s="39">
        <f t="shared" si="49"/>
        <v>0.91</v>
      </c>
      <c r="AN158" s="39">
        <f t="shared" si="42"/>
        <v>0.91</v>
      </c>
      <c r="AO158" s="27"/>
      <c r="AP158" s="70"/>
      <c r="AQ158" s="41"/>
      <c r="AR158" s="41"/>
      <c r="AS158" s="38">
        <v>45811</v>
      </c>
      <c r="AT158" s="39">
        <f t="shared" si="50"/>
        <v>1</v>
      </c>
      <c r="AU158" s="39">
        <f t="shared" si="41"/>
        <v>1</v>
      </c>
      <c r="AV158" s="27"/>
      <c r="AW158" s="41"/>
    </row>
    <row r="159" spans="1:49" ht="25.05" customHeight="1" thickTop="1" thickBot="1" x14ac:dyDescent="0.35">
      <c r="A159" s="44">
        <v>155</v>
      </c>
      <c r="B159" s="38">
        <v>45706</v>
      </c>
      <c r="C159" s="1">
        <f t="shared" si="51"/>
        <v>6.2500000000000003E-3</v>
      </c>
      <c r="D159" s="1">
        <f t="shared" si="52"/>
        <v>6.9444444444444449E-3</v>
      </c>
      <c r="E159" s="27" t="s">
        <v>6</v>
      </c>
      <c r="F159" s="2">
        <v>1</v>
      </c>
      <c r="G159" s="2">
        <v>0</v>
      </c>
      <c r="H159" s="38">
        <v>45812</v>
      </c>
      <c r="I159" s="1">
        <f t="shared" si="35"/>
        <v>0.13888888888888887</v>
      </c>
      <c r="J159" s="1">
        <f t="shared" si="36"/>
        <v>0.13888888888888887</v>
      </c>
      <c r="K159" s="27"/>
      <c r="L159" s="2"/>
      <c r="M159" s="2"/>
      <c r="N159" s="38">
        <v>45812</v>
      </c>
      <c r="O159" s="1">
        <f t="shared" si="43"/>
        <v>0.12567129629629628</v>
      </c>
      <c r="P159" s="1">
        <f t="shared" si="44"/>
        <v>0.12567129629629628</v>
      </c>
      <c r="Q159" s="27"/>
      <c r="R159" s="2"/>
      <c r="S159" s="2"/>
      <c r="T159" s="38">
        <v>45812</v>
      </c>
      <c r="U159" s="1">
        <f t="shared" si="45"/>
        <v>0</v>
      </c>
      <c r="V159" s="1">
        <f t="shared" si="46"/>
        <v>0</v>
      </c>
      <c r="W159" s="27"/>
      <c r="X159" s="2"/>
      <c r="Y159" s="2"/>
      <c r="Z159" s="38">
        <v>45812</v>
      </c>
      <c r="AA159" s="1">
        <f t="shared" si="47"/>
        <v>4.3831018518518519E-2</v>
      </c>
      <c r="AB159" s="1">
        <f t="shared" si="39"/>
        <v>4.3831018518518519E-2</v>
      </c>
      <c r="AC159" s="27"/>
      <c r="AD159" s="2"/>
      <c r="AE159" s="2"/>
      <c r="AF159" s="38">
        <v>45812</v>
      </c>
      <c r="AG159" s="1">
        <f t="shared" si="48"/>
        <v>9.7222222222222224E-3</v>
      </c>
      <c r="AH159" s="1">
        <f t="shared" si="40"/>
        <v>9.7222222222222224E-3</v>
      </c>
      <c r="AI159" s="27"/>
      <c r="AJ159" s="2"/>
      <c r="AK159" s="2"/>
      <c r="AL159" s="38">
        <v>45812</v>
      </c>
      <c r="AM159" s="39">
        <f t="shared" si="49"/>
        <v>0.91</v>
      </c>
      <c r="AN159" s="39">
        <f t="shared" si="42"/>
        <v>0.91</v>
      </c>
      <c r="AO159" s="27"/>
      <c r="AP159" s="70"/>
      <c r="AQ159" s="41"/>
      <c r="AR159" s="41"/>
      <c r="AS159" s="38">
        <v>45812</v>
      </c>
      <c r="AT159" s="39">
        <f t="shared" si="50"/>
        <v>1</v>
      </c>
      <c r="AU159" s="39">
        <f t="shared" si="41"/>
        <v>1</v>
      </c>
      <c r="AV159" s="27"/>
      <c r="AW159" s="41"/>
    </row>
    <row r="160" spans="1:49" ht="25.05" customHeight="1" thickTop="1" thickBot="1" x14ac:dyDescent="0.35">
      <c r="A160" s="44">
        <v>156</v>
      </c>
      <c r="B160" s="38">
        <v>45707</v>
      </c>
      <c r="C160" s="1">
        <f t="shared" si="51"/>
        <v>6.9444444444444449E-3</v>
      </c>
      <c r="D160" s="1">
        <f t="shared" si="52"/>
        <v>7.6388888888888895E-3</v>
      </c>
      <c r="E160" s="27" t="s">
        <v>6</v>
      </c>
      <c r="F160" s="2">
        <v>1</v>
      </c>
      <c r="G160" s="2">
        <v>0</v>
      </c>
      <c r="H160" s="38">
        <v>45813</v>
      </c>
      <c r="I160" s="1">
        <f t="shared" si="35"/>
        <v>0.13888888888888887</v>
      </c>
      <c r="J160" s="1">
        <f t="shared" si="36"/>
        <v>0.13888888888888887</v>
      </c>
      <c r="K160" s="27"/>
      <c r="L160" s="2"/>
      <c r="M160" s="2"/>
      <c r="N160" s="38">
        <v>45813</v>
      </c>
      <c r="O160" s="1">
        <f t="shared" si="43"/>
        <v>0.12567129629629628</v>
      </c>
      <c r="P160" s="1">
        <f t="shared" si="44"/>
        <v>0.12567129629629628</v>
      </c>
      <c r="Q160" s="27"/>
      <c r="R160" s="2"/>
      <c r="S160" s="2"/>
      <c r="T160" s="38">
        <v>45813</v>
      </c>
      <c r="U160" s="1">
        <f t="shared" si="45"/>
        <v>0</v>
      </c>
      <c r="V160" s="1">
        <f t="shared" si="46"/>
        <v>0</v>
      </c>
      <c r="W160" s="27"/>
      <c r="X160" s="2"/>
      <c r="Y160" s="2"/>
      <c r="Z160" s="38">
        <v>45813</v>
      </c>
      <c r="AA160" s="1">
        <f t="shared" si="47"/>
        <v>4.3831018518518519E-2</v>
      </c>
      <c r="AB160" s="1">
        <f t="shared" si="39"/>
        <v>4.3831018518518519E-2</v>
      </c>
      <c r="AC160" s="27"/>
      <c r="AD160" s="2"/>
      <c r="AE160" s="2"/>
      <c r="AF160" s="38">
        <v>45813</v>
      </c>
      <c r="AG160" s="1">
        <f t="shared" si="48"/>
        <v>9.7222222222222224E-3</v>
      </c>
      <c r="AH160" s="1">
        <f t="shared" si="40"/>
        <v>9.7222222222222224E-3</v>
      </c>
      <c r="AI160" s="27"/>
      <c r="AJ160" s="2"/>
      <c r="AK160" s="2"/>
      <c r="AL160" s="38">
        <v>45813</v>
      </c>
      <c r="AM160" s="39">
        <f t="shared" si="49"/>
        <v>0.91</v>
      </c>
      <c r="AN160" s="39">
        <f t="shared" si="42"/>
        <v>0.91</v>
      </c>
      <c r="AO160" s="27"/>
      <c r="AP160" s="70"/>
      <c r="AQ160" s="41"/>
      <c r="AR160" s="41"/>
      <c r="AS160" s="38">
        <v>45813</v>
      </c>
      <c r="AT160" s="39">
        <f t="shared" si="50"/>
        <v>1</v>
      </c>
      <c r="AU160" s="39">
        <f t="shared" si="41"/>
        <v>1</v>
      </c>
      <c r="AV160" s="27"/>
      <c r="AW160" s="41"/>
    </row>
    <row r="161" spans="1:49" ht="25.05" customHeight="1" thickTop="1" thickBot="1" x14ac:dyDescent="0.35">
      <c r="A161" s="44">
        <v>157</v>
      </c>
      <c r="B161" s="38">
        <v>45708</v>
      </c>
      <c r="C161" s="1">
        <f t="shared" si="51"/>
        <v>7.6388888888888895E-3</v>
      </c>
      <c r="D161" s="1">
        <f t="shared" si="52"/>
        <v>8.3333333333333332E-3</v>
      </c>
      <c r="E161" s="27" t="s">
        <v>6</v>
      </c>
      <c r="F161" s="2">
        <v>1</v>
      </c>
      <c r="G161" s="2">
        <v>0</v>
      </c>
      <c r="H161" s="38">
        <v>45814</v>
      </c>
      <c r="I161" s="1">
        <f t="shared" si="35"/>
        <v>0.13888888888888887</v>
      </c>
      <c r="J161" s="1">
        <f t="shared" si="36"/>
        <v>0.13888888888888887</v>
      </c>
      <c r="K161" s="27"/>
      <c r="L161" s="2"/>
      <c r="M161" s="2"/>
      <c r="N161" s="38">
        <v>45814</v>
      </c>
      <c r="O161" s="1">
        <f t="shared" si="43"/>
        <v>0.12567129629629628</v>
      </c>
      <c r="P161" s="1">
        <f t="shared" si="44"/>
        <v>0.12567129629629628</v>
      </c>
      <c r="Q161" s="27"/>
      <c r="R161" s="2"/>
      <c r="S161" s="2"/>
      <c r="T161" s="38">
        <v>45814</v>
      </c>
      <c r="U161" s="1">
        <f t="shared" si="45"/>
        <v>0</v>
      </c>
      <c r="V161" s="1">
        <f t="shared" si="46"/>
        <v>0</v>
      </c>
      <c r="W161" s="27"/>
      <c r="X161" s="2"/>
      <c r="Y161" s="2"/>
      <c r="Z161" s="38">
        <v>45814</v>
      </c>
      <c r="AA161" s="1">
        <f t="shared" si="47"/>
        <v>4.3831018518518519E-2</v>
      </c>
      <c r="AB161" s="1">
        <f t="shared" si="39"/>
        <v>4.3831018518518519E-2</v>
      </c>
      <c r="AC161" s="27"/>
      <c r="AD161" s="2"/>
      <c r="AE161" s="2"/>
      <c r="AF161" s="38">
        <v>45814</v>
      </c>
      <c r="AG161" s="1">
        <f t="shared" si="48"/>
        <v>9.7222222222222224E-3</v>
      </c>
      <c r="AH161" s="1">
        <f t="shared" si="40"/>
        <v>9.7222222222222224E-3</v>
      </c>
      <c r="AI161" s="27"/>
      <c r="AJ161" s="2"/>
      <c r="AK161" s="2"/>
      <c r="AL161" s="38">
        <v>45814</v>
      </c>
      <c r="AM161" s="39">
        <f t="shared" si="49"/>
        <v>0.91</v>
      </c>
      <c r="AN161" s="39">
        <f t="shared" si="42"/>
        <v>0.91</v>
      </c>
      <c r="AO161" s="27"/>
      <c r="AP161" s="70"/>
      <c r="AQ161" s="41"/>
      <c r="AR161" s="41"/>
      <c r="AS161" s="38">
        <v>45814</v>
      </c>
      <c r="AT161" s="39">
        <f t="shared" si="50"/>
        <v>1</v>
      </c>
      <c r="AU161" s="39">
        <f t="shared" si="41"/>
        <v>1</v>
      </c>
      <c r="AV161" s="27"/>
      <c r="AW161" s="41"/>
    </row>
    <row r="162" spans="1:49" ht="25.05" customHeight="1" thickTop="1" thickBot="1" x14ac:dyDescent="0.35">
      <c r="A162" s="44">
        <v>158</v>
      </c>
      <c r="B162" s="38">
        <v>45709</v>
      </c>
      <c r="C162" s="1">
        <f t="shared" si="51"/>
        <v>8.3333333333333332E-3</v>
      </c>
      <c r="D162" s="1">
        <f t="shared" si="52"/>
        <v>9.0277777777777769E-3</v>
      </c>
      <c r="E162" s="27" t="s">
        <v>6</v>
      </c>
      <c r="F162" s="2">
        <v>1</v>
      </c>
      <c r="G162" s="2">
        <v>0</v>
      </c>
      <c r="H162" s="38">
        <v>45815</v>
      </c>
      <c r="I162" s="1">
        <f t="shared" si="35"/>
        <v>0.13888888888888887</v>
      </c>
      <c r="J162" s="1">
        <f t="shared" si="36"/>
        <v>0.13888888888888887</v>
      </c>
      <c r="K162" s="27"/>
      <c r="L162" s="2"/>
      <c r="M162" s="2"/>
      <c r="N162" s="38">
        <v>45815</v>
      </c>
      <c r="O162" s="1">
        <f t="shared" si="43"/>
        <v>0.12567129629629628</v>
      </c>
      <c r="P162" s="1">
        <f t="shared" si="44"/>
        <v>0.12567129629629628</v>
      </c>
      <c r="Q162" s="27"/>
      <c r="R162" s="2"/>
      <c r="S162" s="2"/>
      <c r="T162" s="38">
        <v>45815</v>
      </c>
      <c r="U162" s="1">
        <f t="shared" si="45"/>
        <v>0</v>
      </c>
      <c r="V162" s="1">
        <f t="shared" si="46"/>
        <v>0</v>
      </c>
      <c r="W162" s="27"/>
      <c r="X162" s="2"/>
      <c r="Y162" s="2"/>
      <c r="Z162" s="38">
        <v>45815</v>
      </c>
      <c r="AA162" s="1">
        <f t="shared" si="47"/>
        <v>4.3831018518518519E-2</v>
      </c>
      <c r="AB162" s="1">
        <f t="shared" si="39"/>
        <v>4.3831018518518519E-2</v>
      </c>
      <c r="AC162" s="27"/>
      <c r="AD162" s="2"/>
      <c r="AE162" s="2"/>
      <c r="AF162" s="38">
        <v>45815</v>
      </c>
      <c r="AG162" s="1">
        <f t="shared" si="48"/>
        <v>9.7222222222222224E-3</v>
      </c>
      <c r="AH162" s="1">
        <f t="shared" si="40"/>
        <v>9.7222222222222224E-3</v>
      </c>
      <c r="AI162" s="27"/>
      <c r="AJ162" s="2"/>
      <c r="AK162" s="2"/>
      <c r="AL162" s="38">
        <v>45815</v>
      </c>
      <c r="AM162" s="39">
        <f t="shared" si="49"/>
        <v>0.91</v>
      </c>
      <c r="AN162" s="39">
        <f t="shared" si="42"/>
        <v>0.91</v>
      </c>
      <c r="AO162" s="27"/>
      <c r="AP162" s="70"/>
      <c r="AQ162" s="41"/>
      <c r="AR162" s="41"/>
      <c r="AS162" s="38">
        <v>45815</v>
      </c>
      <c r="AT162" s="39">
        <f t="shared" si="50"/>
        <v>1</v>
      </c>
      <c r="AU162" s="39">
        <f t="shared" si="41"/>
        <v>1</v>
      </c>
      <c r="AV162" s="27"/>
      <c r="AW162" s="41"/>
    </row>
    <row r="163" spans="1:49" ht="25.05" customHeight="1" thickTop="1" thickBot="1" x14ac:dyDescent="0.35">
      <c r="A163" s="44">
        <v>159</v>
      </c>
      <c r="B163" s="38">
        <v>45710</v>
      </c>
      <c r="C163" s="1">
        <f t="shared" si="51"/>
        <v>9.0277777777777769E-3</v>
      </c>
      <c r="D163" s="1">
        <f t="shared" si="52"/>
        <v>9.7222222222222206E-3</v>
      </c>
      <c r="E163" s="27" t="s">
        <v>6</v>
      </c>
      <c r="F163" s="2">
        <v>1</v>
      </c>
      <c r="G163" s="2">
        <v>0</v>
      </c>
      <c r="H163" s="38">
        <v>45816</v>
      </c>
      <c r="I163" s="1">
        <f t="shared" si="35"/>
        <v>0.13888888888888887</v>
      </c>
      <c r="J163" s="1">
        <f t="shared" si="36"/>
        <v>0.13888888888888887</v>
      </c>
      <c r="K163" s="27"/>
      <c r="L163" s="2"/>
      <c r="M163" s="2"/>
      <c r="N163" s="38">
        <v>45816</v>
      </c>
      <c r="O163" s="1">
        <f t="shared" si="43"/>
        <v>0.12567129629629628</v>
      </c>
      <c r="P163" s="1">
        <f t="shared" si="44"/>
        <v>0.12567129629629628</v>
      </c>
      <c r="Q163" s="27"/>
      <c r="R163" s="2"/>
      <c r="S163" s="2"/>
      <c r="T163" s="38">
        <v>45816</v>
      </c>
      <c r="U163" s="1">
        <f t="shared" si="45"/>
        <v>0</v>
      </c>
      <c r="V163" s="1">
        <f t="shared" si="46"/>
        <v>0</v>
      </c>
      <c r="W163" s="27"/>
      <c r="X163" s="2"/>
      <c r="Y163" s="2"/>
      <c r="Z163" s="38">
        <v>45816</v>
      </c>
      <c r="AA163" s="1">
        <f t="shared" si="47"/>
        <v>4.3831018518518519E-2</v>
      </c>
      <c r="AB163" s="1">
        <f t="shared" si="39"/>
        <v>4.3831018518518519E-2</v>
      </c>
      <c r="AC163" s="27"/>
      <c r="AD163" s="2"/>
      <c r="AE163" s="2"/>
      <c r="AF163" s="38">
        <v>45816</v>
      </c>
      <c r="AG163" s="1">
        <f t="shared" si="48"/>
        <v>9.7222222222222224E-3</v>
      </c>
      <c r="AH163" s="1">
        <f t="shared" si="40"/>
        <v>9.7222222222222224E-3</v>
      </c>
      <c r="AI163" s="27"/>
      <c r="AJ163" s="2"/>
      <c r="AK163" s="2"/>
      <c r="AL163" s="38">
        <v>45816</v>
      </c>
      <c r="AM163" s="39">
        <f t="shared" si="49"/>
        <v>0.91</v>
      </c>
      <c r="AN163" s="39">
        <f t="shared" si="42"/>
        <v>0.91</v>
      </c>
      <c r="AO163" s="27"/>
      <c r="AP163" s="70"/>
      <c r="AQ163" s="41"/>
      <c r="AR163" s="41"/>
      <c r="AS163" s="38">
        <v>45816</v>
      </c>
      <c r="AT163" s="39">
        <f t="shared" si="50"/>
        <v>1</v>
      </c>
      <c r="AU163" s="39">
        <f t="shared" si="41"/>
        <v>1</v>
      </c>
      <c r="AV163" s="27"/>
      <c r="AW163" s="41"/>
    </row>
    <row r="164" spans="1:49" ht="25.05" customHeight="1" thickTop="1" thickBot="1" x14ac:dyDescent="0.35">
      <c r="A164" s="44">
        <v>160</v>
      </c>
      <c r="B164" s="38">
        <v>45711</v>
      </c>
      <c r="C164" s="1">
        <f t="shared" si="51"/>
        <v>9.7222222222222206E-3</v>
      </c>
      <c r="D164" s="1">
        <f t="shared" si="52"/>
        <v>1.0416666666666664E-2</v>
      </c>
      <c r="E164" s="27" t="s">
        <v>6</v>
      </c>
      <c r="F164" s="2">
        <v>1</v>
      </c>
      <c r="G164" s="2">
        <v>0</v>
      </c>
      <c r="H164" s="38">
        <v>45817</v>
      </c>
      <c r="I164" s="1">
        <f t="shared" si="35"/>
        <v>0.13888888888888887</v>
      </c>
      <c r="J164" s="1">
        <f t="shared" si="36"/>
        <v>0.13888888888888887</v>
      </c>
      <c r="K164" s="27"/>
      <c r="L164" s="2"/>
      <c r="M164" s="2"/>
      <c r="N164" s="38">
        <v>45817</v>
      </c>
      <c r="O164" s="1">
        <f t="shared" si="43"/>
        <v>0.12567129629629628</v>
      </c>
      <c r="P164" s="1">
        <f t="shared" si="44"/>
        <v>0.12567129629629628</v>
      </c>
      <c r="Q164" s="27"/>
      <c r="R164" s="2"/>
      <c r="S164" s="2"/>
      <c r="T164" s="38">
        <v>45817</v>
      </c>
      <c r="U164" s="1">
        <f t="shared" si="45"/>
        <v>0</v>
      </c>
      <c r="V164" s="1">
        <f t="shared" si="46"/>
        <v>0</v>
      </c>
      <c r="W164" s="27"/>
      <c r="X164" s="2"/>
      <c r="Y164" s="2"/>
      <c r="Z164" s="38">
        <v>45817</v>
      </c>
      <c r="AA164" s="1">
        <f t="shared" si="47"/>
        <v>4.3831018518518519E-2</v>
      </c>
      <c r="AB164" s="1">
        <f t="shared" si="39"/>
        <v>4.3831018518518519E-2</v>
      </c>
      <c r="AC164" s="27"/>
      <c r="AD164" s="2"/>
      <c r="AE164" s="2"/>
      <c r="AF164" s="38">
        <v>45817</v>
      </c>
      <c r="AG164" s="1">
        <f t="shared" si="48"/>
        <v>9.7222222222222224E-3</v>
      </c>
      <c r="AH164" s="1">
        <f t="shared" si="40"/>
        <v>9.7222222222222224E-3</v>
      </c>
      <c r="AI164" s="27"/>
      <c r="AJ164" s="2"/>
      <c r="AK164" s="2"/>
      <c r="AL164" s="38">
        <v>45817</v>
      </c>
      <c r="AM164" s="39">
        <f t="shared" si="49"/>
        <v>0.91</v>
      </c>
      <c r="AN164" s="39">
        <f t="shared" si="42"/>
        <v>0.91</v>
      </c>
      <c r="AO164" s="27"/>
      <c r="AP164" s="70"/>
      <c r="AQ164" s="41"/>
      <c r="AR164" s="41"/>
      <c r="AS164" s="38">
        <v>45817</v>
      </c>
      <c r="AT164" s="39">
        <f t="shared" si="50"/>
        <v>1</v>
      </c>
      <c r="AU164" s="39">
        <f t="shared" si="41"/>
        <v>1</v>
      </c>
      <c r="AV164" s="27"/>
      <c r="AW164" s="41"/>
    </row>
    <row r="165" spans="1:49" ht="25.05" customHeight="1" thickTop="1" thickBot="1" x14ac:dyDescent="0.35">
      <c r="A165" s="44">
        <v>161</v>
      </c>
      <c r="B165" s="38">
        <v>45712</v>
      </c>
      <c r="C165" s="1">
        <f t="shared" si="51"/>
        <v>1.0416666666666664E-2</v>
      </c>
      <c r="D165" s="1">
        <f t="shared" si="52"/>
        <v>1.1111111111111108E-2</v>
      </c>
      <c r="E165" s="27" t="s">
        <v>6</v>
      </c>
      <c r="F165" s="2">
        <v>1</v>
      </c>
      <c r="G165" s="2">
        <v>0</v>
      </c>
      <c r="H165" s="38">
        <v>45818</v>
      </c>
      <c r="I165" s="1">
        <f t="shared" si="35"/>
        <v>0.13888888888888887</v>
      </c>
      <c r="J165" s="1">
        <f t="shared" si="36"/>
        <v>0.13888888888888887</v>
      </c>
      <c r="K165" s="27"/>
      <c r="L165" s="2"/>
      <c r="M165" s="2"/>
      <c r="N165" s="38">
        <v>45818</v>
      </c>
      <c r="O165" s="1">
        <f t="shared" si="43"/>
        <v>0.12567129629629628</v>
      </c>
      <c r="P165" s="1">
        <f t="shared" si="44"/>
        <v>0.12567129629629628</v>
      </c>
      <c r="Q165" s="27"/>
      <c r="R165" s="2"/>
      <c r="S165" s="2"/>
      <c r="T165" s="38">
        <v>45818</v>
      </c>
      <c r="U165" s="1">
        <f t="shared" si="45"/>
        <v>0</v>
      </c>
      <c r="V165" s="1">
        <f t="shared" si="46"/>
        <v>0</v>
      </c>
      <c r="W165" s="27"/>
      <c r="X165" s="2"/>
      <c r="Y165" s="2"/>
      <c r="Z165" s="38">
        <v>45818</v>
      </c>
      <c r="AA165" s="1">
        <f t="shared" si="47"/>
        <v>4.3831018518518519E-2</v>
      </c>
      <c r="AB165" s="1">
        <f t="shared" si="39"/>
        <v>4.3831018518518519E-2</v>
      </c>
      <c r="AC165" s="27"/>
      <c r="AD165" s="2"/>
      <c r="AE165" s="2"/>
      <c r="AF165" s="38">
        <v>45818</v>
      </c>
      <c r="AG165" s="1">
        <f t="shared" si="48"/>
        <v>9.7222222222222224E-3</v>
      </c>
      <c r="AH165" s="1">
        <f t="shared" si="40"/>
        <v>9.7222222222222224E-3</v>
      </c>
      <c r="AI165" s="27"/>
      <c r="AJ165" s="2"/>
      <c r="AK165" s="2"/>
      <c r="AL165" s="38">
        <v>45818</v>
      </c>
      <c r="AM165" s="39">
        <f t="shared" si="49"/>
        <v>0.91</v>
      </c>
      <c r="AN165" s="39">
        <f t="shared" si="42"/>
        <v>0.91</v>
      </c>
      <c r="AO165" s="27"/>
      <c r="AP165" s="70"/>
      <c r="AQ165" s="41"/>
      <c r="AR165" s="41"/>
      <c r="AS165" s="38">
        <v>45818</v>
      </c>
      <c r="AT165" s="39">
        <f t="shared" si="50"/>
        <v>1</v>
      </c>
      <c r="AU165" s="39">
        <f t="shared" si="41"/>
        <v>1</v>
      </c>
      <c r="AV165" s="27"/>
      <c r="AW165" s="41"/>
    </row>
    <row r="166" spans="1:49" ht="25.05" customHeight="1" thickTop="1" thickBot="1" x14ac:dyDescent="0.35">
      <c r="A166" s="44">
        <v>162</v>
      </c>
      <c r="B166" s="38">
        <v>45713</v>
      </c>
      <c r="C166" s="1">
        <f t="shared" si="51"/>
        <v>1.1111111111111108E-2</v>
      </c>
      <c r="D166" s="1">
        <f t="shared" si="52"/>
        <v>1.1805555555555552E-2</v>
      </c>
      <c r="E166" s="27" t="s">
        <v>6</v>
      </c>
      <c r="F166" s="2">
        <v>1</v>
      </c>
      <c r="G166" s="2">
        <v>0</v>
      </c>
      <c r="H166" s="38">
        <v>45819</v>
      </c>
      <c r="I166" s="1">
        <f t="shared" si="35"/>
        <v>0.13888888888888887</v>
      </c>
      <c r="J166" s="1">
        <f t="shared" si="36"/>
        <v>0.13888888888888887</v>
      </c>
      <c r="K166" s="27"/>
      <c r="L166" s="2"/>
      <c r="M166" s="2"/>
      <c r="N166" s="38">
        <v>45819</v>
      </c>
      <c r="O166" s="1">
        <f t="shared" si="43"/>
        <v>0.12567129629629628</v>
      </c>
      <c r="P166" s="1">
        <f t="shared" si="44"/>
        <v>0.12567129629629628</v>
      </c>
      <c r="Q166" s="27"/>
      <c r="R166" s="2"/>
      <c r="S166" s="2"/>
      <c r="T166" s="38">
        <v>45819</v>
      </c>
      <c r="U166" s="1">
        <f t="shared" si="45"/>
        <v>0</v>
      </c>
      <c r="V166" s="1">
        <f t="shared" si="46"/>
        <v>0</v>
      </c>
      <c r="W166" s="27"/>
      <c r="X166" s="2"/>
      <c r="Y166" s="2"/>
      <c r="Z166" s="38">
        <v>45819</v>
      </c>
      <c r="AA166" s="1">
        <f t="shared" si="47"/>
        <v>4.3831018518518519E-2</v>
      </c>
      <c r="AB166" s="1">
        <f t="shared" si="39"/>
        <v>4.3831018518518519E-2</v>
      </c>
      <c r="AC166" s="27"/>
      <c r="AD166" s="2"/>
      <c r="AE166" s="2"/>
      <c r="AF166" s="38">
        <v>45819</v>
      </c>
      <c r="AG166" s="1">
        <f t="shared" si="48"/>
        <v>9.7222222222222224E-3</v>
      </c>
      <c r="AH166" s="1">
        <f t="shared" si="40"/>
        <v>9.7222222222222224E-3</v>
      </c>
      <c r="AI166" s="27"/>
      <c r="AJ166" s="2"/>
      <c r="AK166" s="2"/>
      <c r="AL166" s="38">
        <v>45819</v>
      </c>
      <c r="AM166" s="39">
        <f t="shared" si="49"/>
        <v>0.91</v>
      </c>
      <c r="AN166" s="39">
        <f t="shared" si="42"/>
        <v>0.91</v>
      </c>
      <c r="AO166" s="27"/>
      <c r="AP166" s="70"/>
      <c r="AQ166" s="41"/>
      <c r="AR166" s="41"/>
      <c r="AS166" s="38">
        <v>45819</v>
      </c>
      <c r="AT166" s="39">
        <f t="shared" si="50"/>
        <v>1</v>
      </c>
      <c r="AU166" s="39">
        <f t="shared" si="41"/>
        <v>1</v>
      </c>
      <c r="AV166" s="27"/>
      <c r="AW166" s="41"/>
    </row>
    <row r="167" spans="1:49" ht="25.05" customHeight="1" thickTop="1" thickBot="1" x14ac:dyDescent="0.35">
      <c r="A167" s="44">
        <v>163</v>
      </c>
      <c r="B167" s="38">
        <v>45714</v>
      </c>
      <c r="C167" s="1">
        <f t="shared" si="51"/>
        <v>1.1805555555555552E-2</v>
      </c>
      <c r="D167" s="1">
        <f t="shared" si="52"/>
        <v>1.1874999999999997E-2</v>
      </c>
      <c r="E167" s="27" t="s">
        <v>6</v>
      </c>
      <c r="F167" s="2">
        <v>0</v>
      </c>
      <c r="G167" s="2">
        <v>6</v>
      </c>
      <c r="H167" s="38">
        <v>45820</v>
      </c>
      <c r="I167" s="1">
        <f t="shared" si="35"/>
        <v>0.13888888888888887</v>
      </c>
      <c r="J167" s="1">
        <f t="shared" si="36"/>
        <v>0.13888888888888887</v>
      </c>
      <c r="K167" s="27"/>
      <c r="L167" s="2"/>
      <c r="M167" s="2"/>
      <c r="N167" s="38">
        <v>45820</v>
      </c>
      <c r="O167" s="1">
        <f t="shared" si="43"/>
        <v>0.12567129629629628</v>
      </c>
      <c r="P167" s="1">
        <f t="shared" si="44"/>
        <v>0.12567129629629628</v>
      </c>
      <c r="Q167" s="27"/>
      <c r="R167" s="2"/>
      <c r="S167" s="2"/>
      <c r="T167" s="38">
        <v>45820</v>
      </c>
      <c r="U167" s="1">
        <f t="shared" si="45"/>
        <v>0</v>
      </c>
      <c r="V167" s="1">
        <f t="shared" si="46"/>
        <v>0</v>
      </c>
      <c r="W167" s="27"/>
      <c r="X167" s="2"/>
      <c r="Y167" s="2"/>
      <c r="Z167" s="38">
        <v>45820</v>
      </c>
      <c r="AA167" s="1">
        <f t="shared" si="47"/>
        <v>4.3831018518518519E-2</v>
      </c>
      <c r="AB167" s="1">
        <f t="shared" si="39"/>
        <v>4.3831018518518519E-2</v>
      </c>
      <c r="AC167" s="27"/>
      <c r="AD167" s="2"/>
      <c r="AE167" s="2"/>
      <c r="AF167" s="38">
        <v>45820</v>
      </c>
      <c r="AG167" s="1">
        <f t="shared" si="48"/>
        <v>9.7222222222222224E-3</v>
      </c>
      <c r="AH167" s="1">
        <f t="shared" si="40"/>
        <v>9.7222222222222224E-3</v>
      </c>
      <c r="AI167" s="27"/>
      <c r="AJ167" s="2"/>
      <c r="AK167" s="2"/>
      <c r="AL167" s="38">
        <v>45820</v>
      </c>
      <c r="AM167" s="39">
        <f t="shared" si="49"/>
        <v>0.91</v>
      </c>
      <c r="AN167" s="39">
        <f t="shared" si="42"/>
        <v>0.91</v>
      </c>
      <c r="AO167" s="27"/>
      <c r="AP167" s="70"/>
      <c r="AQ167" s="41"/>
      <c r="AR167" s="41"/>
      <c r="AS167" s="38">
        <v>45820</v>
      </c>
      <c r="AT167" s="39">
        <f t="shared" si="50"/>
        <v>1</v>
      </c>
      <c r="AU167" s="39">
        <f t="shared" si="41"/>
        <v>1</v>
      </c>
      <c r="AV167" s="27"/>
      <c r="AW167" s="41"/>
    </row>
    <row r="168" spans="1:49" ht="25.05" customHeight="1" thickTop="1" thickBot="1" x14ac:dyDescent="0.35">
      <c r="A168" s="44">
        <v>164</v>
      </c>
      <c r="B168" s="76" t="s">
        <v>136</v>
      </c>
      <c r="C168" s="77"/>
      <c r="D168" s="77"/>
      <c r="E168" s="77"/>
      <c r="F168" s="60" t="s">
        <v>4</v>
      </c>
      <c r="G168" s="61" t="s">
        <v>5</v>
      </c>
      <c r="H168" s="38">
        <v>45821</v>
      </c>
      <c r="I168" s="1">
        <f t="shared" si="35"/>
        <v>0.13888888888888887</v>
      </c>
      <c r="J168" s="1">
        <f t="shared" si="36"/>
        <v>0.13888888888888887</v>
      </c>
      <c r="K168" s="27"/>
      <c r="L168" s="2"/>
      <c r="M168" s="2"/>
      <c r="N168" s="38">
        <v>45821</v>
      </c>
      <c r="O168" s="1">
        <f t="shared" si="43"/>
        <v>0.12567129629629628</v>
      </c>
      <c r="P168" s="1">
        <f t="shared" si="44"/>
        <v>0.12567129629629628</v>
      </c>
      <c r="Q168" s="27"/>
      <c r="R168" s="2"/>
      <c r="S168" s="2"/>
      <c r="T168" s="38">
        <v>45821</v>
      </c>
      <c r="U168" s="1">
        <f t="shared" si="45"/>
        <v>0</v>
      </c>
      <c r="V168" s="1">
        <f t="shared" si="46"/>
        <v>0</v>
      </c>
      <c r="W168" s="27"/>
      <c r="X168" s="2"/>
      <c r="Y168" s="2"/>
      <c r="Z168" s="38">
        <v>45821</v>
      </c>
      <c r="AA168" s="1">
        <f t="shared" si="47"/>
        <v>4.3831018518518519E-2</v>
      </c>
      <c r="AB168" s="1">
        <f t="shared" si="39"/>
        <v>4.3831018518518519E-2</v>
      </c>
      <c r="AC168" s="27"/>
      <c r="AD168" s="2"/>
      <c r="AE168" s="2"/>
      <c r="AF168" s="38">
        <v>45821</v>
      </c>
      <c r="AG168" s="1">
        <f t="shared" si="48"/>
        <v>9.7222222222222224E-3</v>
      </c>
      <c r="AH168" s="1">
        <f t="shared" si="40"/>
        <v>9.7222222222222224E-3</v>
      </c>
      <c r="AI168" s="27"/>
      <c r="AJ168" s="2"/>
      <c r="AK168" s="2"/>
      <c r="AL168" s="38">
        <v>45821</v>
      </c>
      <c r="AM168" s="39">
        <f t="shared" si="49"/>
        <v>0.91</v>
      </c>
      <c r="AN168" s="39">
        <f t="shared" si="42"/>
        <v>0.91</v>
      </c>
      <c r="AO168" s="27"/>
      <c r="AP168" s="70"/>
      <c r="AQ168" s="41"/>
      <c r="AR168" s="41"/>
      <c r="AS168" s="38">
        <v>45821</v>
      </c>
      <c r="AT168" s="39">
        <f t="shared" si="50"/>
        <v>1</v>
      </c>
      <c r="AU168" s="39">
        <f t="shared" si="41"/>
        <v>1</v>
      </c>
      <c r="AV168" s="27"/>
      <c r="AW168" s="41"/>
    </row>
    <row r="169" spans="1:49" ht="25.05" customHeight="1" thickTop="1" thickBot="1" x14ac:dyDescent="0.35">
      <c r="A169" s="44">
        <v>165</v>
      </c>
      <c r="B169" s="78"/>
      <c r="C169" s="79"/>
      <c r="D169" s="79"/>
      <c r="E169" s="79"/>
      <c r="F169" s="62">
        <f>(F170/60)+(G170/3600)</f>
        <v>0.18416666666666665</v>
      </c>
      <c r="G169" s="63">
        <f>F170+(G170/60)</f>
        <v>11.05</v>
      </c>
      <c r="H169" s="38">
        <v>45822</v>
      </c>
      <c r="I169" s="1">
        <f t="shared" si="35"/>
        <v>0.13888888888888887</v>
      </c>
      <c r="J169" s="1">
        <f t="shared" si="36"/>
        <v>0.13888888888888887</v>
      </c>
      <c r="K169" s="27"/>
      <c r="L169" s="2"/>
      <c r="M169" s="2"/>
      <c r="N169" s="38">
        <v>45822</v>
      </c>
      <c r="O169" s="1">
        <f t="shared" si="43"/>
        <v>0.12567129629629628</v>
      </c>
      <c r="P169" s="1">
        <f t="shared" si="44"/>
        <v>0.12567129629629628</v>
      </c>
      <c r="Q169" s="27"/>
      <c r="R169" s="2"/>
      <c r="S169" s="2"/>
      <c r="T169" s="38">
        <v>45822</v>
      </c>
      <c r="U169" s="1">
        <f t="shared" si="45"/>
        <v>0</v>
      </c>
      <c r="V169" s="1">
        <f t="shared" si="46"/>
        <v>0</v>
      </c>
      <c r="W169" s="27"/>
      <c r="X169" s="2"/>
      <c r="Y169" s="2"/>
      <c r="Z169" s="38">
        <v>45822</v>
      </c>
      <c r="AA169" s="1">
        <f t="shared" si="47"/>
        <v>4.3831018518518519E-2</v>
      </c>
      <c r="AB169" s="1">
        <f t="shared" si="39"/>
        <v>4.3831018518518519E-2</v>
      </c>
      <c r="AC169" s="27"/>
      <c r="AD169" s="2"/>
      <c r="AE169" s="2"/>
      <c r="AF169" s="38">
        <v>45822</v>
      </c>
      <c r="AG169" s="1">
        <f t="shared" si="48"/>
        <v>9.7222222222222224E-3</v>
      </c>
      <c r="AH169" s="1">
        <f t="shared" si="40"/>
        <v>9.7222222222222224E-3</v>
      </c>
      <c r="AI169" s="27"/>
      <c r="AJ169" s="2"/>
      <c r="AK169" s="2"/>
      <c r="AL169" s="38">
        <v>45822</v>
      </c>
      <c r="AM169" s="39">
        <f t="shared" si="49"/>
        <v>0.91</v>
      </c>
      <c r="AN169" s="39">
        <f t="shared" si="42"/>
        <v>0.91</v>
      </c>
      <c r="AO169" s="27"/>
      <c r="AP169" s="70"/>
      <c r="AQ169" s="41"/>
      <c r="AR169" s="41"/>
      <c r="AS169" s="38">
        <v>45822</v>
      </c>
      <c r="AT169" s="39">
        <f t="shared" si="50"/>
        <v>1</v>
      </c>
      <c r="AU169" s="39">
        <f t="shared" si="41"/>
        <v>1</v>
      </c>
      <c r="AV169" s="27"/>
      <c r="AW169" s="41"/>
    </row>
    <row r="170" spans="1:49" ht="25.05" customHeight="1" thickTop="1" thickBot="1" x14ac:dyDescent="0.35">
      <c r="A170" s="44">
        <v>166</v>
      </c>
      <c r="B170" s="64" t="s">
        <v>0</v>
      </c>
      <c r="C170" s="65" t="s">
        <v>2</v>
      </c>
      <c r="D170" s="65" t="s">
        <v>1</v>
      </c>
      <c r="E170" s="66" t="s">
        <v>3</v>
      </c>
      <c r="F170" s="67">
        <f>SUMIFS(F$171:F$182,E$171:E$182,"DONE")</f>
        <v>11</v>
      </c>
      <c r="G170" s="67">
        <f>SUMIFS(G$171:G$182,$E$171:$E$182,"DONE")</f>
        <v>3</v>
      </c>
      <c r="H170" s="38">
        <v>45823</v>
      </c>
      <c r="I170" s="1">
        <f t="shared" ref="I170:I233" si="53">J169</f>
        <v>0.13888888888888887</v>
      </c>
      <c r="J170" s="1">
        <f t="shared" ref="J170:J233" si="54">IF(K170="DONE",I170+(L170/1440)+(M170/86400),I170)</f>
        <v>0.13888888888888887</v>
      </c>
      <c r="K170" s="27"/>
      <c r="L170" s="2"/>
      <c r="M170" s="2"/>
      <c r="N170" s="38">
        <v>45823</v>
      </c>
      <c r="O170" s="1">
        <f t="shared" si="43"/>
        <v>0.12567129629629628</v>
      </c>
      <c r="P170" s="1">
        <f t="shared" si="44"/>
        <v>0.12567129629629628</v>
      </c>
      <c r="Q170" s="27"/>
      <c r="R170" s="2"/>
      <c r="S170" s="2"/>
      <c r="T170" s="38">
        <v>45823</v>
      </c>
      <c r="U170" s="1">
        <f t="shared" si="45"/>
        <v>0</v>
      </c>
      <c r="V170" s="1">
        <f t="shared" si="46"/>
        <v>0</v>
      </c>
      <c r="W170" s="27"/>
      <c r="X170" s="2"/>
      <c r="Y170" s="2"/>
      <c r="Z170" s="38">
        <v>45823</v>
      </c>
      <c r="AA170" s="1">
        <f t="shared" si="47"/>
        <v>4.3831018518518519E-2</v>
      </c>
      <c r="AB170" s="1">
        <f t="shared" si="39"/>
        <v>4.3831018518518519E-2</v>
      </c>
      <c r="AC170" s="27"/>
      <c r="AD170" s="2"/>
      <c r="AE170" s="2"/>
      <c r="AF170" s="38">
        <v>45823</v>
      </c>
      <c r="AG170" s="1">
        <f t="shared" si="48"/>
        <v>9.7222222222222224E-3</v>
      </c>
      <c r="AH170" s="1">
        <f t="shared" si="40"/>
        <v>9.7222222222222224E-3</v>
      </c>
      <c r="AI170" s="27"/>
      <c r="AJ170" s="2"/>
      <c r="AK170" s="2"/>
      <c r="AL170" s="38">
        <v>45823</v>
      </c>
      <c r="AM170" s="39">
        <f t="shared" si="49"/>
        <v>0.91</v>
      </c>
      <c r="AN170" s="39">
        <f t="shared" si="42"/>
        <v>0.91</v>
      </c>
      <c r="AO170" s="27"/>
      <c r="AP170" s="70"/>
      <c r="AQ170" s="41"/>
      <c r="AR170" s="41"/>
      <c r="AS170" s="38">
        <v>45823</v>
      </c>
      <c r="AT170" s="39">
        <f t="shared" si="50"/>
        <v>1</v>
      </c>
      <c r="AU170" s="39">
        <f t="shared" si="41"/>
        <v>1</v>
      </c>
      <c r="AV170" s="27"/>
      <c r="AW170" s="41"/>
    </row>
    <row r="171" spans="1:49" ht="25.05" customHeight="1" thickTop="1" thickBot="1" x14ac:dyDescent="0.35">
      <c r="A171" s="44">
        <v>167</v>
      </c>
      <c r="B171" s="38">
        <v>45715</v>
      </c>
      <c r="C171" s="1">
        <v>0</v>
      </c>
      <c r="D171" s="1">
        <f t="shared" ref="D171:D182" si="55">IF(E171="DONE",C171+(F171/1440)+(G171/86400),C171)</f>
        <v>6.9444444444444447E-4</v>
      </c>
      <c r="E171" s="27" t="s">
        <v>6</v>
      </c>
      <c r="F171" s="2">
        <v>1</v>
      </c>
      <c r="G171" s="2">
        <v>0</v>
      </c>
      <c r="H171" s="38">
        <v>45824</v>
      </c>
      <c r="I171" s="1">
        <f t="shared" si="53"/>
        <v>0.13888888888888887</v>
      </c>
      <c r="J171" s="1">
        <f t="shared" si="54"/>
        <v>0.13888888888888887</v>
      </c>
      <c r="K171" s="27"/>
      <c r="L171" s="2"/>
      <c r="M171" s="2"/>
      <c r="N171" s="38">
        <v>45824</v>
      </c>
      <c r="O171" s="1">
        <f t="shared" si="43"/>
        <v>0.12567129629629628</v>
      </c>
      <c r="P171" s="1">
        <f t="shared" si="44"/>
        <v>0.12567129629629628</v>
      </c>
      <c r="Q171" s="27"/>
      <c r="R171" s="2"/>
      <c r="S171" s="2"/>
      <c r="T171" s="38">
        <v>45824</v>
      </c>
      <c r="U171" s="1">
        <f t="shared" si="45"/>
        <v>0</v>
      </c>
      <c r="V171" s="1">
        <f t="shared" si="46"/>
        <v>0</v>
      </c>
      <c r="W171" s="27"/>
      <c r="X171" s="2"/>
      <c r="Y171" s="2"/>
      <c r="Z171" s="38">
        <v>45824</v>
      </c>
      <c r="AA171" s="1">
        <f t="shared" si="47"/>
        <v>4.3831018518518519E-2</v>
      </c>
      <c r="AB171" s="1">
        <f t="shared" si="39"/>
        <v>4.3831018518518519E-2</v>
      </c>
      <c r="AC171" s="27"/>
      <c r="AD171" s="2"/>
      <c r="AE171" s="2"/>
      <c r="AF171" s="38">
        <v>45824</v>
      </c>
      <c r="AG171" s="1">
        <f t="shared" si="48"/>
        <v>9.7222222222222224E-3</v>
      </c>
      <c r="AH171" s="1">
        <f t="shared" si="40"/>
        <v>9.7222222222222224E-3</v>
      </c>
      <c r="AI171" s="27"/>
      <c r="AJ171" s="2"/>
      <c r="AK171" s="2"/>
      <c r="AL171" s="38">
        <v>45824</v>
      </c>
      <c r="AM171" s="39">
        <f t="shared" si="49"/>
        <v>0.91</v>
      </c>
      <c r="AN171" s="39">
        <f t="shared" si="42"/>
        <v>0.91</v>
      </c>
      <c r="AO171" s="27"/>
      <c r="AP171" s="70"/>
      <c r="AQ171" s="41"/>
      <c r="AR171" s="41"/>
      <c r="AS171" s="38">
        <v>45824</v>
      </c>
      <c r="AT171" s="39">
        <f t="shared" si="50"/>
        <v>1</v>
      </c>
      <c r="AU171" s="39">
        <f t="shared" si="41"/>
        <v>1</v>
      </c>
      <c r="AV171" s="27"/>
      <c r="AW171" s="41"/>
    </row>
    <row r="172" spans="1:49" ht="25.05" customHeight="1" thickTop="1" thickBot="1" x14ac:dyDescent="0.35">
      <c r="A172" s="44">
        <v>168</v>
      </c>
      <c r="B172" s="38">
        <v>45716</v>
      </c>
      <c r="C172" s="1">
        <f t="shared" ref="C172:C182" si="56">D171</f>
        <v>6.9444444444444447E-4</v>
      </c>
      <c r="D172" s="1">
        <f t="shared" si="55"/>
        <v>1.3888888888888889E-3</v>
      </c>
      <c r="E172" s="27" t="s">
        <v>6</v>
      </c>
      <c r="F172" s="2">
        <v>1</v>
      </c>
      <c r="G172" s="2">
        <v>0</v>
      </c>
      <c r="H172" s="38">
        <v>45825</v>
      </c>
      <c r="I172" s="1">
        <f t="shared" si="53"/>
        <v>0.13888888888888887</v>
      </c>
      <c r="J172" s="1">
        <f t="shared" si="54"/>
        <v>0.13888888888888887</v>
      </c>
      <c r="K172" s="27"/>
      <c r="L172" s="2"/>
      <c r="M172" s="2"/>
      <c r="N172" s="38">
        <v>45825</v>
      </c>
      <c r="O172" s="1">
        <f t="shared" si="43"/>
        <v>0.12567129629629628</v>
      </c>
      <c r="P172" s="1">
        <f t="shared" si="44"/>
        <v>0.12567129629629628</v>
      </c>
      <c r="Q172" s="27"/>
      <c r="R172" s="2"/>
      <c r="S172" s="2"/>
      <c r="T172" s="38">
        <v>45825</v>
      </c>
      <c r="U172" s="1">
        <f t="shared" si="45"/>
        <v>0</v>
      </c>
      <c r="V172" s="1">
        <f t="shared" si="46"/>
        <v>0</v>
      </c>
      <c r="W172" s="27"/>
      <c r="X172" s="2"/>
      <c r="Y172" s="2"/>
      <c r="Z172" s="38">
        <v>45825</v>
      </c>
      <c r="AA172" s="1">
        <f t="shared" si="47"/>
        <v>4.3831018518518519E-2</v>
      </c>
      <c r="AB172" s="1">
        <f t="shared" si="39"/>
        <v>4.3831018518518519E-2</v>
      </c>
      <c r="AC172" s="27"/>
      <c r="AD172" s="2"/>
      <c r="AE172" s="2"/>
      <c r="AF172" s="38">
        <v>45825</v>
      </c>
      <c r="AG172" s="1">
        <f t="shared" si="48"/>
        <v>9.7222222222222224E-3</v>
      </c>
      <c r="AH172" s="1">
        <f t="shared" si="40"/>
        <v>9.7222222222222224E-3</v>
      </c>
      <c r="AI172" s="27"/>
      <c r="AJ172" s="2"/>
      <c r="AK172" s="2"/>
      <c r="AL172" s="38">
        <v>45825</v>
      </c>
      <c r="AM172" s="39">
        <f t="shared" si="49"/>
        <v>0.91</v>
      </c>
      <c r="AN172" s="39">
        <f t="shared" si="42"/>
        <v>0.91</v>
      </c>
      <c r="AO172" s="27"/>
      <c r="AP172" s="70"/>
      <c r="AQ172" s="41"/>
      <c r="AR172" s="41"/>
      <c r="AS172" s="38">
        <v>45825</v>
      </c>
      <c r="AT172" s="39">
        <f t="shared" si="50"/>
        <v>1</v>
      </c>
      <c r="AU172" s="39">
        <f t="shared" si="41"/>
        <v>1</v>
      </c>
      <c r="AV172" s="27"/>
      <c r="AW172" s="41"/>
    </row>
    <row r="173" spans="1:49" ht="25.05" customHeight="1" thickTop="1" thickBot="1" x14ac:dyDescent="0.35">
      <c r="A173" s="44">
        <v>169</v>
      </c>
      <c r="B173" s="38">
        <v>45717</v>
      </c>
      <c r="C173" s="1">
        <f t="shared" si="56"/>
        <v>1.3888888888888889E-3</v>
      </c>
      <c r="D173" s="1">
        <f t="shared" si="55"/>
        <v>2.0833333333333333E-3</v>
      </c>
      <c r="E173" s="27" t="s">
        <v>6</v>
      </c>
      <c r="F173" s="2">
        <v>1</v>
      </c>
      <c r="G173" s="2">
        <v>0</v>
      </c>
      <c r="H173" s="38">
        <v>45826</v>
      </c>
      <c r="I173" s="1">
        <f t="shared" si="53"/>
        <v>0.13888888888888887</v>
      </c>
      <c r="J173" s="1">
        <f t="shared" si="54"/>
        <v>0.13888888888888887</v>
      </c>
      <c r="K173" s="27"/>
      <c r="L173" s="2"/>
      <c r="M173" s="2"/>
      <c r="N173" s="38">
        <v>45826</v>
      </c>
      <c r="O173" s="1">
        <f t="shared" si="43"/>
        <v>0.12567129629629628</v>
      </c>
      <c r="P173" s="1">
        <f t="shared" si="44"/>
        <v>0.12567129629629628</v>
      </c>
      <c r="Q173" s="27"/>
      <c r="R173" s="2"/>
      <c r="S173" s="2"/>
      <c r="T173" s="38">
        <v>45826</v>
      </c>
      <c r="U173" s="1">
        <f t="shared" si="45"/>
        <v>0</v>
      </c>
      <c r="V173" s="1">
        <f t="shared" si="46"/>
        <v>0</v>
      </c>
      <c r="W173" s="27"/>
      <c r="X173" s="2"/>
      <c r="Y173" s="2"/>
      <c r="Z173" s="38">
        <v>45826</v>
      </c>
      <c r="AA173" s="1">
        <f t="shared" si="47"/>
        <v>4.3831018518518519E-2</v>
      </c>
      <c r="AB173" s="1">
        <f t="shared" si="39"/>
        <v>4.3831018518518519E-2</v>
      </c>
      <c r="AC173" s="27"/>
      <c r="AD173" s="2"/>
      <c r="AE173" s="2"/>
      <c r="AF173" s="38">
        <v>45826</v>
      </c>
      <c r="AG173" s="1">
        <f t="shared" si="48"/>
        <v>9.7222222222222224E-3</v>
      </c>
      <c r="AH173" s="1">
        <f t="shared" si="40"/>
        <v>9.7222222222222224E-3</v>
      </c>
      <c r="AI173" s="27"/>
      <c r="AJ173" s="2"/>
      <c r="AK173" s="2"/>
      <c r="AL173" s="38">
        <v>45826</v>
      </c>
      <c r="AM173" s="39">
        <f t="shared" si="49"/>
        <v>0.91</v>
      </c>
      <c r="AN173" s="39">
        <f t="shared" si="42"/>
        <v>0.91</v>
      </c>
      <c r="AO173" s="27"/>
      <c r="AP173" s="70"/>
      <c r="AQ173" s="41"/>
      <c r="AR173" s="41"/>
      <c r="AS173" s="38">
        <v>45826</v>
      </c>
      <c r="AT173" s="39">
        <f t="shared" si="50"/>
        <v>1</v>
      </c>
      <c r="AU173" s="39">
        <f t="shared" si="41"/>
        <v>1</v>
      </c>
      <c r="AV173" s="27"/>
      <c r="AW173" s="41"/>
    </row>
    <row r="174" spans="1:49" ht="25.05" customHeight="1" thickTop="1" thickBot="1" x14ac:dyDescent="0.35">
      <c r="A174" s="44">
        <v>170</v>
      </c>
      <c r="B174" s="38">
        <v>45718</v>
      </c>
      <c r="C174" s="1">
        <f t="shared" si="56"/>
        <v>2.0833333333333333E-3</v>
      </c>
      <c r="D174" s="1">
        <f t="shared" si="55"/>
        <v>2.7777777777777779E-3</v>
      </c>
      <c r="E174" s="27" t="s">
        <v>6</v>
      </c>
      <c r="F174" s="2">
        <v>1</v>
      </c>
      <c r="G174" s="2">
        <v>0</v>
      </c>
      <c r="H174" s="38">
        <v>45827</v>
      </c>
      <c r="I174" s="1">
        <f t="shared" si="53"/>
        <v>0.13888888888888887</v>
      </c>
      <c r="J174" s="1">
        <f t="shared" si="54"/>
        <v>0.13888888888888887</v>
      </c>
      <c r="K174" s="27"/>
      <c r="L174" s="2"/>
      <c r="M174" s="2"/>
      <c r="N174" s="38">
        <v>45827</v>
      </c>
      <c r="O174" s="1">
        <f t="shared" si="43"/>
        <v>0.12567129629629628</v>
      </c>
      <c r="P174" s="1">
        <f t="shared" si="44"/>
        <v>0.12567129629629628</v>
      </c>
      <c r="Q174" s="27"/>
      <c r="R174" s="2"/>
      <c r="S174" s="2"/>
      <c r="T174" s="38">
        <v>45827</v>
      </c>
      <c r="U174" s="1">
        <f t="shared" si="45"/>
        <v>0</v>
      </c>
      <c r="V174" s="1">
        <f t="shared" si="46"/>
        <v>0</v>
      </c>
      <c r="W174" s="27"/>
      <c r="X174" s="2"/>
      <c r="Y174" s="2"/>
      <c r="Z174" s="38">
        <v>45827</v>
      </c>
      <c r="AA174" s="1">
        <f t="shared" si="47"/>
        <v>4.3831018518518519E-2</v>
      </c>
      <c r="AB174" s="1">
        <f t="shared" si="39"/>
        <v>4.3831018518518519E-2</v>
      </c>
      <c r="AC174" s="27"/>
      <c r="AD174" s="2"/>
      <c r="AE174" s="2"/>
      <c r="AF174" s="38">
        <v>45827</v>
      </c>
      <c r="AG174" s="1">
        <f t="shared" si="48"/>
        <v>9.7222222222222224E-3</v>
      </c>
      <c r="AH174" s="1">
        <f t="shared" si="40"/>
        <v>9.7222222222222224E-3</v>
      </c>
      <c r="AI174" s="27"/>
      <c r="AJ174" s="2"/>
      <c r="AK174" s="2"/>
      <c r="AL174" s="38">
        <v>45827</v>
      </c>
      <c r="AM174" s="39">
        <f t="shared" si="49"/>
        <v>0.91</v>
      </c>
      <c r="AN174" s="39">
        <f t="shared" si="42"/>
        <v>0.91</v>
      </c>
      <c r="AO174" s="27"/>
      <c r="AP174" s="70"/>
      <c r="AQ174" s="41"/>
      <c r="AR174" s="41"/>
      <c r="AS174" s="38">
        <v>45827</v>
      </c>
      <c r="AT174" s="39">
        <f t="shared" si="50"/>
        <v>1</v>
      </c>
      <c r="AU174" s="39">
        <f t="shared" si="41"/>
        <v>1</v>
      </c>
      <c r="AV174" s="27"/>
      <c r="AW174" s="41"/>
    </row>
    <row r="175" spans="1:49" ht="25.05" customHeight="1" thickTop="1" thickBot="1" x14ac:dyDescent="0.35">
      <c r="A175" s="44">
        <v>171</v>
      </c>
      <c r="B175" s="38">
        <v>45719</v>
      </c>
      <c r="C175" s="1">
        <f t="shared" si="56"/>
        <v>2.7777777777777779E-3</v>
      </c>
      <c r="D175" s="1">
        <f t="shared" si="55"/>
        <v>3.4722222222222225E-3</v>
      </c>
      <c r="E175" s="27" t="s">
        <v>6</v>
      </c>
      <c r="F175" s="2">
        <v>1</v>
      </c>
      <c r="G175" s="2">
        <v>0</v>
      </c>
      <c r="H175" s="38">
        <v>45828</v>
      </c>
      <c r="I175" s="1">
        <f t="shared" si="53"/>
        <v>0.13888888888888887</v>
      </c>
      <c r="J175" s="1">
        <f t="shared" si="54"/>
        <v>0.13888888888888887</v>
      </c>
      <c r="K175" s="27"/>
      <c r="L175" s="2"/>
      <c r="M175" s="2"/>
      <c r="N175" s="38">
        <v>45828</v>
      </c>
      <c r="O175" s="1">
        <f t="shared" si="43"/>
        <v>0.12567129629629628</v>
      </c>
      <c r="P175" s="1">
        <f t="shared" si="44"/>
        <v>0.12567129629629628</v>
      </c>
      <c r="Q175" s="27"/>
      <c r="R175" s="2"/>
      <c r="S175" s="2"/>
      <c r="T175" s="38">
        <v>45828</v>
      </c>
      <c r="U175" s="1">
        <f t="shared" si="45"/>
        <v>0</v>
      </c>
      <c r="V175" s="1">
        <f t="shared" si="46"/>
        <v>0</v>
      </c>
      <c r="W175" s="27"/>
      <c r="X175" s="2"/>
      <c r="Y175" s="2"/>
      <c r="Z175" s="38">
        <v>45828</v>
      </c>
      <c r="AA175" s="1">
        <f t="shared" si="47"/>
        <v>4.3831018518518519E-2</v>
      </c>
      <c r="AB175" s="1">
        <f t="shared" si="39"/>
        <v>4.3831018518518519E-2</v>
      </c>
      <c r="AC175" s="27"/>
      <c r="AD175" s="2"/>
      <c r="AE175" s="2"/>
      <c r="AF175" s="38">
        <v>45828</v>
      </c>
      <c r="AG175" s="1">
        <f t="shared" si="48"/>
        <v>9.7222222222222224E-3</v>
      </c>
      <c r="AH175" s="1">
        <f t="shared" si="40"/>
        <v>9.7222222222222224E-3</v>
      </c>
      <c r="AI175" s="27"/>
      <c r="AJ175" s="2"/>
      <c r="AK175" s="2"/>
      <c r="AL175" s="38">
        <v>45828</v>
      </c>
      <c r="AM175" s="39">
        <f t="shared" si="49"/>
        <v>0.91</v>
      </c>
      <c r="AN175" s="39">
        <f t="shared" si="42"/>
        <v>0.91</v>
      </c>
      <c r="AO175" s="27"/>
      <c r="AP175" s="70"/>
      <c r="AQ175" s="41"/>
      <c r="AR175" s="41"/>
      <c r="AS175" s="38">
        <v>45828</v>
      </c>
      <c r="AT175" s="39">
        <f t="shared" si="50"/>
        <v>1</v>
      </c>
      <c r="AU175" s="39">
        <f t="shared" si="41"/>
        <v>1</v>
      </c>
      <c r="AV175" s="27"/>
      <c r="AW175" s="41"/>
    </row>
    <row r="176" spans="1:49" ht="25.05" customHeight="1" thickTop="1" thickBot="1" x14ac:dyDescent="0.35">
      <c r="A176" s="44">
        <v>172</v>
      </c>
      <c r="B176" s="38">
        <v>45720</v>
      </c>
      <c r="C176" s="1">
        <f t="shared" si="56"/>
        <v>3.4722222222222225E-3</v>
      </c>
      <c r="D176" s="1">
        <f t="shared" si="55"/>
        <v>4.1666666666666666E-3</v>
      </c>
      <c r="E176" s="27" t="s">
        <v>6</v>
      </c>
      <c r="F176" s="2">
        <v>1</v>
      </c>
      <c r="G176" s="2">
        <v>0</v>
      </c>
      <c r="H176" s="38">
        <v>45829</v>
      </c>
      <c r="I176" s="1">
        <f t="shared" si="53"/>
        <v>0.13888888888888887</v>
      </c>
      <c r="J176" s="1">
        <f t="shared" si="54"/>
        <v>0.13888888888888887</v>
      </c>
      <c r="K176" s="27"/>
      <c r="L176" s="2"/>
      <c r="M176" s="2"/>
      <c r="N176" s="38">
        <v>45829</v>
      </c>
      <c r="O176" s="1">
        <f t="shared" si="43"/>
        <v>0.12567129629629628</v>
      </c>
      <c r="P176" s="1">
        <f t="shared" si="44"/>
        <v>0.12567129629629628</v>
      </c>
      <c r="Q176" s="27"/>
      <c r="R176" s="2"/>
      <c r="S176" s="2"/>
      <c r="T176" s="38">
        <v>45829</v>
      </c>
      <c r="U176" s="1">
        <f t="shared" si="45"/>
        <v>0</v>
      </c>
      <c r="V176" s="1">
        <f t="shared" si="46"/>
        <v>0</v>
      </c>
      <c r="W176" s="27"/>
      <c r="X176" s="2"/>
      <c r="Y176" s="2"/>
      <c r="Z176" s="38">
        <v>45829</v>
      </c>
      <c r="AA176" s="1">
        <f t="shared" si="47"/>
        <v>4.3831018518518519E-2</v>
      </c>
      <c r="AB176" s="1">
        <f t="shared" si="39"/>
        <v>4.3831018518518519E-2</v>
      </c>
      <c r="AC176" s="27"/>
      <c r="AD176" s="2"/>
      <c r="AE176" s="2"/>
      <c r="AF176" s="38">
        <v>45829</v>
      </c>
      <c r="AG176" s="1">
        <f t="shared" si="48"/>
        <v>9.7222222222222224E-3</v>
      </c>
      <c r="AH176" s="1">
        <f t="shared" si="40"/>
        <v>9.7222222222222224E-3</v>
      </c>
      <c r="AI176" s="27"/>
      <c r="AJ176" s="2"/>
      <c r="AK176" s="2"/>
      <c r="AL176" s="38">
        <v>45829</v>
      </c>
      <c r="AM176" s="39">
        <f t="shared" si="49"/>
        <v>0.91</v>
      </c>
      <c r="AN176" s="39">
        <f t="shared" si="42"/>
        <v>0.91</v>
      </c>
      <c r="AO176" s="27"/>
      <c r="AP176" s="70"/>
      <c r="AQ176" s="41"/>
      <c r="AR176" s="41"/>
      <c r="AS176" s="38">
        <v>45829</v>
      </c>
      <c r="AT176" s="39">
        <f t="shared" si="50"/>
        <v>1</v>
      </c>
      <c r="AU176" s="39">
        <f t="shared" si="41"/>
        <v>1</v>
      </c>
      <c r="AV176" s="27"/>
      <c r="AW176" s="41"/>
    </row>
    <row r="177" spans="1:49" ht="25.05" customHeight="1" thickTop="1" thickBot="1" x14ac:dyDescent="0.35">
      <c r="A177" s="44">
        <v>173</v>
      </c>
      <c r="B177" s="38">
        <v>45721</v>
      </c>
      <c r="C177" s="1">
        <f t="shared" si="56"/>
        <v>4.1666666666666666E-3</v>
      </c>
      <c r="D177" s="1">
        <f t="shared" si="55"/>
        <v>4.8611111111111112E-3</v>
      </c>
      <c r="E177" s="27" t="s">
        <v>6</v>
      </c>
      <c r="F177" s="2">
        <v>1</v>
      </c>
      <c r="G177" s="2">
        <v>0</v>
      </c>
      <c r="H177" s="38">
        <v>45830</v>
      </c>
      <c r="I177" s="1">
        <f t="shared" si="53"/>
        <v>0.13888888888888887</v>
      </c>
      <c r="J177" s="1">
        <f t="shared" si="54"/>
        <v>0.13888888888888887</v>
      </c>
      <c r="K177" s="27"/>
      <c r="L177" s="2"/>
      <c r="M177" s="2"/>
      <c r="N177" s="38">
        <v>45830</v>
      </c>
      <c r="O177" s="1">
        <f t="shared" si="43"/>
        <v>0.12567129629629628</v>
      </c>
      <c r="P177" s="1">
        <f t="shared" si="44"/>
        <v>0.12567129629629628</v>
      </c>
      <c r="Q177" s="27"/>
      <c r="R177" s="2"/>
      <c r="S177" s="2"/>
      <c r="T177" s="38">
        <v>45830</v>
      </c>
      <c r="U177" s="1">
        <f t="shared" si="45"/>
        <v>0</v>
      </c>
      <c r="V177" s="1">
        <f t="shared" si="46"/>
        <v>0</v>
      </c>
      <c r="W177" s="27"/>
      <c r="X177" s="2"/>
      <c r="Y177" s="2"/>
      <c r="Z177" s="38">
        <v>45830</v>
      </c>
      <c r="AA177" s="1">
        <f t="shared" si="47"/>
        <v>4.3831018518518519E-2</v>
      </c>
      <c r="AB177" s="1">
        <f t="shared" si="39"/>
        <v>4.3831018518518519E-2</v>
      </c>
      <c r="AC177" s="27"/>
      <c r="AD177" s="2"/>
      <c r="AE177" s="2"/>
      <c r="AF177" s="38">
        <v>45830</v>
      </c>
      <c r="AG177" s="1">
        <f t="shared" si="48"/>
        <v>9.7222222222222224E-3</v>
      </c>
      <c r="AH177" s="1">
        <f t="shared" si="40"/>
        <v>9.7222222222222224E-3</v>
      </c>
      <c r="AI177" s="27"/>
      <c r="AJ177" s="2"/>
      <c r="AK177" s="2"/>
      <c r="AL177" s="38">
        <v>45830</v>
      </c>
      <c r="AM177" s="39">
        <f t="shared" si="49"/>
        <v>0.91</v>
      </c>
      <c r="AN177" s="39">
        <f t="shared" si="42"/>
        <v>0.91</v>
      </c>
      <c r="AO177" s="27"/>
      <c r="AP177" s="70"/>
      <c r="AQ177" s="41"/>
      <c r="AR177" s="41"/>
      <c r="AS177" s="38">
        <v>45830</v>
      </c>
      <c r="AT177" s="39">
        <f t="shared" si="50"/>
        <v>1</v>
      </c>
      <c r="AU177" s="39">
        <f t="shared" si="41"/>
        <v>1</v>
      </c>
      <c r="AV177" s="27"/>
      <c r="AW177" s="41"/>
    </row>
    <row r="178" spans="1:49" ht="25.05" customHeight="1" thickTop="1" thickBot="1" x14ac:dyDescent="0.35">
      <c r="A178" s="44">
        <v>174</v>
      </c>
      <c r="B178" s="38">
        <v>45722</v>
      </c>
      <c r="C178" s="1">
        <f t="shared" si="56"/>
        <v>4.8611111111111112E-3</v>
      </c>
      <c r="D178" s="1">
        <f t="shared" si="55"/>
        <v>5.5555555555555558E-3</v>
      </c>
      <c r="E178" s="27" t="s">
        <v>6</v>
      </c>
      <c r="F178" s="2">
        <v>1</v>
      </c>
      <c r="G178" s="2">
        <v>0</v>
      </c>
      <c r="H178" s="38">
        <v>45831</v>
      </c>
      <c r="I178" s="1">
        <f t="shared" si="53"/>
        <v>0.13888888888888887</v>
      </c>
      <c r="J178" s="1">
        <f t="shared" si="54"/>
        <v>0.13888888888888887</v>
      </c>
      <c r="K178" s="27"/>
      <c r="L178" s="2"/>
      <c r="M178" s="2"/>
      <c r="N178" s="38">
        <v>45831</v>
      </c>
      <c r="O178" s="1">
        <f t="shared" si="43"/>
        <v>0.12567129629629628</v>
      </c>
      <c r="P178" s="1">
        <f t="shared" si="44"/>
        <v>0.12567129629629628</v>
      </c>
      <c r="Q178" s="27"/>
      <c r="R178" s="2"/>
      <c r="S178" s="2"/>
      <c r="T178" s="38">
        <v>45831</v>
      </c>
      <c r="U178" s="1">
        <f t="shared" si="45"/>
        <v>0</v>
      </c>
      <c r="V178" s="1">
        <f t="shared" si="46"/>
        <v>0</v>
      </c>
      <c r="W178" s="27"/>
      <c r="X178" s="2"/>
      <c r="Y178" s="2"/>
      <c r="Z178" s="38">
        <v>45831</v>
      </c>
      <c r="AA178" s="1">
        <f t="shared" si="47"/>
        <v>4.3831018518518519E-2</v>
      </c>
      <c r="AB178" s="1">
        <f t="shared" si="39"/>
        <v>4.3831018518518519E-2</v>
      </c>
      <c r="AC178" s="27"/>
      <c r="AD178" s="2"/>
      <c r="AE178" s="2"/>
      <c r="AF178" s="38">
        <v>45831</v>
      </c>
      <c r="AG178" s="1">
        <f t="shared" si="48"/>
        <v>9.7222222222222224E-3</v>
      </c>
      <c r="AH178" s="1">
        <f t="shared" si="40"/>
        <v>9.7222222222222224E-3</v>
      </c>
      <c r="AI178" s="27"/>
      <c r="AJ178" s="2"/>
      <c r="AK178" s="2"/>
      <c r="AL178" s="38">
        <v>45831</v>
      </c>
      <c r="AM178" s="39">
        <f t="shared" si="49"/>
        <v>0.91</v>
      </c>
      <c r="AN178" s="39">
        <f t="shared" si="42"/>
        <v>0.91</v>
      </c>
      <c r="AO178" s="27"/>
      <c r="AP178" s="70"/>
      <c r="AQ178" s="41"/>
      <c r="AR178" s="41"/>
      <c r="AS178" s="38">
        <v>45831</v>
      </c>
      <c r="AT178" s="39">
        <f t="shared" si="50"/>
        <v>1</v>
      </c>
      <c r="AU178" s="39">
        <f t="shared" si="41"/>
        <v>1</v>
      </c>
      <c r="AV178" s="27"/>
      <c r="AW178" s="41"/>
    </row>
    <row r="179" spans="1:49" ht="25.05" customHeight="1" thickTop="1" thickBot="1" x14ac:dyDescent="0.35">
      <c r="A179" s="44">
        <v>175</v>
      </c>
      <c r="B179" s="38">
        <v>45723</v>
      </c>
      <c r="C179" s="1">
        <f t="shared" si="56"/>
        <v>5.5555555555555558E-3</v>
      </c>
      <c r="D179" s="1">
        <f t="shared" si="55"/>
        <v>6.2500000000000003E-3</v>
      </c>
      <c r="E179" s="27" t="s">
        <v>6</v>
      </c>
      <c r="F179" s="2">
        <v>1</v>
      </c>
      <c r="G179" s="2">
        <v>0</v>
      </c>
      <c r="H179" s="38">
        <v>45832</v>
      </c>
      <c r="I179" s="1">
        <f t="shared" si="53"/>
        <v>0.13888888888888887</v>
      </c>
      <c r="J179" s="1">
        <f t="shared" si="54"/>
        <v>0.13888888888888887</v>
      </c>
      <c r="K179" s="27"/>
      <c r="L179" s="2"/>
      <c r="M179" s="2"/>
      <c r="N179" s="38">
        <v>45832</v>
      </c>
      <c r="O179" s="1">
        <f t="shared" si="43"/>
        <v>0.12567129629629628</v>
      </c>
      <c r="P179" s="1">
        <f t="shared" si="44"/>
        <v>0.12567129629629628</v>
      </c>
      <c r="Q179" s="27"/>
      <c r="R179" s="2"/>
      <c r="S179" s="2"/>
      <c r="T179" s="38">
        <v>45832</v>
      </c>
      <c r="U179" s="1">
        <f t="shared" si="45"/>
        <v>0</v>
      </c>
      <c r="V179" s="1">
        <f t="shared" si="46"/>
        <v>0</v>
      </c>
      <c r="W179" s="27"/>
      <c r="X179" s="2"/>
      <c r="Y179" s="2"/>
      <c r="Z179" s="38">
        <v>45832</v>
      </c>
      <c r="AA179" s="1">
        <f t="shared" si="47"/>
        <v>4.3831018518518519E-2</v>
      </c>
      <c r="AB179" s="1">
        <f t="shared" si="39"/>
        <v>4.3831018518518519E-2</v>
      </c>
      <c r="AC179" s="27"/>
      <c r="AD179" s="2"/>
      <c r="AE179" s="2"/>
      <c r="AF179" s="38">
        <v>45832</v>
      </c>
      <c r="AG179" s="1">
        <f t="shared" si="48"/>
        <v>9.7222222222222224E-3</v>
      </c>
      <c r="AH179" s="1">
        <f t="shared" si="40"/>
        <v>9.7222222222222224E-3</v>
      </c>
      <c r="AI179" s="27"/>
      <c r="AJ179" s="2"/>
      <c r="AK179" s="2"/>
      <c r="AL179" s="38">
        <v>45832</v>
      </c>
      <c r="AM179" s="39">
        <f t="shared" si="49"/>
        <v>0.91</v>
      </c>
      <c r="AN179" s="39">
        <f t="shared" si="42"/>
        <v>0.91</v>
      </c>
      <c r="AO179" s="27"/>
      <c r="AP179" s="70"/>
      <c r="AQ179" s="41"/>
      <c r="AR179" s="41"/>
      <c r="AS179" s="38">
        <v>45832</v>
      </c>
      <c r="AT179" s="39">
        <f t="shared" si="50"/>
        <v>1</v>
      </c>
      <c r="AU179" s="39">
        <f t="shared" si="41"/>
        <v>1</v>
      </c>
      <c r="AV179" s="27"/>
      <c r="AW179" s="41"/>
    </row>
    <row r="180" spans="1:49" ht="25.05" customHeight="1" thickTop="1" thickBot="1" x14ac:dyDescent="0.35">
      <c r="A180" s="44">
        <v>176</v>
      </c>
      <c r="B180" s="38">
        <v>45724</v>
      </c>
      <c r="C180" s="1">
        <f t="shared" si="56"/>
        <v>6.2500000000000003E-3</v>
      </c>
      <c r="D180" s="1">
        <f t="shared" si="55"/>
        <v>6.9444444444444449E-3</v>
      </c>
      <c r="E180" s="27" t="s">
        <v>6</v>
      </c>
      <c r="F180" s="2">
        <v>1</v>
      </c>
      <c r="G180" s="2">
        <v>0</v>
      </c>
      <c r="H180" s="38">
        <v>45833</v>
      </c>
      <c r="I180" s="1">
        <f t="shared" si="53"/>
        <v>0.13888888888888887</v>
      </c>
      <c r="J180" s="1">
        <f t="shared" si="54"/>
        <v>0.13888888888888887</v>
      </c>
      <c r="K180" s="27"/>
      <c r="L180" s="2"/>
      <c r="M180" s="2"/>
      <c r="N180" s="38">
        <v>45833</v>
      </c>
      <c r="O180" s="1">
        <f t="shared" si="43"/>
        <v>0.12567129629629628</v>
      </c>
      <c r="P180" s="1">
        <f t="shared" si="44"/>
        <v>0.12567129629629628</v>
      </c>
      <c r="Q180" s="27"/>
      <c r="R180" s="2"/>
      <c r="S180" s="2"/>
      <c r="T180" s="38">
        <v>45833</v>
      </c>
      <c r="U180" s="1">
        <f t="shared" si="45"/>
        <v>0</v>
      </c>
      <c r="V180" s="1">
        <f t="shared" si="46"/>
        <v>0</v>
      </c>
      <c r="W180" s="27"/>
      <c r="X180" s="2"/>
      <c r="Y180" s="2"/>
      <c r="Z180" s="38">
        <v>45833</v>
      </c>
      <c r="AA180" s="1">
        <f t="shared" si="47"/>
        <v>4.3831018518518519E-2</v>
      </c>
      <c r="AB180" s="1">
        <f t="shared" si="39"/>
        <v>4.3831018518518519E-2</v>
      </c>
      <c r="AC180" s="27"/>
      <c r="AD180" s="2"/>
      <c r="AE180" s="2"/>
      <c r="AF180" s="38">
        <v>45833</v>
      </c>
      <c r="AG180" s="1">
        <f t="shared" si="48"/>
        <v>9.7222222222222224E-3</v>
      </c>
      <c r="AH180" s="1">
        <f t="shared" si="40"/>
        <v>9.7222222222222224E-3</v>
      </c>
      <c r="AI180" s="27"/>
      <c r="AJ180" s="2"/>
      <c r="AK180" s="2"/>
      <c r="AL180" s="38">
        <v>45833</v>
      </c>
      <c r="AM180" s="39">
        <f t="shared" si="49"/>
        <v>0.91</v>
      </c>
      <c r="AN180" s="39">
        <f t="shared" si="42"/>
        <v>0.91</v>
      </c>
      <c r="AO180" s="27"/>
      <c r="AP180" s="70"/>
      <c r="AQ180" s="41"/>
      <c r="AR180" s="41"/>
      <c r="AS180" s="38">
        <v>45833</v>
      </c>
      <c r="AT180" s="39">
        <f t="shared" si="50"/>
        <v>1</v>
      </c>
      <c r="AU180" s="39">
        <f t="shared" si="41"/>
        <v>1</v>
      </c>
      <c r="AV180" s="27"/>
      <c r="AW180" s="41"/>
    </row>
    <row r="181" spans="1:49" ht="25.05" customHeight="1" thickTop="1" thickBot="1" x14ac:dyDescent="0.35">
      <c r="A181" s="44">
        <v>177</v>
      </c>
      <c r="B181" s="38">
        <v>45725</v>
      </c>
      <c r="C181" s="1">
        <f t="shared" si="56"/>
        <v>6.9444444444444449E-3</v>
      </c>
      <c r="D181" s="1">
        <f t="shared" si="55"/>
        <v>7.6388888888888895E-3</v>
      </c>
      <c r="E181" s="27" t="s">
        <v>6</v>
      </c>
      <c r="F181" s="2">
        <v>1</v>
      </c>
      <c r="G181" s="2">
        <v>0</v>
      </c>
      <c r="H181" s="38">
        <v>45834</v>
      </c>
      <c r="I181" s="1">
        <f t="shared" si="53"/>
        <v>0.13888888888888887</v>
      </c>
      <c r="J181" s="1">
        <f t="shared" si="54"/>
        <v>0.13888888888888887</v>
      </c>
      <c r="K181" s="27"/>
      <c r="L181" s="2"/>
      <c r="M181" s="2"/>
      <c r="N181" s="38">
        <v>45834</v>
      </c>
      <c r="O181" s="1">
        <f t="shared" si="43"/>
        <v>0.12567129629629628</v>
      </c>
      <c r="P181" s="1">
        <f t="shared" si="44"/>
        <v>0.12567129629629628</v>
      </c>
      <c r="Q181" s="27"/>
      <c r="R181" s="2"/>
      <c r="S181" s="2"/>
      <c r="T181" s="38">
        <v>45834</v>
      </c>
      <c r="U181" s="1">
        <f t="shared" si="45"/>
        <v>0</v>
      </c>
      <c r="V181" s="1">
        <f t="shared" si="46"/>
        <v>0</v>
      </c>
      <c r="W181" s="27"/>
      <c r="X181" s="2"/>
      <c r="Y181" s="2"/>
      <c r="Z181" s="38">
        <v>45834</v>
      </c>
      <c r="AA181" s="1">
        <f t="shared" si="47"/>
        <v>4.3831018518518519E-2</v>
      </c>
      <c r="AB181" s="1">
        <f t="shared" si="39"/>
        <v>4.3831018518518519E-2</v>
      </c>
      <c r="AC181" s="27"/>
      <c r="AD181" s="2"/>
      <c r="AE181" s="2"/>
      <c r="AF181" s="38">
        <v>45834</v>
      </c>
      <c r="AG181" s="1">
        <f t="shared" si="48"/>
        <v>9.7222222222222224E-3</v>
      </c>
      <c r="AH181" s="1">
        <f t="shared" si="40"/>
        <v>9.7222222222222224E-3</v>
      </c>
      <c r="AI181" s="27"/>
      <c r="AJ181" s="2"/>
      <c r="AK181" s="2"/>
      <c r="AL181" s="38">
        <v>45834</v>
      </c>
      <c r="AM181" s="39">
        <f t="shared" si="49"/>
        <v>0.91</v>
      </c>
      <c r="AN181" s="39">
        <f t="shared" si="42"/>
        <v>0.91</v>
      </c>
      <c r="AO181" s="27"/>
      <c r="AP181" s="70"/>
      <c r="AQ181" s="41"/>
      <c r="AR181" s="41"/>
      <c r="AS181" s="38">
        <v>45834</v>
      </c>
      <c r="AT181" s="39">
        <f t="shared" si="50"/>
        <v>1</v>
      </c>
      <c r="AU181" s="39">
        <f t="shared" si="41"/>
        <v>1</v>
      </c>
      <c r="AV181" s="27"/>
      <c r="AW181" s="41"/>
    </row>
    <row r="182" spans="1:49" ht="25.05" customHeight="1" thickTop="1" thickBot="1" x14ac:dyDescent="0.35">
      <c r="A182" s="44">
        <v>178</v>
      </c>
      <c r="B182" s="38">
        <v>45726</v>
      </c>
      <c r="C182" s="1">
        <f t="shared" si="56"/>
        <v>7.6388888888888895E-3</v>
      </c>
      <c r="D182" s="1">
        <f t="shared" si="55"/>
        <v>7.673611111111112E-3</v>
      </c>
      <c r="E182" s="27" t="s">
        <v>6</v>
      </c>
      <c r="F182" s="2">
        <v>0</v>
      </c>
      <c r="G182" s="2">
        <v>3</v>
      </c>
      <c r="H182" s="38">
        <v>45835</v>
      </c>
      <c r="I182" s="1">
        <f t="shared" si="53"/>
        <v>0.13888888888888887</v>
      </c>
      <c r="J182" s="1">
        <f t="shared" si="54"/>
        <v>0.13888888888888887</v>
      </c>
      <c r="K182" s="27"/>
      <c r="L182" s="2"/>
      <c r="M182" s="2"/>
      <c r="N182" s="38">
        <v>45835</v>
      </c>
      <c r="O182" s="1">
        <f t="shared" si="43"/>
        <v>0.12567129629629628</v>
      </c>
      <c r="P182" s="1">
        <f t="shared" si="44"/>
        <v>0.12567129629629628</v>
      </c>
      <c r="Q182" s="27"/>
      <c r="R182" s="2"/>
      <c r="S182" s="2"/>
      <c r="T182" s="38">
        <v>45835</v>
      </c>
      <c r="U182" s="1">
        <f t="shared" si="45"/>
        <v>0</v>
      </c>
      <c r="V182" s="1">
        <f t="shared" si="46"/>
        <v>0</v>
      </c>
      <c r="W182" s="27"/>
      <c r="X182" s="2"/>
      <c r="Y182" s="2"/>
      <c r="Z182" s="38">
        <v>45835</v>
      </c>
      <c r="AA182" s="1">
        <f t="shared" si="47"/>
        <v>4.3831018518518519E-2</v>
      </c>
      <c r="AB182" s="1">
        <f t="shared" si="39"/>
        <v>4.3831018518518519E-2</v>
      </c>
      <c r="AC182" s="27"/>
      <c r="AD182" s="2"/>
      <c r="AE182" s="2"/>
      <c r="AF182" s="38">
        <v>45835</v>
      </c>
      <c r="AG182" s="1">
        <f t="shared" si="48"/>
        <v>9.7222222222222224E-3</v>
      </c>
      <c r="AH182" s="1">
        <f t="shared" si="40"/>
        <v>9.7222222222222224E-3</v>
      </c>
      <c r="AI182" s="27"/>
      <c r="AJ182" s="2"/>
      <c r="AK182" s="2"/>
      <c r="AL182" s="38">
        <v>45835</v>
      </c>
      <c r="AM182" s="39">
        <f t="shared" si="49"/>
        <v>0.91</v>
      </c>
      <c r="AN182" s="39">
        <f t="shared" si="42"/>
        <v>0.91</v>
      </c>
      <c r="AO182" s="27"/>
      <c r="AP182" s="70"/>
      <c r="AQ182" s="41"/>
      <c r="AR182" s="41"/>
      <c r="AS182" s="38">
        <v>45835</v>
      </c>
      <c r="AT182" s="39">
        <f t="shared" si="50"/>
        <v>1</v>
      </c>
      <c r="AU182" s="39">
        <f t="shared" si="41"/>
        <v>1</v>
      </c>
      <c r="AV182" s="27"/>
      <c r="AW182" s="41"/>
    </row>
    <row r="183" spans="1:49" ht="25.05" customHeight="1" thickTop="1" thickBot="1" x14ac:dyDescent="0.35">
      <c r="A183" s="44">
        <v>179</v>
      </c>
      <c r="B183" s="76" t="s">
        <v>279</v>
      </c>
      <c r="C183" s="77"/>
      <c r="D183" s="77"/>
      <c r="E183" s="77"/>
      <c r="F183" s="3" t="s">
        <v>4</v>
      </c>
      <c r="G183" s="4" t="s">
        <v>5</v>
      </c>
      <c r="H183" s="38">
        <v>45836</v>
      </c>
      <c r="I183" s="1">
        <f t="shared" si="53"/>
        <v>0.13888888888888887</v>
      </c>
      <c r="J183" s="1">
        <f t="shared" si="54"/>
        <v>0.13888888888888887</v>
      </c>
      <c r="K183" s="27"/>
      <c r="L183" s="2"/>
      <c r="M183" s="2"/>
      <c r="N183" s="38">
        <v>45836</v>
      </c>
      <c r="O183" s="1">
        <f t="shared" si="43"/>
        <v>0.12567129629629628</v>
      </c>
      <c r="P183" s="1">
        <f t="shared" si="44"/>
        <v>0.12567129629629628</v>
      </c>
      <c r="Q183" s="27"/>
      <c r="R183" s="2"/>
      <c r="S183" s="2"/>
      <c r="T183" s="38">
        <v>45836</v>
      </c>
      <c r="U183" s="1">
        <f t="shared" si="45"/>
        <v>0</v>
      </c>
      <c r="V183" s="1">
        <f t="shared" si="46"/>
        <v>0</v>
      </c>
      <c r="W183" s="27"/>
      <c r="X183" s="2"/>
      <c r="Y183" s="2"/>
      <c r="Z183" s="38">
        <v>45836</v>
      </c>
      <c r="AA183" s="1">
        <f t="shared" si="47"/>
        <v>4.3831018518518519E-2</v>
      </c>
      <c r="AB183" s="1">
        <f t="shared" ref="AB183:AB246" si="57">IF(AC183="DONE",AA183+(AD183/1440)+(AE183/86400),AA183)</f>
        <v>4.3831018518518519E-2</v>
      </c>
      <c r="AC183" s="27"/>
      <c r="AD183" s="2"/>
      <c r="AE183" s="2"/>
      <c r="AF183" s="38">
        <v>45836</v>
      </c>
      <c r="AG183" s="1">
        <f t="shared" si="48"/>
        <v>9.7222222222222224E-3</v>
      </c>
      <c r="AH183" s="1">
        <f t="shared" ref="AH183:AH246" si="58">IF(AI183="DONE",AG183+(AJ183/1440)+(AK183/86400),AG183)</f>
        <v>9.7222222222222224E-3</v>
      </c>
      <c r="AI183" s="27"/>
      <c r="AJ183" s="2"/>
      <c r="AK183" s="2"/>
      <c r="AL183" s="38">
        <v>45836</v>
      </c>
      <c r="AM183" s="39">
        <f t="shared" si="49"/>
        <v>0.91</v>
      </c>
      <c r="AN183" s="39">
        <f t="shared" si="42"/>
        <v>0.91</v>
      </c>
      <c r="AO183" s="27"/>
      <c r="AP183" s="70"/>
      <c r="AQ183" s="41"/>
      <c r="AR183" s="41"/>
      <c r="AS183" s="38">
        <v>45836</v>
      </c>
      <c r="AT183" s="39">
        <f t="shared" si="50"/>
        <v>1</v>
      </c>
      <c r="AU183" s="39">
        <f t="shared" si="41"/>
        <v>1</v>
      </c>
      <c r="AV183" s="27"/>
      <c r="AW183" s="41"/>
    </row>
    <row r="184" spans="1:49" ht="25.05" customHeight="1" thickTop="1" thickBot="1" x14ac:dyDescent="0.35">
      <c r="A184" s="44">
        <v>180</v>
      </c>
      <c r="B184" s="78"/>
      <c r="C184" s="79"/>
      <c r="D184" s="79"/>
      <c r="E184" s="79"/>
      <c r="F184" s="54">
        <f>(F185/60)+(G185/3600)</f>
        <v>0.69000000000000006</v>
      </c>
      <c r="G184" s="25">
        <f>F185+(G185/60)</f>
        <v>41.4</v>
      </c>
      <c r="H184" s="38">
        <v>45837</v>
      </c>
      <c r="I184" s="1">
        <f t="shared" si="53"/>
        <v>0.13888888888888887</v>
      </c>
      <c r="J184" s="1">
        <f t="shared" si="54"/>
        <v>0.13888888888888887</v>
      </c>
      <c r="K184" s="27"/>
      <c r="L184" s="2"/>
      <c r="M184" s="2"/>
      <c r="N184" s="38">
        <v>45837</v>
      </c>
      <c r="O184" s="1">
        <f t="shared" si="43"/>
        <v>0.12567129629629628</v>
      </c>
      <c r="P184" s="1">
        <f t="shared" si="44"/>
        <v>0.12567129629629628</v>
      </c>
      <c r="Q184" s="27"/>
      <c r="R184" s="2"/>
      <c r="S184" s="2"/>
      <c r="T184" s="38">
        <v>45837</v>
      </c>
      <c r="U184" s="1">
        <f t="shared" si="45"/>
        <v>0</v>
      </c>
      <c r="V184" s="1">
        <f t="shared" si="46"/>
        <v>0</v>
      </c>
      <c r="W184" s="27"/>
      <c r="X184" s="2"/>
      <c r="Y184" s="2"/>
      <c r="Z184" s="38">
        <v>45837</v>
      </c>
      <c r="AA184" s="1">
        <f t="shared" si="47"/>
        <v>4.3831018518518519E-2</v>
      </c>
      <c r="AB184" s="1">
        <f t="shared" si="57"/>
        <v>4.3831018518518519E-2</v>
      </c>
      <c r="AC184" s="27"/>
      <c r="AD184" s="2"/>
      <c r="AE184" s="2"/>
      <c r="AF184" s="38">
        <v>45837</v>
      </c>
      <c r="AG184" s="1">
        <f t="shared" si="48"/>
        <v>9.7222222222222224E-3</v>
      </c>
      <c r="AH184" s="1">
        <f t="shared" si="58"/>
        <v>9.7222222222222224E-3</v>
      </c>
      <c r="AI184" s="27"/>
      <c r="AJ184" s="2"/>
      <c r="AK184" s="2"/>
      <c r="AL184" s="38">
        <v>45837</v>
      </c>
      <c r="AM184" s="39">
        <f t="shared" si="49"/>
        <v>0.91</v>
      </c>
      <c r="AN184" s="39">
        <f t="shared" si="42"/>
        <v>0.91</v>
      </c>
      <c r="AO184" s="27"/>
      <c r="AP184" s="70"/>
      <c r="AQ184" s="41"/>
      <c r="AR184" s="41"/>
      <c r="AS184" s="38">
        <v>45837</v>
      </c>
      <c r="AT184" s="39">
        <f t="shared" si="50"/>
        <v>1</v>
      </c>
      <c r="AU184" s="39">
        <f t="shared" ref="AU184:AU247" si="59">IF(AW184&gt;AT184,AT184+1,AT184)</f>
        <v>1</v>
      </c>
      <c r="AV184" s="27"/>
      <c r="AW184" s="41"/>
    </row>
    <row r="185" spans="1:49" ht="25.05" customHeight="1" thickTop="1" thickBot="1" x14ac:dyDescent="0.35">
      <c r="A185" s="44">
        <v>181</v>
      </c>
      <c r="B185" s="37" t="s">
        <v>0</v>
      </c>
      <c r="C185" s="24" t="s">
        <v>2</v>
      </c>
      <c r="D185" s="24" t="s">
        <v>1</v>
      </c>
      <c r="E185" s="26" t="s">
        <v>3</v>
      </c>
      <c r="F185" s="7">
        <f>SUMIFS($F$186:$F$206,E$186:E$206,"DONE")</f>
        <v>41</v>
      </c>
      <c r="G185" s="7">
        <f>SUMIFS(G$186:G$206,$E$186:$E$206,"DONE")</f>
        <v>24</v>
      </c>
      <c r="H185" s="38">
        <v>45838</v>
      </c>
      <c r="I185" s="1">
        <f t="shared" si="53"/>
        <v>0.13888888888888887</v>
      </c>
      <c r="J185" s="1">
        <f t="shared" si="54"/>
        <v>0.13888888888888887</v>
      </c>
      <c r="K185" s="27"/>
      <c r="L185" s="2"/>
      <c r="M185" s="2"/>
      <c r="N185" s="38">
        <v>45838</v>
      </c>
      <c r="O185" s="1">
        <f t="shared" si="43"/>
        <v>0.12567129629629628</v>
      </c>
      <c r="P185" s="1">
        <f t="shared" si="44"/>
        <v>0.12567129629629628</v>
      </c>
      <c r="Q185" s="27"/>
      <c r="R185" s="2"/>
      <c r="S185" s="2"/>
      <c r="T185" s="38">
        <v>45838</v>
      </c>
      <c r="U185" s="1">
        <f t="shared" si="45"/>
        <v>0</v>
      </c>
      <c r="V185" s="1">
        <f t="shared" si="46"/>
        <v>0</v>
      </c>
      <c r="W185" s="27"/>
      <c r="X185" s="2"/>
      <c r="Y185" s="2"/>
      <c r="Z185" s="38">
        <v>45838</v>
      </c>
      <c r="AA185" s="1">
        <f t="shared" si="47"/>
        <v>4.3831018518518519E-2</v>
      </c>
      <c r="AB185" s="1">
        <f t="shared" si="57"/>
        <v>4.3831018518518519E-2</v>
      </c>
      <c r="AC185" s="27"/>
      <c r="AD185" s="2"/>
      <c r="AE185" s="2"/>
      <c r="AF185" s="38">
        <v>45838</v>
      </c>
      <c r="AG185" s="1">
        <f t="shared" si="48"/>
        <v>9.7222222222222224E-3</v>
      </c>
      <c r="AH185" s="1">
        <f t="shared" si="58"/>
        <v>9.7222222222222224E-3</v>
      </c>
      <c r="AI185" s="27"/>
      <c r="AJ185" s="2"/>
      <c r="AK185" s="2"/>
      <c r="AL185" s="38">
        <v>45838</v>
      </c>
      <c r="AM185" s="39">
        <f t="shared" si="49"/>
        <v>0.91</v>
      </c>
      <c r="AN185" s="39">
        <f t="shared" si="42"/>
        <v>0.91</v>
      </c>
      <c r="AO185" s="27"/>
      <c r="AP185" s="70"/>
      <c r="AQ185" s="41"/>
      <c r="AR185" s="41"/>
      <c r="AS185" s="38">
        <v>45838</v>
      </c>
      <c r="AT185" s="39">
        <f t="shared" si="50"/>
        <v>1</v>
      </c>
      <c r="AU185" s="39">
        <f t="shared" si="59"/>
        <v>1</v>
      </c>
      <c r="AV185" s="27"/>
      <c r="AW185" s="41"/>
    </row>
    <row r="186" spans="1:49" ht="25.05" customHeight="1" thickTop="1" thickBot="1" x14ac:dyDescent="0.35">
      <c r="A186" s="44">
        <v>182</v>
      </c>
      <c r="B186" s="38">
        <v>45727</v>
      </c>
      <c r="C186" s="1">
        <v>0</v>
      </c>
      <c r="D186" s="1">
        <f>IF(E186="DONE",C186+(F186/1440)+(G186/86400),C186)</f>
        <v>1.3888888888888889E-3</v>
      </c>
      <c r="E186" s="27" t="s">
        <v>6</v>
      </c>
      <c r="F186" s="2">
        <v>2</v>
      </c>
      <c r="G186" s="2">
        <v>0</v>
      </c>
      <c r="H186" s="38">
        <v>45839</v>
      </c>
      <c r="I186" s="1">
        <f t="shared" si="53"/>
        <v>0.13888888888888887</v>
      </c>
      <c r="J186" s="1">
        <f t="shared" si="54"/>
        <v>0.13888888888888887</v>
      </c>
      <c r="K186" s="27"/>
      <c r="L186" s="2"/>
      <c r="M186" s="2"/>
      <c r="N186" s="38">
        <v>45839</v>
      </c>
      <c r="O186" s="1">
        <f t="shared" si="43"/>
        <v>0.12567129629629628</v>
      </c>
      <c r="P186" s="1">
        <f t="shared" si="44"/>
        <v>0.12567129629629628</v>
      </c>
      <c r="Q186" s="27"/>
      <c r="R186" s="2"/>
      <c r="S186" s="2"/>
      <c r="T186" s="38">
        <v>45839</v>
      </c>
      <c r="U186" s="1">
        <f t="shared" si="45"/>
        <v>0</v>
      </c>
      <c r="V186" s="1">
        <f t="shared" si="46"/>
        <v>0</v>
      </c>
      <c r="W186" s="27"/>
      <c r="X186" s="2"/>
      <c r="Y186" s="2"/>
      <c r="Z186" s="38">
        <v>45839</v>
      </c>
      <c r="AA186" s="1">
        <f t="shared" si="47"/>
        <v>4.3831018518518519E-2</v>
      </c>
      <c r="AB186" s="1">
        <f t="shared" si="57"/>
        <v>4.3831018518518519E-2</v>
      </c>
      <c r="AC186" s="27"/>
      <c r="AD186" s="2"/>
      <c r="AE186" s="2"/>
      <c r="AF186" s="38">
        <v>45839</v>
      </c>
      <c r="AG186" s="1">
        <f t="shared" si="48"/>
        <v>9.7222222222222224E-3</v>
      </c>
      <c r="AH186" s="1">
        <f t="shared" si="58"/>
        <v>9.7222222222222224E-3</v>
      </c>
      <c r="AI186" s="27"/>
      <c r="AJ186" s="2"/>
      <c r="AK186" s="2"/>
      <c r="AL186" s="38">
        <v>45839</v>
      </c>
      <c r="AM186" s="39">
        <f t="shared" si="49"/>
        <v>0.91</v>
      </c>
      <c r="AN186" s="39">
        <f t="shared" si="42"/>
        <v>0.91</v>
      </c>
      <c r="AO186" s="27"/>
      <c r="AP186" s="70"/>
      <c r="AQ186" s="41"/>
      <c r="AR186" s="41"/>
      <c r="AS186" s="38">
        <v>45839</v>
      </c>
      <c r="AT186" s="39">
        <f t="shared" si="50"/>
        <v>1</v>
      </c>
      <c r="AU186" s="39">
        <f t="shared" si="59"/>
        <v>1</v>
      </c>
      <c r="AV186" s="27"/>
      <c r="AW186" s="41"/>
    </row>
    <row r="187" spans="1:49" ht="25.05" customHeight="1" thickTop="1" thickBot="1" x14ac:dyDescent="0.35">
      <c r="A187" s="44">
        <v>183</v>
      </c>
      <c r="B187" s="38">
        <v>45728</v>
      </c>
      <c r="C187" s="1">
        <f t="shared" ref="C187:C206" si="60">D186</f>
        <v>1.3888888888888889E-3</v>
      </c>
      <c r="D187" s="1">
        <f t="shared" ref="D187:D206" si="61">IF(E187="DONE",C187+(F187/1440)+(G187/86400),C187)</f>
        <v>2.7777777777777779E-3</v>
      </c>
      <c r="E187" s="27" t="s">
        <v>6</v>
      </c>
      <c r="F187" s="2">
        <v>2</v>
      </c>
      <c r="G187" s="2">
        <v>0</v>
      </c>
      <c r="H187" s="38">
        <v>45840</v>
      </c>
      <c r="I187" s="1">
        <f t="shared" si="53"/>
        <v>0.13888888888888887</v>
      </c>
      <c r="J187" s="1">
        <f t="shared" si="54"/>
        <v>0.13888888888888887</v>
      </c>
      <c r="K187" s="27"/>
      <c r="L187" s="2"/>
      <c r="M187" s="2"/>
      <c r="N187" s="38">
        <v>45840</v>
      </c>
      <c r="O187" s="1">
        <f t="shared" si="43"/>
        <v>0.12567129629629628</v>
      </c>
      <c r="P187" s="1">
        <f t="shared" si="44"/>
        <v>0.12567129629629628</v>
      </c>
      <c r="Q187" s="27"/>
      <c r="R187" s="2"/>
      <c r="S187" s="2"/>
      <c r="T187" s="38">
        <v>45840</v>
      </c>
      <c r="U187" s="1">
        <f t="shared" si="45"/>
        <v>0</v>
      </c>
      <c r="V187" s="1">
        <f t="shared" si="46"/>
        <v>0</v>
      </c>
      <c r="W187" s="27"/>
      <c r="X187" s="2"/>
      <c r="Y187" s="2"/>
      <c r="Z187" s="38">
        <v>45840</v>
      </c>
      <c r="AA187" s="1">
        <f t="shared" si="47"/>
        <v>4.3831018518518519E-2</v>
      </c>
      <c r="AB187" s="1">
        <f t="shared" si="57"/>
        <v>4.3831018518518519E-2</v>
      </c>
      <c r="AC187" s="27"/>
      <c r="AD187" s="2"/>
      <c r="AE187" s="2"/>
      <c r="AF187" s="38">
        <v>45840</v>
      </c>
      <c r="AG187" s="1">
        <f t="shared" si="48"/>
        <v>9.7222222222222224E-3</v>
      </c>
      <c r="AH187" s="1">
        <f t="shared" si="58"/>
        <v>9.7222222222222224E-3</v>
      </c>
      <c r="AI187" s="27"/>
      <c r="AJ187" s="2"/>
      <c r="AK187" s="2"/>
      <c r="AL187" s="38">
        <v>45840</v>
      </c>
      <c r="AM187" s="39">
        <f t="shared" si="49"/>
        <v>0.91</v>
      </c>
      <c r="AN187" s="39">
        <f t="shared" si="42"/>
        <v>0.91</v>
      </c>
      <c r="AO187" s="27"/>
      <c r="AP187" s="70"/>
      <c r="AQ187" s="41"/>
      <c r="AR187" s="41"/>
      <c r="AS187" s="38">
        <v>45840</v>
      </c>
      <c r="AT187" s="39">
        <f t="shared" si="50"/>
        <v>1</v>
      </c>
      <c r="AU187" s="39">
        <f t="shared" si="59"/>
        <v>1</v>
      </c>
      <c r="AV187" s="27"/>
      <c r="AW187" s="41"/>
    </row>
    <row r="188" spans="1:49" ht="25.05" customHeight="1" thickTop="1" thickBot="1" x14ac:dyDescent="0.35">
      <c r="A188" s="44">
        <v>184</v>
      </c>
      <c r="B188" s="38">
        <v>45729</v>
      </c>
      <c r="C188" s="1">
        <f t="shared" si="60"/>
        <v>2.7777777777777779E-3</v>
      </c>
      <c r="D188" s="1">
        <f t="shared" si="61"/>
        <v>4.1666666666666666E-3</v>
      </c>
      <c r="E188" s="27" t="s">
        <v>6</v>
      </c>
      <c r="F188" s="2">
        <v>2</v>
      </c>
      <c r="G188" s="2">
        <v>0</v>
      </c>
      <c r="H188" s="38">
        <v>45841</v>
      </c>
      <c r="I188" s="1">
        <f t="shared" si="53"/>
        <v>0.13888888888888887</v>
      </c>
      <c r="J188" s="1">
        <f t="shared" si="54"/>
        <v>0.13888888888888887</v>
      </c>
      <c r="K188" s="27"/>
      <c r="L188" s="2"/>
      <c r="M188" s="2"/>
      <c r="N188" s="38">
        <v>45841</v>
      </c>
      <c r="O188" s="1">
        <f t="shared" si="43"/>
        <v>0.12567129629629628</v>
      </c>
      <c r="P188" s="1">
        <f t="shared" si="44"/>
        <v>0.12567129629629628</v>
      </c>
      <c r="Q188" s="27"/>
      <c r="R188" s="2"/>
      <c r="S188" s="2"/>
      <c r="T188" s="38">
        <v>45841</v>
      </c>
      <c r="U188" s="1">
        <f t="shared" si="45"/>
        <v>0</v>
      </c>
      <c r="V188" s="1">
        <f t="shared" si="46"/>
        <v>0</v>
      </c>
      <c r="W188" s="27"/>
      <c r="X188" s="2"/>
      <c r="Y188" s="2"/>
      <c r="Z188" s="38">
        <v>45841</v>
      </c>
      <c r="AA188" s="1">
        <f t="shared" si="47"/>
        <v>4.3831018518518519E-2</v>
      </c>
      <c r="AB188" s="1">
        <f t="shared" si="57"/>
        <v>4.3831018518518519E-2</v>
      </c>
      <c r="AC188" s="27"/>
      <c r="AD188" s="2"/>
      <c r="AE188" s="2"/>
      <c r="AF188" s="38">
        <v>45841</v>
      </c>
      <c r="AG188" s="1">
        <f t="shared" si="48"/>
        <v>9.7222222222222224E-3</v>
      </c>
      <c r="AH188" s="1">
        <f t="shared" si="58"/>
        <v>9.7222222222222224E-3</v>
      </c>
      <c r="AI188" s="27"/>
      <c r="AJ188" s="2"/>
      <c r="AK188" s="2"/>
      <c r="AL188" s="38">
        <v>45841</v>
      </c>
      <c r="AM188" s="39">
        <f t="shared" si="49"/>
        <v>0.91</v>
      </c>
      <c r="AN188" s="39">
        <f t="shared" si="42"/>
        <v>0.91</v>
      </c>
      <c r="AO188" s="27"/>
      <c r="AP188" s="70"/>
      <c r="AQ188" s="41"/>
      <c r="AR188" s="41"/>
      <c r="AS188" s="38">
        <v>45841</v>
      </c>
      <c r="AT188" s="39">
        <f t="shared" si="50"/>
        <v>1</v>
      </c>
      <c r="AU188" s="39">
        <f t="shared" si="59"/>
        <v>1</v>
      </c>
      <c r="AV188" s="27"/>
      <c r="AW188" s="41"/>
    </row>
    <row r="189" spans="1:49" ht="25.05" customHeight="1" thickTop="1" thickBot="1" x14ac:dyDescent="0.35">
      <c r="A189" s="44">
        <v>185</v>
      </c>
      <c r="B189" s="38">
        <v>45730</v>
      </c>
      <c r="C189" s="1">
        <f t="shared" si="60"/>
        <v>4.1666666666666666E-3</v>
      </c>
      <c r="D189" s="1">
        <f t="shared" si="61"/>
        <v>5.5555555555555558E-3</v>
      </c>
      <c r="E189" s="27" t="s">
        <v>6</v>
      </c>
      <c r="F189" s="2">
        <v>2</v>
      </c>
      <c r="G189" s="2">
        <v>0</v>
      </c>
      <c r="H189" s="38">
        <v>45842</v>
      </c>
      <c r="I189" s="1">
        <f t="shared" si="53"/>
        <v>0.13888888888888887</v>
      </c>
      <c r="J189" s="1">
        <f t="shared" si="54"/>
        <v>0.13888888888888887</v>
      </c>
      <c r="K189" s="27"/>
      <c r="L189" s="2"/>
      <c r="M189" s="2"/>
      <c r="N189" s="38">
        <v>45842</v>
      </c>
      <c r="O189" s="1">
        <f t="shared" si="43"/>
        <v>0.12567129629629628</v>
      </c>
      <c r="P189" s="1">
        <f t="shared" si="44"/>
        <v>0.12567129629629628</v>
      </c>
      <c r="Q189" s="27"/>
      <c r="R189" s="2"/>
      <c r="S189" s="2"/>
      <c r="T189" s="38">
        <v>45842</v>
      </c>
      <c r="U189" s="1">
        <f t="shared" si="45"/>
        <v>0</v>
      </c>
      <c r="V189" s="1">
        <f t="shared" si="46"/>
        <v>0</v>
      </c>
      <c r="W189" s="27"/>
      <c r="X189" s="2"/>
      <c r="Y189" s="2"/>
      <c r="Z189" s="38">
        <v>45842</v>
      </c>
      <c r="AA189" s="1">
        <f t="shared" si="47"/>
        <v>4.3831018518518519E-2</v>
      </c>
      <c r="AB189" s="1">
        <f t="shared" si="57"/>
        <v>4.3831018518518519E-2</v>
      </c>
      <c r="AC189" s="27"/>
      <c r="AD189" s="2"/>
      <c r="AE189" s="2"/>
      <c r="AF189" s="38">
        <v>45842</v>
      </c>
      <c r="AG189" s="1">
        <f t="shared" si="48"/>
        <v>9.7222222222222224E-3</v>
      </c>
      <c r="AH189" s="1">
        <f t="shared" si="58"/>
        <v>9.7222222222222224E-3</v>
      </c>
      <c r="AI189" s="27"/>
      <c r="AJ189" s="2"/>
      <c r="AK189" s="2"/>
      <c r="AL189" s="38">
        <v>45842</v>
      </c>
      <c r="AM189" s="39">
        <f t="shared" si="49"/>
        <v>0.91</v>
      </c>
      <c r="AN189" s="39">
        <f t="shared" si="42"/>
        <v>0.91</v>
      </c>
      <c r="AO189" s="27"/>
      <c r="AP189" s="70"/>
      <c r="AQ189" s="41"/>
      <c r="AR189" s="41"/>
      <c r="AS189" s="38">
        <v>45842</v>
      </c>
      <c r="AT189" s="39">
        <f t="shared" si="50"/>
        <v>1</v>
      </c>
      <c r="AU189" s="39">
        <f t="shared" si="59"/>
        <v>1</v>
      </c>
      <c r="AV189" s="27"/>
      <c r="AW189" s="41"/>
    </row>
    <row r="190" spans="1:49" ht="25.05" customHeight="1" thickTop="1" thickBot="1" x14ac:dyDescent="0.35">
      <c r="A190" s="44">
        <v>186</v>
      </c>
      <c r="B190" s="38">
        <v>45731</v>
      </c>
      <c r="C190" s="1">
        <f t="shared" si="60"/>
        <v>5.5555555555555558E-3</v>
      </c>
      <c r="D190" s="1">
        <f t="shared" si="61"/>
        <v>6.9444444444444449E-3</v>
      </c>
      <c r="E190" s="27" t="s">
        <v>6</v>
      </c>
      <c r="F190" s="2">
        <v>2</v>
      </c>
      <c r="G190" s="2">
        <v>0</v>
      </c>
      <c r="H190" s="38">
        <v>45843</v>
      </c>
      <c r="I190" s="1">
        <f t="shared" si="53"/>
        <v>0.13888888888888887</v>
      </c>
      <c r="J190" s="1">
        <f t="shared" si="54"/>
        <v>0.13888888888888887</v>
      </c>
      <c r="K190" s="27"/>
      <c r="L190" s="2"/>
      <c r="M190" s="2"/>
      <c r="N190" s="38">
        <v>45843</v>
      </c>
      <c r="O190" s="1">
        <f t="shared" si="43"/>
        <v>0.12567129629629628</v>
      </c>
      <c r="P190" s="1">
        <f t="shared" si="44"/>
        <v>0.12567129629629628</v>
      </c>
      <c r="Q190" s="27"/>
      <c r="R190" s="2"/>
      <c r="S190" s="2"/>
      <c r="T190" s="38">
        <v>45843</v>
      </c>
      <c r="U190" s="1">
        <f t="shared" si="45"/>
        <v>0</v>
      </c>
      <c r="V190" s="1">
        <f t="shared" si="46"/>
        <v>0</v>
      </c>
      <c r="W190" s="27"/>
      <c r="X190" s="2"/>
      <c r="Y190" s="2"/>
      <c r="Z190" s="38">
        <v>45843</v>
      </c>
      <c r="AA190" s="1">
        <f t="shared" si="47"/>
        <v>4.3831018518518519E-2</v>
      </c>
      <c r="AB190" s="1">
        <f t="shared" si="57"/>
        <v>4.3831018518518519E-2</v>
      </c>
      <c r="AC190" s="27"/>
      <c r="AD190" s="2"/>
      <c r="AE190" s="2"/>
      <c r="AF190" s="38">
        <v>45843</v>
      </c>
      <c r="AG190" s="1">
        <f t="shared" si="48"/>
        <v>9.7222222222222224E-3</v>
      </c>
      <c r="AH190" s="1">
        <f t="shared" si="58"/>
        <v>9.7222222222222224E-3</v>
      </c>
      <c r="AI190" s="27"/>
      <c r="AJ190" s="2"/>
      <c r="AK190" s="2"/>
      <c r="AL190" s="38">
        <v>45843</v>
      </c>
      <c r="AM190" s="39">
        <f t="shared" si="49"/>
        <v>0.91</v>
      </c>
      <c r="AN190" s="39">
        <f t="shared" si="42"/>
        <v>0.91</v>
      </c>
      <c r="AO190" s="27"/>
      <c r="AP190" s="70"/>
      <c r="AQ190" s="41"/>
      <c r="AR190" s="41"/>
      <c r="AS190" s="38">
        <v>45843</v>
      </c>
      <c r="AT190" s="39">
        <f t="shared" si="50"/>
        <v>1</v>
      </c>
      <c r="AU190" s="39">
        <f t="shared" si="59"/>
        <v>1</v>
      </c>
      <c r="AV190" s="27"/>
      <c r="AW190" s="41"/>
    </row>
    <row r="191" spans="1:49" ht="25.05" customHeight="1" thickTop="1" thickBot="1" x14ac:dyDescent="0.35">
      <c r="A191" s="44">
        <v>187</v>
      </c>
      <c r="B191" s="38">
        <v>45732</v>
      </c>
      <c r="C191" s="1">
        <f t="shared" si="60"/>
        <v>6.9444444444444449E-3</v>
      </c>
      <c r="D191" s="1">
        <f t="shared" si="61"/>
        <v>8.3333333333333332E-3</v>
      </c>
      <c r="E191" s="27" t="s">
        <v>6</v>
      </c>
      <c r="F191" s="2">
        <v>2</v>
      </c>
      <c r="G191" s="2">
        <v>0</v>
      </c>
      <c r="H191" s="38">
        <v>45844</v>
      </c>
      <c r="I191" s="1">
        <f t="shared" si="53"/>
        <v>0.13888888888888887</v>
      </c>
      <c r="J191" s="1">
        <f t="shared" si="54"/>
        <v>0.13888888888888887</v>
      </c>
      <c r="K191" s="27"/>
      <c r="L191" s="2"/>
      <c r="M191" s="2"/>
      <c r="N191" s="38">
        <v>45844</v>
      </c>
      <c r="O191" s="1">
        <f t="shared" si="43"/>
        <v>0.12567129629629628</v>
      </c>
      <c r="P191" s="1">
        <f t="shared" si="44"/>
        <v>0.12567129629629628</v>
      </c>
      <c r="Q191" s="27"/>
      <c r="R191" s="2"/>
      <c r="S191" s="2"/>
      <c r="T191" s="38">
        <v>45844</v>
      </c>
      <c r="U191" s="1">
        <f t="shared" si="45"/>
        <v>0</v>
      </c>
      <c r="V191" s="1">
        <f t="shared" si="46"/>
        <v>0</v>
      </c>
      <c r="W191" s="27"/>
      <c r="X191" s="2"/>
      <c r="Y191" s="2"/>
      <c r="Z191" s="38">
        <v>45844</v>
      </c>
      <c r="AA191" s="1">
        <f t="shared" si="47"/>
        <v>4.3831018518518519E-2</v>
      </c>
      <c r="AB191" s="1">
        <f t="shared" si="57"/>
        <v>4.3831018518518519E-2</v>
      </c>
      <c r="AC191" s="27"/>
      <c r="AD191" s="2"/>
      <c r="AE191" s="2"/>
      <c r="AF191" s="38">
        <v>45844</v>
      </c>
      <c r="AG191" s="1">
        <f t="shared" si="48"/>
        <v>9.7222222222222224E-3</v>
      </c>
      <c r="AH191" s="1">
        <f t="shared" si="58"/>
        <v>9.7222222222222224E-3</v>
      </c>
      <c r="AI191" s="27"/>
      <c r="AJ191" s="2"/>
      <c r="AK191" s="2"/>
      <c r="AL191" s="38">
        <v>45844</v>
      </c>
      <c r="AM191" s="39">
        <f t="shared" si="49"/>
        <v>0.91</v>
      </c>
      <c r="AN191" s="39">
        <f t="shared" si="42"/>
        <v>0.91</v>
      </c>
      <c r="AO191" s="27"/>
      <c r="AP191" s="70"/>
      <c r="AQ191" s="41"/>
      <c r="AR191" s="41"/>
      <c r="AS191" s="38">
        <v>45844</v>
      </c>
      <c r="AT191" s="39">
        <f t="shared" si="50"/>
        <v>1</v>
      </c>
      <c r="AU191" s="39">
        <f t="shared" si="59"/>
        <v>1</v>
      </c>
      <c r="AV191" s="27"/>
      <c r="AW191" s="41"/>
    </row>
    <row r="192" spans="1:49" ht="25.05" customHeight="1" thickTop="1" thickBot="1" x14ac:dyDescent="0.35">
      <c r="A192" s="44">
        <v>188</v>
      </c>
      <c r="B192" s="38">
        <v>45733</v>
      </c>
      <c r="C192" s="1">
        <f t="shared" si="60"/>
        <v>8.3333333333333332E-3</v>
      </c>
      <c r="D192" s="1">
        <f t="shared" si="61"/>
        <v>9.7222222222222224E-3</v>
      </c>
      <c r="E192" s="27" t="s">
        <v>6</v>
      </c>
      <c r="F192" s="2">
        <v>2</v>
      </c>
      <c r="G192" s="2">
        <v>0</v>
      </c>
      <c r="H192" s="38">
        <v>45845</v>
      </c>
      <c r="I192" s="1">
        <f t="shared" si="53"/>
        <v>0.13888888888888887</v>
      </c>
      <c r="J192" s="1">
        <f t="shared" si="54"/>
        <v>0.13888888888888887</v>
      </c>
      <c r="K192" s="27"/>
      <c r="L192" s="2"/>
      <c r="M192" s="2"/>
      <c r="N192" s="38">
        <v>45845</v>
      </c>
      <c r="O192" s="1">
        <f t="shared" si="43"/>
        <v>0.12567129629629628</v>
      </c>
      <c r="P192" s="1">
        <f t="shared" si="44"/>
        <v>0.12567129629629628</v>
      </c>
      <c r="Q192" s="27"/>
      <c r="R192" s="2"/>
      <c r="S192" s="2"/>
      <c r="T192" s="38">
        <v>45845</v>
      </c>
      <c r="U192" s="1">
        <f t="shared" si="45"/>
        <v>0</v>
      </c>
      <c r="V192" s="1">
        <f t="shared" si="46"/>
        <v>0</v>
      </c>
      <c r="W192" s="27"/>
      <c r="X192" s="2"/>
      <c r="Y192" s="2"/>
      <c r="Z192" s="38">
        <v>45845</v>
      </c>
      <c r="AA192" s="1">
        <f t="shared" si="47"/>
        <v>4.3831018518518519E-2</v>
      </c>
      <c r="AB192" s="1">
        <f t="shared" si="57"/>
        <v>4.3831018518518519E-2</v>
      </c>
      <c r="AC192" s="27"/>
      <c r="AD192" s="2"/>
      <c r="AE192" s="2"/>
      <c r="AF192" s="38">
        <v>45845</v>
      </c>
      <c r="AG192" s="1">
        <f t="shared" si="48"/>
        <v>9.7222222222222224E-3</v>
      </c>
      <c r="AH192" s="1">
        <f t="shared" si="58"/>
        <v>9.7222222222222224E-3</v>
      </c>
      <c r="AI192" s="27"/>
      <c r="AJ192" s="2"/>
      <c r="AK192" s="2"/>
      <c r="AL192" s="38">
        <v>45845</v>
      </c>
      <c r="AM192" s="39">
        <f t="shared" si="49"/>
        <v>0.91</v>
      </c>
      <c r="AN192" s="39">
        <f t="shared" si="42"/>
        <v>0.91</v>
      </c>
      <c r="AO192" s="27"/>
      <c r="AP192" s="70"/>
      <c r="AQ192" s="41"/>
      <c r="AR192" s="41"/>
      <c r="AS192" s="38">
        <v>45845</v>
      </c>
      <c r="AT192" s="39">
        <f t="shared" si="50"/>
        <v>1</v>
      </c>
      <c r="AU192" s="39">
        <f t="shared" si="59"/>
        <v>1</v>
      </c>
      <c r="AV192" s="27"/>
      <c r="AW192" s="41"/>
    </row>
    <row r="193" spans="1:49" ht="25.05" customHeight="1" thickTop="1" thickBot="1" x14ac:dyDescent="0.35">
      <c r="A193" s="44">
        <v>189</v>
      </c>
      <c r="B193" s="38">
        <v>45734</v>
      </c>
      <c r="C193" s="1">
        <f t="shared" si="60"/>
        <v>9.7222222222222224E-3</v>
      </c>
      <c r="D193" s="1">
        <f t="shared" si="61"/>
        <v>1.1111111111111112E-2</v>
      </c>
      <c r="E193" s="27" t="s">
        <v>6</v>
      </c>
      <c r="F193" s="2">
        <v>2</v>
      </c>
      <c r="G193" s="2">
        <v>0</v>
      </c>
      <c r="H193" s="38">
        <v>45846</v>
      </c>
      <c r="I193" s="1">
        <f t="shared" si="53"/>
        <v>0.13888888888888887</v>
      </c>
      <c r="J193" s="1">
        <f t="shared" si="54"/>
        <v>0.13888888888888887</v>
      </c>
      <c r="K193" s="27"/>
      <c r="L193" s="2"/>
      <c r="M193" s="2"/>
      <c r="N193" s="38">
        <v>45846</v>
      </c>
      <c r="O193" s="1">
        <f t="shared" si="43"/>
        <v>0.12567129629629628</v>
      </c>
      <c r="P193" s="1">
        <f t="shared" si="44"/>
        <v>0.12567129629629628</v>
      </c>
      <c r="Q193" s="27"/>
      <c r="R193" s="2"/>
      <c r="S193" s="2"/>
      <c r="T193" s="38">
        <v>45846</v>
      </c>
      <c r="U193" s="1">
        <f t="shared" si="45"/>
        <v>0</v>
      </c>
      <c r="V193" s="1">
        <f t="shared" si="46"/>
        <v>0</v>
      </c>
      <c r="W193" s="27"/>
      <c r="X193" s="2"/>
      <c r="Y193" s="2"/>
      <c r="Z193" s="38">
        <v>45846</v>
      </c>
      <c r="AA193" s="1">
        <f t="shared" si="47"/>
        <v>4.3831018518518519E-2</v>
      </c>
      <c r="AB193" s="1">
        <f t="shared" si="57"/>
        <v>4.3831018518518519E-2</v>
      </c>
      <c r="AC193" s="27"/>
      <c r="AD193" s="2"/>
      <c r="AE193" s="2"/>
      <c r="AF193" s="38">
        <v>45846</v>
      </c>
      <c r="AG193" s="1">
        <f t="shared" si="48"/>
        <v>9.7222222222222224E-3</v>
      </c>
      <c r="AH193" s="1">
        <f t="shared" si="58"/>
        <v>9.7222222222222224E-3</v>
      </c>
      <c r="AI193" s="27"/>
      <c r="AJ193" s="2"/>
      <c r="AK193" s="2"/>
      <c r="AL193" s="38">
        <v>45846</v>
      </c>
      <c r="AM193" s="39">
        <f t="shared" si="49"/>
        <v>0.91</v>
      </c>
      <c r="AN193" s="39">
        <f t="shared" si="42"/>
        <v>0.91</v>
      </c>
      <c r="AO193" s="27"/>
      <c r="AP193" s="70"/>
      <c r="AQ193" s="41"/>
      <c r="AR193" s="41"/>
      <c r="AS193" s="38">
        <v>45846</v>
      </c>
      <c r="AT193" s="39">
        <f t="shared" si="50"/>
        <v>1</v>
      </c>
      <c r="AU193" s="39">
        <f t="shared" si="59"/>
        <v>1</v>
      </c>
      <c r="AV193" s="27"/>
      <c r="AW193" s="41"/>
    </row>
    <row r="194" spans="1:49" ht="25.05" customHeight="1" thickTop="1" thickBot="1" x14ac:dyDescent="0.35">
      <c r="A194" s="44">
        <v>190</v>
      </c>
      <c r="B194" s="38">
        <v>45735</v>
      </c>
      <c r="C194" s="1">
        <f t="shared" si="60"/>
        <v>1.1111111111111112E-2</v>
      </c>
      <c r="D194" s="1">
        <f t="shared" si="61"/>
        <v>1.2500000000000001E-2</v>
      </c>
      <c r="E194" s="27" t="s">
        <v>6</v>
      </c>
      <c r="F194" s="2">
        <v>2</v>
      </c>
      <c r="G194" s="2">
        <v>0</v>
      </c>
      <c r="H194" s="38">
        <v>45847</v>
      </c>
      <c r="I194" s="1">
        <f t="shared" si="53"/>
        <v>0.13888888888888887</v>
      </c>
      <c r="J194" s="1">
        <f t="shared" si="54"/>
        <v>0.13888888888888887</v>
      </c>
      <c r="K194" s="27"/>
      <c r="L194" s="2"/>
      <c r="M194" s="2"/>
      <c r="N194" s="38">
        <v>45847</v>
      </c>
      <c r="O194" s="1">
        <f t="shared" si="43"/>
        <v>0.12567129629629628</v>
      </c>
      <c r="P194" s="1">
        <f t="shared" si="44"/>
        <v>0.12567129629629628</v>
      </c>
      <c r="Q194" s="27"/>
      <c r="R194" s="2"/>
      <c r="S194" s="2"/>
      <c r="T194" s="38">
        <v>45847</v>
      </c>
      <c r="U194" s="1">
        <f t="shared" si="45"/>
        <v>0</v>
      </c>
      <c r="V194" s="1">
        <f t="shared" si="46"/>
        <v>0</v>
      </c>
      <c r="W194" s="27"/>
      <c r="X194" s="2"/>
      <c r="Y194" s="2"/>
      <c r="Z194" s="38">
        <v>45847</v>
      </c>
      <c r="AA194" s="1">
        <f t="shared" si="47"/>
        <v>4.3831018518518519E-2</v>
      </c>
      <c r="AB194" s="1">
        <f t="shared" si="57"/>
        <v>4.3831018518518519E-2</v>
      </c>
      <c r="AC194" s="27"/>
      <c r="AD194" s="2"/>
      <c r="AE194" s="2"/>
      <c r="AF194" s="38">
        <v>45847</v>
      </c>
      <c r="AG194" s="1">
        <f t="shared" si="48"/>
        <v>9.7222222222222224E-3</v>
      </c>
      <c r="AH194" s="1">
        <f t="shared" si="58"/>
        <v>9.7222222222222224E-3</v>
      </c>
      <c r="AI194" s="27"/>
      <c r="AJ194" s="2"/>
      <c r="AK194" s="2"/>
      <c r="AL194" s="38">
        <v>45847</v>
      </c>
      <c r="AM194" s="39">
        <f t="shared" si="49"/>
        <v>0.91</v>
      </c>
      <c r="AN194" s="39">
        <f t="shared" si="42"/>
        <v>0.91</v>
      </c>
      <c r="AO194" s="27"/>
      <c r="AP194" s="70"/>
      <c r="AQ194" s="41"/>
      <c r="AR194" s="41"/>
      <c r="AS194" s="38">
        <v>45847</v>
      </c>
      <c r="AT194" s="39">
        <f t="shared" si="50"/>
        <v>1</v>
      </c>
      <c r="AU194" s="39">
        <f t="shared" si="59"/>
        <v>1</v>
      </c>
      <c r="AV194" s="27"/>
      <c r="AW194" s="41"/>
    </row>
    <row r="195" spans="1:49" ht="25.05" customHeight="1" thickTop="1" thickBot="1" x14ac:dyDescent="0.35">
      <c r="A195" s="44">
        <v>191</v>
      </c>
      <c r="B195" s="38">
        <v>45736</v>
      </c>
      <c r="C195" s="1">
        <f t="shared" si="60"/>
        <v>1.2500000000000001E-2</v>
      </c>
      <c r="D195" s="1">
        <f t="shared" si="61"/>
        <v>1.388888888888889E-2</v>
      </c>
      <c r="E195" s="27" t="s">
        <v>6</v>
      </c>
      <c r="F195" s="2">
        <v>2</v>
      </c>
      <c r="G195" s="2">
        <v>0</v>
      </c>
      <c r="H195" s="38">
        <v>45848</v>
      </c>
      <c r="I195" s="1">
        <f t="shared" si="53"/>
        <v>0.13888888888888887</v>
      </c>
      <c r="J195" s="1">
        <f t="shared" si="54"/>
        <v>0.13888888888888887</v>
      </c>
      <c r="K195" s="27"/>
      <c r="L195" s="2"/>
      <c r="M195" s="2"/>
      <c r="N195" s="38">
        <v>45848</v>
      </c>
      <c r="O195" s="1">
        <f t="shared" si="43"/>
        <v>0.12567129629629628</v>
      </c>
      <c r="P195" s="1">
        <f t="shared" si="44"/>
        <v>0.12567129629629628</v>
      </c>
      <c r="Q195" s="27"/>
      <c r="R195" s="2"/>
      <c r="S195" s="2"/>
      <c r="T195" s="38">
        <v>45848</v>
      </c>
      <c r="U195" s="1">
        <f t="shared" si="45"/>
        <v>0</v>
      </c>
      <c r="V195" s="1">
        <f t="shared" si="46"/>
        <v>0</v>
      </c>
      <c r="W195" s="27"/>
      <c r="X195" s="2"/>
      <c r="Y195" s="2"/>
      <c r="Z195" s="38">
        <v>45848</v>
      </c>
      <c r="AA195" s="1">
        <f t="shared" si="47"/>
        <v>4.3831018518518519E-2</v>
      </c>
      <c r="AB195" s="1">
        <f t="shared" si="57"/>
        <v>4.3831018518518519E-2</v>
      </c>
      <c r="AC195" s="27"/>
      <c r="AD195" s="2"/>
      <c r="AE195" s="2"/>
      <c r="AF195" s="38">
        <v>45848</v>
      </c>
      <c r="AG195" s="1">
        <f t="shared" si="48"/>
        <v>9.7222222222222224E-3</v>
      </c>
      <c r="AH195" s="1">
        <f t="shared" si="58"/>
        <v>9.7222222222222224E-3</v>
      </c>
      <c r="AI195" s="27"/>
      <c r="AJ195" s="2"/>
      <c r="AK195" s="2"/>
      <c r="AL195" s="38">
        <v>45848</v>
      </c>
      <c r="AM195" s="39">
        <f t="shared" si="49"/>
        <v>0.91</v>
      </c>
      <c r="AN195" s="39">
        <f t="shared" si="42"/>
        <v>0.91</v>
      </c>
      <c r="AO195" s="27"/>
      <c r="AP195" s="70"/>
      <c r="AQ195" s="41"/>
      <c r="AR195" s="41"/>
      <c r="AS195" s="38">
        <v>45848</v>
      </c>
      <c r="AT195" s="39">
        <f t="shared" si="50"/>
        <v>1</v>
      </c>
      <c r="AU195" s="39">
        <f t="shared" si="59"/>
        <v>1</v>
      </c>
      <c r="AV195" s="27"/>
      <c r="AW195" s="41"/>
    </row>
    <row r="196" spans="1:49" ht="25.05" customHeight="1" thickTop="1" thickBot="1" x14ac:dyDescent="0.35">
      <c r="A196" s="44">
        <v>192</v>
      </c>
      <c r="B196" s="38">
        <v>45737</v>
      </c>
      <c r="C196" s="1">
        <f t="shared" si="60"/>
        <v>1.388888888888889E-2</v>
      </c>
      <c r="D196" s="1">
        <f t="shared" si="61"/>
        <v>1.5277777777777779E-2</v>
      </c>
      <c r="E196" s="27" t="s">
        <v>6</v>
      </c>
      <c r="F196" s="2">
        <v>2</v>
      </c>
      <c r="G196" s="2">
        <v>0</v>
      </c>
      <c r="H196" s="38">
        <v>45849</v>
      </c>
      <c r="I196" s="1">
        <f t="shared" si="53"/>
        <v>0.13888888888888887</v>
      </c>
      <c r="J196" s="1">
        <f t="shared" si="54"/>
        <v>0.13888888888888887</v>
      </c>
      <c r="K196" s="27"/>
      <c r="L196" s="2"/>
      <c r="M196" s="2"/>
      <c r="N196" s="38">
        <v>45849</v>
      </c>
      <c r="O196" s="1">
        <f t="shared" si="43"/>
        <v>0.12567129629629628</v>
      </c>
      <c r="P196" s="1">
        <f t="shared" si="44"/>
        <v>0.12567129629629628</v>
      </c>
      <c r="Q196" s="27"/>
      <c r="R196" s="2"/>
      <c r="S196" s="2"/>
      <c r="T196" s="38">
        <v>45849</v>
      </c>
      <c r="U196" s="1">
        <f t="shared" si="45"/>
        <v>0</v>
      </c>
      <c r="V196" s="1">
        <f t="shared" si="46"/>
        <v>0</v>
      </c>
      <c r="W196" s="27"/>
      <c r="X196" s="2"/>
      <c r="Y196" s="2"/>
      <c r="Z196" s="38">
        <v>45849</v>
      </c>
      <c r="AA196" s="1">
        <f t="shared" si="47"/>
        <v>4.3831018518518519E-2</v>
      </c>
      <c r="AB196" s="1">
        <f t="shared" si="57"/>
        <v>4.3831018518518519E-2</v>
      </c>
      <c r="AC196" s="27"/>
      <c r="AD196" s="2"/>
      <c r="AE196" s="2"/>
      <c r="AF196" s="38">
        <v>45849</v>
      </c>
      <c r="AG196" s="1">
        <f t="shared" si="48"/>
        <v>9.7222222222222224E-3</v>
      </c>
      <c r="AH196" s="1">
        <f t="shared" si="58"/>
        <v>9.7222222222222224E-3</v>
      </c>
      <c r="AI196" s="27"/>
      <c r="AJ196" s="2"/>
      <c r="AK196" s="2"/>
      <c r="AL196" s="38">
        <v>45849</v>
      </c>
      <c r="AM196" s="39">
        <f t="shared" si="49"/>
        <v>0.91</v>
      </c>
      <c r="AN196" s="39">
        <f t="shared" si="42"/>
        <v>0.91</v>
      </c>
      <c r="AO196" s="27"/>
      <c r="AP196" s="70"/>
      <c r="AQ196" s="41"/>
      <c r="AR196" s="41"/>
      <c r="AS196" s="38">
        <v>45849</v>
      </c>
      <c r="AT196" s="39">
        <f t="shared" si="50"/>
        <v>1</v>
      </c>
      <c r="AU196" s="39">
        <f t="shared" si="59"/>
        <v>1</v>
      </c>
      <c r="AV196" s="27"/>
      <c r="AW196" s="41"/>
    </row>
    <row r="197" spans="1:49" ht="25.05" customHeight="1" thickTop="1" thickBot="1" x14ac:dyDescent="0.35">
      <c r="A197" s="44">
        <v>193</v>
      </c>
      <c r="B197" s="38">
        <v>45738</v>
      </c>
      <c r="C197" s="1">
        <f t="shared" si="60"/>
        <v>1.5277777777777779E-2</v>
      </c>
      <c r="D197" s="1">
        <f t="shared" si="61"/>
        <v>1.6666666666666666E-2</v>
      </c>
      <c r="E197" s="27" t="s">
        <v>6</v>
      </c>
      <c r="F197" s="2">
        <v>2</v>
      </c>
      <c r="G197" s="2">
        <v>0</v>
      </c>
      <c r="H197" s="38">
        <v>45850</v>
      </c>
      <c r="I197" s="1">
        <f t="shared" si="53"/>
        <v>0.13888888888888887</v>
      </c>
      <c r="J197" s="1">
        <f t="shared" si="54"/>
        <v>0.13888888888888887</v>
      </c>
      <c r="K197" s="27"/>
      <c r="L197" s="2"/>
      <c r="M197" s="2"/>
      <c r="N197" s="38">
        <v>45850</v>
      </c>
      <c r="O197" s="1">
        <f t="shared" si="43"/>
        <v>0.12567129629629628</v>
      </c>
      <c r="P197" s="1">
        <f t="shared" si="44"/>
        <v>0.12567129629629628</v>
      </c>
      <c r="Q197" s="27"/>
      <c r="R197" s="2"/>
      <c r="S197" s="2"/>
      <c r="T197" s="38">
        <v>45850</v>
      </c>
      <c r="U197" s="1">
        <f t="shared" si="45"/>
        <v>0</v>
      </c>
      <c r="V197" s="1">
        <f t="shared" si="46"/>
        <v>0</v>
      </c>
      <c r="W197" s="27"/>
      <c r="X197" s="2"/>
      <c r="Y197" s="2"/>
      <c r="Z197" s="38">
        <v>45850</v>
      </c>
      <c r="AA197" s="1">
        <f t="shared" si="47"/>
        <v>4.3831018518518519E-2</v>
      </c>
      <c r="AB197" s="1">
        <f t="shared" si="57"/>
        <v>4.3831018518518519E-2</v>
      </c>
      <c r="AC197" s="27"/>
      <c r="AD197" s="2"/>
      <c r="AE197" s="2"/>
      <c r="AF197" s="38">
        <v>45850</v>
      </c>
      <c r="AG197" s="1">
        <f t="shared" si="48"/>
        <v>9.7222222222222224E-3</v>
      </c>
      <c r="AH197" s="1">
        <f t="shared" si="58"/>
        <v>9.7222222222222224E-3</v>
      </c>
      <c r="AI197" s="27"/>
      <c r="AJ197" s="2"/>
      <c r="AK197" s="2"/>
      <c r="AL197" s="38">
        <v>45850</v>
      </c>
      <c r="AM197" s="39">
        <f t="shared" si="49"/>
        <v>0.91</v>
      </c>
      <c r="AN197" s="39">
        <f t="shared" si="42"/>
        <v>0.91</v>
      </c>
      <c r="AO197" s="27"/>
      <c r="AP197" s="70"/>
      <c r="AQ197" s="41"/>
      <c r="AR197" s="41"/>
      <c r="AS197" s="38">
        <v>45850</v>
      </c>
      <c r="AT197" s="39">
        <f t="shared" si="50"/>
        <v>1</v>
      </c>
      <c r="AU197" s="39">
        <f t="shared" si="59"/>
        <v>1</v>
      </c>
      <c r="AV197" s="27"/>
      <c r="AW197" s="41"/>
    </row>
    <row r="198" spans="1:49" ht="25.05" customHeight="1" thickTop="1" thickBot="1" x14ac:dyDescent="0.35">
      <c r="A198" s="44">
        <v>194</v>
      </c>
      <c r="B198" s="38">
        <v>45739</v>
      </c>
      <c r="C198" s="1">
        <f t="shared" si="60"/>
        <v>1.6666666666666666E-2</v>
      </c>
      <c r="D198" s="1">
        <f t="shared" si="61"/>
        <v>1.8055555555555554E-2</v>
      </c>
      <c r="E198" s="27" t="s">
        <v>6</v>
      </c>
      <c r="F198" s="2">
        <v>2</v>
      </c>
      <c r="G198" s="2">
        <v>0</v>
      </c>
      <c r="H198" s="38">
        <v>45851</v>
      </c>
      <c r="I198" s="1">
        <f t="shared" si="53"/>
        <v>0.13888888888888887</v>
      </c>
      <c r="J198" s="1">
        <f t="shared" si="54"/>
        <v>0.13888888888888887</v>
      </c>
      <c r="K198" s="27"/>
      <c r="L198" s="2"/>
      <c r="M198" s="2"/>
      <c r="N198" s="38">
        <v>45851</v>
      </c>
      <c r="O198" s="1">
        <f t="shared" si="43"/>
        <v>0.12567129629629628</v>
      </c>
      <c r="P198" s="1">
        <f t="shared" si="44"/>
        <v>0.12567129629629628</v>
      </c>
      <c r="Q198" s="27"/>
      <c r="R198" s="2"/>
      <c r="S198" s="2"/>
      <c r="T198" s="38">
        <v>45851</v>
      </c>
      <c r="U198" s="1">
        <f t="shared" si="45"/>
        <v>0</v>
      </c>
      <c r="V198" s="1">
        <f t="shared" si="46"/>
        <v>0</v>
      </c>
      <c r="W198" s="27"/>
      <c r="X198" s="2"/>
      <c r="Y198" s="2"/>
      <c r="Z198" s="38">
        <v>45851</v>
      </c>
      <c r="AA198" s="1">
        <f t="shared" si="47"/>
        <v>4.3831018518518519E-2</v>
      </c>
      <c r="AB198" s="1">
        <f t="shared" si="57"/>
        <v>4.3831018518518519E-2</v>
      </c>
      <c r="AC198" s="27"/>
      <c r="AD198" s="2"/>
      <c r="AE198" s="2"/>
      <c r="AF198" s="38">
        <v>45851</v>
      </c>
      <c r="AG198" s="1">
        <f t="shared" si="48"/>
        <v>9.7222222222222224E-3</v>
      </c>
      <c r="AH198" s="1">
        <f t="shared" si="58"/>
        <v>9.7222222222222224E-3</v>
      </c>
      <c r="AI198" s="27"/>
      <c r="AJ198" s="2"/>
      <c r="AK198" s="2"/>
      <c r="AL198" s="38">
        <v>45851</v>
      </c>
      <c r="AM198" s="39">
        <f t="shared" si="49"/>
        <v>0.91</v>
      </c>
      <c r="AN198" s="39">
        <f t="shared" ref="AN198:AN261" si="62">AM198+AR198+(AQ198/10)+(AP198/100)</f>
        <v>0.91</v>
      </c>
      <c r="AO198" s="27"/>
      <c r="AP198" s="70"/>
      <c r="AQ198" s="41"/>
      <c r="AR198" s="41"/>
      <c r="AS198" s="38">
        <v>45851</v>
      </c>
      <c r="AT198" s="39">
        <f t="shared" si="50"/>
        <v>1</v>
      </c>
      <c r="AU198" s="39">
        <f t="shared" si="59"/>
        <v>1</v>
      </c>
      <c r="AV198" s="27"/>
      <c r="AW198" s="41"/>
    </row>
    <row r="199" spans="1:49" ht="25.05" customHeight="1" thickTop="1" thickBot="1" x14ac:dyDescent="0.35">
      <c r="A199" s="44">
        <v>195</v>
      </c>
      <c r="B199" s="38">
        <v>45740</v>
      </c>
      <c r="C199" s="1">
        <f t="shared" si="60"/>
        <v>1.8055555555555554E-2</v>
      </c>
      <c r="D199" s="1">
        <f t="shared" si="61"/>
        <v>1.9444444444444441E-2</v>
      </c>
      <c r="E199" s="27" t="s">
        <v>6</v>
      </c>
      <c r="F199" s="2">
        <v>2</v>
      </c>
      <c r="G199" s="2">
        <v>0</v>
      </c>
      <c r="H199" s="38">
        <v>45852</v>
      </c>
      <c r="I199" s="1">
        <f t="shared" si="53"/>
        <v>0.13888888888888887</v>
      </c>
      <c r="J199" s="1">
        <f t="shared" si="54"/>
        <v>0.13888888888888887</v>
      </c>
      <c r="K199" s="27"/>
      <c r="L199" s="2"/>
      <c r="M199" s="2"/>
      <c r="N199" s="38">
        <v>45852</v>
      </c>
      <c r="O199" s="1">
        <f t="shared" ref="O199:O262" si="63">P198</f>
        <v>0.12567129629629628</v>
      </c>
      <c r="P199" s="1">
        <f t="shared" ref="P199:P262" si="64">IF(Q199="DONE",O199+(R199/1440)+(S199/86400),O199)</f>
        <v>0.12567129629629628</v>
      </c>
      <c r="Q199" s="27"/>
      <c r="R199" s="2"/>
      <c r="S199" s="2"/>
      <c r="T199" s="38">
        <v>45852</v>
      </c>
      <c r="U199" s="1">
        <f t="shared" ref="U199:U262" si="65">V198</f>
        <v>0</v>
      </c>
      <c r="V199" s="1">
        <f t="shared" ref="V199:V262" si="66">IF(W199="DONE",U199+(X199/1440)+(Y199/86400),U199)</f>
        <v>0</v>
      </c>
      <c r="W199" s="27"/>
      <c r="X199" s="2"/>
      <c r="Y199" s="2"/>
      <c r="Z199" s="38">
        <v>45852</v>
      </c>
      <c r="AA199" s="1">
        <f t="shared" ref="AA199:AA262" si="67">AB198</f>
        <v>4.3831018518518519E-2</v>
      </c>
      <c r="AB199" s="1">
        <f t="shared" si="57"/>
        <v>4.3831018518518519E-2</v>
      </c>
      <c r="AC199" s="27"/>
      <c r="AD199" s="2"/>
      <c r="AE199" s="2"/>
      <c r="AF199" s="38">
        <v>45852</v>
      </c>
      <c r="AG199" s="1">
        <f t="shared" ref="AG199:AG262" si="68">AH198</f>
        <v>9.7222222222222224E-3</v>
      </c>
      <c r="AH199" s="1">
        <f t="shared" si="58"/>
        <v>9.7222222222222224E-3</v>
      </c>
      <c r="AI199" s="27"/>
      <c r="AJ199" s="2"/>
      <c r="AK199" s="2"/>
      <c r="AL199" s="38">
        <v>45852</v>
      </c>
      <c r="AM199" s="39">
        <f t="shared" ref="AM199:AM262" si="69">AN198</f>
        <v>0.91</v>
      </c>
      <c r="AN199" s="39">
        <f t="shared" si="62"/>
        <v>0.91</v>
      </c>
      <c r="AO199" s="27"/>
      <c r="AP199" s="70"/>
      <c r="AQ199" s="41"/>
      <c r="AR199" s="41"/>
      <c r="AS199" s="38">
        <v>45852</v>
      </c>
      <c r="AT199" s="39">
        <f t="shared" ref="AT199:AT262" si="70">AU198</f>
        <v>1</v>
      </c>
      <c r="AU199" s="39">
        <f t="shared" si="59"/>
        <v>1</v>
      </c>
      <c r="AV199" s="27"/>
      <c r="AW199" s="41"/>
    </row>
    <row r="200" spans="1:49" ht="25.05" customHeight="1" thickTop="1" thickBot="1" x14ac:dyDescent="0.35">
      <c r="A200" s="44">
        <v>196</v>
      </c>
      <c r="B200" s="38">
        <v>45741</v>
      </c>
      <c r="C200" s="1">
        <f t="shared" si="60"/>
        <v>1.9444444444444441E-2</v>
      </c>
      <c r="D200" s="1">
        <f t="shared" si="61"/>
        <v>2.0833333333333329E-2</v>
      </c>
      <c r="E200" s="27" t="s">
        <v>6</v>
      </c>
      <c r="F200" s="2">
        <v>2</v>
      </c>
      <c r="G200" s="2">
        <v>0</v>
      </c>
      <c r="H200" s="38">
        <v>45853</v>
      </c>
      <c r="I200" s="1">
        <f t="shared" si="53"/>
        <v>0.13888888888888887</v>
      </c>
      <c r="J200" s="1">
        <f t="shared" si="54"/>
        <v>0.13888888888888887</v>
      </c>
      <c r="K200" s="27"/>
      <c r="L200" s="2"/>
      <c r="M200" s="2"/>
      <c r="N200" s="38">
        <v>45853</v>
      </c>
      <c r="O200" s="1">
        <f t="shared" si="63"/>
        <v>0.12567129629629628</v>
      </c>
      <c r="P200" s="1">
        <f t="shared" si="64"/>
        <v>0.12567129629629628</v>
      </c>
      <c r="Q200" s="27"/>
      <c r="R200" s="2"/>
      <c r="S200" s="2"/>
      <c r="T200" s="38">
        <v>45853</v>
      </c>
      <c r="U200" s="1">
        <f t="shared" si="65"/>
        <v>0</v>
      </c>
      <c r="V200" s="1">
        <f t="shared" si="66"/>
        <v>0</v>
      </c>
      <c r="W200" s="27"/>
      <c r="X200" s="2"/>
      <c r="Y200" s="2"/>
      <c r="Z200" s="38">
        <v>45853</v>
      </c>
      <c r="AA200" s="1">
        <f t="shared" si="67"/>
        <v>4.3831018518518519E-2</v>
      </c>
      <c r="AB200" s="1">
        <f t="shared" si="57"/>
        <v>4.3831018518518519E-2</v>
      </c>
      <c r="AC200" s="27"/>
      <c r="AD200" s="2"/>
      <c r="AE200" s="2"/>
      <c r="AF200" s="38">
        <v>45853</v>
      </c>
      <c r="AG200" s="1">
        <f t="shared" si="68"/>
        <v>9.7222222222222224E-3</v>
      </c>
      <c r="AH200" s="1">
        <f t="shared" si="58"/>
        <v>9.7222222222222224E-3</v>
      </c>
      <c r="AI200" s="27"/>
      <c r="AJ200" s="2"/>
      <c r="AK200" s="2"/>
      <c r="AL200" s="38">
        <v>45853</v>
      </c>
      <c r="AM200" s="39">
        <f t="shared" si="69"/>
        <v>0.91</v>
      </c>
      <c r="AN200" s="39">
        <f t="shared" si="62"/>
        <v>0.91</v>
      </c>
      <c r="AO200" s="27"/>
      <c r="AP200" s="70"/>
      <c r="AQ200" s="41"/>
      <c r="AR200" s="41"/>
      <c r="AS200" s="38">
        <v>45853</v>
      </c>
      <c r="AT200" s="39">
        <f t="shared" si="70"/>
        <v>1</v>
      </c>
      <c r="AU200" s="39">
        <f t="shared" si="59"/>
        <v>1</v>
      </c>
      <c r="AV200" s="27"/>
      <c r="AW200" s="41"/>
    </row>
    <row r="201" spans="1:49" ht="25.05" customHeight="1" thickTop="1" thickBot="1" x14ac:dyDescent="0.35">
      <c r="A201" s="44">
        <v>197</v>
      </c>
      <c r="B201" s="38">
        <v>45742</v>
      </c>
      <c r="C201" s="1">
        <f t="shared" si="60"/>
        <v>2.0833333333333329E-2</v>
      </c>
      <c r="D201" s="1">
        <f t="shared" si="61"/>
        <v>2.2222222222222216E-2</v>
      </c>
      <c r="E201" s="27" t="s">
        <v>6</v>
      </c>
      <c r="F201" s="2">
        <v>2</v>
      </c>
      <c r="G201" s="2">
        <v>0</v>
      </c>
      <c r="H201" s="38">
        <v>45854</v>
      </c>
      <c r="I201" s="1">
        <f t="shared" si="53"/>
        <v>0.13888888888888887</v>
      </c>
      <c r="J201" s="1">
        <f t="shared" si="54"/>
        <v>0.13888888888888887</v>
      </c>
      <c r="K201" s="27"/>
      <c r="L201" s="2"/>
      <c r="M201" s="2"/>
      <c r="N201" s="38">
        <v>45854</v>
      </c>
      <c r="O201" s="1">
        <f t="shared" si="63"/>
        <v>0.12567129629629628</v>
      </c>
      <c r="P201" s="1">
        <f t="shared" si="64"/>
        <v>0.12567129629629628</v>
      </c>
      <c r="Q201" s="27"/>
      <c r="R201" s="2"/>
      <c r="S201" s="2"/>
      <c r="T201" s="38">
        <v>45854</v>
      </c>
      <c r="U201" s="1">
        <f t="shared" si="65"/>
        <v>0</v>
      </c>
      <c r="V201" s="1">
        <f t="shared" si="66"/>
        <v>0</v>
      </c>
      <c r="W201" s="27"/>
      <c r="X201" s="2"/>
      <c r="Y201" s="2"/>
      <c r="Z201" s="38">
        <v>45854</v>
      </c>
      <c r="AA201" s="1">
        <f t="shared" si="67"/>
        <v>4.3831018518518519E-2</v>
      </c>
      <c r="AB201" s="1">
        <f t="shared" si="57"/>
        <v>4.3831018518518519E-2</v>
      </c>
      <c r="AC201" s="27"/>
      <c r="AD201" s="2"/>
      <c r="AE201" s="2"/>
      <c r="AF201" s="38">
        <v>45854</v>
      </c>
      <c r="AG201" s="1">
        <f t="shared" si="68"/>
        <v>9.7222222222222224E-3</v>
      </c>
      <c r="AH201" s="1">
        <f t="shared" si="58"/>
        <v>9.7222222222222224E-3</v>
      </c>
      <c r="AI201" s="27"/>
      <c r="AJ201" s="2"/>
      <c r="AK201" s="2"/>
      <c r="AL201" s="38">
        <v>45854</v>
      </c>
      <c r="AM201" s="39">
        <f t="shared" si="69"/>
        <v>0.91</v>
      </c>
      <c r="AN201" s="39">
        <f t="shared" si="62"/>
        <v>0.91</v>
      </c>
      <c r="AO201" s="27"/>
      <c r="AP201" s="70"/>
      <c r="AQ201" s="41"/>
      <c r="AR201" s="41"/>
      <c r="AS201" s="38">
        <v>45854</v>
      </c>
      <c r="AT201" s="39">
        <f t="shared" si="70"/>
        <v>1</v>
      </c>
      <c r="AU201" s="39">
        <f t="shared" si="59"/>
        <v>1</v>
      </c>
      <c r="AV201" s="27"/>
      <c r="AW201" s="41"/>
    </row>
    <row r="202" spans="1:49" ht="25.05" customHeight="1" thickTop="1" thickBot="1" x14ac:dyDescent="0.35">
      <c r="A202" s="44">
        <v>198</v>
      </c>
      <c r="B202" s="38">
        <v>45743</v>
      </c>
      <c r="C202" s="1">
        <f t="shared" si="60"/>
        <v>2.2222222222222216E-2</v>
      </c>
      <c r="D202" s="1">
        <f t="shared" si="61"/>
        <v>2.3611111111111104E-2</v>
      </c>
      <c r="E202" s="27" t="s">
        <v>6</v>
      </c>
      <c r="F202" s="2">
        <v>2</v>
      </c>
      <c r="G202" s="2">
        <v>0</v>
      </c>
      <c r="H202" s="38">
        <v>45855</v>
      </c>
      <c r="I202" s="1">
        <f t="shared" si="53"/>
        <v>0.13888888888888887</v>
      </c>
      <c r="J202" s="1">
        <f t="shared" si="54"/>
        <v>0.13888888888888887</v>
      </c>
      <c r="K202" s="27"/>
      <c r="L202" s="2"/>
      <c r="M202" s="2"/>
      <c r="N202" s="38">
        <v>45855</v>
      </c>
      <c r="O202" s="1">
        <f t="shared" si="63"/>
        <v>0.12567129629629628</v>
      </c>
      <c r="P202" s="1">
        <f t="shared" si="64"/>
        <v>0.12567129629629628</v>
      </c>
      <c r="Q202" s="27"/>
      <c r="R202" s="2"/>
      <c r="S202" s="2"/>
      <c r="T202" s="38">
        <v>45855</v>
      </c>
      <c r="U202" s="1">
        <f t="shared" si="65"/>
        <v>0</v>
      </c>
      <c r="V202" s="1">
        <f t="shared" si="66"/>
        <v>0</v>
      </c>
      <c r="W202" s="27"/>
      <c r="X202" s="2"/>
      <c r="Y202" s="2"/>
      <c r="Z202" s="38">
        <v>45855</v>
      </c>
      <c r="AA202" s="1">
        <f t="shared" si="67"/>
        <v>4.3831018518518519E-2</v>
      </c>
      <c r="AB202" s="1">
        <f t="shared" si="57"/>
        <v>4.3831018518518519E-2</v>
      </c>
      <c r="AC202" s="27"/>
      <c r="AD202" s="2"/>
      <c r="AE202" s="2"/>
      <c r="AF202" s="38">
        <v>45855</v>
      </c>
      <c r="AG202" s="1">
        <f t="shared" si="68"/>
        <v>9.7222222222222224E-3</v>
      </c>
      <c r="AH202" s="1">
        <f t="shared" si="58"/>
        <v>9.7222222222222224E-3</v>
      </c>
      <c r="AI202" s="27"/>
      <c r="AJ202" s="2"/>
      <c r="AK202" s="2"/>
      <c r="AL202" s="38">
        <v>45855</v>
      </c>
      <c r="AM202" s="39">
        <f t="shared" si="69"/>
        <v>0.91</v>
      </c>
      <c r="AN202" s="39">
        <f t="shared" si="62"/>
        <v>0.91</v>
      </c>
      <c r="AO202" s="27"/>
      <c r="AP202" s="70"/>
      <c r="AQ202" s="41"/>
      <c r="AR202" s="41"/>
      <c r="AS202" s="38">
        <v>45855</v>
      </c>
      <c r="AT202" s="39">
        <f t="shared" si="70"/>
        <v>1</v>
      </c>
      <c r="AU202" s="39">
        <f t="shared" si="59"/>
        <v>1</v>
      </c>
      <c r="AV202" s="27"/>
      <c r="AW202" s="41"/>
    </row>
    <row r="203" spans="1:49" ht="25.05" customHeight="1" thickTop="1" thickBot="1" x14ac:dyDescent="0.35">
      <c r="A203" s="44">
        <v>199</v>
      </c>
      <c r="B203" s="38">
        <v>45744</v>
      </c>
      <c r="C203" s="1">
        <f t="shared" si="60"/>
        <v>2.3611111111111104E-2</v>
      </c>
      <c r="D203" s="1">
        <f t="shared" si="61"/>
        <v>2.4999999999999991E-2</v>
      </c>
      <c r="E203" s="27" t="s">
        <v>6</v>
      </c>
      <c r="F203" s="2">
        <v>2</v>
      </c>
      <c r="G203" s="2">
        <v>0</v>
      </c>
      <c r="H203" s="38">
        <v>45856</v>
      </c>
      <c r="I203" s="1">
        <f t="shared" si="53"/>
        <v>0.13888888888888887</v>
      </c>
      <c r="J203" s="1">
        <f t="shared" si="54"/>
        <v>0.13888888888888887</v>
      </c>
      <c r="K203" s="27"/>
      <c r="L203" s="2"/>
      <c r="M203" s="2"/>
      <c r="N203" s="38">
        <v>45856</v>
      </c>
      <c r="O203" s="1">
        <f t="shared" si="63"/>
        <v>0.12567129629629628</v>
      </c>
      <c r="P203" s="1">
        <f t="shared" si="64"/>
        <v>0.12567129629629628</v>
      </c>
      <c r="Q203" s="27"/>
      <c r="R203" s="2"/>
      <c r="S203" s="2"/>
      <c r="T203" s="38">
        <v>45856</v>
      </c>
      <c r="U203" s="1">
        <f t="shared" si="65"/>
        <v>0</v>
      </c>
      <c r="V203" s="1">
        <f t="shared" si="66"/>
        <v>0</v>
      </c>
      <c r="W203" s="27"/>
      <c r="X203" s="2"/>
      <c r="Y203" s="2"/>
      <c r="Z203" s="38">
        <v>45856</v>
      </c>
      <c r="AA203" s="1">
        <f t="shared" si="67"/>
        <v>4.3831018518518519E-2</v>
      </c>
      <c r="AB203" s="1">
        <f t="shared" si="57"/>
        <v>4.3831018518518519E-2</v>
      </c>
      <c r="AC203" s="27"/>
      <c r="AD203" s="2"/>
      <c r="AE203" s="2"/>
      <c r="AF203" s="38">
        <v>45856</v>
      </c>
      <c r="AG203" s="1">
        <f t="shared" si="68"/>
        <v>9.7222222222222224E-3</v>
      </c>
      <c r="AH203" s="1">
        <f t="shared" si="58"/>
        <v>9.7222222222222224E-3</v>
      </c>
      <c r="AI203" s="27"/>
      <c r="AJ203" s="2"/>
      <c r="AK203" s="2"/>
      <c r="AL203" s="38">
        <v>45856</v>
      </c>
      <c r="AM203" s="39">
        <f t="shared" si="69"/>
        <v>0.91</v>
      </c>
      <c r="AN203" s="39">
        <f t="shared" si="62"/>
        <v>0.91</v>
      </c>
      <c r="AO203" s="27"/>
      <c r="AP203" s="70"/>
      <c r="AQ203" s="41"/>
      <c r="AR203" s="41"/>
      <c r="AS203" s="38">
        <v>45856</v>
      </c>
      <c r="AT203" s="39">
        <f t="shared" si="70"/>
        <v>1</v>
      </c>
      <c r="AU203" s="39">
        <f t="shared" si="59"/>
        <v>1</v>
      </c>
      <c r="AV203" s="27"/>
      <c r="AW203" s="41"/>
    </row>
    <row r="204" spans="1:49" ht="25.05" customHeight="1" thickTop="1" thickBot="1" x14ac:dyDescent="0.35">
      <c r="A204" s="44">
        <v>200</v>
      </c>
      <c r="B204" s="38">
        <v>45745</v>
      </c>
      <c r="C204" s="1">
        <f t="shared" si="60"/>
        <v>2.4999999999999991E-2</v>
      </c>
      <c r="D204" s="1">
        <f t="shared" si="61"/>
        <v>2.6388888888888878E-2</v>
      </c>
      <c r="E204" s="27" t="s">
        <v>6</v>
      </c>
      <c r="F204" s="2">
        <v>2</v>
      </c>
      <c r="G204" s="2">
        <v>0</v>
      </c>
      <c r="H204" s="38">
        <v>45857</v>
      </c>
      <c r="I204" s="1">
        <f t="shared" si="53"/>
        <v>0.13888888888888887</v>
      </c>
      <c r="J204" s="1">
        <f t="shared" si="54"/>
        <v>0.13888888888888887</v>
      </c>
      <c r="K204" s="27"/>
      <c r="L204" s="2"/>
      <c r="M204" s="2"/>
      <c r="N204" s="38">
        <v>45857</v>
      </c>
      <c r="O204" s="1">
        <f t="shared" si="63"/>
        <v>0.12567129629629628</v>
      </c>
      <c r="P204" s="1">
        <f t="shared" si="64"/>
        <v>0.12567129629629628</v>
      </c>
      <c r="Q204" s="27"/>
      <c r="R204" s="2"/>
      <c r="S204" s="2"/>
      <c r="T204" s="38">
        <v>45857</v>
      </c>
      <c r="U204" s="1">
        <f t="shared" si="65"/>
        <v>0</v>
      </c>
      <c r="V204" s="1">
        <f t="shared" si="66"/>
        <v>0</v>
      </c>
      <c r="W204" s="27"/>
      <c r="X204" s="2"/>
      <c r="Y204" s="2"/>
      <c r="Z204" s="38">
        <v>45857</v>
      </c>
      <c r="AA204" s="1">
        <f t="shared" si="67"/>
        <v>4.3831018518518519E-2</v>
      </c>
      <c r="AB204" s="1">
        <f t="shared" si="57"/>
        <v>4.3831018518518519E-2</v>
      </c>
      <c r="AC204" s="27"/>
      <c r="AD204" s="2"/>
      <c r="AE204" s="2"/>
      <c r="AF204" s="38">
        <v>45857</v>
      </c>
      <c r="AG204" s="1">
        <f t="shared" si="68"/>
        <v>9.7222222222222224E-3</v>
      </c>
      <c r="AH204" s="1">
        <f t="shared" si="58"/>
        <v>9.7222222222222224E-3</v>
      </c>
      <c r="AI204" s="27"/>
      <c r="AJ204" s="2"/>
      <c r="AK204" s="2"/>
      <c r="AL204" s="38">
        <v>45857</v>
      </c>
      <c r="AM204" s="39">
        <f t="shared" si="69"/>
        <v>0.91</v>
      </c>
      <c r="AN204" s="39">
        <f t="shared" si="62"/>
        <v>0.91</v>
      </c>
      <c r="AO204" s="27"/>
      <c r="AP204" s="70"/>
      <c r="AQ204" s="41"/>
      <c r="AR204" s="41"/>
      <c r="AS204" s="38">
        <v>45857</v>
      </c>
      <c r="AT204" s="39">
        <f t="shared" si="70"/>
        <v>1</v>
      </c>
      <c r="AU204" s="39">
        <f t="shared" si="59"/>
        <v>1</v>
      </c>
      <c r="AV204" s="27"/>
      <c r="AW204" s="41"/>
    </row>
    <row r="205" spans="1:49" ht="25.05" customHeight="1" thickTop="1" thickBot="1" x14ac:dyDescent="0.35">
      <c r="A205" s="44">
        <v>201</v>
      </c>
      <c r="B205" s="38">
        <v>45746</v>
      </c>
      <c r="C205" s="1">
        <f t="shared" si="60"/>
        <v>2.6388888888888878E-2</v>
      </c>
      <c r="D205" s="1">
        <f t="shared" si="61"/>
        <v>2.7777777777777766E-2</v>
      </c>
      <c r="E205" s="27" t="s">
        <v>6</v>
      </c>
      <c r="F205" s="2">
        <v>2</v>
      </c>
      <c r="G205" s="2">
        <v>0</v>
      </c>
      <c r="H205" s="38">
        <v>45858</v>
      </c>
      <c r="I205" s="1">
        <f t="shared" si="53"/>
        <v>0.13888888888888887</v>
      </c>
      <c r="J205" s="1">
        <f t="shared" si="54"/>
        <v>0.13888888888888887</v>
      </c>
      <c r="K205" s="27"/>
      <c r="L205" s="2"/>
      <c r="M205" s="2"/>
      <c r="N205" s="38">
        <v>45858</v>
      </c>
      <c r="O205" s="1">
        <f t="shared" si="63"/>
        <v>0.12567129629629628</v>
      </c>
      <c r="P205" s="1">
        <f t="shared" si="64"/>
        <v>0.12567129629629628</v>
      </c>
      <c r="Q205" s="27"/>
      <c r="R205" s="2"/>
      <c r="S205" s="2"/>
      <c r="T205" s="38">
        <v>45858</v>
      </c>
      <c r="U205" s="1">
        <f t="shared" si="65"/>
        <v>0</v>
      </c>
      <c r="V205" s="1">
        <f t="shared" si="66"/>
        <v>0</v>
      </c>
      <c r="W205" s="27"/>
      <c r="X205" s="2"/>
      <c r="Y205" s="2"/>
      <c r="Z205" s="38">
        <v>45858</v>
      </c>
      <c r="AA205" s="1">
        <f t="shared" si="67"/>
        <v>4.3831018518518519E-2</v>
      </c>
      <c r="AB205" s="1">
        <f t="shared" si="57"/>
        <v>4.3831018518518519E-2</v>
      </c>
      <c r="AC205" s="27"/>
      <c r="AD205" s="2"/>
      <c r="AE205" s="2"/>
      <c r="AF205" s="38">
        <v>45858</v>
      </c>
      <c r="AG205" s="1">
        <f t="shared" si="68"/>
        <v>9.7222222222222224E-3</v>
      </c>
      <c r="AH205" s="1">
        <f t="shared" si="58"/>
        <v>9.7222222222222224E-3</v>
      </c>
      <c r="AI205" s="27"/>
      <c r="AJ205" s="2"/>
      <c r="AK205" s="2"/>
      <c r="AL205" s="38">
        <v>45858</v>
      </c>
      <c r="AM205" s="39">
        <f t="shared" si="69"/>
        <v>0.91</v>
      </c>
      <c r="AN205" s="39">
        <f t="shared" si="62"/>
        <v>0.91</v>
      </c>
      <c r="AO205" s="27"/>
      <c r="AP205" s="70"/>
      <c r="AQ205" s="41"/>
      <c r="AR205" s="41"/>
      <c r="AS205" s="38">
        <v>45858</v>
      </c>
      <c r="AT205" s="39">
        <f t="shared" si="70"/>
        <v>1</v>
      </c>
      <c r="AU205" s="39">
        <f t="shared" si="59"/>
        <v>1</v>
      </c>
      <c r="AV205" s="27"/>
      <c r="AW205" s="41"/>
    </row>
    <row r="206" spans="1:49" ht="25.05" customHeight="1" thickTop="1" thickBot="1" x14ac:dyDescent="0.35">
      <c r="A206" s="44">
        <v>202</v>
      </c>
      <c r="B206" s="38">
        <v>45747</v>
      </c>
      <c r="C206" s="1">
        <f t="shared" si="60"/>
        <v>2.7777777777777766E-2</v>
      </c>
      <c r="D206" s="1">
        <f t="shared" si="61"/>
        <v>2.8749999999999987E-2</v>
      </c>
      <c r="E206" s="27" t="s">
        <v>6</v>
      </c>
      <c r="F206" s="2">
        <v>1</v>
      </c>
      <c r="G206" s="2">
        <v>24</v>
      </c>
      <c r="H206" s="38">
        <v>45859</v>
      </c>
      <c r="I206" s="1">
        <f t="shared" si="53"/>
        <v>0.13888888888888887</v>
      </c>
      <c r="J206" s="1">
        <f t="shared" si="54"/>
        <v>0.13888888888888887</v>
      </c>
      <c r="K206" s="27"/>
      <c r="L206" s="2"/>
      <c r="M206" s="2"/>
      <c r="N206" s="38">
        <v>45859</v>
      </c>
      <c r="O206" s="1">
        <f t="shared" si="63"/>
        <v>0.12567129629629628</v>
      </c>
      <c r="P206" s="1">
        <f t="shared" si="64"/>
        <v>0.12567129629629628</v>
      </c>
      <c r="Q206" s="27"/>
      <c r="R206" s="2"/>
      <c r="S206" s="2"/>
      <c r="T206" s="38">
        <v>45859</v>
      </c>
      <c r="U206" s="1">
        <f t="shared" si="65"/>
        <v>0</v>
      </c>
      <c r="V206" s="1">
        <f t="shared" si="66"/>
        <v>0</v>
      </c>
      <c r="W206" s="27"/>
      <c r="X206" s="2"/>
      <c r="Y206" s="2"/>
      <c r="Z206" s="38">
        <v>45859</v>
      </c>
      <c r="AA206" s="1">
        <f t="shared" si="67"/>
        <v>4.3831018518518519E-2</v>
      </c>
      <c r="AB206" s="1">
        <f t="shared" si="57"/>
        <v>4.3831018518518519E-2</v>
      </c>
      <c r="AC206" s="27"/>
      <c r="AD206" s="2"/>
      <c r="AE206" s="2"/>
      <c r="AF206" s="38">
        <v>45859</v>
      </c>
      <c r="AG206" s="1">
        <f t="shared" si="68"/>
        <v>9.7222222222222224E-3</v>
      </c>
      <c r="AH206" s="1">
        <f t="shared" si="58"/>
        <v>9.7222222222222224E-3</v>
      </c>
      <c r="AI206" s="27"/>
      <c r="AJ206" s="2"/>
      <c r="AK206" s="2"/>
      <c r="AL206" s="38">
        <v>45859</v>
      </c>
      <c r="AM206" s="39">
        <f t="shared" si="69"/>
        <v>0.91</v>
      </c>
      <c r="AN206" s="39">
        <f t="shared" si="62"/>
        <v>0.91</v>
      </c>
      <c r="AO206" s="27"/>
      <c r="AP206" s="70"/>
      <c r="AQ206" s="41"/>
      <c r="AR206" s="41"/>
      <c r="AS206" s="38">
        <v>45859</v>
      </c>
      <c r="AT206" s="39">
        <f t="shared" si="70"/>
        <v>1</v>
      </c>
      <c r="AU206" s="39">
        <f t="shared" si="59"/>
        <v>1</v>
      </c>
      <c r="AV206" s="27"/>
      <c r="AW206" s="41"/>
    </row>
    <row r="207" spans="1:49" ht="25.05" customHeight="1" thickTop="1" thickBot="1" x14ac:dyDescent="0.35">
      <c r="A207" s="44">
        <v>203</v>
      </c>
      <c r="B207" s="76"/>
      <c r="C207" s="77"/>
      <c r="D207" s="77"/>
      <c r="E207" s="77"/>
      <c r="F207" s="3" t="s">
        <v>4</v>
      </c>
      <c r="G207" s="4" t="s">
        <v>5</v>
      </c>
      <c r="H207" s="38">
        <v>45860</v>
      </c>
      <c r="I207" s="1">
        <f t="shared" si="53"/>
        <v>0.13888888888888887</v>
      </c>
      <c r="J207" s="1">
        <f t="shared" si="54"/>
        <v>0.13888888888888887</v>
      </c>
      <c r="K207" s="27"/>
      <c r="L207" s="2"/>
      <c r="M207" s="2"/>
      <c r="N207" s="38">
        <v>45860</v>
      </c>
      <c r="O207" s="1">
        <f t="shared" si="63"/>
        <v>0.12567129629629628</v>
      </c>
      <c r="P207" s="1">
        <f t="shared" si="64"/>
        <v>0.12567129629629628</v>
      </c>
      <c r="Q207" s="27"/>
      <c r="R207" s="2"/>
      <c r="S207" s="2"/>
      <c r="T207" s="38">
        <v>45860</v>
      </c>
      <c r="U207" s="1">
        <f t="shared" si="65"/>
        <v>0</v>
      </c>
      <c r="V207" s="1">
        <f t="shared" si="66"/>
        <v>0</v>
      </c>
      <c r="W207" s="27"/>
      <c r="X207" s="2"/>
      <c r="Y207" s="2"/>
      <c r="Z207" s="38">
        <v>45860</v>
      </c>
      <c r="AA207" s="1">
        <f t="shared" si="67"/>
        <v>4.3831018518518519E-2</v>
      </c>
      <c r="AB207" s="1">
        <f t="shared" si="57"/>
        <v>4.3831018518518519E-2</v>
      </c>
      <c r="AC207" s="27"/>
      <c r="AD207" s="2"/>
      <c r="AE207" s="2"/>
      <c r="AF207" s="38">
        <v>45860</v>
      </c>
      <c r="AG207" s="1">
        <f t="shared" si="68"/>
        <v>9.7222222222222224E-3</v>
      </c>
      <c r="AH207" s="1">
        <f t="shared" si="58"/>
        <v>9.7222222222222224E-3</v>
      </c>
      <c r="AI207" s="27"/>
      <c r="AJ207" s="2"/>
      <c r="AK207" s="2"/>
      <c r="AL207" s="38">
        <v>45860</v>
      </c>
      <c r="AM207" s="39">
        <f t="shared" si="69"/>
        <v>0.91</v>
      </c>
      <c r="AN207" s="39">
        <f t="shared" si="62"/>
        <v>0.91</v>
      </c>
      <c r="AO207" s="27"/>
      <c r="AP207" s="70"/>
      <c r="AQ207" s="41"/>
      <c r="AR207" s="41"/>
      <c r="AS207" s="38">
        <v>45860</v>
      </c>
      <c r="AT207" s="39">
        <f t="shared" si="70"/>
        <v>1</v>
      </c>
      <c r="AU207" s="39">
        <f t="shared" si="59"/>
        <v>1</v>
      </c>
      <c r="AV207" s="27"/>
      <c r="AW207" s="41"/>
    </row>
    <row r="208" spans="1:49" ht="25.05" customHeight="1" thickTop="1" thickBot="1" x14ac:dyDescent="0.35">
      <c r="A208" s="44">
        <v>204</v>
      </c>
      <c r="B208" s="78"/>
      <c r="C208" s="79"/>
      <c r="D208" s="79"/>
      <c r="E208" s="79"/>
      <c r="F208" s="54">
        <f>(F209/60)+(G209/3600)</f>
        <v>0</v>
      </c>
      <c r="G208" s="25">
        <f>F209+(G209/60)</f>
        <v>0</v>
      </c>
      <c r="H208" s="38">
        <v>45861</v>
      </c>
      <c r="I208" s="1">
        <f t="shared" si="53"/>
        <v>0.13888888888888887</v>
      </c>
      <c r="J208" s="1">
        <f t="shared" si="54"/>
        <v>0.13888888888888887</v>
      </c>
      <c r="K208" s="27"/>
      <c r="L208" s="2"/>
      <c r="M208" s="2"/>
      <c r="N208" s="38">
        <v>45861</v>
      </c>
      <c r="O208" s="1">
        <f t="shared" si="63"/>
        <v>0.12567129629629628</v>
      </c>
      <c r="P208" s="1">
        <f t="shared" si="64"/>
        <v>0.12567129629629628</v>
      </c>
      <c r="Q208" s="27"/>
      <c r="R208" s="2"/>
      <c r="S208" s="2"/>
      <c r="T208" s="38">
        <v>45861</v>
      </c>
      <c r="U208" s="1">
        <f t="shared" si="65"/>
        <v>0</v>
      </c>
      <c r="V208" s="1">
        <f t="shared" si="66"/>
        <v>0</v>
      </c>
      <c r="W208" s="27"/>
      <c r="X208" s="2"/>
      <c r="Y208" s="2"/>
      <c r="Z208" s="38">
        <v>45861</v>
      </c>
      <c r="AA208" s="1">
        <f t="shared" si="67"/>
        <v>4.3831018518518519E-2</v>
      </c>
      <c r="AB208" s="1">
        <f t="shared" si="57"/>
        <v>4.3831018518518519E-2</v>
      </c>
      <c r="AC208" s="27"/>
      <c r="AD208" s="2"/>
      <c r="AE208" s="2"/>
      <c r="AF208" s="38">
        <v>45861</v>
      </c>
      <c r="AG208" s="1">
        <f t="shared" si="68"/>
        <v>9.7222222222222224E-3</v>
      </c>
      <c r="AH208" s="1">
        <f t="shared" si="58"/>
        <v>9.7222222222222224E-3</v>
      </c>
      <c r="AI208" s="27"/>
      <c r="AJ208" s="2"/>
      <c r="AK208" s="2"/>
      <c r="AL208" s="38">
        <v>45861</v>
      </c>
      <c r="AM208" s="39">
        <f t="shared" si="69"/>
        <v>0.91</v>
      </c>
      <c r="AN208" s="39">
        <f t="shared" si="62"/>
        <v>0.91</v>
      </c>
      <c r="AO208" s="27"/>
      <c r="AP208" s="70"/>
      <c r="AQ208" s="41"/>
      <c r="AR208" s="41"/>
      <c r="AS208" s="38">
        <v>45861</v>
      </c>
      <c r="AT208" s="39">
        <f t="shared" si="70"/>
        <v>1</v>
      </c>
      <c r="AU208" s="39">
        <f t="shared" si="59"/>
        <v>1</v>
      </c>
      <c r="AV208" s="27"/>
      <c r="AW208" s="41"/>
    </row>
    <row r="209" spans="1:49" ht="25.05" customHeight="1" thickTop="1" thickBot="1" x14ac:dyDescent="0.35">
      <c r="A209" s="44">
        <v>205</v>
      </c>
      <c r="B209" s="37" t="s">
        <v>0</v>
      </c>
      <c r="C209" s="24" t="s">
        <v>2</v>
      </c>
      <c r="D209" s="24" t="s">
        <v>1</v>
      </c>
      <c r="E209" s="26" t="s">
        <v>3</v>
      </c>
      <c r="F209" s="7">
        <f>SUMIFS($F$210:$F$214,E$210:E$214,"DONE")</f>
        <v>0</v>
      </c>
      <c r="G209" s="7">
        <f>SUMIFS(G$210:G$214,$E$210:$E$214,"DONE")</f>
        <v>0</v>
      </c>
      <c r="H209" s="38">
        <v>45862</v>
      </c>
      <c r="I209" s="1">
        <f t="shared" si="53"/>
        <v>0.13888888888888887</v>
      </c>
      <c r="J209" s="1">
        <f t="shared" si="54"/>
        <v>0.13888888888888887</v>
      </c>
      <c r="K209" s="27"/>
      <c r="L209" s="2"/>
      <c r="M209" s="2"/>
      <c r="N209" s="38">
        <v>45862</v>
      </c>
      <c r="O209" s="1">
        <f t="shared" si="63"/>
        <v>0.12567129629629628</v>
      </c>
      <c r="P209" s="1">
        <f t="shared" si="64"/>
        <v>0.12567129629629628</v>
      </c>
      <c r="Q209" s="27"/>
      <c r="R209" s="2"/>
      <c r="S209" s="2"/>
      <c r="T209" s="38">
        <v>45862</v>
      </c>
      <c r="U209" s="1">
        <f t="shared" si="65"/>
        <v>0</v>
      </c>
      <c r="V209" s="1">
        <f t="shared" si="66"/>
        <v>0</v>
      </c>
      <c r="W209" s="27"/>
      <c r="X209" s="2"/>
      <c r="Y209" s="2"/>
      <c r="Z209" s="38">
        <v>45862</v>
      </c>
      <c r="AA209" s="1">
        <f t="shared" si="67"/>
        <v>4.3831018518518519E-2</v>
      </c>
      <c r="AB209" s="1">
        <f t="shared" si="57"/>
        <v>4.3831018518518519E-2</v>
      </c>
      <c r="AC209" s="27"/>
      <c r="AD209" s="2"/>
      <c r="AE209" s="2"/>
      <c r="AF209" s="38">
        <v>45862</v>
      </c>
      <c r="AG209" s="1">
        <f t="shared" si="68"/>
        <v>9.7222222222222224E-3</v>
      </c>
      <c r="AH209" s="1">
        <f t="shared" si="58"/>
        <v>9.7222222222222224E-3</v>
      </c>
      <c r="AI209" s="27"/>
      <c r="AJ209" s="2"/>
      <c r="AK209" s="2"/>
      <c r="AL209" s="38">
        <v>45862</v>
      </c>
      <c r="AM209" s="39">
        <f t="shared" si="69"/>
        <v>0.91</v>
      </c>
      <c r="AN209" s="39">
        <f t="shared" si="62"/>
        <v>0.91</v>
      </c>
      <c r="AO209" s="27"/>
      <c r="AP209" s="70"/>
      <c r="AQ209" s="41"/>
      <c r="AR209" s="41"/>
      <c r="AS209" s="38">
        <v>45862</v>
      </c>
      <c r="AT209" s="39">
        <f t="shared" si="70"/>
        <v>1</v>
      </c>
      <c r="AU209" s="39">
        <f t="shared" si="59"/>
        <v>1</v>
      </c>
      <c r="AV209" s="27"/>
      <c r="AW209" s="41"/>
    </row>
    <row r="210" spans="1:49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45863</v>
      </c>
      <c r="I210" s="1">
        <f t="shared" si="53"/>
        <v>0.13888888888888887</v>
      </c>
      <c r="J210" s="1">
        <f t="shared" si="54"/>
        <v>0.13888888888888887</v>
      </c>
      <c r="K210" s="27"/>
      <c r="L210" s="2"/>
      <c r="M210" s="2"/>
      <c r="N210" s="38">
        <v>45863</v>
      </c>
      <c r="O210" s="1">
        <f t="shared" si="63"/>
        <v>0.12567129629629628</v>
      </c>
      <c r="P210" s="1">
        <f t="shared" si="64"/>
        <v>0.12567129629629628</v>
      </c>
      <c r="Q210" s="27"/>
      <c r="R210" s="2"/>
      <c r="S210" s="2"/>
      <c r="T210" s="38">
        <v>45863</v>
      </c>
      <c r="U210" s="1">
        <f t="shared" si="65"/>
        <v>0</v>
      </c>
      <c r="V210" s="1">
        <f t="shared" si="66"/>
        <v>0</v>
      </c>
      <c r="W210" s="27"/>
      <c r="X210" s="2"/>
      <c r="Y210" s="2"/>
      <c r="Z210" s="38">
        <v>45863</v>
      </c>
      <c r="AA210" s="1">
        <f t="shared" si="67"/>
        <v>4.3831018518518519E-2</v>
      </c>
      <c r="AB210" s="1">
        <f t="shared" si="57"/>
        <v>4.3831018518518519E-2</v>
      </c>
      <c r="AC210" s="27"/>
      <c r="AD210" s="2"/>
      <c r="AE210" s="2"/>
      <c r="AF210" s="38">
        <v>45863</v>
      </c>
      <c r="AG210" s="1">
        <f t="shared" si="68"/>
        <v>9.7222222222222224E-3</v>
      </c>
      <c r="AH210" s="1">
        <f t="shared" si="58"/>
        <v>9.7222222222222224E-3</v>
      </c>
      <c r="AI210" s="27"/>
      <c r="AJ210" s="2"/>
      <c r="AK210" s="2"/>
      <c r="AL210" s="38">
        <v>45863</v>
      </c>
      <c r="AM210" s="39">
        <f t="shared" si="69"/>
        <v>0.91</v>
      </c>
      <c r="AN210" s="39">
        <f t="shared" si="62"/>
        <v>0.91</v>
      </c>
      <c r="AO210" s="27"/>
      <c r="AP210" s="70"/>
      <c r="AQ210" s="41"/>
      <c r="AR210" s="41"/>
      <c r="AS210" s="38">
        <v>45863</v>
      </c>
      <c r="AT210" s="39">
        <f t="shared" si="70"/>
        <v>1</v>
      </c>
      <c r="AU210" s="39">
        <f t="shared" si="59"/>
        <v>1</v>
      </c>
      <c r="AV210" s="27"/>
      <c r="AW210" s="41"/>
    </row>
    <row r="211" spans="1:49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45864</v>
      </c>
      <c r="I211" s="1">
        <f t="shared" si="53"/>
        <v>0.13888888888888887</v>
      </c>
      <c r="J211" s="1">
        <f t="shared" si="54"/>
        <v>0.13888888888888887</v>
      </c>
      <c r="K211" s="27"/>
      <c r="L211" s="2"/>
      <c r="M211" s="2"/>
      <c r="N211" s="38">
        <v>45864</v>
      </c>
      <c r="O211" s="1">
        <f t="shared" si="63"/>
        <v>0.12567129629629628</v>
      </c>
      <c r="P211" s="1">
        <f t="shared" si="64"/>
        <v>0.12567129629629628</v>
      </c>
      <c r="Q211" s="27"/>
      <c r="R211" s="2"/>
      <c r="S211" s="2"/>
      <c r="T211" s="38">
        <v>45864</v>
      </c>
      <c r="U211" s="1">
        <f t="shared" si="65"/>
        <v>0</v>
      </c>
      <c r="V211" s="1">
        <f t="shared" si="66"/>
        <v>0</v>
      </c>
      <c r="W211" s="27"/>
      <c r="X211" s="2"/>
      <c r="Y211" s="2"/>
      <c r="Z211" s="38">
        <v>45864</v>
      </c>
      <c r="AA211" s="1">
        <f t="shared" si="67"/>
        <v>4.3831018518518519E-2</v>
      </c>
      <c r="AB211" s="1">
        <f t="shared" si="57"/>
        <v>4.3831018518518519E-2</v>
      </c>
      <c r="AC211" s="27"/>
      <c r="AD211" s="2"/>
      <c r="AE211" s="2"/>
      <c r="AF211" s="38">
        <v>45864</v>
      </c>
      <c r="AG211" s="1">
        <f t="shared" si="68"/>
        <v>9.7222222222222224E-3</v>
      </c>
      <c r="AH211" s="1">
        <f t="shared" si="58"/>
        <v>9.7222222222222224E-3</v>
      </c>
      <c r="AI211" s="27"/>
      <c r="AJ211" s="2"/>
      <c r="AK211" s="2"/>
      <c r="AL211" s="38">
        <v>45864</v>
      </c>
      <c r="AM211" s="39">
        <f t="shared" si="69"/>
        <v>0.91</v>
      </c>
      <c r="AN211" s="39">
        <f t="shared" si="62"/>
        <v>0.91</v>
      </c>
      <c r="AO211" s="27"/>
      <c r="AP211" s="70"/>
      <c r="AQ211" s="41"/>
      <c r="AR211" s="41"/>
      <c r="AS211" s="38">
        <v>45864</v>
      </c>
      <c r="AT211" s="39">
        <f t="shared" si="70"/>
        <v>1</v>
      </c>
      <c r="AU211" s="39">
        <f t="shared" si="59"/>
        <v>1</v>
      </c>
      <c r="AV211" s="27"/>
      <c r="AW211" s="41"/>
    </row>
    <row r="212" spans="1:49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45865</v>
      </c>
      <c r="I212" s="1">
        <f t="shared" si="53"/>
        <v>0.13888888888888887</v>
      </c>
      <c r="J212" s="1">
        <f t="shared" si="54"/>
        <v>0.13888888888888887</v>
      </c>
      <c r="K212" s="27"/>
      <c r="L212" s="2"/>
      <c r="M212" s="2"/>
      <c r="N212" s="38">
        <v>45865</v>
      </c>
      <c r="O212" s="1">
        <f t="shared" si="63"/>
        <v>0.12567129629629628</v>
      </c>
      <c r="P212" s="1">
        <f t="shared" si="64"/>
        <v>0.12567129629629628</v>
      </c>
      <c r="Q212" s="27"/>
      <c r="R212" s="2"/>
      <c r="S212" s="2"/>
      <c r="T212" s="38">
        <v>45865</v>
      </c>
      <c r="U212" s="1">
        <f t="shared" si="65"/>
        <v>0</v>
      </c>
      <c r="V212" s="1">
        <f t="shared" si="66"/>
        <v>0</v>
      </c>
      <c r="W212" s="27"/>
      <c r="X212" s="2"/>
      <c r="Y212" s="2"/>
      <c r="Z212" s="38">
        <v>45865</v>
      </c>
      <c r="AA212" s="1">
        <f t="shared" si="67"/>
        <v>4.3831018518518519E-2</v>
      </c>
      <c r="AB212" s="1">
        <f t="shared" si="57"/>
        <v>4.3831018518518519E-2</v>
      </c>
      <c r="AC212" s="27"/>
      <c r="AD212" s="2"/>
      <c r="AE212" s="2"/>
      <c r="AF212" s="38">
        <v>45865</v>
      </c>
      <c r="AG212" s="1">
        <f t="shared" si="68"/>
        <v>9.7222222222222224E-3</v>
      </c>
      <c r="AH212" s="1">
        <f t="shared" si="58"/>
        <v>9.7222222222222224E-3</v>
      </c>
      <c r="AI212" s="27"/>
      <c r="AJ212" s="2"/>
      <c r="AK212" s="2"/>
      <c r="AL212" s="38">
        <v>45865</v>
      </c>
      <c r="AM212" s="39">
        <f t="shared" si="69"/>
        <v>0.91</v>
      </c>
      <c r="AN212" s="39">
        <f t="shared" si="62"/>
        <v>0.91</v>
      </c>
      <c r="AO212" s="27"/>
      <c r="AP212" s="70"/>
      <c r="AQ212" s="41"/>
      <c r="AR212" s="41"/>
      <c r="AS212" s="38">
        <v>45865</v>
      </c>
      <c r="AT212" s="39">
        <f t="shared" si="70"/>
        <v>1</v>
      </c>
      <c r="AU212" s="39">
        <f t="shared" si="59"/>
        <v>1</v>
      </c>
      <c r="AV212" s="27"/>
      <c r="AW212" s="41"/>
    </row>
    <row r="213" spans="1:49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45866</v>
      </c>
      <c r="I213" s="1">
        <f t="shared" si="53"/>
        <v>0.13888888888888887</v>
      </c>
      <c r="J213" s="1">
        <f t="shared" si="54"/>
        <v>0.13888888888888887</v>
      </c>
      <c r="K213" s="27"/>
      <c r="L213" s="2"/>
      <c r="M213" s="2"/>
      <c r="N213" s="38">
        <v>45866</v>
      </c>
      <c r="O213" s="1">
        <f t="shared" si="63"/>
        <v>0.12567129629629628</v>
      </c>
      <c r="P213" s="1">
        <f t="shared" si="64"/>
        <v>0.12567129629629628</v>
      </c>
      <c r="Q213" s="27"/>
      <c r="R213" s="2"/>
      <c r="S213" s="2"/>
      <c r="T213" s="38">
        <v>45866</v>
      </c>
      <c r="U213" s="1">
        <f t="shared" si="65"/>
        <v>0</v>
      </c>
      <c r="V213" s="1">
        <f t="shared" si="66"/>
        <v>0</v>
      </c>
      <c r="W213" s="27"/>
      <c r="X213" s="2"/>
      <c r="Y213" s="2"/>
      <c r="Z213" s="38">
        <v>45866</v>
      </c>
      <c r="AA213" s="1">
        <f t="shared" si="67"/>
        <v>4.3831018518518519E-2</v>
      </c>
      <c r="AB213" s="1">
        <f t="shared" si="57"/>
        <v>4.3831018518518519E-2</v>
      </c>
      <c r="AC213" s="27"/>
      <c r="AD213" s="2"/>
      <c r="AE213" s="2"/>
      <c r="AF213" s="38">
        <v>45866</v>
      </c>
      <c r="AG213" s="1">
        <f t="shared" si="68"/>
        <v>9.7222222222222224E-3</v>
      </c>
      <c r="AH213" s="1">
        <f t="shared" si="58"/>
        <v>9.7222222222222224E-3</v>
      </c>
      <c r="AI213" s="27"/>
      <c r="AJ213" s="2"/>
      <c r="AK213" s="2"/>
      <c r="AL213" s="38">
        <v>45866</v>
      </c>
      <c r="AM213" s="39">
        <f t="shared" si="69"/>
        <v>0.91</v>
      </c>
      <c r="AN213" s="39">
        <f t="shared" si="62"/>
        <v>0.91</v>
      </c>
      <c r="AO213" s="27"/>
      <c r="AP213" s="70"/>
      <c r="AQ213" s="41"/>
      <c r="AR213" s="41"/>
      <c r="AS213" s="38">
        <v>45866</v>
      </c>
      <c r="AT213" s="39">
        <f t="shared" si="70"/>
        <v>1</v>
      </c>
      <c r="AU213" s="39">
        <f t="shared" si="59"/>
        <v>1</v>
      </c>
      <c r="AV213" s="27"/>
      <c r="AW213" s="41"/>
    </row>
    <row r="214" spans="1:49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45867</v>
      </c>
      <c r="I214" s="1">
        <f t="shared" si="53"/>
        <v>0.13888888888888887</v>
      </c>
      <c r="J214" s="1">
        <f t="shared" si="54"/>
        <v>0.13888888888888887</v>
      </c>
      <c r="K214" s="27"/>
      <c r="L214" s="2"/>
      <c r="M214" s="2"/>
      <c r="N214" s="38">
        <v>45867</v>
      </c>
      <c r="O214" s="1">
        <f t="shared" si="63"/>
        <v>0.12567129629629628</v>
      </c>
      <c r="P214" s="1">
        <f t="shared" si="64"/>
        <v>0.12567129629629628</v>
      </c>
      <c r="Q214" s="27"/>
      <c r="R214" s="2"/>
      <c r="S214" s="2"/>
      <c r="T214" s="38">
        <v>45867</v>
      </c>
      <c r="U214" s="1">
        <f t="shared" si="65"/>
        <v>0</v>
      </c>
      <c r="V214" s="1">
        <f t="shared" si="66"/>
        <v>0</v>
      </c>
      <c r="W214" s="27"/>
      <c r="X214" s="2"/>
      <c r="Y214" s="2"/>
      <c r="Z214" s="38">
        <v>45867</v>
      </c>
      <c r="AA214" s="1">
        <f t="shared" si="67"/>
        <v>4.3831018518518519E-2</v>
      </c>
      <c r="AB214" s="1">
        <f t="shared" si="57"/>
        <v>4.3831018518518519E-2</v>
      </c>
      <c r="AC214" s="27"/>
      <c r="AD214" s="2"/>
      <c r="AE214" s="2"/>
      <c r="AF214" s="38">
        <v>45867</v>
      </c>
      <c r="AG214" s="1">
        <f t="shared" si="68"/>
        <v>9.7222222222222224E-3</v>
      </c>
      <c r="AH214" s="1">
        <f t="shared" si="58"/>
        <v>9.7222222222222224E-3</v>
      </c>
      <c r="AI214" s="27"/>
      <c r="AJ214" s="2"/>
      <c r="AK214" s="2"/>
      <c r="AL214" s="38">
        <v>45867</v>
      </c>
      <c r="AM214" s="39">
        <f t="shared" si="69"/>
        <v>0.91</v>
      </c>
      <c r="AN214" s="39">
        <f t="shared" si="62"/>
        <v>0.91</v>
      </c>
      <c r="AO214" s="27"/>
      <c r="AP214" s="70"/>
      <c r="AQ214" s="41"/>
      <c r="AR214" s="41"/>
      <c r="AS214" s="38">
        <v>45867</v>
      </c>
      <c r="AT214" s="39">
        <f t="shared" si="70"/>
        <v>1</v>
      </c>
      <c r="AU214" s="39">
        <f t="shared" si="59"/>
        <v>1</v>
      </c>
      <c r="AV214" s="27"/>
      <c r="AW214" s="41"/>
    </row>
    <row r="215" spans="1:49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45868</v>
      </c>
      <c r="I215" s="1">
        <f t="shared" si="53"/>
        <v>0.13888888888888887</v>
      </c>
      <c r="J215" s="1">
        <f t="shared" si="54"/>
        <v>0.13888888888888887</v>
      </c>
      <c r="K215" s="27"/>
      <c r="L215" s="2"/>
      <c r="M215" s="2"/>
      <c r="N215" s="38">
        <v>45868</v>
      </c>
      <c r="O215" s="1">
        <f t="shared" si="63"/>
        <v>0.12567129629629628</v>
      </c>
      <c r="P215" s="1">
        <f t="shared" si="64"/>
        <v>0.12567129629629628</v>
      </c>
      <c r="Q215" s="27"/>
      <c r="R215" s="2"/>
      <c r="S215" s="2"/>
      <c r="T215" s="38">
        <v>45868</v>
      </c>
      <c r="U215" s="1">
        <f t="shared" si="65"/>
        <v>0</v>
      </c>
      <c r="V215" s="1">
        <f t="shared" si="66"/>
        <v>0</v>
      </c>
      <c r="W215" s="27"/>
      <c r="X215" s="2"/>
      <c r="Y215" s="2"/>
      <c r="Z215" s="38">
        <v>45868</v>
      </c>
      <c r="AA215" s="1">
        <f t="shared" si="67"/>
        <v>4.3831018518518519E-2</v>
      </c>
      <c r="AB215" s="1">
        <f t="shared" si="57"/>
        <v>4.3831018518518519E-2</v>
      </c>
      <c r="AC215" s="27"/>
      <c r="AD215" s="2"/>
      <c r="AE215" s="2"/>
      <c r="AF215" s="38">
        <v>45868</v>
      </c>
      <c r="AG215" s="1">
        <f t="shared" si="68"/>
        <v>9.7222222222222224E-3</v>
      </c>
      <c r="AH215" s="1">
        <f t="shared" si="58"/>
        <v>9.7222222222222224E-3</v>
      </c>
      <c r="AI215" s="27"/>
      <c r="AJ215" s="2"/>
      <c r="AK215" s="2"/>
      <c r="AL215" s="38">
        <v>45868</v>
      </c>
      <c r="AM215" s="39">
        <f t="shared" si="69"/>
        <v>0.91</v>
      </c>
      <c r="AN215" s="39">
        <f t="shared" si="62"/>
        <v>0.91</v>
      </c>
      <c r="AO215" s="27"/>
      <c r="AP215" s="70"/>
      <c r="AQ215" s="41"/>
      <c r="AR215" s="41"/>
      <c r="AS215" s="38">
        <v>45868</v>
      </c>
      <c r="AT215" s="39">
        <f t="shared" si="70"/>
        <v>1</v>
      </c>
      <c r="AU215" s="39">
        <f t="shared" si="59"/>
        <v>1</v>
      </c>
      <c r="AV215" s="27"/>
      <c r="AW215" s="41"/>
    </row>
    <row r="216" spans="1:49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45869</v>
      </c>
      <c r="I216" s="1">
        <f t="shared" si="53"/>
        <v>0.13888888888888887</v>
      </c>
      <c r="J216" s="1">
        <f t="shared" si="54"/>
        <v>0.13888888888888887</v>
      </c>
      <c r="K216" s="27"/>
      <c r="L216" s="2"/>
      <c r="M216" s="2"/>
      <c r="N216" s="38">
        <v>45869</v>
      </c>
      <c r="O216" s="1">
        <f t="shared" si="63"/>
        <v>0.12567129629629628</v>
      </c>
      <c r="P216" s="1">
        <f t="shared" si="64"/>
        <v>0.12567129629629628</v>
      </c>
      <c r="Q216" s="27"/>
      <c r="R216" s="2"/>
      <c r="S216" s="2"/>
      <c r="T216" s="38">
        <v>45869</v>
      </c>
      <c r="U216" s="1">
        <f t="shared" si="65"/>
        <v>0</v>
      </c>
      <c r="V216" s="1">
        <f t="shared" si="66"/>
        <v>0</v>
      </c>
      <c r="W216" s="27"/>
      <c r="X216" s="2"/>
      <c r="Y216" s="2"/>
      <c r="Z216" s="38">
        <v>45869</v>
      </c>
      <c r="AA216" s="1">
        <f t="shared" si="67"/>
        <v>4.3831018518518519E-2</v>
      </c>
      <c r="AB216" s="1">
        <f t="shared" si="57"/>
        <v>4.3831018518518519E-2</v>
      </c>
      <c r="AC216" s="27"/>
      <c r="AD216" s="2"/>
      <c r="AE216" s="2"/>
      <c r="AF216" s="38">
        <v>45869</v>
      </c>
      <c r="AG216" s="1">
        <f t="shared" si="68"/>
        <v>9.7222222222222224E-3</v>
      </c>
      <c r="AH216" s="1">
        <f t="shared" si="58"/>
        <v>9.7222222222222224E-3</v>
      </c>
      <c r="AI216" s="27"/>
      <c r="AJ216" s="2"/>
      <c r="AK216" s="2"/>
      <c r="AL216" s="38">
        <v>45869</v>
      </c>
      <c r="AM216" s="39">
        <f t="shared" si="69"/>
        <v>0.91</v>
      </c>
      <c r="AN216" s="39">
        <f t="shared" si="62"/>
        <v>0.91</v>
      </c>
      <c r="AO216" s="27"/>
      <c r="AP216" s="70"/>
      <c r="AQ216" s="41"/>
      <c r="AR216" s="41"/>
      <c r="AS216" s="38">
        <v>45869</v>
      </c>
      <c r="AT216" s="39">
        <f t="shared" si="70"/>
        <v>1</v>
      </c>
      <c r="AU216" s="39">
        <f t="shared" si="59"/>
        <v>1</v>
      </c>
      <c r="AV216" s="27"/>
      <c r="AW216" s="41"/>
    </row>
    <row r="217" spans="1:49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45870</v>
      </c>
      <c r="I217" s="1">
        <f t="shared" si="53"/>
        <v>0.13888888888888887</v>
      </c>
      <c r="J217" s="1">
        <f t="shared" si="54"/>
        <v>0.13888888888888887</v>
      </c>
      <c r="K217" s="27"/>
      <c r="L217" s="2"/>
      <c r="M217" s="2"/>
      <c r="N217" s="38">
        <v>45870</v>
      </c>
      <c r="O217" s="1">
        <f t="shared" si="63"/>
        <v>0.12567129629629628</v>
      </c>
      <c r="P217" s="1">
        <f t="shared" si="64"/>
        <v>0.12567129629629628</v>
      </c>
      <c r="Q217" s="27"/>
      <c r="R217" s="2"/>
      <c r="S217" s="2"/>
      <c r="T217" s="38">
        <v>45870</v>
      </c>
      <c r="U217" s="1">
        <f t="shared" si="65"/>
        <v>0</v>
      </c>
      <c r="V217" s="1">
        <f t="shared" si="66"/>
        <v>0</v>
      </c>
      <c r="W217" s="27"/>
      <c r="X217" s="2"/>
      <c r="Y217" s="2"/>
      <c r="Z217" s="38">
        <v>45870</v>
      </c>
      <c r="AA217" s="1">
        <f t="shared" si="67"/>
        <v>4.3831018518518519E-2</v>
      </c>
      <c r="AB217" s="1">
        <f t="shared" si="57"/>
        <v>4.3831018518518519E-2</v>
      </c>
      <c r="AC217" s="27"/>
      <c r="AD217" s="2"/>
      <c r="AE217" s="2"/>
      <c r="AF217" s="38">
        <v>45870</v>
      </c>
      <c r="AG217" s="1">
        <f t="shared" si="68"/>
        <v>9.7222222222222224E-3</v>
      </c>
      <c r="AH217" s="1">
        <f t="shared" si="58"/>
        <v>9.7222222222222224E-3</v>
      </c>
      <c r="AI217" s="27"/>
      <c r="AJ217" s="2"/>
      <c r="AK217" s="2"/>
      <c r="AL217" s="38">
        <v>45870</v>
      </c>
      <c r="AM217" s="39">
        <f t="shared" si="69"/>
        <v>0.91</v>
      </c>
      <c r="AN217" s="39">
        <f t="shared" si="62"/>
        <v>0.91</v>
      </c>
      <c r="AO217" s="27"/>
      <c r="AP217" s="70"/>
      <c r="AQ217" s="41"/>
      <c r="AR217" s="41"/>
      <c r="AS217" s="38">
        <v>45870</v>
      </c>
      <c r="AT217" s="39">
        <f t="shared" si="70"/>
        <v>1</v>
      </c>
      <c r="AU217" s="39">
        <f t="shared" si="59"/>
        <v>1</v>
      </c>
      <c r="AV217" s="27"/>
      <c r="AW217" s="41"/>
    </row>
    <row r="218" spans="1:49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45871</v>
      </c>
      <c r="I218" s="1">
        <f t="shared" si="53"/>
        <v>0.13888888888888887</v>
      </c>
      <c r="J218" s="1">
        <f t="shared" si="54"/>
        <v>0.13888888888888887</v>
      </c>
      <c r="K218" s="27"/>
      <c r="L218" s="2"/>
      <c r="M218" s="2"/>
      <c r="N218" s="38">
        <v>45871</v>
      </c>
      <c r="O218" s="1">
        <f t="shared" si="63"/>
        <v>0.12567129629629628</v>
      </c>
      <c r="P218" s="1">
        <f t="shared" si="64"/>
        <v>0.12567129629629628</v>
      </c>
      <c r="Q218" s="27"/>
      <c r="R218" s="2"/>
      <c r="S218" s="2"/>
      <c r="T218" s="38">
        <v>45871</v>
      </c>
      <c r="U218" s="1">
        <f t="shared" si="65"/>
        <v>0</v>
      </c>
      <c r="V218" s="1">
        <f t="shared" si="66"/>
        <v>0</v>
      </c>
      <c r="W218" s="27"/>
      <c r="X218" s="2"/>
      <c r="Y218" s="2"/>
      <c r="Z218" s="38">
        <v>45871</v>
      </c>
      <c r="AA218" s="1">
        <f t="shared" si="67"/>
        <v>4.3831018518518519E-2</v>
      </c>
      <c r="AB218" s="1">
        <f t="shared" si="57"/>
        <v>4.3831018518518519E-2</v>
      </c>
      <c r="AC218" s="27"/>
      <c r="AD218" s="2"/>
      <c r="AE218" s="2"/>
      <c r="AF218" s="38">
        <v>45871</v>
      </c>
      <c r="AG218" s="1">
        <f t="shared" si="68"/>
        <v>9.7222222222222224E-3</v>
      </c>
      <c r="AH218" s="1">
        <f t="shared" si="58"/>
        <v>9.7222222222222224E-3</v>
      </c>
      <c r="AI218" s="27"/>
      <c r="AJ218" s="2"/>
      <c r="AK218" s="2"/>
      <c r="AL218" s="38">
        <v>45871</v>
      </c>
      <c r="AM218" s="39">
        <f t="shared" si="69"/>
        <v>0.91</v>
      </c>
      <c r="AN218" s="39">
        <f t="shared" si="62"/>
        <v>0.91</v>
      </c>
      <c r="AO218" s="27"/>
      <c r="AP218" s="70"/>
      <c r="AQ218" s="41"/>
      <c r="AR218" s="41"/>
      <c r="AS218" s="38">
        <v>45871</v>
      </c>
      <c r="AT218" s="39">
        <f t="shared" si="70"/>
        <v>1</v>
      </c>
      <c r="AU218" s="39">
        <f t="shared" si="59"/>
        <v>1</v>
      </c>
      <c r="AV218" s="27"/>
      <c r="AW218" s="41"/>
    </row>
    <row r="219" spans="1:49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45872</v>
      </c>
      <c r="I219" s="1">
        <f t="shared" si="53"/>
        <v>0.13888888888888887</v>
      </c>
      <c r="J219" s="1">
        <f t="shared" si="54"/>
        <v>0.13888888888888887</v>
      </c>
      <c r="K219" s="27"/>
      <c r="L219" s="2"/>
      <c r="M219" s="2"/>
      <c r="N219" s="38">
        <v>45872</v>
      </c>
      <c r="O219" s="1">
        <f t="shared" si="63"/>
        <v>0.12567129629629628</v>
      </c>
      <c r="P219" s="1">
        <f t="shared" si="64"/>
        <v>0.12567129629629628</v>
      </c>
      <c r="Q219" s="27"/>
      <c r="R219" s="2"/>
      <c r="S219" s="2"/>
      <c r="T219" s="38">
        <v>45872</v>
      </c>
      <c r="U219" s="1">
        <f t="shared" si="65"/>
        <v>0</v>
      </c>
      <c r="V219" s="1">
        <f t="shared" si="66"/>
        <v>0</v>
      </c>
      <c r="W219" s="27"/>
      <c r="X219" s="2"/>
      <c r="Y219" s="2"/>
      <c r="Z219" s="38">
        <v>45872</v>
      </c>
      <c r="AA219" s="1">
        <f t="shared" si="67"/>
        <v>4.3831018518518519E-2</v>
      </c>
      <c r="AB219" s="1">
        <f t="shared" si="57"/>
        <v>4.3831018518518519E-2</v>
      </c>
      <c r="AC219" s="27"/>
      <c r="AD219" s="2"/>
      <c r="AE219" s="2"/>
      <c r="AF219" s="38">
        <v>45872</v>
      </c>
      <c r="AG219" s="1">
        <f t="shared" si="68"/>
        <v>9.7222222222222224E-3</v>
      </c>
      <c r="AH219" s="1">
        <f t="shared" si="58"/>
        <v>9.7222222222222224E-3</v>
      </c>
      <c r="AI219" s="27"/>
      <c r="AJ219" s="2"/>
      <c r="AK219" s="2"/>
      <c r="AL219" s="38">
        <v>45872</v>
      </c>
      <c r="AM219" s="39">
        <f t="shared" si="69"/>
        <v>0.91</v>
      </c>
      <c r="AN219" s="39">
        <f t="shared" si="62"/>
        <v>0.91</v>
      </c>
      <c r="AO219" s="27"/>
      <c r="AP219" s="70"/>
      <c r="AQ219" s="41"/>
      <c r="AR219" s="41"/>
      <c r="AS219" s="38">
        <v>45872</v>
      </c>
      <c r="AT219" s="39">
        <f t="shared" si="70"/>
        <v>1</v>
      </c>
      <c r="AU219" s="39">
        <f t="shared" si="59"/>
        <v>1</v>
      </c>
      <c r="AV219" s="27"/>
      <c r="AW219" s="41"/>
    </row>
    <row r="220" spans="1:49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45873</v>
      </c>
      <c r="I220" s="1">
        <f t="shared" si="53"/>
        <v>0.13888888888888887</v>
      </c>
      <c r="J220" s="1">
        <f t="shared" si="54"/>
        <v>0.13888888888888887</v>
      </c>
      <c r="K220" s="27"/>
      <c r="L220" s="2"/>
      <c r="M220" s="2"/>
      <c r="N220" s="38">
        <v>45873</v>
      </c>
      <c r="O220" s="1">
        <f t="shared" si="63"/>
        <v>0.12567129629629628</v>
      </c>
      <c r="P220" s="1">
        <f t="shared" si="64"/>
        <v>0.12567129629629628</v>
      </c>
      <c r="Q220" s="27"/>
      <c r="R220" s="2"/>
      <c r="S220" s="2"/>
      <c r="T220" s="38">
        <v>45873</v>
      </c>
      <c r="U220" s="1">
        <f t="shared" si="65"/>
        <v>0</v>
      </c>
      <c r="V220" s="1">
        <f t="shared" si="66"/>
        <v>0</v>
      </c>
      <c r="W220" s="27"/>
      <c r="X220" s="2"/>
      <c r="Y220" s="2"/>
      <c r="Z220" s="38">
        <v>45873</v>
      </c>
      <c r="AA220" s="1">
        <f t="shared" si="67"/>
        <v>4.3831018518518519E-2</v>
      </c>
      <c r="AB220" s="1">
        <f t="shared" si="57"/>
        <v>4.3831018518518519E-2</v>
      </c>
      <c r="AC220" s="27"/>
      <c r="AD220" s="2"/>
      <c r="AE220" s="2"/>
      <c r="AF220" s="38">
        <v>45873</v>
      </c>
      <c r="AG220" s="1">
        <f t="shared" si="68"/>
        <v>9.7222222222222224E-3</v>
      </c>
      <c r="AH220" s="1">
        <f t="shared" si="58"/>
        <v>9.7222222222222224E-3</v>
      </c>
      <c r="AI220" s="27"/>
      <c r="AJ220" s="2"/>
      <c r="AK220" s="2"/>
      <c r="AL220" s="38">
        <v>45873</v>
      </c>
      <c r="AM220" s="39">
        <f t="shared" si="69"/>
        <v>0.91</v>
      </c>
      <c r="AN220" s="39">
        <f t="shared" si="62"/>
        <v>0.91</v>
      </c>
      <c r="AO220" s="27"/>
      <c r="AP220" s="70"/>
      <c r="AQ220" s="41"/>
      <c r="AR220" s="41"/>
      <c r="AS220" s="38">
        <v>45873</v>
      </c>
      <c r="AT220" s="39">
        <f t="shared" si="70"/>
        <v>1</v>
      </c>
      <c r="AU220" s="39">
        <f t="shared" si="59"/>
        <v>1</v>
      </c>
      <c r="AV220" s="27"/>
      <c r="AW220" s="41"/>
    </row>
    <row r="221" spans="1:49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45874</v>
      </c>
      <c r="I221" s="1">
        <f t="shared" si="53"/>
        <v>0.13888888888888887</v>
      </c>
      <c r="J221" s="1">
        <f t="shared" si="54"/>
        <v>0.13888888888888887</v>
      </c>
      <c r="K221" s="27"/>
      <c r="L221" s="2"/>
      <c r="M221" s="2"/>
      <c r="N221" s="38">
        <v>45874</v>
      </c>
      <c r="O221" s="1">
        <f t="shared" si="63"/>
        <v>0.12567129629629628</v>
      </c>
      <c r="P221" s="1">
        <f t="shared" si="64"/>
        <v>0.12567129629629628</v>
      </c>
      <c r="Q221" s="27"/>
      <c r="R221" s="2"/>
      <c r="S221" s="2"/>
      <c r="T221" s="38">
        <v>45874</v>
      </c>
      <c r="U221" s="1">
        <f t="shared" si="65"/>
        <v>0</v>
      </c>
      <c r="V221" s="1">
        <f t="shared" si="66"/>
        <v>0</v>
      </c>
      <c r="W221" s="27"/>
      <c r="X221" s="2"/>
      <c r="Y221" s="2"/>
      <c r="Z221" s="38">
        <v>45874</v>
      </c>
      <c r="AA221" s="1">
        <f t="shared" si="67"/>
        <v>4.3831018518518519E-2</v>
      </c>
      <c r="AB221" s="1">
        <f t="shared" si="57"/>
        <v>4.3831018518518519E-2</v>
      </c>
      <c r="AC221" s="27"/>
      <c r="AD221" s="2"/>
      <c r="AE221" s="2"/>
      <c r="AF221" s="38">
        <v>45874</v>
      </c>
      <c r="AG221" s="1">
        <f t="shared" si="68"/>
        <v>9.7222222222222224E-3</v>
      </c>
      <c r="AH221" s="1">
        <f t="shared" si="58"/>
        <v>9.7222222222222224E-3</v>
      </c>
      <c r="AI221" s="27"/>
      <c r="AJ221" s="2"/>
      <c r="AK221" s="2"/>
      <c r="AL221" s="38">
        <v>45874</v>
      </c>
      <c r="AM221" s="39">
        <f t="shared" si="69"/>
        <v>0.91</v>
      </c>
      <c r="AN221" s="39">
        <f t="shared" si="62"/>
        <v>0.91</v>
      </c>
      <c r="AO221" s="27"/>
      <c r="AP221" s="70"/>
      <c r="AQ221" s="41"/>
      <c r="AR221" s="41"/>
      <c r="AS221" s="38">
        <v>45874</v>
      </c>
      <c r="AT221" s="39">
        <f t="shared" si="70"/>
        <v>1</v>
      </c>
      <c r="AU221" s="39">
        <f t="shared" si="59"/>
        <v>1</v>
      </c>
      <c r="AV221" s="27"/>
      <c r="AW221" s="41"/>
    </row>
    <row r="222" spans="1:49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45875</v>
      </c>
      <c r="I222" s="1">
        <f t="shared" si="53"/>
        <v>0.13888888888888887</v>
      </c>
      <c r="J222" s="1">
        <f t="shared" si="54"/>
        <v>0.13888888888888887</v>
      </c>
      <c r="K222" s="27"/>
      <c r="L222" s="2"/>
      <c r="M222" s="2"/>
      <c r="N222" s="38">
        <v>45875</v>
      </c>
      <c r="O222" s="1">
        <f t="shared" si="63"/>
        <v>0.12567129629629628</v>
      </c>
      <c r="P222" s="1">
        <f t="shared" si="64"/>
        <v>0.12567129629629628</v>
      </c>
      <c r="Q222" s="27"/>
      <c r="R222" s="2"/>
      <c r="S222" s="2"/>
      <c r="T222" s="38">
        <v>45875</v>
      </c>
      <c r="U222" s="1">
        <f t="shared" si="65"/>
        <v>0</v>
      </c>
      <c r="V222" s="1">
        <f t="shared" si="66"/>
        <v>0</v>
      </c>
      <c r="W222" s="27"/>
      <c r="X222" s="2"/>
      <c r="Y222" s="2"/>
      <c r="Z222" s="38">
        <v>45875</v>
      </c>
      <c r="AA222" s="1">
        <f t="shared" si="67"/>
        <v>4.3831018518518519E-2</v>
      </c>
      <c r="AB222" s="1">
        <f t="shared" si="57"/>
        <v>4.3831018518518519E-2</v>
      </c>
      <c r="AC222" s="27"/>
      <c r="AD222" s="2"/>
      <c r="AE222" s="2"/>
      <c r="AF222" s="38">
        <v>45875</v>
      </c>
      <c r="AG222" s="1">
        <f t="shared" si="68"/>
        <v>9.7222222222222224E-3</v>
      </c>
      <c r="AH222" s="1">
        <f t="shared" si="58"/>
        <v>9.7222222222222224E-3</v>
      </c>
      <c r="AI222" s="27"/>
      <c r="AJ222" s="2"/>
      <c r="AK222" s="2"/>
      <c r="AL222" s="38">
        <v>45875</v>
      </c>
      <c r="AM222" s="39">
        <f t="shared" si="69"/>
        <v>0.91</v>
      </c>
      <c r="AN222" s="39">
        <f t="shared" si="62"/>
        <v>0.91</v>
      </c>
      <c r="AO222" s="27"/>
      <c r="AP222" s="70"/>
      <c r="AQ222" s="41"/>
      <c r="AR222" s="41"/>
      <c r="AS222" s="38">
        <v>45875</v>
      </c>
      <c r="AT222" s="39">
        <f t="shared" si="70"/>
        <v>1</v>
      </c>
      <c r="AU222" s="39">
        <f t="shared" si="59"/>
        <v>1</v>
      </c>
      <c r="AV222" s="27"/>
      <c r="AW222" s="41"/>
    </row>
    <row r="223" spans="1:49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45876</v>
      </c>
      <c r="I223" s="1">
        <f t="shared" si="53"/>
        <v>0.13888888888888887</v>
      </c>
      <c r="J223" s="1">
        <f t="shared" si="54"/>
        <v>0.13888888888888887</v>
      </c>
      <c r="K223" s="27"/>
      <c r="L223" s="2"/>
      <c r="M223" s="2"/>
      <c r="N223" s="38">
        <v>45876</v>
      </c>
      <c r="O223" s="1">
        <f t="shared" si="63"/>
        <v>0.12567129629629628</v>
      </c>
      <c r="P223" s="1">
        <f t="shared" si="64"/>
        <v>0.12567129629629628</v>
      </c>
      <c r="Q223" s="27"/>
      <c r="R223" s="2"/>
      <c r="S223" s="2"/>
      <c r="T223" s="38">
        <v>45876</v>
      </c>
      <c r="U223" s="1">
        <f t="shared" si="65"/>
        <v>0</v>
      </c>
      <c r="V223" s="1">
        <f t="shared" si="66"/>
        <v>0</v>
      </c>
      <c r="W223" s="27"/>
      <c r="X223" s="2"/>
      <c r="Y223" s="2"/>
      <c r="Z223" s="38">
        <v>45876</v>
      </c>
      <c r="AA223" s="1">
        <f t="shared" si="67"/>
        <v>4.3831018518518519E-2</v>
      </c>
      <c r="AB223" s="1">
        <f t="shared" si="57"/>
        <v>4.3831018518518519E-2</v>
      </c>
      <c r="AC223" s="27"/>
      <c r="AD223" s="2"/>
      <c r="AE223" s="2"/>
      <c r="AF223" s="38">
        <v>45876</v>
      </c>
      <c r="AG223" s="1">
        <f t="shared" si="68"/>
        <v>9.7222222222222224E-3</v>
      </c>
      <c r="AH223" s="1">
        <f t="shared" si="58"/>
        <v>9.7222222222222224E-3</v>
      </c>
      <c r="AI223" s="27"/>
      <c r="AJ223" s="2"/>
      <c r="AK223" s="2"/>
      <c r="AL223" s="38">
        <v>45876</v>
      </c>
      <c r="AM223" s="39">
        <f t="shared" si="69"/>
        <v>0.91</v>
      </c>
      <c r="AN223" s="39">
        <f t="shared" si="62"/>
        <v>0.91</v>
      </c>
      <c r="AO223" s="27"/>
      <c r="AP223" s="70"/>
      <c r="AQ223" s="41"/>
      <c r="AR223" s="41"/>
      <c r="AS223" s="38">
        <v>45876</v>
      </c>
      <c r="AT223" s="39">
        <f t="shared" si="70"/>
        <v>1</v>
      </c>
      <c r="AU223" s="39">
        <f t="shared" si="59"/>
        <v>1</v>
      </c>
      <c r="AV223" s="27"/>
      <c r="AW223" s="41"/>
    </row>
    <row r="224" spans="1:49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45877</v>
      </c>
      <c r="I224" s="1">
        <f t="shared" si="53"/>
        <v>0.13888888888888887</v>
      </c>
      <c r="J224" s="1">
        <f t="shared" si="54"/>
        <v>0.13888888888888887</v>
      </c>
      <c r="K224" s="27"/>
      <c r="L224" s="2"/>
      <c r="M224" s="2"/>
      <c r="N224" s="38">
        <v>45877</v>
      </c>
      <c r="O224" s="1">
        <f t="shared" si="63"/>
        <v>0.12567129629629628</v>
      </c>
      <c r="P224" s="1">
        <f t="shared" si="64"/>
        <v>0.12567129629629628</v>
      </c>
      <c r="Q224" s="27"/>
      <c r="R224" s="2"/>
      <c r="S224" s="2"/>
      <c r="T224" s="38">
        <v>45877</v>
      </c>
      <c r="U224" s="1">
        <f t="shared" si="65"/>
        <v>0</v>
      </c>
      <c r="V224" s="1">
        <f t="shared" si="66"/>
        <v>0</v>
      </c>
      <c r="W224" s="27"/>
      <c r="X224" s="2"/>
      <c r="Y224" s="2"/>
      <c r="Z224" s="38">
        <v>45877</v>
      </c>
      <c r="AA224" s="1">
        <f t="shared" si="67"/>
        <v>4.3831018518518519E-2</v>
      </c>
      <c r="AB224" s="1">
        <f t="shared" si="57"/>
        <v>4.3831018518518519E-2</v>
      </c>
      <c r="AC224" s="27"/>
      <c r="AD224" s="2"/>
      <c r="AE224" s="2"/>
      <c r="AF224" s="38">
        <v>45877</v>
      </c>
      <c r="AG224" s="1">
        <f t="shared" si="68"/>
        <v>9.7222222222222224E-3</v>
      </c>
      <c r="AH224" s="1">
        <f t="shared" si="58"/>
        <v>9.7222222222222224E-3</v>
      </c>
      <c r="AI224" s="27"/>
      <c r="AJ224" s="2"/>
      <c r="AK224" s="2"/>
      <c r="AL224" s="38">
        <v>45877</v>
      </c>
      <c r="AM224" s="39">
        <f t="shared" si="69"/>
        <v>0.91</v>
      </c>
      <c r="AN224" s="39">
        <f t="shared" si="62"/>
        <v>0.91</v>
      </c>
      <c r="AO224" s="27"/>
      <c r="AP224" s="70"/>
      <c r="AQ224" s="41"/>
      <c r="AR224" s="41"/>
      <c r="AS224" s="38">
        <v>45877</v>
      </c>
      <c r="AT224" s="39">
        <f t="shared" si="70"/>
        <v>1</v>
      </c>
      <c r="AU224" s="39">
        <f t="shared" si="59"/>
        <v>1</v>
      </c>
      <c r="AV224" s="27"/>
      <c r="AW224" s="41"/>
    </row>
    <row r="225" spans="1:49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45878</v>
      </c>
      <c r="I225" s="1">
        <f t="shared" si="53"/>
        <v>0.13888888888888887</v>
      </c>
      <c r="J225" s="1">
        <f t="shared" si="54"/>
        <v>0.13888888888888887</v>
      </c>
      <c r="K225" s="27"/>
      <c r="L225" s="2"/>
      <c r="M225" s="2"/>
      <c r="N225" s="38">
        <v>45878</v>
      </c>
      <c r="O225" s="1">
        <f t="shared" si="63"/>
        <v>0.12567129629629628</v>
      </c>
      <c r="P225" s="1">
        <f t="shared" si="64"/>
        <v>0.12567129629629628</v>
      </c>
      <c r="Q225" s="27"/>
      <c r="R225" s="2"/>
      <c r="S225" s="2"/>
      <c r="T225" s="38">
        <v>45878</v>
      </c>
      <c r="U225" s="1">
        <f t="shared" si="65"/>
        <v>0</v>
      </c>
      <c r="V225" s="1">
        <f t="shared" si="66"/>
        <v>0</v>
      </c>
      <c r="W225" s="27"/>
      <c r="X225" s="2"/>
      <c r="Y225" s="2"/>
      <c r="Z225" s="38">
        <v>45878</v>
      </c>
      <c r="AA225" s="1">
        <f t="shared" si="67"/>
        <v>4.3831018518518519E-2</v>
      </c>
      <c r="AB225" s="1">
        <f t="shared" si="57"/>
        <v>4.3831018518518519E-2</v>
      </c>
      <c r="AC225" s="27"/>
      <c r="AD225" s="2"/>
      <c r="AE225" s="2"/>
      <c r="AF225" s="38">
        <v>45878</v>
      </c>
      <c r="AG225" s="1">
        <f t="shared" si="68"/>
        <v>9.7222222222222224E-3</v>
      </c>
      <c r="AH225" s="1">
        <f t="shared" si="58"/>
        <v>9.7222222222222224E-3</v>
      </c>
      <c r="AI225" s="27"/>
      <c r="AJ225" s="2"/>
      <c r="AK225" s="2"/>
      <c r="AL225" s="38">
        <v>45878</v>
      </c>
      <c r="AM225" s="39">
        <f t="shared" si="69"/>
        <v>0.91</v>
      </c>
      <c r="AN225" s="39">
        <f t="shared" si="62"/>
        <v>0.91</v>
      </c>
      <c r="AO225" s="27"/>
      <c r="AP225" s="70"/>
      <c r="AQ225" s="41"/>
      <c r="AR225" s="41"/>
      <c r="AS225" s="38">
        <v>45878</v>
      </c>
      <c r="AT225" s="39">
        <f t="shared" si="70"/>
        <v>1</v>
      </c>
      <c r="AU225" s="39">
        <f t="shared" si="59"/>
        <v>1</v>
      </c>
      <c r="AV225" s="27"/>
      <c r="AW225" s="41"/>
    </row>
    <row r="226" spans="1:49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45879</v>
      </c>
      <c r="I226" s="1">
        <f t="shared" si="53"/>
        <v>0.13888888888888887</v>
      </c>
      <c r="J226" s="1">
        <f t="shared" si="54"/>
        <v>0.13888888888888887</v>
      </c>
      <c r="K226" s="27"/>
      <c r="L226" s="2"/>
      <c r="M226" s="2"/>
      <c r="N226" s="38">
        <v>45879</v>
      </c>
      <c r="O226" s="1">
        <f t="shared" si="63"/>
        <v>0.12567129629629628</v>
      </c>
      <c r="P226" s="1">
        <f t="shared" si="64"/>
        <v>0.12567129629629628</v>
      </c>
      <c r="Q226" s="27"/>
      <c r="R226" s="2"/>
      <c r="S226" s="2"/>
      <c r="T226" s="38">
        <v>45879</v>
      </c>
      <c r="U226" s="1">
        <f t="shared" si="65"/>
        <v>0</v>
      </c>
      <c r="V226" s="1">
        <f t="shared" si="66"/>
        <v>0</v>
      </c>
      <c r="W226" s="27"/>
      <c r="X226" s="2"/>
      <c r="Y226" s="2"/>
      <c r="Z226" s="38">
        <v>45879</v>
      </c>
      <c r="AA226" s="1">
        <f t="shared" si="67"/>
        <v>4.3831018518518519E-2</v>
      </c>
      <c r="AB226" s="1">
        <f t="shared" si="57"/>
        <v>4.3831018518518519E-2</v>
      </c>
      <c r="AC226" s="27"/>
      <c r="AD226" s="2"/>
      <c r="AE226" s="2"/>
      <c r="AF226" s="38">
        <v>45879</v>
      </c>
      <c r="AG226" s="1">
        <f t="shared" si="68"/>
        <v>9.7222222222222224E-3</v>
      </c>
      <c r="AH226" s="1">
        <f t="shared" si="58"/>
        <v>9.7222222222222224E-3</v>
      </c>
      <c r="AI226" s="27"/>
      <c r="AJ226" s="2"/>
      <c r="AK226" s="2"/>
      <c r="AL226" s="38">
        <v>45879</v>
      </c>
      <c r="AM226" s="39">
        <f t="shared" si="69"/>
        <v>0.91</v>
      </c>
      <c r="AN226" s="39">
        <f t="shared" si="62"/>
        <v>0.91</v>
      </c>
      <c r="AO226" s="27"/>
      <c r="AP226" s="70"/>
      <c r="AQ226" s="41"/>
      <c r="AR226" s="41"/>
      <c r="AS226" s="38">
        <v>45879</v>
      </c>
      <c r="AT226" s="39">
        <f t="shared" si="70"/>
        <v>1</v>
      </c>
      <c r="AU226" s="39">
        <f t="shared" si="59"/>
        <v>1</v>
      </c>
      <c r="AV226" s="27"/>
      <c r="AW226" s="41"/>
    </row>
    <row r="227" spans="1:49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45880</v>
      </c>
      <c r="I227" s="1">
        <f t="shared" si="53"/>
        <v>0.13888888888888887</v>
      </c>
      <c r="J227" s="1">
        <f t="shared" si="54"/>
        <v>0.13888888888888887</v>
      </c>
      <c r="K227" s="27"/>
      <c r="L227" s="2"/>
      <c r="M227" s="2"/>
      <c r="N227" s="38">
        <v>45880</v>
      </c>
      <c r="O227" s="1">
        <f t="shared" si="63"/>
        <v>0.12567129629629628</v>
      </c>
      <c r="P227" s="1">
        <f t="shared" si="64"/>
        <v>0.12567129629629628</v>
      </c>
      <c r="Q227" s="27"/>
      <c r="R227" s="2"/>
      <c r="S227" s="2"/>
      <c r="T227" s="38">
        <v>45880</v>
      </c>
      <c r="U227" s="1">
        <f t="shared" si="65"/>
        <v>0</v>
      </c>
      <c r="V227" s="1">
        <f t="shared" si="66"/>
        <v>0</v>
      </c>
      <c r="W227" s="27"/>
      <c r="X227" s="2"/>
      <c r="Y227" s="2"/>
      <c r="Z227" s="38">
        <v>45880</v>
      </c>
      <c r="AA227" s="1">
        <f t="shared" si="67"/>
        <v>4.3831018518518519E-2</v>
      </c>
      <c r="AB227" s="1">
        <f t="shared" si="57"/>
        <v>4.3831018518518519E-2</v>
      </c>
      <c r="AC227" s="27"/>
      <c r="AD227" s="2"/>
      <c r="AE227" s="2"/>
      <c r="AF227" s="38">
        <v>45880</v>
      </c>
      <c r="AG227" s="1">
        <f t="shared" si="68"/>
        <v>9.7222222222222224E-3</v>
      </c>
      <c r="AH227" s="1">
        <f t="shared" si="58"/>
        <v>9.7222222222222224E-3</v>
      </c>
      <c r="AI227" s="27"/>
      <c r="AJ227" s="2"/>
      <c r="AK227" s="2"/>
      <c r="AL227" s="38">
        <v>45880</v>
      </c>
      <c r="AM227" s="39">
        <f t="shared" si="69"/>
        <v>0.91</v>
      </c>
      <c r="AN227" s="39">
        <f t="shared" si="62"/>
        <v>0.91</v>
      </c>
      <c r="AO227" s="27"/>
      <c r="AP227" s="70"/>
      <c r="AQ227" s="41"/>
      <c r="AR227" s="41"/>
      <c r="AS227" s="38">
        <v>45880</v>
      </c>
      <c r="AT227" s="39">
        <f t="shared" si="70"/>
        <v>1</v>
      </c>
      <c r="AU227" s="39">
        <f t="shared" si="59"/>
        <v>1</v>
      </c>
      <c r="AV227" s="27"/>
      <c r="AW227" s="41"/>
    </row>
    <row r="228" spans="1:49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45881</v>
      </c>
      <c r="I228" s="1">
        <f t="shared" si="53"/>
        <v>0.13888888888888887</v>
      </c>
      <c r="J228" s="1">
        <f t="shared" si="54"/>
        <v>0.13888888888888887</v>
      </c>
      <c r="K228" s="27"/>
      <c r="L228" s="2"/>
      <c r="M228" s="2"/>
      <c r="N228" s="38">
        <v>45881</v>
      </c>
      <c r="O228" s="1">
        <f t="shared" si="63"/>
        <v>0.12567129629629628</v>
      </c>
      <c r="P228" s="1">
        <f t="shared" si="64"/>
        <v>0.12567129629629628</v>
      </c>
      <c r="Q228" s="27"/>
      <c r="R228" s="2"/>
      <c r="S228" s="2"/>
      <c r="T228" s="38">
        <v>45881</v>
      </c>
      <c r="U228" s="1">
        <f t="shared" si="65"/>
        <v>0</v>
      </c>
      <c r="V228" s="1">
        <f t="shared" si="66"/>
        <v>0</v>
      </c>
      <c r="W228" s="27"/>
      <c r="X228" s="2"/>
      <c r="Y228" s="2"/>
      <c r="Z228" s="38">
        <v>45881</v>
      </c>
      <c r="AA228" s="1">
        <f t="shared" si="67"/>
        <v>4.3831018518518519E-2</v>
      </c>
      <c r="AB228" s="1">
        <f t="shared" si="57"/>
        <v>4.3831018518518519E-2</v>
      </c>
      <c r="AC228" s="27"/>
      <c r="AD228" s="2"/>
      <c r="AE228" s="2"/>
      <c r="AF228" s="38">
        <v>45881</v>
      </c>
      <c r="AG228" s="1">
        <f t="shared" si="68"/>
        <v>9.7222222222222224E-3</v>
      </c>
      <c r="AH228" s="1">
        <f t="shared" si="58"/>
        <v>9.7222222222222224E-3</v>
      </c>
      <c r="AI228" s="27"/>
      <c r="AJ228" s="2"/>
      <c r="AK228" s="2"/>
      <c r="AL228" s="38">
        <v>45881</v>
      </c>
      <c r="AM228" s="39">
        <f t="shared" si="69"/>
        <v>0.91</v>
      </c>
      <c r="AN228" s="39">
        <f t="shared" si="62"/>
        <v>0.91</v>
      </c>
      <c r="AO228" s="27"/>
      <c r="AP228" s="70"/>
      <c r="AQ228" s="41"/>
      <c r="AR228" s="41"/>
      <c r="AS228" s="38">
        <v>45881</v>
      </c>
      <c r="AT228" s="39">
        <f t="shared" si="70"/>
        <v>1</v>
      </c>
      <c r="AU228" s="39">
        <f t="shared" si="59"/>
        <v>1</v>
      </c>
      <c r="AV228" s="27"/>
      <c r="AW228" s="41"/>
    </row>
    <row r="229" spans="1:49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45882</v>
      </c>
      <c r="I229" s="1">
        <f t="shared" si="53"/>
        <v>0.13888888888888887</v>
      </c>
      <c r="J229" s="1">
        <f t="shared" si="54"/>
        <v>0.13888888888888887</v>
      </c>
      <c r="K229" s="27"/>
      <c r="L229" s="2"/>
      <c r="M229" s="2"/>
      <c r="N229" s="38">
        <v>45882</v>
      </c>
      <c r="O229" s="1">
        <f t="shared" si="63"/>
        <v>0.12567129629629628</v>
      </c>
      <c r="P229" s="1">
        <f t="shared" si="64"/>
        <v>0.12567129629629628</v>
      </c>
      <c r="Q229" s="27"/>
      <c r="R229" s="2"/>
      <c r="S229" s="2"/>
      <c r="T229" s="38">
        <v>45882</v>
      </c>
      <c r="U229" s="1">
        <f t="shared" si="65"/>
        <v>0</v>
      </c>
      <c r="V229" s="1">
        <f t="shared" si="66"/>
        <v>0</v>
      </c>
      <c r="W229" s="27"/>
      <c r="X229" s="2"/>
      <c r="Y229" s="2"/>
      <c r="Z229" s="38">
        <v>45882</v>
      </c>
      <c r="AA229" s="1">
        <f t="shared" si="67"/>
        <v>4.3831018518518519E-2</v>
      </c>
      <c r="AB229" s="1">
        <f t="shared" si="57"/>
        <v>4.3831018518518519E-2</v>
      </c>
      <c r="AC229" s="27"/>
      <c r="AD229" s="2"/>
      <c r="AE229" s="2"/>
      <c r="AF229" s="38">
        <v>45882</v>
      </c>
      <c r="AG229" s="1">
        <f t="shared" si="68"/>
        <v>9.7222222222222224E-3</v>
      </c>
      <c r="AH229" s="1">
        <f t="shared" si="58"/>
        <v>9.7222222222222224E-3</v>
      </c>
      <c r="AI229" s="27"/>
      <c r="AJ229" s="2"/>
      <c r="AK229" s="2"/>
      <c r="AL229" s="38">
        <v>45882</v>
      </c>
      <c r="AM229" s="39">
        <f t="shared" si="69"/>
        <v>0.91</v>
      </c>
      <c r="AN229" s="39">
        <f t="shared" si="62"/>
        <v>0.91</v>
      </c>
      <c r="AO229" s="27"/>
      <c r="AP229" s="70"/>
      <c r="AQ229" s="41"/>
      <c r="AR229" s="41"/>
      <c r="AS229" s="38">
        <v>45882</v>
      </c>
      <c r="AT229" s="39">
        <f t="shared" si="70"/>
        <v>1</v>
      </c>
      <c r="AU229" s="39">
        <f t="shared" si="59"/>
        <v>1</v>
      </c>
      <c r="AV229" s="27"/>
      <c r="AW229" s="41"/>
    </row>
    <row r="230" spans="1:49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45883</v>
      </c>
      <c r="I230" s="1">
        <f t="shared" si="53"/>
        <v>0.13888888888888887</v>
      </c>
      <c r="J230" s="1">
        <f t="shared" si="54"/>
        <v>0.13888888888888887</v>
      </c>
      <c r="K230" s="27"/>
      <c r="L230" s="2"/>
      <c r="M230" s="2"/>
      <c r="N230" s="38">
        <v>45883</v>
      </c>
      <c r="O230" s="1">
        <f t="shared" si="63"/>
        <v>0.12567129629629628</v>
      </c>
      <c r="P230" s="1">
        <f t="shared" si="64"/>
        <v>0.12567129629629628</v>
      </c>
      <c r="Q230" s="27"/>
      <c r="R230" s="2"/>
      <c r="S230" s="2"/>
      <c r="T230" s="38">
        <v>45883</v>
      </c>
      <c r="U230" s="1">
        <f t="shared" si="65"/>
        <v>0</v>
      </c>
      <c r="V230" s="1">
        <f t="shared" si="66"/>
        <v>0</v>
      </c>
      <c r="W230" s="27"/>
      <c r="X230" s="2"/>
      <c r="Y230" s="2"/>
      <c r="Z230" s="38">
        <v>45883</v>
      </c>
      <c r="AA230" s="1">
        <f t="shared" si="67"/>
        <v>4.3831018518518519E-2</v>
      </c>
      <c r="AB230" s="1">
        <f t="shared" si="57"/>
        <v>4.3831018518518519E-2</v>
      </c>
      <c r="AC230" s="27"/>
      <c r="AD230" s="2"/>
      <c r="AE230" s="2"/>
      <c r="AF230" s="38">
        <v>45883</v>
      </c>
      <c r="AG230" s="1">
        <f t="shared" si="68"/>
        <v>9.7222222222222224E-3</v>
      </c>
      <c r="AH230" s="1">
        <f t="shared" si="58"/>
        <v>9.7222222222222224E-3</v>
      </c>
      <c r="AI230" s="27"/>
      <c r="AJ230" s="2"/>
      <c r="AK230" s="2"/>
      <c r="AL230" s="38">
        <v>45883</v>
      </c>
      <c r="AM230" s="39">
        <f t="shared" si="69"/>
        <v>0.91</v>
      </c>
      <c r="AN230" s="39">
        <f t="shared" si="62"/>
        <v>0.91</v>
      </c>
      <c r="AO230" s="27"/>
      <c r="AP230" s="70"/>
      <c r="AQ230" s="41"/>
      <c r="AR230" s="41"/>
      <c r="AS230" s="38">
        <v>45883</v>
      </c>
      <c r="AT230" s="39">
        <f t="shared" si="70"/>
        <v>1</v>
      </c>
      <c r="AU230" s="39">
        <f t="shared" si="59"/>
        <v>1</v>
      </c>
      <c r="AV230" s="27"/>
      <c r="AW230" s="41"/>
    </row>
    <row r="231" spans="1:49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45884</v>
      </c>
      <c r="I231" s="1">
        <f t="shared" si="53"/>
        <v>0.13888888888888887</v>
      </c>
      <c r="J231" s="1">
        <f t="shared" si="54"/>
        <v>0.13888888888888887</v>
      </c>
      <c r="K231" s="27"/>
      <c r="L231" s="2"/>
      <c r="M231" s="2"/>
      <c r="N231" s="38">
        <v>45884</v>
      </c>
      <c r="O231" s="1">
        <f t="shared" si="63"/>
        <v>0.12567129629629628</v>
      </c>
      <c r="P231" s="1">
        <f t="shared" si="64"/>
        <v>0.12567129629629628</v>
      </c>
      <c r="Q231" s="27"/>
      <c r="R231" s="2"/>
      <c r="S231" s="2"/>
      <c r="T231" s="38">
        <v>45884</v>
      </c>
      <c r="U231" s="1">
        <f t="shared" si="65"/>
        <v>0</v>
      </c>
      <c r="V231" s="1">
        <f t="shared" si="66"/>
        <v>0</v>
      </c>
      <c r="W231" s="27"/>
      <c r="X231" s="2"/>
      <c r="Y231" s="2"/>
      <c r="Z231" s="38">
        <v>45884</v>
      </c>
      <c r="AA231" s="1">
        <f t="shared" si="67"/>
        <v>4.3831018518518519E-2</v>
      </c>
      <c r="AB231" s="1">
        <f t="shared" si="57"/>
        <v>4.3831018518518519E-2</v>
      </c>
      <c r="AC231" s="27"/>
      <c r="AD231" s="2"/>
      <c r="AE231" s="2"/>
      <c r="AF231" s="38">
        <v>45884</v>
      </c>
      <c r="AG231" s="1">
        <f t="shared" si="68"/>
        <v>9.7222222222222224E-3</v>
      </c>
      <c r="AH231" s="1">
        <f t="shared" si="58"/>
        <v>9.7222222222222224E-3</v>
      </c>
      <c r="AI231" s="27"/>
      <c r="AJ231" s="2"/>
      <c r="AK231" s="2"/>
      <c r="AL231" s="38">
        <v>45884</v>
      </c>
      <c r="AM231" s="39">
        <f t="shared" si="69"/>
        <v>0.91</v>
      </c>
      <c r="AN231" s="39">
        <f t="shared" si="62"/>
        <v>0.91</v>
      </c>
      <c r="AO231" s="27"/>
      <c r="AP231" s="70"/>
      <c r="AQ231" s="41"/>
      <c r="AR231" s="41"/>
      <c r="AS231" s="38">
        <v>45884</v>
      </c>
      <c r="AT231" s="39">
        <f t="shared" si="70"/>
        <v>1</v>
      </c>
      <c r="AU231" s="39">
        <f t="shared" si="59"/>
        <v>1</v>
      </c>
      <c r="AV231" s="27"/>
      <c r="AW231" s="41"/>
    </row>
    <row r="232" spans="1:49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45885</v>
      </c>
      <c r="I232" s="1">
        <f t="shared" si="53"/>
        <v>0.13888888888888887</v>
      </c>
      <c r="J232" s="1">
        <f t="shared" si="54"/>
        <v>0.13888888888888887</v>
      </c>
      <c r="K232" s="27"/>
      <c r="L232" s="2"/>
      <c r="M232" s="2"/>
      <c r="N232" s="38">
        <v>45885</v>
      </c>
      <c r="O232" s="1">
        <f t="shared" si="63"/>
        <v>0.12567129629629628</v>
      </c>
      <c r="P232" s="1">
        <f t="shared" si="64"/>
        <v>0.12567129629629628</v>
      </c>
      <c r="Q232" s="27"/>
      <c r="R232" s="2"/>
      <c r="S232" s="2"/>
      <c r="T232" s="38">
        <v>45885</v>
      </c>
      <c r="U232" s="1">
        <f t="shared" si="65"/>
        <v>0</v>
      </c>
      <c r="V232" s="1">
        <f t="shared" si="66"/>
        <v>0</v>
      </c>
      <c r="W232" s="27"/>
      <c r="X232" s="2"/>
      <c r="Y232" s="2"/>
      <c r="Z232" s="38">
        <v>45885</v>
      </c>
      <c r="AA232" s="1">
        <f t="shared" si="67"/>
        <v>4.3831018518518519E-2</v>
      </c>
      <c r="AB232" s="1">
        <f t="shared" si="57"/>
        <v>4.3831018518518519E-2</v>
      </c>
      <c r="AC232" s="27"/>
      <c r="AD232" s="2"/>
      <c r="AE232" s="2"/>
      <c r="AF232" s="38">
        <v>45885</v>
      </c>
      <c r="AG232" s="1">
        <f t="shared" si="68"/>
        <v>9.7222222222222224E-3</v>
      </c>
      <c r="AH232" s="1">
        <f t="shared" si="58"/>
        <v>9.7222222222222224E-3</v>
      </c>
      <c r="AI232" s="27"/>
      <c r="AJ232" s="2"/>
      <c r="AK232" s="2"/>
      <c r="AL232" s="38">
        <v>45885</v>
      </c>
      <c r="AM232" s="39">
        <f t="shared" si="69"/>
        <v>0.91</v>
      </c>
      <c r="AN232" s="39">
        <f t="shared" si="62"/>
        <v>0.91</v>
      </c>
      <c r="AO232" s="27"/>
      <c r="AP232" s="70"/>
      <c r="AQ232" s="41"/>
      <c r="AR232" s="41"/>
      <c r="AS232" s="38">
        <v>45885</v>
      </c>
      <c r="AT232" s="39">
        <f t="shared" si="70"/>
        <v>1</v>
      </c>
      <c r="AU232" s="39">
        <f t="shared" si="59"/>
        <v>1</v>
      </c>
      <c r="AV232" s="27"/>
      <c r="AW232" s="41"/>
    </row>
    <row r="233" spans="1:49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45886</v>
      </c>
      <c r="I233" s="1">
        <f t="shared" si="53"/>
        <v>0.13888888888888887</v>
      </c>
      <c r="J233" s="1">
        <f t="shared" si="54"/>
        <v>0.13888888888888887</v>
      </c>
      <c r="K233" s="27"/>
      <c r="L233" s="2"/>
      <c r="M233" s="2"/>
      <c r="N233" s="38">
        <v>45886</v>
      </c>
      <c r="O233" s="1">
        <f t="shared" si="63"/>
        <v>0.12567129629629628</v>
      </c>
      <c r="P233" s="1">
        <f t="shared" si="64"/>
        <v>0.12567129629629628</v>
      </c>
      <c r="Q233" s="27"/>
      <c r="R233" s="2"/>
      <c r="S233" s="2"/>
      <c r="T233" s="38">
        <v>45886</v>
      </c>
      <c r="U233" s="1">
        <f t="shared" si="65"/>
        <v>0</v>
      </c>
      <c r="V233" s="1">
        <f t="shared" si="66"/>
        <v>0</v>
      </c>
      <c r="W233" s="27"/>
      <c r="X233" s="2"/>
      <c r="Y233" s="2"/>
      <c r="Z233" s="38">
        <v>45886</v>
      </c>
      <c r="AA233" s="1">
        <f t="shared" si="67"/>
        <v>4.3831018518518519E-2</v>
      </c>
      <c r="AB233" s="1">
        <f t="shared" si="57"/>
        <v>4.3831018518518519E-2</v>
      </c>
      <c r="AC233" s="27"/>
      <c r="AD233" s="2"/>
      <c r="AE233" s="2"/>
      <c r="AF233" s="38">
        <v>45886</v>
      </c>
      <c r="AG233" s="1">
        <f t="shared" si="68"/>
        <v>9.7222222222222224E-3</v>
      </c>
      <c r="AH233" s="1">
        <f t="shared" si="58"/>
        <v>9.7222222222222224E-3</v>
      </c>
      <c r="AI233" s="27"/>
      <c r="AJ233" s="2"/>
      <c r="AK233" s="2"/>
      <c r="AL233" s="38">
        <v>45886</v>
      </c>
      <c r="AM233" s="39">
        <f t="shared" si="69"/>
        <v>0.91</v>
      </c>
      <c r="AN233" s="39">
        <f t="shared" si="62"/>
        <v>0.91</v>
      </c>
      <c r="AO233" s="27"/>
      <c r="AP233" s="70"/>
      <c r="AQ233" s="41"/>
      <c r="AR233" s="41"/>
      <c r="AS233" s="38">
        <v>45886</v>
      </c>
      <c r="AT233" s="39">
        <f t="shared" si="70"/>
        <v>1</v>
      </c>
      <c r="AU233" s="39">
        <f t="shared" si="59"/>
        <v>1</v>
      </c>
      <c r="AV233" s="27"/>
      <c r="AW233" s="41"/>
    </row>
    <row r="234" spans="1:49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45887</v>
      </c>
      <c r="I234" s="1">
        <f t="shared" ref="I234:I297" si="71">J233</f>
        <v>0.13888888888888887</v>
      </c>
      <c r="J234" s="1">
        <f t="shared" ref="J234:J297" si="72">IF(K234="DONE",I234+(L234/1440)+(M234/86400),I234)</f>
        <v>0.13888888888888887</v>
      </c>
      <c r="K234" s="27"/>
      <c r="L234" s="2"/>
      <c r="M234" s="2"/>
      <c r="N234" s="38">
        <v>45887</v>
      </c>
      <c r="O234" s="1">
        <f t="shared" si="63"/>
        <v>0.12567129629629628</v>
      </c>
      <c r="P234" s="1">
        <f t="shared" si="64"/>
        <v>0.12567129629629628</v>
      </c>
      <c r="Q234" s="27"/>
      <c r="R234" s="2"/>
      <c r="S234" s="2"/>
      <c r="T234" s="38">
        <v>45887</v>
      </c>
      <c r="U234" s="1">
        <f t="shared" si="65"/>
        <v>0</v>
      </c>
      <c r="V234" s="1">
        <f t="shared" si="66"/>
        <v>0</v>
      </c>
      <c r="W234" s="27"/>
      <c r="X234" s="2"/>
      <c r="Y234" s="2"/>
      <c r="Z234" s="38">
        <v>45887</v>
      </c>
      <c r="AA234" s="1">
        <f t="shared" si="67"/>
        <v>4.3831018518518519E-2</v>
      </c>
      <c r="AB234" s="1">
        <f t="shared" si="57"/>
        <v>4.3831018518518519E-2</v>
      </c>
      <c r="AC234" s="27"/>
      <c r="AD234" s="2"/>
      <c r="AE234" s="2"/>
      <c r="AF234" s="38">
        <v>45887</v>
      </c>
      <c r="AG234" s="1">
        <f t="shared" si="68"/>
        <v>9.7222222222222224E-3</v>
      </c>
      <c r="AH234" s="1">
        <f t="shared" si="58"/>
        <v>9.7222222222222224E-3</v>
      </c>
      <c r="AI234" s="27"/>
      <c r="AJ234" s="2"/>
      <c r="AK234" s="2"/>
      <c r="AL234" s="38">
        <v>45887</v>
      </c>
      <c r="AM234" s="39">
        <f t="shared" si="69"/>
        <v>0.91</v>
      </c>
      <c r="AN234" s="39">
        <f t="shared" si="62"/>
        <v>0.91</v>
      </c>
      <c r="AO234" s="27"/>
      <c r="AP234" s="70"/>
      <c r="AQ234" s="41"/>
      <c r="AR234" s="41"/>
      <c r="AS234" s="38">
        <v>45887</v>
      </c>
      <c r="AT234" s="39">
        <f t="shared" si="70"/>
        <v>1</v>
      </c>
      <c r="AU234" s="39">
        <f t="shared" si="59"/>
        <v>1</v>
      </c>
      <c r="AV234" s="27"/>
      <c r="AW234" s="41"/>
    </row>
    <row r="235" spans="1:49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45888</v>
      </c>
      <c r="I235" s="1">
        <f t="shared" si="71"/>
        <v>0.13888888888888887</v>
      </c>
      <c r="J235" s="1">
        <f t="shared" si="72"/>
        <v>0.13888888888888887</v>
      </c>
      <c r="K235" s="27"/>
      <c r="L235" s="2"/>
      <c r="M235" s="2"/>
      <c r="N235" s="38">
        <v>45888</v>
      </c>
      <c r="O235" s="1">
        <f t="shared" si="63"/>
        <v>0.12567129629629628</v>
      </c>
      <c r="P235" s="1">
        <f t="shared" si="64"/>
        <v>0.12567129629629628</v>
      </c>
      <c r="Q235" s="27"/>
      <c r="R235" s="2"/>
      <c r="S235" s="2"/>
      <c r="T235" s="38">
        <v>45888</v>
      </c>
      <c r="U235" s="1">
        <f t="shared" si="65"/>
        <v>0</v>
      </c>
      <c r="V235" s="1">
        <f t="shared" si="66"/>
        <v>0</v>
      </c>
      <c r="W235" s="27"/>
      <c r="X235" s="2"/>
      <c r="Y235" s="2"/>
      <c r="Z235" s="38">
        <v>45888</v>
      </c>
      <c r="AA235" s="1">
        <f t="shared" si="67"/>
        <v>4.3831018518518519E-2</v>
      </c>
      <c r="AB235" s="1">
        <f t="shared" si="57"/>
        <v>4.3831018518518519E-2</v>
      </c>
      <c r="AC235" s="27"/>
      <c r="AD235" s="2"/>
      <c r="AE235" s="2"/>
      <c r="AF235" s="38">
        <v>45888</v>
      </c>
      <c r="AG235" s="1">
        <f t="shared" si="68"/>
        <v>9.7222222222222224E-3</v>
      </c>
      <c r="AH235" s="1">
        <f t="shared" si="58"/>
        <v>9.7222222222222224E-3</v>
      </c>
      <c r="AI235" s="27"/>
      <c r="AJ235" s="2"/>
      <c r="AK235" s="2"/>
      <c r="AL235" s="38">
        <v>45888</v>
      </c>
      <c r="AM235" s="39">
        <f t="shared" si="69"/>
        <v>0.91</v>
      </c>
      <c r="AN235" s="39">
        <f t="shared" si="62"/>
        <v>0.91</v>
      </c>
      <c r="AO235" s="27"/>
      <c r="AP235" s="70"/>
      <c r="AQ235" s="41"/>
      <c r="AR235" s="41"/>
      <c r="AS235" s="38">
        <v>45888</v>
      </c>
      <c r="AT235" s="39">
        <f t="shared" si="70"/>
        <v>1</v>
      </c>
      <c r="AU235" s="39">
        <f t="shared" si="59"/>
        <v>1</v>
      </c>
      <c r="AV235" s="27"/>
      <c r="AW235" s="41"/>
    </row>
    <row r="236" spans="1:49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45889</v>
      </c>
      <c r="I236" s="1">
        <f t="shared" si="71"/>
        <v>0.13888888888888887</v>
      </c>
      <c r="J236" s="1">
        <f t="shared" si="72"/>
        <v>0.13888888888888887</v>
      </c>
      <c r="K236" s="27"/>
      <c r="L236" s="2"/>
      <c r="M236" s="2"/>
      <c r="N236" s="38">
        <v>45889</v>
      </c>
      <c r="O236" s="1">
        <f t="shared" si="63"/>
        <v>0.12567129629629628</v>
      </c>
      <c r="P236" s="1">
        <f t="shared" si="64"/>
        <v>0.12567129629629628</v>
      </c>
      <c r="Q236" s="27"/>
      <c r="R236" s="2"/>
      <c r="S236" s="2"/>
      <c r="T236" s="38">
        <v>45889</v>
      </c>
      <c r="U236" s="1">
        <f t="shared" si="65"/>
        <v>0</v>
      </c>
      <c r="V236" s="1">
        <f t="shared" si="66"/>
        <v>0</v>
      </c>
      <c r="W236" s="27"/>
      <c r="X236" s="2"/>
      <c r="Y236" s="2"/>
      <c r="Z236" s="38">
        <v>45889</v>
      </c>
      <c r="AA236" s="1">
        <f t="shared" si="67"/>
        <v>4.3831018518518519E-2</v>
      </c>
      <c r="AB236" s="1">
        <f t="shared" si="57"/>
        <v>4.3831018518518519E-2</v>
      </c>
      <c r="AC236" s="27"/>
      <c r="AD236" s="2"/>
      <c r="AE236" s="2"/>
      <c r="AF236" s="38">
        <v>45889</v>
      </c>
      <c r="AG236" s="1">
        <f t="shared" si="68"/>
        <v>9.7222222222222224E-3</v>
      </c>
      <c r="AH236" s="1">
        <f t="shared" si="58"/>
        <v>9.7222222222222224E-3</v>
      </c>
      <c r="AI236" s="27"/>
      <c r="AJ236" s="2"/>
      <c r="AK236" s="2"/>
      <c r="AL236" s="38">
        <v>45889</v>
      </c>
      <c r="AM236" s="39">
        <f t="shared" si="69"/>
        <v>0.91</v>
      </c>
      <c r="AN236" s="39">
        <f t="shared" si="62"/>
        <v>0.91</v>
      </c>
      <c r="AO236" s="27"/>
      <c r="AP236" s="70"/>
      <c r="AQ236" s="41"/>
      <c r="AR236" s="41"/>
      <c r="AS236" s="38">
        <v>45889</v>
      </c>
      <c r="AT236" s="39">
        <f t="shared" si="70"/>
        <v>1</v>
      </c>
      <c r="AU236" s="39">
        <f t="shared" si="59"/>
        <v>1</v>
      </c>
      <c r="AV236" s="27"/>
      <c r="AW236" s="41"/>
    </row>
    <row r="237" spans="1:49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45890</v>
      </c>
      <c r="I237" s="1">
        <f t="shared" si="71"/>
        <v>0.13888888888888887</v>
      </c>
      <c r="J237" s="1">
        <f t="shared" si="72"/>
        <v>0.13888888888888887</v>
      </c>
      <c r="K237" s="27"/>
      <c r="L237" s="2"/>
      <c r="M237" s="2"/>
      <c r="N237" s="38">
        <v>45890</v>
      </c>
      <c r="O237" s="1">
        <f t="shared" si="63"/>
        <v>0.12567129629629628</v>
      </c>
      <c r="P237" s="1">
        <f t="shared" si="64"/>
        <v>0.12567129629629628</v>
      </c>
      <c r="Q237" s="27"/>
      <c r="R237" s="2"/>
      <c r="S237" s="2"/>
      <c r="T237" s="38">
        <v>45890</v>
      </c>
      <c r="U237" s="1">
        <f t="shared" si="65"/>
        <v>0</v>
      </c>
      <c r="V237" s="1">
        <f t="shared" si="66"/>
        <v>0</v>
      </c>
      <c r="W237" s="27"/>
      <c r="X237" s="2"/>
      <c r="Y237" s="2"/>
      <c r="Z237" s="38">
        <v>45890</v>
      </c>
      <c r="AA237" s="1">
        <f t="shared" si="67"/>
        <v>4.3831018518518519E-2</v>
      </c>
      <c r="AB237" s="1">
        <f t="shared" si="57"/>
        <v>4.3831018518518519E-2</v>
      </c>
      <c r="AC237" s="27"/>
      <c r="AD237" s="2"/>
      <c r="AE237" s="2"/>
      <c r="AF237" s="38">
        <v>45890</v>
      </c>
      <c r="AG237" s="1">
        <f t="shared" si="68"/>
        <v>9.7222222222222224E-3</v>
      </c>
      <c r="AH237" s="1">
        <f t="shared" si="58"/>
        <v>9.7222222222222224E-3</v>
      </c>
      <c r="AI237" s="27"/>
      <c r="AJ237" s="2"/>
      <c r="AK237" s="2"/>
      <c r="AL237" s="38">
        <v>45890</v>
      </c>
      <c r="AM237" s="39">
        <f t="shared" si="69"/>
        <v>0.91</v>
      </c>
      <c r="AN237" s="39">
        <f t="shared" si="62"/>
        <v>0.91</v>
      </c>
      <c r="AO237" s="27"/>
      <c r="AP237" s="70"/>
      <c r="AQ237" s="41"/>
      <c r="AR237" s="41"/>
      <c r="AS237" s="38">
        <v>45890</v>
      </c>
      <c r="AT237" s="39">
        <f t="shared" si="70"/>
        <v>1</v>
      </c>
      <c r="AU237" s="39">
        <f t="shared" si="59"/>
        <v>1</v>
      </c>
      <c r="AV237" s="27"/>
      <c r="AW237" s="41"/>
    </row>
    <row r="238" spans="1:49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45891</v>
      </c>
      <c r="I238" s="1">
        <f t="shared" si="71"/>
        <v>0.13888888888888887</v>
      </c>
      <c r="J238" s="1">
        <f t="shared" si="72"/>
        <v>0.13888888888888887</v>
      </c>
      <c r="K238" s="27"/>
      <c r="L238" s="2"/>
      <c r="M238" s="2"/>
      <c r="N238" s="38">
        <v>45891</v>
      </c>
      <c r="O238" s="1">
        <f t="shared" si="63"/>
        <v>0.12567129629629628</v>
      </c>
      <c r="P238" s="1">
        <f t="shared" si="64"/>
        <v>0.12567129629629628</v>
      </c>
      <c r="Q238" s="27"/>
      <c r="R238" s="2"/>
      <c r="S238" s="2"/>
      <c r="T238" s="38">
        <v>45891</v>
      </c>
      <c r="U238" s="1">
        <f t="shared" si="65"/>
        <v>0</v>
      </c>
      <c r="V238" s="1">
        <f t="shared" si="66"/>
        <v>0</v>
      </c>
      <c r="W238" s="27"/>
      <c r="X238" s="2"/>
      <c r="Y238" s="2"/>
      <c r="Z238" s="38">
        <v>45891</v>
      </c>
      <c r="AA238" s="1">
        <f t="shared" si="67"/>
        <v>4.3831018518518519E-2</v>
      </c>
      <c r="AB238" s="1">
        <f t="shared" si="57"/>
        <v>4.3831018518518519E-2</v>
      </c>
      <c r="AC238" s="27"/>
      <c r="AD238" s="2"/>
      <c r="AE238" s="2"/>
      <c r="AF238" s="38">
        <v>45891</v>
      </c>
      <c r="AG238" s="1">
        <f t="shared" si="68"/>
        <v>9.7222222222222224E-3</v>
      </c>
      <c r="AH238" s="1">
        <f t="shared" si="58"/>
        <v>9.7222222222222224E-3</v>
      </c>
      <c r="AI238" s="27"/>
      <c r="AJ238" s="2"/>
      <c r="AK238" s="2"/>
      <c r="AL238" s="38">
        <v>45891</v>
      </c>
      <c r="AM238" s="39">
        <f t="shared" si="69"/>
        <v>0.91</v>
      </c>
      <c r="AN238" s="39">
        <f t="shared" si="62"/>
        <v>0.91</v>
      </c>
      <c r="AO238" s="27"/>
      <c r="AP238" s="70"/>
      <c r="AQ238" s="41"/>
      <c r="AR238" s="41"/>
      <c r="AS238" s="38">
        <v>45891</v>
      </c>
      <c r="AT238" s="39">
        <f t="shared" si="70"/>
        <v>1</v>
      </c>
      <c r="AU238" s="39">
        <f t="shared" si="59"/>
        <v>1</v>
      </c>
      <c r="AV238" s="27"/>
      <c r="AW238" s="41"/>
    </row>
    <row r="239" spans="1:49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45892</v>
      </c>
      <c r="I239" s="1">
        <f t="shared" si="71"/>
        <v>0.13888888888888887</v>
      </c>
      <c r="J239" s="1">
        <f t="shared" si="72"/>
        <v>0.13888888888888887</v>
      </c>
      <c r="K239" s="27"/>
      <c r="L239" s="2"/>
      <c r="M239" s="2"/>
      <c r="N239" s="38">
        <v>45892</v>
      </c>
      <c r="O239" s="1">
        <f t="shared" si="63"/>
        <v>0.12567129629629628</v>
      </c>
      <c r="P239" s="1">
        <f t="shared" si="64"/>
        <v>0.12567129629629628</v>
      </c>
      <c r="Q239" s="27"/>
      <c r="R239" s="2"/>
      <c r="S239" s="2"/>
      <c r="T239" s="38">
        <v>45892</v>
      </c>
      <c r="U239" s="1">
        <f t="shared" si="65"/>
        <v>0</v>
      </c>
      <c r="V239" s="1">
        <f t="shared" si="66"/>
        <v>0</v>
      </c>
      <c r="W239" s="27"/>
      <c r="X239" s="2"/>
      <c r="Y239" s="2"/>
      <c r="Z239" s="38">
        <v>45892</v>
      </c>
      <c r="AA239" s="1">
        <f t="shared" si="67"/>
        <v>4.3831018518518519E-2</v>
      </c>
      <c r="AB239" s="1">
        <f t="shared" si="57"/>
        <v>4.3831018518518519E-2</v>
      </c>
      <c r="AC239" s="27"/>
      <c r="AD239" s="2"/>
      <c r="AE239" s="2"/>
      <c r="AF239" s="38">
        <v>45892</v>
      </c>
      <c r="AG239" s="1">
        <f t="shared" si="68"/>
        <v>9.7222222222222224E-3</v>
      </c>
      <c r="AH239" s="1">
        <f t="shared" si="58"/>
        <v>9.7222222222222224E-3</v>
      </c>
      <c r="AI239" s="27"/>
      <c r="AJ239" s="2"/>
      <c r="AK239" s="2"/>
      <c r="AL239" s="38">
        <v>45892</v>
      </c>
      <c r="AM239" s="39">
        <f t="shared" si="69"/>
        <v>0.91</v>
      </c>
      <c r="AN239" s="39">
        <f t="shared" si="62"/>
        <v>0.91</v>
      </c>
      <c r="AO239" s="27"/>
      <c r="AP239" s="70"/>
      <c r="AQ239" s="41"/>
      <c r="AR239" s="41"/>
      <c r="AS239" s="38">
        <v>45892</v>
      </c>
      <c r="AT239" s="39">
        <f t="shared" si="70"/>
        <v>1</v>
      </c>
      <c r="AU239" s="39">
        <f t="shared" si="59"/>
        <v>1</v>
      </c>
      <c r="AV239" s="27"/>
      <c r="AW239" s="41"/>
    </row>
    <row r="240" spans="1:49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45893</v>
      </c>
      <c r="I240" s="1">
        <f t="shared" si="71"/>
        <v>0.13888888888888887</v>
      </c>
      <c r="J240" s="1">
        <f t="shared" si="72"/>
        <v>0.13888888888888887</v>
      </c>
      <c r="K240" s="27"/>
      <c r="L240" s="2"/>
      <c r="M240" s="2"/>
      <c r="N240" s="38">
        <v>45893</v>
      </c>
      <c r="O240" s="1">
        <f t="shared" si="63"/>
        <v>0.12567129629629628</v>
      </c>
      <c r="P240" s="1">
        <f t="shared" si="64"/>
        <v>0.12567129629629628</v>
      </c>
      <c r="Q240" s="27"/>
      <c r="R240" s="2"/>
      <c r="S240" s="2"/>
      <c r="T240" s="38">
        <v>45893</v>
      </c>
      <c r="U240" s="1">
        <f t="shared" si="65"/>
        <v>0</v>
      </c>
      <c r="V240" s="1">
        <f t="shared" si="66"/>
        <v>0</v>
      </c>
      <c r="W240" s="27"/>
      <c r="X240" s="2"/>
      <c r="Y240" s="2"/>
      <c r="Z240" s="38">
        <v>45893</v>
      </c>
      <c r="AA240" s="1">
        <f t="shared" si="67"/>
        <v>4.3831018518518519E-2</v>
      </c>
      <c r="AB240" s="1">
        <f t="shared" si="57"/>
        <v>4.3831018518518519E-2</v>
      </c>
      <c r="AC240" s="27"/>
      <c r="AD240" s="2"/>
      <c r="AE240" s="2"/>
      <c r="AF240" s="38">
        <v>45893</v>
      </c>
      <c r="AG240" s="1">
        <f t="shared" si="68"/>
        <v>9.7222222222222224E-3</v>
      </c>
      <c r="AH240" s="1">
        <f t="shared" si="58"/>
        <v>9.7222222222222224E-3</v>
      </c>
      <c r="AI240" s="27"/>
      <c r="AJ240" s="2"/>
      <c r="AK240" s="2"/>
      <c r="AL240" s="38">
        <v>45893</v>
      </c>
      <c r="AM240" s="39">
        <f t="shared" si="69"/>
        <v>0.91</v>
      </c>
      <c r="AN240" s="39">
        <f t="shared" si="62"/>
        <v>0.91</v>
      </c>
      <c r="AO240" s="27"/>
      <c r="AP240" s="70"/>
      <c r="AQ240" s="41"/>
      <c r="AR240" s="41"/>
      <c r="AS240" s="38">
        <v>45893</v>
      </c>
      <c r="AT240" s="39">
        <f t="shared" si="70"/>
        <v>1</v>
      </c>
      <c r="AU240" s="39">
        <f t="shared" si="59"/>
        <v>1</v>
      </c>
      <c r="AV240" s="27"/>
      <c r="AW240" s="41"/>
    </row>
    <row r="241" spans="1:49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45894</v>
      </c>
      <c r="I241" s="1">
        <f t="shared" si="71"/>
        <v>0.13888888888888887</v>
      </c>
      <c r="J241" s="1">
        <f t="shared" si="72"/>
        <v>0.13888888888888887</v>
      </c>
      <c r="K241" s="27"/>
      <c r="L241" s="2"/>
      <c r="M241" s="2"/>
      <c r="N241" s="38">
        <v>45894</v>
      </c>
      <c r="O241" s="1">
        <f t="shared" si="63"/>
        <v>0.12567129629629628</v>
      </c>
      <c r="P241" s="1">
        <f t="shared" si="64"/>
        <v>0.12567129629629628</v>
      </c>
      <c r="Q241" s="27"/>
      <c r="R241" s="2"/>
      <c r="S241" s="2"/>
      <c r="T241" s="38">
        <v>45894</v>
      </c>
      <c r="U241" s="1">
        <f t="shared" si="65"/>
        <v>0</v>
      </c>
      <c r="V241" s="1">
        <f t="shared" si="66"/>
        <v>0</v>
      </c>
      <c r="W241" s="27"/>
      <c r="X241" s="2"/>
      <c r="Y241" s="2"/>
      <c r="Z241" s="38">
        <v>45894</v>
      </c>
      <c r="AA241" s="1">
        <f t="shared" si="67"/>
        <v>4.3831018518518519E-2</v>
      </c>
      <c r="AB241" s="1">
        <f t="shared" si="57"/>
        <v>4.3831018518518519E-2</v>
      </c>
      <c r="AC241" s="27"/>
      <c r="AD241" s="2"/>
      <c r="AE241" s="2"/>
      <c r="AF241" s="38">
        <v>45894</v>
      </c>
      <c r="AG241" s="1">
        <f t="shared" si="68"/>
        <v>9.7222222222222224E-3</v>
      </c>
      <c r="AH241" s="1">
        <f t="shared" si="58"/>
        <v>9.7222222222222224E-3</v>
      </c>
      <c r="AI241" s="27"/>
      <c r="AJ241" s="2"/>
      <c r="AK241" s="2"/>
      <c r="AL241" s="38">
        <v>45894</v>
      </c>
      <c r="AM241" s="39">
        <f t="shared" si="69"/>
        <v>0.91</v>
      </c>
      <c r="AN241" s="39">
        <f t="shared" si="62"/>
        <v>0.91</v>
      </c>
      <c r="AO241" s="27"/>
      <c r="AP241" s="70"/>
      <c r="AQ241" s="41"/>
      <c r="AR241" s="41"/>
      <c r="AS241" s="38">
        <v>45894</v>
      </c>
      <c r="AT241" s="39">
        <f t="shared" si="70"/>
        <v>1</v>
      </c>
      <c r="AU241" s="39">
        <f t="shared" si="59"/>
        <v>1</v>
      </c>
      <c r="AV241" s="27"/>
      <c r="AW241" s="41"/>
    </row>
    <row r="242" spans="1:49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45895</v>
      </c>
      <c r="I242" s="1">
        <f t="shared" si="71"/>
        <v>0.13888888888888887</v>
      </c>
      <c r="J242" s="1">
        <f t="shared" si="72"/>
        <v>0.13888888888888887</v>
      </c>
      <c r="K242" s="27"/>
      <c r="L242" s="2"/>
      <c r="M242" s="2"/>
      <c r="N242" s="38">
        <v>45895</v>
      </c>
      <c r="O242" s="1">
        <f t="shared" si="63"/>
        <v>0.12567129629629628</v>
      </c>
      <c r="P242" s="1">
        <f t="shared" si="64"/>
        <v>0.12567129629629628</v>
      </c>
      <c r="Q242" s="27"/>
      <c r="R242" s="2"/>
      <c r="S242" s="2"/>
      <c r="T242" s="38">
        <v>45895</v>
      </c>
      <c r="U242" s="1">
        <f t="shared" si="65"/>
        <v>0</v>
      </c>
      <c r="V242" s="1">
        <f t="shared" si="66"/>
        <v>0</v>
      </c>
      <c r="W242" s="27"/>
      <c r="X242" s="2"/>
      <c r="Y242" s="2"/>
      <c r="Z242" s="38">
        <v>45895</v>
      </c>
      <c r="AA242" s="1">
        <f t="shared" si="67"/>
        <v>4.3831018518518519E-2</v>
      </c>
      <c r="AB242" s="1">
        <f t="shared" si="57"/>
        <v>4.3831018518518519E-2</v>
      </c>
      <c r="AC242" s="27"/>
      <c r="AD242" s="2"/>
      <c r="AE242" s="2"/>
      <c r="AF242" s="38">
        <v>45895</v>
      </c>
      <c r="AG242" s="1">
        <f t="shared" si="68"/>
        <v>9.7222222222222224E-3</v>
      </c>
      <c r="AH242" s="1">
        <f t="shared" si="58"/>
        <v>9.7222222222222224E-3</v>
      </c>
      <c r="AI242" s="27"/>
      <c r="AJ242" s="2"/>
      <c r="AK242" s="2"/>
      <c r="AL242" s="38">
        <v>45895</v>
      </c>
      <c r="AM242" s="39">
        <f t="shared" si="69"/>
        <v>0.91</v>
      </c>
      <c r="AN242" s="39">
        <f t="shared" si="62"/>
        <v>0.91</v>
      </c>
      <c r="AO242" s="27"/>
      <c r="AP242" s="70"/>
      <c r="AQ242" s="41"/>
      <c r="AR242" s="41"/>
      <c r="AS242" s="38">
        <v>45895</v>
      </c>
      <c r="AT242" s="39">
        <f t="shared" si="70"/>
        <v>1</v>
      </c>
      <c r="AU242" s="39">
        <f t="shared" si="59"/>
        <v>1</v>
      </c>
      <c r="AV242" s="27"/>
      <c r="AW242" s="41"/>
    </row>
    <row r="243" spans="1:49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45896</v>
      </c>
      <c r="I243" s="1">
        <f t="shared" si="71"/>
        <v>0.13888888888888887</v>
      </c>
      <c r="J243" s="1">
        <f t="shared" si="72"/>
        <v>0.13888888888888887</v>
      </c>
      <c r="K243" s="27"/>
      <c r="L243" s="2"/>
      <c r="M243" s="2"/>
      <c r="N243" s="38">
        <v>45896</v>
      </c>
      <c r="O243" s="1">
        <f t="shared" si="63"/>
        <v>0.12567129629629628</v>
      </c>
      <c r="P243" s="1">
        <f t="shared" si="64"/>
        <v>0.12567129629629628</v>
      </c>
      <c r="Q243" s="27"/>
      <c r="R243" s="2"/>
      <c r="S243" s="2"/>
      <c r="T243" s="38">
        <v>45896</v>
      </c>
      <c r="U243" s="1">
        <f t="shared" si="65"/>
        <v>0</v>
      </c>
      <c r="V243" s="1">
        <f t="shared" si="66"/>
        <v>0</v>
      </c>
      <c r="W243" s="27"/>
      <c r="X243" s="2"/>
      <c r="Y243" s="2"/>
      <c r="Z243" s="38">
        <v>45896</v>
      </c>
      <c r="AA243" s="1">
        <f t="shared" si="67"/>
        <v>4.3831018518518519E-2</v>
      </c>
      <c r="AB243" s="1">
        <f t="shared" si="57"/>
        <v>4.3831018518518519E-2</v>
      </c>
      <c r="AC243" s="27"/>
      <c r="AD243" s="2"/>
      <c r="AE243" s="2"/>
      <c r="AF243" s="38">
        <v>45896</v>
      </c>
      <c r="AG243" s="1">
        <f t="shared" si="68"/>
        <v>9.7222222222222224E-3</v>
      </c>
      <c r="AH243" s="1">
        <f t="shared" si="58"/>
        <v>9.7222222222222224E-3</v>
      </c>
      <c r="AI243" s="27"/>
      <c r="AJ243" s="2"/>
      <c r="AK243" s="2"/>
      <c r="AL243" s="38">
        <v>45896</v>
      </c>
      <c r="AM243" s="39">
        <f t="shared" si="69"/>
        <v>0.91</v>
      </c>
      <c r="AN243" s="39">
        <f t="shared" si="62"/>
        <v>0.91</v>
      </c>
      <c r="AO243" s="27"/>
      <c r="AP243" s="70"/>
      <c r="AQ243" s="41"/>
      <c r="AR243" s="41"/>
      <c r="AS243" s="38">
        <v>45896</v>
      </c>
      <c r="AT243" s="39">
        <f t="shared" si="70"/>
        <v>1</v>
      </c>
      <c r="AU243" s="39">
        <f t="shared" si="59"/>
        <v>1</v>
      </c>
      <c r="AV243" s="27"/>
      <c r="AW243" s="41"/>
    </row>
    <row r="244" spans="1:49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45897</v>
      </c>
      <c r="I244" s="1">
        <f t="shared" si="71"/>
        <v>0.13888888888888887</v>
      </c>
      <c r="J244" s="1">
        <f t="shared" si="72"/>
        <v>0.13888888888888887</v>
      </c>
      <c r="K244" s="27"/>
      <c r="L244" s="2"/>
      <c r="M244" s="2"/>
      <c r="N244" s="38">
        <v>45897</v>
      </c>
      <c r="O244" s="1">
        <f t="shared" si="63"/>
        <v>0.12567129629629628</v>
      </c>
      <c r="P244" s="1">
        <f t="shared" si="64"/>
        <v>0.12567129629629628</v>
      </c>
      <c r="Q244" s="27"/>
      <c r="R244" s="2"/>
      <c r="S244" s="2"/>
      <c r="T244" s="38">
        <v>45897</v>
      </c>
      <c r="U244" s="1">
        <f t="shared" si="65"/>
        <v>0</v>
      </c>
      <c r="V244" s="1">
        <f t="shared" si="66"/>
        <v>0</v>
      </c>
      <c r="W244" s="27"/>
      <c r="X244" s="2"/>
      <c r="Y244" s="2"/>
      <c r="Z244" s="38">
        <v>45897</v>
      </c>
      <c r="AA244" s="1">
        <f t="shared" si="67"/>
        <v>4.3831018518518519E-2</v>
      </c>
      <c r="AB244" s="1">
        <f t="shared" si="57"/>
        <v>4.3831018518518519E-2</v>
      </c>
      <c r="AC244" s="27"/>
      <c r="AD244" s="2"/>
      <c r="AE244" s="2"/>
      <c r="AF244" s="38">
        <v>45897</v>
      </c>
      <c r="AG244" s="1">
        <f t="shared" si="68"/>
        <v>9.7222222222222224E-3</v>
      </c>
      <c r="AH244" s="1">
        <f t="shared" si="58"/>
        <v>9.7222222222222224E-3</v>
      </c>
      <c r="AI244" s="27"/>
      <c r="AJ244" s="2"/>
      <c r="AK244" s="2"/>
      <c r="AL244" s="38">
        <v>45897</v>
      </c>
      <c r="AM244" s="39">
        <f t="shared" si="69"/>
        <v>0.91</v>
      </c>
      <c r="AN244" s="39">
        <f t="shared" si="62"/>
        <v>0.91</v>
      </c>
      <c r="AO244" s="27"/>
      <c r="AP244" s="70"/>
      <c r="AQ244" s="41"/>
      <c r="AR244" s="41"/>
      <c r="AS244" s="38">
        <v>45897</v>
      </c>
      <c r="AT244" s="39">
        <f t="shared" si="70"/>
        <v>1</v>
      </c>
      <c r="AU244" s="39">
        <f t="shared" si="59"/>
        <v>1</v>
      </c>
      <c r="AV244" s="27"/>
      <c r="AW244" s="41"/>
    </row>
    <row r="245" spans="1:49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45898</v>
      </c>
      <c r="I245" s="1">
        <f t="shared" si="71"/>
        <v>0.13888888888888887</v>
      </c>
      <c r="J245" s="1">
        <f t="shared" si="72"/>
        <v>0.13888888888888887</v>
      </c>
      <c r="K245" s="27"/>
      <c r="L245" s="2"/>
      <c r="M245" s="2"/>
      <c r="N245" s="38">
        <v>45898</v>
      </c>
      <c r="O245" s="1">
        <f t="shared" si="63"/>
        <v>0.12567129629629628</v>
      </c>
      <c r="P245" s="1">
        <f t="shared" si="64"/>
        <v>0.12567129629629628</v>
      </c>
      <c r="Q245" s="27"/>
      <c r="R245" s="2"/>
      <c r="S245" s="2"/>
      <c r="T245" s="38">
        <v>45898</v>
      </c>
      <c r="U245" s="1">
        <f t="shared" si="65"/>
        <v>0</v>
      </c>
      <c r="V245" s="1">
        <f t="shared" si="66"/>
        <v>0</v>
      </c>
      <c r="W245" s="27"/>
      <c r="X245" s="2"/>
      <c r="Y245" s="2"/>
      <c r="Z245" s="38">
        <v>45898</v>
      </c>
      <c r="AA245" s="1">
        <f t="shared" si="67"/>
        <v>4.3831018518518519E-2</v>
      </c>
      <c r="AB245" s="1">
        <f t="shared" si="57"/>
        <v>4.3831018518518519E-2</v>
      </c>
      <c r="AC245" s="27"/>
      <c r="AD245" s="2"/>
      <c r="AE245" s="2"/>
      <c r="AF245" s="38">
        <v>45898</v>
      </c>
      <c r="AG245" s="1">
        <f t="shared" si="68"/>
        <v>9.7222222222222224E-3</v>
      </c>
      <c r="AH245" s="1">
        <f t="shared" si="58"/>
        <v>9.7222222222222224E-3</v>
      </c>
      <c r="AI245" s="27"/>
      <c r="AJ245" s="2"/>
      <c r="AK245" s="2"/>
      <c r="AL245" s="38">
        <v>45898</v>
      </c>
      <c r="AM245" s="39">
        <f t="shared" si="69"/>
        <v>0.91</v>
      </c>
      <c r="AN245" s="39">
        <f t="shared" si="62"/>
        <v>0.91</v>
      </c>
      <c r="AO245" s="27"/>
      <c r="AP245" s="70"/>
      <c r="AQ245" s="41"/>
      <c r="AR245" s="41"/>
      <c r="AS245" s="38">
        <v>45898</v>
      </c>
      <c r="AT245" s="39">
        <f t="shared" si="70"/>
        <v>1</v>
      </c>
      <c r="AU245" s="39">
        <f t="shared" si="59"/>
        <v>1</v>
      </c>
      <c r="AV245" s="27"/>
      <c r="AW245" s="41"/>
    </row>
    <row r="246" spans="1:49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45899</v>
      </c>
      <c r="I246" s="1">
        <f t="shared" si="71"/>
        <v>0.13888888888888887</v>
      </c>
      <c r="J246" s="1">
        <f t="shared" si="72"/>
        <v>0.13888888888888887</v>
      </c>
      <c r="K246" s="27"/>
      <c r="L246" s="2"/>
      <c r="M246" s="2"/>
      <c r="N246" s="38">
        <v>45899</v>
      </c>
      <c r="O246" s="1">
        <f t="shared" si="63"/>
        <v>0.12567129629629628</v>
      </c>
      <c r="P246" s="1">
        <f t="shared" si="64"/>
        <v>0.12567129629629628</v>
      </c>
      <c r="Q246" s="27"/>
      <c r="R246" s="2"/>
      <c r="S246" s="2"/>
      <c r="T246" s="38">
        <v>45899</v>
      </c>
      <c r="U246" s="1">
        <f t="shared" si="65"/>
        <v>0</v>
      </c>
      <c r="V246" s="1">
        <f t="shared" si="66"/>
        <v>0</v>
      </c>
      <c r="W246" s="27"/>
      <c r="X246" s="2"/>
      <c r="Y246" s="2"/>
      <c r="Z246" s="38">
        <v>45899</v>
      </c>
      <c r="AA246" s="1">
        <f t="shared" si="67"/>
        <v>4.3831018518518519E-2</v>
      </c>
      <c r="AB246" s="1">
        <f t="shared" si="57"/>
        <v>4.3831018518518519E-2</v>
      </c>
      <c r="AC246" s="27"/>
      <c r="AD246" s="2"/>
      <c r="AE246" s="2"/>
      <c r="AF246" s="38">
        <v>45899</v>
      </c>
      <c r="AG246" s="1">
        <f t="shared" si="68"/>
        <v>9.7222222222222224E-3</v>
      </c>
      <c r="AH246" s="1">
        <f t="shared" si="58"/>
        <v>9.7222222222222224E-3</v>
      </c>
      <c r="AI246" s="27"/>
      <c r="AJ246" s="2"/>
      <c r="AK246" s="2"/>
      <c r="AL246" s="38">
        <v>45899</v>
      </c>
      <c r="AM246" s="39">
        <f t="shared" si="69"/>
        <v>0.91</v>
      </c>
      <c r="AN246" s="39">
        <f t="shared" si="62"/>
        <v>0.91</v>
      </c>
      <c r="AO246" s="27"/>
      <c r="AP246" s="70"/>
      <c r="AQ246" s="41"/>
      <c r="AR246" s="41"/>
      <c r="AS246" s="38">
        <v>45899</v>
      </c>
      <c r="AT246" s="39">
        <f t="shared" si="70"/>
        <v>1</v>
      </c>
      <c r="AU246" s="39">
        <f t="shared" si="59"/>
        <v>1</v>
      </c>
      <c r="AV246" s="27"/>
      <c r="AW246" s="41"/>
    </row>
    <row r="247" spans="1:49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45900</v>
      </c>
      <c r="I247" s="1">
        <f t="shared" si="71"/>
        <v>0.13888888888888887</v>
      </c>
      <c r="J247" s="1">
        <f t="shared" si="72"/>
        <v>0.13888888888888887</v>
      </c>
      <c r="K247" s="27"/>
      <c r="L247" s="2"/>
      <c r="M247" s="2"/>
      <c r="N247" s="38">
        <v>45900</v>
      </c>
      <c r="O247" s="1">
        <f t="shared" si="63"/>
        <v>0.12567129629629628</v>
      </c>
      <c r="P247" s="1">
        <f t="shared" si="64"/>
        <v>0.12567129629629628</v>
      </c>
      <c r="Q247" s="27"/>
      <c r="R247" s="2"/>
      <c r="S247" s="2"/>
      <c r="T247" s="38">
        <v>45900</v>
      </c>
      <c r="U247" s="1">
        <f t="shared" si="65"/>
        <v>0</v>
      </c>
      <c r="V247" s="1">
        <f t="shared" si="66"/>
        <v>0</v>
      </c>
      <c r="W247" s="27"/>
      <c r="X247" s="2"/>
      <c r="Y247" s="2"/>
      <c r="Z247" s="38">
        <v>45900</v>
      </c>
      <c r="AA247" s="1">
        <f t="shared" si="67"/>
        <v>4.3831018518518519E-2</v>
      </c>
      <c r="AB247" s="1">
        <f t="shared" ref="AB247:AB310" si="73">IF(AC247="DONE",AA247+(AD247/1440)+(AE247/86400),AA247)</f>
        <v>4.3831018518518519E-2</v>
      </c>
      <c r="AC247" s="27"/>
      <c r="AD247" s="2"/>
      <c r="AE247" s="2"/>
      <c r="AF247" s="38">
        <v>45900</v>
      </c>
      <c r="AG247" s="1">
        <f t="shared" si="68"/>
        <v>9.7222222222222224E-3</v>
      </c>
      <c r="AH247" s="1">
        <f t="shared" ref="AH247:AH310" si="74">IF(AI247="DONE",AG247+(AJ247/1440)+(AK247/86400),AG247)</f>
        <v>9.7222222222222224E-3</v>
      </c>
      <c r="AI247" s="27"/>
      <c r="AJ247" s="2"/>
      <c r="AK247" s="2"/>
      <c r="AL247" s="38">
        <v>45900</v>
      </c>
      <c r="AM247" s="39">
        <f t="shared" si="69"/>
        <v>0.91</v>
      </c>
      <c r="AN247" s="39">
        <f t="shared" si="62"/>
        <v>0.91</v>
      </c>
      <c r="AO247" s="27"/>
      <c r="AP247" s="70"/>
      <c r="AQ247" s="41"/>
      <c r="AR247" s="41"/>
      <c r="AS247" s="38">
        <v>45900</v>
      </c>
      <c r="AT247" s="39">
        <f t="shared" si="70"/>
        <v>1</v>
      </c>
      <c r="AU247" s="39">
        <f t="shared" si="59"/>
        <v>1</v>
      </c>
      <c r="AV247" s="27"/>
      <c r="AW247" s="41"/>
    </row>
    <row r="248" spans="1:49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45901</v>
      </c>
      <c r="I248" s="1">
        <f t="shared" si="71"/>
        <v>0.13888888888888887</v>
      </c>
      <c r="J248" s="1">
        <f t="shared" si="72"/>
        <v>0.13888888888888887</v>
      </c>
      <c r="K248" s="27"/>
      <c r="L248" s="2"/>
      <c r="M248" s="2"/>
      <c r="N248" s="38">
        <v>45901</v>
      </c>
      <c r="O248" s="1">
        <f t="shared" si="63"/>
        <v>0.12567129629629628</v>
      </c>
      <c r="P248" s="1">
        <f t="shared" si="64"/>
        <v>0.12567129629629628</v>
      </c>
      <c r="Q248" s="27"/>
      <c r="R248" s="2"/>
      <c r="S248" s="2"/>
      <c r="T248" s="38">
        <v>45901</v>
      </c>
      <c r="U248" s="1">
        <f t="shared" si="65"/>
        <v>0</v>
      </c>
      <c r="V248" s="1">
        <f t="shared" si="66"/>
        <v>0</v>
      </c>
      <c r="W248" s="27"/>
      <c r="X248" s="2"/>
      <c r="Y248" s="2"/>
      <c r="Z248" s="38">
        <v>45901</v>
      </c>
      <c r="AA248" s="1">
        <f t="shared" si="67"/>
        <v>4.3831018518518519E-2</v>
      </c>
      <c r="AB248" s="1">
        <f t="shared" si="73"/>
        <v>4.3831018518518519E-2</v>
      </c>
      <c r="AC248" s="27"/>
      <c r="AD248" s="2"/>
      <c r="AE248" s="2"/>
      <c r="AF248" s="38">
        <v>45901</v>
      </c>
      <c r="AG248" s="1">
        <f t="shared" si="68"/>
        <v>9.7222222222222224E-3</v>
      </c>
      <c r="AH248" s="1">
        <f t="shared" si="74"/>
        <v>9.7222222222222224E-3</v>
      </c>
      <c r="AI248" s="27"/>
      <c r="AJ248" s="2"/>
      <c r="AK248" s="2"/>
      <c r="AL248" s="38">
        <v>45901</v>
      </c>
      <c r="AM248" s="39">
        <f t="shared" si="69"/>
        <v>0.91</v>
      </c>
      <c r="AN248" s="39">
        <f t="shared" si="62"/>
        <v>0.91</v>
      </c>
      <c r="AO248" s="27"/>
      <c r="AP248" s="70"/>
      <c r="AQ248" s="41"/>
      <c r="AR248" s="41"/>
      <c r="AS248" s="38">
        <v>45901</v>
      </c>
      <c r="AT248" s="39">
        <f t="shared" si="70"/>
        <v>1</v>
      </c>
      <c r="AU248" s="39">
        <f t="shared" ref="AU248:AU311" si="75">IF(AW248&gt;AT248,AT248+1,AT248)</f>
        <v>1</v>
      </c>
      <c r="AV248" s="27"/>
      <c r="AW248" s="41"/>
    </row>
    <row r="249" spans="1:49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45902</v>
      </c>
      <c r="I249" s="1">
        <f t="shared" si="71"/>
        <v>0.13888888888888887</v>
      </c>
      <c r="J249" s="1">
        <f t="shared" si="72"/>
        <v>0.13888888888888887</v>
      </c>
      <c r="K249" s="27"/>
      <c r="L249" s="2"/>
      <c r="M249" s="2"/>
      <c r="N249" s="38">
        <v>45902</v>
      </c>
      <c r="O249" s="1">
        <f t="shared" si="63"/>
        <v>0.12567129629629628</v>
      </c>
      <c r="P249" s="1">
        <f t="shared" si="64"/>
        <v>0.12567129629629628</v>
      </c>
      <c r="Q249" s="27"/>
      <c r="R249" s="2"/>
      <c r="S249" s="2"/>
      <c r="T249" s="38">
        <v>45902</v>
      </c>
      <c r="U249" s="1">
        <f t="shared" si="65"/>
        <v>0</v>
      </c>
      <c r="V249" s="1">
        <f t="shared" si="66"/>
        <v>0</v>
      </c>
      <c r="W249" s="27"/>
      <c r="X249" s="2"/>
      <c r="Y249" s="2"/>
      <c r="Z249" s="38">
        <v>45902</v>
      </c>
      <c r="AA249" s="1">
        <f t="shared" si="67"/>
        <v>4.3831018518518519E-2</v>
      </c>
      <c r="AB249" s="1">
        <f t="shared" si="73"/>
        <v>4.3831018518518519E-2</v>
      </c>
      <c r="AC249" s="27"/>
      <c r="AD249" s="2"/>
      <c r="AE249" s="2"/>
      <c r="AF249" s="38">
        <v>45902</v>
      </c>
      <c r="AG249" s="1">
        <f t="shared" si="68"/>
        <v>9.7222222222222224E-3</v>
      </c>
      <c r="AH249" s="1">
        <f t="shared" si="74"/>
        <v>9.7222222222222224E-3</v>
      </c>
      <c r="AI249" s="27"/>
      <c r="AJ249" s="2"/>
      <c r="AK249" s="2"/>
      <c r="AL249" s="38">
        <v>45902</v>
      </c>
      <c r="AM249" s="39">
        <f t="shared" si="69"/>
        <v>0.91</v>
      </c>
      <c r="AN249" s="39">
        <f t="shared" si="62"/>
        <v>0.91</v>
      </c>
      <c r="AO249" s="27"/>
      <c r="AP249" s="70"/>
      <c r="AQ249" s="41"/>
      <c r="AR249" s="41"/>
      <c r="AS249" s="38">
        <v>45902</v>
      </c>
      <c r="AT249" s="39">
        <f t="shared" si="70"/>
        <v>1</v>
      </c>
      <c r="AU249" s="39">
        <f t="shared" si="75"/>
        <v>1</v>
      </c>
      <c r="AV249" s="27"/>
      <c r="AW249" s="41"/>
    </row>
    <row r="250" spans="1:49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45903</v>
      </c>
      <c r="I250" s="1">
        <f t="shared" si="71"/>
        <v>0.13888888888888887</v>
      </c>
      <c r="J250" s="1">
        <f t="shared" si="72"/>
        <v>0.13888888888888887</v>
      </c>
      <c r="K250" s="27"/>
      <c r="L250" s="2"/>
      <c r="M250" s="2"/>
      <c r="N250" s="38">
        <v>45903</v>
      </c>
      <c r="O250" s="1">
        <f t="shared" si="63"/>
        <v>0.12567129629629628</v>
      </c>
      <c r="P250" s="1">
        <f t="shared" si="64"/>
        <v>0.12567129629629628</v>
      </c>
      <c r="Q250" s="27"/>
      <c r="R250" s="2"/>
      <c r="S250" s="2"/>
      <c r="T250" s="38">
        <v>45903</v>
      </c>
      <c r="U250" s="1">
        <f t="shared" si="65"/>
        <v>0</v>
      </c>
      <c r="V250" s="1">
        <f t="shared" si="66"/>
        <v>0</v>
      </c>
      <c r="W250" s="27"/>
      <c r="X250" s="2"/>
      <c r="Y250" s="2"/>
      <c r="Z250" s="38">
        <v>45903</v>
      </c>
      <c r="AA250" s="1">
        <f t="shared" si="67"/>
        <v>4.3831018518518519E-2</v>
      </c>
      <c r="AB250" s="1">
        <f t="shared" si="73"/>
        <v>4.3831018518518519E-2</v>
      </c>
      <c r="AC250" s="27"/>
      <c r="AD250" s="2"/>
      <c r="AE250" s="2"/>
      <c r="AF250" s="38">
        <v>45903</v>
      </c>
      <c r="AG250" s="1">
        <f t="shared" si="68"/>
        <v>9.7222222222222224E-3</v>
      </c>
      <c r="AH250" s="1">
        <f t="shared" si="74"/>
        <v>9.7222222222222224E-3</v>
      </c>
      <c r="AI250" s="27"/>
      <c r="AJ250" s="2"/>
      <c r="AK250" s="2"/>
      <c r="AL250" s="38">
        <v>45903</v>
      </c>
      <c r="AM250" s="39">
        <f t="shared" si="69"/>
        <v>0.91</v>
      </c>
      <c r="AN250" s="39">
        <f t="shared" si="62"/>
        <v>0.91</v>
      </c>
      <c r="AO250" s="27"/>
      <c r="AP250" s="70"/>
      <c r="AQ250" s="41"/>
      <c r="AR250" s="41"/>
      <c r="AS250" s="38">
        <v>45903</v>
      </c>
      <c r="AT250" s="39">
        <f t="shared" si="70"/>
        <v>1</v>
      </c>
      <c r="AU250" s="39">
        <f t="shared" si="75"/>
        <v>1</v>
      </c>
      <c r="AV250" s="27"/>
      <c r="AW250" s="41"/>
    </row>
    <row r="251" spans="1:49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45904</v>
      </c>
      <c r="I251" s="1">
        <f t="shared" si="71"/>
        <v>0.13888888888888887</v>
      </c>
      <c r="J251" s="1">
        <f t="shared" si="72"/>
        <v>0.13888888888888887</v>
      </c>
      <c r="K251" s="27"/>
      <c r="L251" s="2"/>
      <c r="M251" s="2"/>
      <c r="N251" s="38">
        <v>45904</v>
      </c>
      <c r="O251" s="1">
        <f t="shared" si="63"/>
        <v>0.12567129629629628</v>
      </c>
      <c r="P251" s="1">
        <f t="shared" si="64"/>
        <v>0.12567129629629628</v>
      </c>
      <c r="Q251" s="27"/>
      <c r="R251" s="2"/>
      <c r="S251" s="2"/>
      <c r="T251" s="38">
        <v>45904</v>
      </c>
      <c r="U251" s="1">
        <f t="shared" si="65"/>
        <v>0</v>
      </c>
      <c r="V251" s="1">
        <f t="shared" si="66"/>
        <v>0</v>
      </c>
      <c r="W251" s="27"/>
      <c r="X251" s="2"/>
      <c r="Y251" s="2"/>
      <c r="Z251" s="38">
        <v>45904</v>
      </c>
      <c r="AA251" s="1">
        <f t="shared" si="67"/>
        <v>4.3831018518518519E-2</v>
      </c>
      <c r="AB251" s="1">
        <f t="shared" si="73"/>
        <v>4.3831018518518519E-2</v>
      </c>
      <c r="AC251" s="27"/>
      <c r="AD251" s="2"/>
      <c r="AE251" s="2"/>
      <c r="AF251" s="38">
        <v>45904</v>
      </c>
      <c r="AG251" s="1">
        <f t="shared" si="68"/>
        <v>9.7222222222222224E-3</v>
      </c>
      <c r="AH251" s="1">
        <f t="shared" si="74"/>
        <v>9.7222222222222224E-3</v>
      </c>
      <c r="AI251" s="27"/>
      <c r="AJ251" s="2"/>
      <c r="AK251" s="2"/>
      <c r="AL251" s="38">
        <v>45904</v>
      </c>
      <c r="AM251" s="39">
        <f t="shared" si="69"/>
        <v>0.91</v>
      </c>
      <c r="AN251" s="39">
        <f t="shared" si="62"/>
        <v>0.91</v>
      </c>
      <c r="AO251" s="27"/>
      <c r="AP251" s="70"/>
      <c r="AQ251" s="41"/>
      <c r="AR251" s="41"/>
      <c r="AS251" s="38">
        <v>45904</v>
      </c>
      <c r="AT251" s="39">
        <f t="shared" si="70"/>
        <v>1</v>
      </c>
      <c r="AU251" s="39">
        <f t="shared" si="75"/>
        <v>1</v>
      </c>
      <c r="AV251" s="27"/>
      <c r="AW251" s="41"/>
    </row>
    <row r="252" spans="1:49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45905</v>
      </c>
      <c r="I252" s="1">
        <f t="shared" si="71"/>
        <v>0.13888888888888887</v>
      </c>
      <c r="J252" s="1">
        <f t="shared" si="72"/>
        <v>0.13888888888888887</v>
      </c>
      <c r="K252" s="27"/>
      <c r="L252" s="2"/>
      <c r="M252" s="2"/>
      <c r="N252" s="38">
        <v>45905</v>
      </c>
      <c r="O252" s="1">
        <f t="shared" si="63"/>
        <v>0.12567129629629628</v>
      </c>
      <c r="P252" s="1">
        <f t="shared" si="64"/>
        <v>0.12567129629629628</v>
      </c>
      <c r="Q252" s="27"/>
      <c r="R252" s="2"/>
      <c r="S252" s="2"/>
      <c r="T252" s="38">
        <v>45905</v>
      </c>
      <c r="U252" s="1">
        <f t="shared" si="65"/>
        <v>0</v>
      </c>
      <c r="V252" s="1">
        <f t="shared" si="66"/>
        <v>0</v>
      </c>
      <c r="W252" s="27"/>
      <c r="X252" s="2"/>
      <c r="Y252" s="2"/>
      <c r="Z252" s="38">
        <v>45905</v>
      </c>
      <c r="AA252" s="1">
        <f t="shared" si="67"/>
        <v>4.3831018518518519E-2</v>
      </c>
      <c r="AB252" s="1">
        <f t="shared" si="73"/>
        <v>4.3831018518518519E-2</v>
      </c>
      <c r="AC252" s="27"/>
      <c r="AD252" s="2"/>
      <c r="AE252" s="2"/>
      <c r="AF252" s="38">
        <v>45905</v>
      </c>
      <c r="AG252" s="1">
        <f t="shared" si="68"/>
        <v>9.7222222222222224E-3</v>
      </c>
      <c r="AH252" s="1">
        <f t="shared" si="74"/>
        <v>9.7222222222222224E-3</v>
      </c>
      <c r="AI252" s="27"/>
      <c r="AJ252" s="2"/>
      <c r="AK252" s="2"/>
      <c r="AL252" s="38">
        <v>45905</v>
      </c>
      <c r="AM252" s="39">
        <f t="shared" si="69"/>
        <v>0.91</v>
      </c>
      <c r="AN252" s="39">
        <f t="shared" si="62"/>
        <v>0.91</v>
      </c>
      <c r="AO252" s="27"/>
      <c r="AP252" s="70"/>
      <c r="AQ252" s="41"/>
      <c r="AR252" s="41"/>
      <c r="AS252" s="38">
        <v>45905</v>
      </c>
      <c r="AT252" s="39">
        <f t="shared" si="70"/>
        <v>1</v>
      </c>
      <c r="AU252" s="39">
        <f t="shared" si="75"/>
        <v>1</v>
      </c>
      <c r="AV252" s="27"/>
      <c r="AW252" s="41"/>
    </row>
    <row r="253" spans="1:49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45906</v>
      </c>
      <c r="I253" s="1">
        <f t="shared" si="71"/>
        <v>0.13888888888888887</v>
      </c>
      <c r="J253" s="1">
        <f t="shared" si="72"/>
        <v>0.13888888888888887</v>
      </c>
      <c r="K253" s="27"/>
      <c r="L253" s="2"/>
      <c r="M253" s="2"/>
      <c r="N253" s="38">
        <v>45906</v>
      </c>
      <c r="O253" s="1">
        <f t="shared" si="63"/>
        <v>0.12567129629629628</v>
      </c>
      <c r="P253" s="1">
        <f t="shared" si="64"/>
        <v>0.12567129629629628</v>
      </c>
      <c r="Q253" s="27"/>
      <c r="R253" s="2"/>
      <c r="S253" s="2"/>
      <c r="T253" s="38">
        <v>45906</v>
      </c>
      <c r="U253" s="1">
        <f t="shared" si="65"/>
        <v>0</v>
      </c>
      <c r="V253" s="1">
        <f t="shared" si="66"/>
        <v>0</v>
      </c>
      <c r="W253" s="27"/>
      <c r="X253" s="2"/>
      <c r="Y253" s="2"/>
      <c r="Z253" s="38">
        <v>45906</v>
      </c>
      <c r="AA253" s="1">
        <f t="shared" si="67"/>
        <v>4.3831018518518519E-2</v>
      </c>
      <c r="AB253" s="1">
        <f t="shared" si="73"/>
        <v>4.3831018518518519E-2</v>
      </c>
      <c r="AC253" s="27"/>
      <c r="AD253" s="2"/>
      <c r="AE253" s="2"/>
      <c r="AF253" s="38">
        <v>45906</v>
      </c>
      <c r="AG253" s="1">
        <f t="shared" si="68"/>
        <v>9.7222222222222224E-3</v>
      </c>
      <c r="AH253" s="1">
        <f t="shared" si="74"/>
        <v>9.7222222222222224E-3</v>
      </c>
      <c r="AI253" s="27"/>
      <c r="AJ253" s="2"/>
      <c r="AK253" s="2"/>
      <c r="AL253" s="38">
        <v>45906</v>
      </c>
      <c r="AM253" s="39">
        <f t="shared" si="69"/>
        <v>0.91</v>
      </c>
      <c r="AN253" s="39">
        <f t="shared" si="62"/>
        <v>0.91</v>
      </c>
      <c r="AO253" s="27"/>
      <c r="AP253" s="70"/>
      <c r="AQ253" s="41"/>
      <c r="AR253" s="41"/>
      <c r="AS253" s="38">
        <v>45906</v>
      </c>
      <c r="AT253" s="39">
        <f t="shared" si="70"/>
        <v>1</v>
      </c>
      <c r="AU253" s="39">
        <f t="shared" si="75"/>
        <v>1</v>
      </c>
      <c r="AV253" s="27"/>
      <c r="AW253" s="41"/>
    </row>
    <row r="254" spans="1:49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45907</v>
      </c>
      <c r="I254" s="1">
        <f t="shared" si="71"/>
        <v>0.13888888888888887</v>
      </c>
      <c r="J254" s="1">
        <f t="shared" si="72"/>
        <v>0.13888888888888887</v>
      </c>
      <c r="K254" s="27"/>
      <c r="L254" s="2"/>
      <c r="M254" s="2"/>
      <c r="N254" s="38">
        <v>45907</v>
      </c>
      <c r="O254" s="1">
        <f t="shared" si="63"/>
        <v>0.12567129629629628</v>
      </c>
      <c r="P254" s="1">
        <f t="shared" si="64"/>
        <v>0.12567129629629628</v>
      </c>
      <c r="Q254" s="27"/>
      <c r="R254" s="2"/>
      <c r="S254" s="2"/>
      <c r="T254" s="38">
        <v>45907</v>
      </c>
      <c r="U254" s="1">
        <f t="shared" si="65"/>
        <v>0</v>
      </c>
      <c r="V254" s="1">
        <f t="shared" si="66"/>
        <v>0</v>
      </c>
      <c r="W254" s="27"/>
      <c r="X254" s="2"/>
      <c r="Y254" s="2"/>
      <c r="Z254" s="38">
        <v>45907</v>
      </c>
      <c r="AA254" s="1">
        <f t="shared" si="67"/>
        <v>4.3831018518518519E-2</v>
      </c>
      <c r="AB254" s="1">
        <f t="shared" si="73"/>
        <v>4.3831018518518519E-2</v>
      </c>
      <c r="AC254" s="27"/>
      <c r="AD254" s="2"/>
      <c r="AE254" s="2"/>
      <c r="AF254" s="38">
        <v>45907</v>
      </c>
      <c r="AG254" s="1">
        <f t="shared" si="68"/>
        <v>9.7222222222222224E-3</v>
      </c>
      <c r="AH254" s="1">
        <f t="shared" si="74"/>
        <v>9.7222222222222224E-3</v>
      </c>
      <c r="AI254" s="27"/>
      <c r="AJ254" s="2"/>
      <c r="AK254" s="2"/>
      <c r="AL254" s="38">
        <v>45907</v>
      </c>
      <c r="AM254" s="39">
        <f t="shared" si="69"/>
        <v>0.91</v>
      </c>
      <c r="AN254" s="39">
        <f t="shared" si="62"/>
        <v>0.91</v>
      </c>
      <c r="AO254" s="27"/>
      <c r="AP254" s="70"/>
      <c r="AQ254" s="41"/>
      <c r="AR254" s="41"/>
      <c r="AS254" s="38">
        <v>45907</v>
      </c>
      <c r="AT254" s="39">
        <f t="shared" si="70"/>
        <v>1</v>
      </c>
      <c r="AU254" s="39">
        <f t="shared" si="75"/>
        <v>1</v>
      </c>
      <c r="AV254" s="27"/>
      <c r="AW254" s="41"/>
    </row>
    <row r="255" spans="1:49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45908</v>
      </c>
      <c r="I255" s="1">
        <f t="shared" si="71"/>
        <v>0.13888888888888887</v>
      </c>
      <c r="J255" s="1">
        <f t="shared" si="72"/>
        <v>0.13888888888888887</v>
      </c>
      <c r="K255" s="27"/>
      <c r="L255" s="2"/>
      <c r="M255" s="2"/>
      <c r="N255" s="38">
        <v>45908</v>
      </c>
      <c r="O255" s="1">
        <f t="shared" si="63"/>
        <v>0.12567129629629628</v>
      </c>
      <c r="P255" s="1">
        <f t="shared" si="64"/>
        <v>0.12567129629629628</v>
      </c>
      <c r="Q255" s="27"/>
      <c r="R255" s="2"/>
      <c r="S255" s="2"/>
      <c r="T255" s="38">
        <v>45908</v>
      </c>
      <c r="U255" s="1">
        <f t="shared" si="65"/>
        <v>0</v>
      </c>
      <c r="V255" s="1">
        <f t="shared" si="66"/>
        <v>0</v>
      </c>
      <c r="W255" s="27"/>
      <c r="X255" s="2"/>
      <c r="Y255" s="2"/>
      <c r="Z255" s="38">
        <v>45908</v>
      </c>
      <c r="AA255" s="1">
        <f t="shared" si="67"/>
        <v>4.3831018518518519E-2</v>
      </c>
      <c r="AB255" s="1">
        <f t="shared" si="73"/>
        <v>4.3831018518518519E-2</v>
      </c>
      <c r="AC255" s="27"/>
      <c r="AD255" s="2"/>
      <c r="AE255" s="2"/>
      <c r="AF255" s="38">
        <v>45908</v>
      </c>
      <c r="AG255" s="1">
        <f t="shared" si="68"/>
        <v>9.7222222222222224E-3</v>
      </c>
      <c r="AH255" s="1">
        <f t="shared" si="74"/>
        <v>9.7222222222222224E-3</v>
      </c>
      <c r="AI255" s="27"/>
      <c r="AJ255" s="2"/>
      <c r="AK255" s="2"/>
      <c r="AL255" s="38">
        <v>45908</v>
      </c>
      <c r="AM255" s="39">
        <f t="shared" si="69"/>
        <v>0.91</v>
      </c>
      <c r="AN255" s="39">
        <f t="shared" si="62"/>
        <v>0.91</v>
      </c>
      <c r="AO255" s="27"/>
      <c r="AP255" s="70"/>
      <c r="AQ255" s="41"/>
      <c r="AR255" s="41"/>
      <c r="AS255" s="38">
        <v>45908</v>
      </c>
      <c r="AT255" s="39">
        <f t="shared" si="70"/>
        <v>1</v>
      </c>
      <c r="AU255" s="39">
        <f t="shared" si="75"/>
        <v>1</v>
      </c>
      <c r="AV255" s="27"/>
      <c r="AW255" s="41"/>
    </row>
    <row r="256" spans="1:49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45909</v>
      </c>
      <c r="I256" s="1">
        <f t="shared" si="71"/>
        <v>0.13888888888888887</v>
      </c>
      <c r="J256" s="1">
        <f t="shared" si="72"/>
        <v>0.13888888888888887</v>
      </c>
      <c r="K256" s="27"/>
      <c r="L256" s="2"/>
      <c r="M256" s="2"/>
      <c r="N256" s="38">
        <v>45909</v>
      </c>
      <c r="O256" s="1">
        <f t="shared" si="63"/>
        <v>0.12567129629629628</v>
      </c>
      <c r="P256" s="1">
        <f t="shared" si="64"/>
        <v>0.12567129629629628</v>
      </c>
      <c r="Q256" s="27"/>
      <c r="R256" s="2"/>
      <c r="S256" s="2"/>
      <c r="T256" s="38">
        <v>45909</v>
      </c>
      <c r="U256" s="1">
        <f t="shared" si="65"/>
        <v>0</v>
      </c>
      <c r="V256" s="1">
        <f t="shared" si="66"/>
        <v>0</v>
      </c>
      <c r="W256" s="27"/>
      <c r="X256" s="2"/>
      <c r="Y256" s="2"/>
      <c r="Z256" s="38">
        <v>45909</v>
      </c>
      <c r="AA256" s="1">
        <f t="shared" si="67"/>
        <v>4.3831018518518519E-2</v>
      </c>
      <c r="AB256" s="1">
        <f t="shared" si="73"/>
        <v>4.3831018518518519E-2</v>
      </c>
      <c r="AC256" s="27"/>
      <c r="AD256" s="2"/>
      <c r="AE256" s="2"/>
      <c r="AF256" s="38">
        <v>45909</v>
      </c>
      <c r="AG256" s="1">
        <f t="shared" si="68"/>
        <v>9.7222222222222224E-3</v>
      </c>
      <c r="AH256" s="1">
        <f t="shared" si="74"/>
        <v>9.7222222222222224E-3</v>
      </c>
      <c r="AI256" s="27"/>
      <c r="AJ256" s="2"/>
      <c r="AK256" s="2"/>
      <c r="AL256" s="38">
        <v>45909</v>
      </c>
      <c r="AM256" s="39">
        <f t="shared" si="69"/>
        <v>0.91</v>
      </c>
      <c r="AN256" s="39">
        <f t="shared" si="62"/>
        <v>0.91</v>
      </c>
      <c r="AO256" s="27"/>
      <c r="AP256" s="70"/>
      <c r="AQ256" s="41"/>
      <c r="AR256" s="41"/>
      <c r="AS256" s="38">
        <v>45909</v>
      </c>
      <c r="AT256" s="39">
        <f t="shared" si="70"/>
        <v>1</v>
      </c>
      <c r="AU256" s="39">
        <f t="shared" si="75"/>
        <v>1</v>
      </c>
      <c r="AV256" s="27"/>
      <c r="AW256" s="41"/>
    </row>
    <row r="257" spans="1:49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45910</v>
      </c>
      <c r="I257" s="1">
        <f t="shared" si="71"/>
        <v>0.13888888888888887</v>
      </c>
      <c r="J257" s="1">
        <f t="shared" si="72"/>
        <v>0.13888888888888887</v>
      </c>
      <c r="K257" s="27"/>
      <c r="L257" s="2"/>
      <c r="M257" s="2"/>
      <c r="N257" s="38">
        <v>45910</v>
      </c>
      <c r="O257" s="1">
        <f t="shared" si="63"/>
        <v>0.12567129629629628</v>
      </c>
      <c r="P257" s="1">
        <f t="shared" si="64"/>
        <v>0.12567129629629628</v>
      </c>
      <c r="Q257" s="27"/>
      <c r="R257" s="2"/>
      <c r="S257" s="2"/>
      <c r="T257" s="38">
        <v>45910</v>
      </c>
      <c r="U257" s="1">
        <f t="shared" si="65"/>
        <v>0</v>
      </c>
      <c r="V257" s="1">
        <f t="shared" si="66"/>
        <v>0</v>
      </c>
      <c r="W257" s="27"/>
      <c r="X257" s="2"/>
      <c r="Y257" s="2"/>
      <c r="Z257" s="38">
        <v>45910</v>
      </c>
      <c r="AA257" s="1">
        <f t="shared" si="67"/>
        <v>4.3831018518518519E-2</v>
      </c>
      <c r="AB257" s="1">
        <f t="shared" si="73"/>
        <v>4.3831018518518519E-2</v>
      </c>
      <c r="AC257" s="27"/>
      <c r="AD257" s="2"/>
      <c r="AE257" s="2"/>
      <c r="AF257" s="38">
        <v>45910</v>
      </c>
      <c r="AG257" s="1">
        <f t="shared" si="68"/>
        <v>9.7222222222222224E-3</v>
      </c>
      <c r="AH257" s="1">
        <f t="shared" si="74"/>
        <v>9.7222222222222224E-3</v>
      </c>
      <c r="AI257" s="27"/>
      <c r="AJ257" s="2"/>
      <c r="AK257" s="2"/>
      <c r="AL257" s="38">
        <v>45910</v>
      </c>
      <c r="AM257" s="39">
        <f t="shared" si="69"/>
        <v>0.91</v>
      </c>
      <c r="AN257" s="39">
        <f t="shared" si="62"/>
        <v>0.91</v>
      </c>
      <c r="AO257" s="27"/>
      <c r="AP257" s="70"/>
      <c r="AQ257" s="41"/>
      <c r="AR257" s="41"/>
      <c r="AS257" s="38">
        <v>45910</v>
      </c>
      <c r="AT257" s="39">
        <f t="shared" si="70"/>
        <v>1</v>
      </c>
      <c r="AU257" s="39">
        <f t="shared" si="75"/>
        <v>1</v>
      </c>
      <c r="AV257" s="27"/>
      <c r="AW257" s="41"/>
    </row>
    <row r="258" spans="1:49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45911</v>
      </c>
      <c r="I258" s="1">
        <f t="shared" si="71"/>
        <v>0.13888888888888887</v>
      </c>
      <c r="J258" s="1">
        <f t="shared" si="72"/>
        <v>0.13888888888888887</v>
      </c>
      <c r="K258" s="27"/>
      <c r="L258" s="2"/>
      <c r="M258" s="2"/>
      <c r="N258" s="38">
        <v>45911</v>
      </c>
      <c r="O258" s="1">
        <f t="shared" si="63"/>
        <v>0.12567129629629628</v>
      </c>
      <c r="P258" s="1">
        <f t="shared" si="64"/>
        <v>0.12567129629629628</v>
      </c>
      <c r="Q258" s="27"/>
      <c r="R258" s="2"/>
      <c r="S258" s="2"/>
      <c r="T258" s="38">
        <v>45911</v>
      </c>
      <c r="U258" s="1">
        <f t="shared" si="65"/>
        <v>0</v>
      </c>
      <c r="V258" s="1">
        <f t="shared" si="66"/>
        <v>0</v>
      </c>
      <c r="W258" s="27"/>
      <c r="X258" s="2"/>
      <c r="Y258" s="2"/>
      <c r="Z258" s="38">
        <v>45911</v>
      </c>
      <c r="AA258" s="1">
        <f t="shared" si="67"/>
        <v>4.3831018518518519E-2</v>
      </c>
      <c r="AB258" s="1">
        <f t="shared" si="73"/>
        <v>4.3831018518518519E-2</v>
      </c>
      <c r="AC258" s="27"/>
      <c r="AD258" s="2"/>
      <c r="AE258" s="2"/>
      <c r="AF258" s="38">
        <v>45911</v>
      </c>
      <c r="AG258" s="1">
        <f t="shared" si="68"/>
        <v>9.7222222222222224E-3</v>
      </c>
      <c r="AH258" s="1">
        <f t="shared" si="74"/>
        <v>9.7222222222222224E-3</v>
      </c>
      <c r="AI258" s="27"/>
      <c r="AJ258" s="2"/>
      <c r="AK258" s="2"/>
      <c r="AL258" s="38">
        <v>45911</v>
      </c>
      <c r="AM258" s="39">
        <f t="shared" si="69"/>
        <v>0.91</v>
      </c>
      <c r="AN258" s="39">
        <f t="shared" si="62"/>
        <v>0.91</v>
      </c>
      <c r="AO258" s="27"/>
      <c r="AP258" s="70"/>
      <c r="AQ258" s="41"/>
      <c r="AR258" s="41"/>
      <c r="AS258" s="38">
        <v>45911</v>
      </c>
      <c r="AT258" s="39">
        <f t="shared" si="70"/>
        <v>1</v>
      </c>
      <c r="AU258" s="39">
        <f t="shared" si="75"/>
        <v>1</v>
      </c>
      <c r="AV258" s="27"/>
      <c r="AW258" s="41"/>
    </row>
    <row r="259" spans="1:49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45912</v>
      </c>
      <c r="I259" s="1">
        <f t="shared" si="71"/>
        <v>0.13888888888888887</v>
      </c>
      <c r="J259" s="1">
        <f t="shared" si="72"/>
        <v>0.13888888888888887</v>
      </c>
      <c r="K259" s="27"/>
      <c r="L259" s="2"/>
      <c r="M259" s="2"/>
      <c r="N259" s="38">
        <v>45912</v>
      </c>
      <c r="O259" s="1">
        <f t="shared" si="63"/>
        <v>0.12567129629629628</v>
      </c>
      <c r="P259" s="1">
        <f t="shared" si="64"/>
        <v>0.12567129629629628</v>
      </c>
      <c r="Q259" s="27"/>
      <c r="R259" s="2"/>
      <c r="S259" s="2"/>
      <c r="T259" s="38">
        <v>45912</v>
      </c>
      <c r="U259" s="1">
        <f t="shared" si="65"/>
        <v>0</v>
      </c>
      <c r="V259" s="1">
        <f t="shared" si="66"/>
        <v>0</v>
      </c>
      <c r="W259" s="27"/>
      <c r="X259" s="2"/>
      <c r="Y259" s="2"/>
      <c r="Z259" s="38">
        <v>45912</v>
      </c>
      <c r="AA259" s="1">
        <f t="shared" si="67"/>
        <v>4.3831018518518519E-2</v>
      </c>
      <c r="AB259" s="1">
        <f t="shared" si="73"/>
        <v>4.3831018518518519E-2</v>
      </c>
      <c r="AC259" s="27"/>
      <c r="AD259" s="2"/>
      <c r="AE259" s="2"/>
      <c r="AF259" s="38">
        <v>45912</v>
      </c>
      <c r="AG259" s="1">
        <f t="shared" si="68"/>
        <v>9.7222222222222224E-3</v>
      </c>
      <c r="AH259" s="1">
        <f t="shared" si="74"/>
        <v>9.7222222222222224E-3</v>
      </c>
      <c r="AI259" s="27"/>
      <c r="AJ259" s="2"/>
      <c r="AK259" s="2"/>
      <c r="AL259" s="38">
        <v>45912</v>
      </c>
      <c r="AM259" s="39">
        <f t="shared" si="69"/>
        <v>0.91</v>
      </c>
      <c r="AN259" s="39">
        <f t="shared" si="62"/>
        <v>0.91</v>
      </c>
      <c r="AO259" s="27"/>
      <c r="AP259" s="70"/>
      <c r="AQ259" s="41"/>
      <c r="AR259" s="41"/>
      <c r="AS259" s="38">
        <v>45912</v>
      </c>
      <c r="AT259" s="39">
        <f t="shared" si="70"/>
        <v>1</v>
      </c>
      <c r="AU259" s="39">
        <f t="shared" si="75"/>
        <v>1</v>
      </c>
      <c r="AV259" s="27"/>
      <c r="AW259" s="41"/>
    </row>
    <row r="260" spans="1:49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45913</v>
      </c>
      <c r="I260" s="1">
        <f t="shared" si="71"/>
        <v>0.13888888888888887</v>
      </c>
      <c r="J260" s="1">
        <f t="shared" si="72"/>
        <v>0.13888888888888887</v>
      </c>
      <c r="K260" s="27"/>
      <c r="L260" s="2"/>
      <c r="M260" s="2"/>
      <c r="N260" s="38">
        <v>45913</v>
      </c>
      <c r="O260" s="1">
        <f t="shared" si="63"/>
        <v>0.12567129629629628</v>
      </c>
      <c r="P260" s="1">
        <f t="shared" si="64"/>
        <v>0.12567129629629628</v>
      </c>
      <c r="Q260" s="27"/>
      <c r="R260" s="2"/>
      <c r="S260" s="2"/>
      <c r="T260" s="38">
        <v>45913</v>
      </c>
      <c r="U260" s="1">
        <f t="shared" si="65"/>
        <v>0</v>
      </c>
      <c r="V260" s="1">
        <f t="shared" si="66"/>
        <v>0</v>
      </c>
      <c r="W260" s="27"/>
      <c r="X260" s="2"/>
      <c r="Y260" s="2"/>
      <c r="Z260" s="38">
        <v>45913</v>
      </c>
      <c r="AA260" s="1">
        <f t="shared" si="67"/>
        <v>4.3831018518518519E-2</v>
      </c>
      <c r="AB260" s="1">
        <f t="shared" si="73"/>
        <v>4.3831018518518519E-2</v>
      </c>
      <c r="AC260" s="27"/>
      <c r="AD260" s="2"/>
      <c r="AE260" s="2"/>
      <c r="AF260" s="38">
        <v>45913</v>
      </c>
      <c r="AG260" s="1">
        <f t="shared" si="68"/>
        <v>9.7222222222222224E-3</v>
      </c>
      <c r="AH260" s="1">
        <f t="shared" si="74"/>
        <v>9.7222222222222224E-3</v>
      </c>
      <c r="AI260" s="27"/>
      <c r="AJ260" s="2"/>
      <c r="AK260" s="2"/>
      <c r="AL260" s="38">
        <v>45913</v>
      </c>
      <c r="AM260" s="39">
        <f t="shared" si="69"/>
        <v>0.91</v>
      </c>
      <c r="AN260" s="39">
        <f t="shared" si="62"/>
        <v>0.91</v>
      </c>
      <c r="AO260" s="27"/>
      <c r="AP260" s="70"/>
      <c r="AQ260" s="41"/>
      <c r="AR260" s="41"/>
      <c r="AS260" s="38">
        <v>45913</v>
      </c>
      <c r="AT260" s="39">
        <f t="shared" si="70"/>
        <v>1</v>
      </c>
      <c r="AU260" s="39">
        <f t="shared" si="75"/>
        <v>1</v>
      </c>
      <c r="AV260" s="27"/>
      <c r="AW260" s="41"/>
    </row>
    <row r="261" spans="1:49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45914</v>
      </c>
      <c r="I261" s="1">
        <f t="shared" si="71"/>
        <v>0.13888888888888887</v>
      </c>
      <c r="J261" s="1">
        <f t="shared" si="72"/>
        <v>0.13888888888888887</v>
      </c>
      <c r="K261" s="27"/>
      <c r="L261" s="2"/>
      <c r="M261" s="2"/>
      <c r="N261" s="38">
        <v>45914</v>
      </c>
      <c r="O261" s="1">
        <f t="shared" si="63"/>
        <v>0.12567129629629628</v>
      </c>
      <c r="P261" s="1">
        <f t="shared" si="64"/>
        <v>0.12567129629629628</v>
      </c>
      <c r="Q261" s="27"/>
      <c r="R261" s="2"/>
      <c r="S261" s="2"/>
      <c r="T261" s="38">
        <v>45914</v>
      </c>
      <c r="U261" s="1">
        <f t="shared" si="65"/>
        <v>0</v>
      </c>
      <c r="V261" s="1">
        <f t="shared" si="66"/>
        <v>0</v>
      </c>
      <c r="W261" s="27"/>
      <c r="X261" s="2"/>
      <c r="Y261" s="2"/>
      <c r="Z261" s="38">
        <v>45914</v>
      </c>
      <c r="AA261" s="1">
        <f t="shared" si="67"/>
        <v>4.3831018518518519E-2</v>
      </c>
      <c r="AB261" s="1">
        <f t="shared" si="73"/>
        <v>4.3831018518518519E-2</v>
      </c>
      <c r="AC261" s="27"/>
      <c r="AD261" s="2"/>
      <c r="AE261" s="2"/>
      <c r="AF261" s="38">
        <v>45914</v>
      </c>
      <c r="AG261" s="1">
        <f t="shared" si="68"/>
        <v>9.7222222222222224E-3</v>
      </c>
      <c r="AH261" s="1">
        <f t="shared" si="74"/>
        <v>9.7222222222222224E-3</v>
      </c>
      <c r="AI261" s="27"/>
      <c r="AJ261" s="2"/>
      <c r="AK261" s="2"/>
      <c r="AL261" s="38">
        <v>45914</v>
      </c>
      <c r="AM261" s="39">
        <f t="shared" si="69"/>
        <v>0.91</v>
      </c>
      <c r="AN261" s="39">
        <f t="shared" si="62"/>
        <v>0.91</v>
      </c>
      <c r="AO261" s="27"/>
      <c r="AP261" s="70"/>
      <c r="AQ261" s="41"/>
      <c r="AR261" s="41"/>
      <c r="AS261" s="38">
        <v>45914</v>
      </c>
      <c r="AT261" s="39">
        <f t="shared" si="70"/>
        <v>1</v>
      </c>
      <c r="AU261" s="39">
        <f t="shared" si="75"/>
        <v>1</v>
      </c>
      <c r="AV261" s="27"/>
      <c r="AW261" s="41"/>
    </row>
    <row r="262" spans="1:49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45915</v>
      </c>
      <c r="I262" s="1">
        <f t="shared" si="71"/>
        <v>0.13888888888888887</v>
      </c>
      <c r="J262" s="1">
        <f t="shared" si="72"/>
        <v>0.13888888888888887</v>
      </c>
      <c r="K262" s="27"/>
      <c r="L262" s="2"/>
      <c r="M262" s="2"/>
      <c r="N262" s="38">
        <v>45915</v>
      </c>
      <c r="O262" s="1">
        <f t="shared" si="63"/>
        <v>0.12567129629629628</v>
      </c>
      <c r="P262" s="1">
        <f t="shared" si="64"/>
        <v>0.12567129629629628</v>
      </c>
      <c r="Q262" s="27"/>
      <c r="R262" s="2"/>
      <c r="S262" s="2"/>
      <c r="T262" s="38">
        <v>45915</v>
      </c>
      <c r="U262" s="1">
        <f t="shared" si="65"/>
        <v>0</v>
      </c>
      <c r="V262" s="1">
        <f t="shared" si="66"/>
        <v>0</v>
      </c>
      <c r="W262" s="27"/>
      <c r="X262" s="2"/>
      <c r="Y262" s="2"/>
      <c r="Z262" s="38">
        <v>45915</v>
      </c>
      <c r="AA262" s="1">
        <f t="shared" si="67"/>
        <v>4.3831018518518519E-2</v>
      </c>
      <c r="AB262" s="1">
        <f t="shared" si="73"/>
        <v>4.3831018518518519E-2</v>
      </c>
      <c r="AC262" s="27"/>
      <c r="AD262" s="2"/>
      <c r="AE262" s="2"/>
      <c r="AF262" s="38">
        <v>45915</v>
      </c>
      <c r="AG262" s="1">
        <f t="shared" si="68"/>
        <v>9.7222222222222224E-3</v>
      </c>
      <c r="AH262" s="1">
        <f t="shared" si="74"/>
        <v>9.7222222222222224E-3</v>
      </c>
      <c r="AI262" s="27"/>
      <c r="AJ262" s="2"/>
      <c r="AK262" s="2"/>
      <c r="AL262" s="38">
        <v>45915</v>
      </c>
      <c r="AM262" s="39">
        <f t="shared" si="69"/>
        <v>0.91</v>
      </c>
      <c r="AN262" s="39">
        <f t="shared" ref="AN262:AN325" si="76">AM262+AR262+(AQ262/10)+(AP262/100)</f>
        <v>0.91</v>
      </c>
      <c r="AO262" s="27"/>
      <c r="AP262" s="70"/>
      <c r="AQ262" s="41"/>
      <c r="AR262" s="41"/>
      <c r="AS262" s="38">
        <v>45915</v>
      </c>
      <c r="AT262" s="39">
        <f t="shared" si="70"/>
        <v>1</v>
      </c>
      <c r="AU262" s="39">
        <f t="shared" si="75"/>
        <v>1</v>
      </c>
      <c r="AV262" s="27"/>
      <c r="AW262" s="41"/>
    </row>
    <row r="263" spans="1:49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45916</v>
      </c>
      <c r="I263" s="1">
        <f t="shared" si="71"/>
        <v>0.13888888888888887</v>
      </c>
      <c r="J263" s="1">
        <f t="shared" si="72"/>
        <v>0.13888888888888887</v>
      </c>
      <c r="K263" s="27"/>
      <c r="L263" s="2"/>
      <c r="M263" s="2"/>
      <c r="N263" s="38">
        <v>45916</v>
      </c>
      <c r="O263" s="1">
        <f t="shared" ref="O263:O326" si="77">P262</f>
        <v>0.12567129629629628</v>
      </c>
      <c r="P263" s="1">
        <f t="shared" ref="P263:P326" si="78">IF(Q263="DONE",O263+(R263/1440)+(S263/86400),O263)</f>
        <v>0.12567129629629628</v>
      </c>
      <c r="Q263" s="27"/>
      <c r="R263" s="2"/>
      <c r="S263" s="2"/>
      <c r="T263" s="38">
        <v>45916</v>
      </c>
      <c r="U263" s="1">
        <f t="shared" ref="U263:U326" si="79">V262</f>
        <v>0</v>
      </c>
      <c r="V263" s="1">
        <f t="shared" ref="V263:V326" si="80">IF(W263="DONE",U263+(X263/1440)+(Y263/86400),U263)</f>
        <v>0</v>
      </c>
      <c r="W263" s="27"/>
      <c r="X263" s="2"/>
      <c r="Y263" s="2"/>
      <c r="Z263" s="38">
        <v>45916</v>
      </c>
      <c r="AA263" s="1">
        <f t="shared" ref="AA263:AA326" si="81">AB262</f>
        <v>4.3831018518518519E-2</v>
      </c>
      <c r="AB263" s="1">
        <f t="shared" si="73"/>
        <v>4.3831018518518519E-2</v>
      </c>
      <c r="AC263" s="27"/>
      <c r="AD263" s="2"/>
      <c r="AE263" s="2"/>
      <c r="AF263" s="38">
        <v>45916</v>
      </c>
      <c r="AG263" s="1">
        <f t="shared" ref="AG263:AG326" si="82">AH262</f>
        <v>9.7222222222222224E-3</v>
      </c>
      <c r="AH263" s="1">
        <f t="shared" si="74"/>
        <v>9.7222222222222224E-3</v>
      </c>
      <c r="AI263" s="27"/>
      <c r="AJ263" s="2"/>
      <c r="AK263" s="2"/>
      <c r="AL263" s="38">
        <v>45916</v>
      </c>
      <c r="AM263" s="39">
        <f t="shared" ref="AM263:AM326" si="83">AN262</f>
        <v>0.91</v>
      </c>
      <c r="AN263" s="39">
        <f t="shared" si="76"/>
        <v>0.91</v>
      </c>
      <c r="AO263" s="27"/>
      <c r="AP263" s="70"/>
      <c r="AQ263" s="41"/>
      <c r="AR263" s="41"/>
      <c r="AS263" s="38">
        <v>45916</v>
      </c>
      <c r="AT263" s="39">
        <f t="shared" ref="AT263:AT326" si="84">AU262</f>
        <v>1</v>
      </c>
      <c r="AU263" s="39">
        <f t="shared" si="75"/>
        <v>1</v>
      </c>
      <c r="AV263" s="27"/>
      <c r="AW263" s="41"/>
    </row>
    <row r="264" spans="1:49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45917</v>
      </c>
      <c r="I264" s="1">
        <f t="shared" si="71"/>
        <v>0.13888888888888887</v>
      </c>
      <c r="J264" s="1">
        <f t="shared" si="72"/>
        <v>0.13888888888888887</v>
      </c>
      <c r="K264" s="27"/>
      <c r="L264" s="2"/>
      <c r="M264" s="2"/>
      <c r="N264" s="38">
        <v>45917</v>
      </c>
      <c r="O264" s="1">
        <f t="shared" si="77"/>
        <v>0.12567129629629628</v>
      </c>
      <c r="P264" s="1">
        <f t="shared" si="78"/>
        <v>0.12567129629629628</v>
      </c>
      <c r="Q264" s="27"/>
      <c r="R264" s="2"/>
      <c r="S264" s="2"/>
      <c r="T264" s="38">
        <v>45917</v>
      </c>
      <c r="U264" s="1">
        <f t="shared" si="79"/>
        <v>0</v>
      </c>
      <c r="V264" s="1">
        <f t="shared" si="80"/>
        <v>0</v>
      </c>
      <c r="W264" s="27"/>
      <c r="X264" s="2"/>
      <c r="Y264" s="2"/>
      <c r="Z264" s="38">
        <v>45917</v>
      </c>
      <c r="AA264" s="1">
        <f t="shared" si="81"/>
        <v>4.3831018518518519E-2</v>
      </c>
      <c r="AB264" s="1">
        <f t="shared" si="73"/>
        <v>4.3831018518518519E-2</v>
      </c>
      <c r="AC264" s="27"/>
      <c r="AD264" s="2"/>
      <c r="AE264" s="2"/>
      <c r="AF264" s="38">
        <v>45917</v>
      </c>
      <c r="AG264" s="1">
        <f t="shared" si="82"/>
        <v>9.7222222222222224E-3</v>
      </c>
      <c r="AH264" s="1">
        <f t="shared" si="74"/>
        <v>9.7222222222222224E-3</v>
      </c>
      <c r="AI264" s="27"/>
      <c r="AJ264" s="2"/>
      <c r="AK264" s="2"/>
      <c r="AL264" s="38">
        <v>45917</v>
      </c>
      <c r="AM264" s="39">
        <f t="shared" si="83"/>
        <v>0.91</v>
      </c>
      <c r="AN264" s="39">
        <f t="shared" si="76"/>
        <v>0.91</v>
      </c>
      <c r="AO264" s="27"/>
      <c r="AP264" s="70"/>
      <c r="AQ264" s="41"/>
      <c r="AR264" s="41"/>
      <c r="AS264" s="38">
        <v>45917</v>
      </c>
      <c r="AT264" s="39">
        <f t="shared" si="84"/>
        <v>1</v>
      </c>
      <c r="AU264" s="39">
        <f t="shared" si="75"/>
        <v>1</v>
      </c>
      <c r="AV264" s="27"/>
      <c r="AW264" s="41"/>
    </row>
    <row r="265" spans="1:49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45918</v>
      </c>
      <c r="I265" s="1">
        <f t="shared" si="71"/>
        <v>0.13888888888888887</v>
      </c>
      <c r="J265" s="1">
        <f t="shared" si="72"/>
        <v>0.13888888888888887</v>
      </c>
      <c r="K265" s="27"/>
      <c r="L265" s="2"/>
      <c r="M265" s="2"/>
      <c r="N265" s="38">
        <v>45918</v>
      </c>
      <c r="O265" s="1">
        <f t="shared" si="77"/>
        <v>0.12567129629629628</v>
      </c>
      <c r="P265" s="1">
        <f t="shared" si="78"/>
        <v>0.12567129629629628</v>
      </c>
      <c r="Q265" s="27"/>
      <c r="R265" s="2"/>
      <c r="S265" s="2"/>
      <c r="T265" s="38">
        <v>45918</v>
      </c>
      <c r="U265" s="1">
        <f t="shared" si="79"/>
        <v>0</v>
      </c>
      <c r="V265" s="1">
        <f t="shared" si="80"/>
        <v>0</v>
      </c>
      <c r="W265" s="27"/>
      <c r="X265" s="2"/>
      <c r="Y265" s="2"/>
      <c r="Z265" s="38">
        <v>45918</v>
      </c>
      <c r="AA265" s="1">
        <f t="shared" si="81"/>
        <v>4.3831018518518519E-2</v>
      </c>
      <c r="AB265" s="1">
        <f t="shared" si="73"/>
        <v>4.3831018518518519E-2</v>
      </c>
      <c r="AC265" s="27"/>
      <c r="AD265" s="2"/>
      <c r="AE265" s="2"/>
      <c r="AF265" s="38">
        <v>45918</v>
      </c>
      <c r="AG265" s="1">
        <f t="shared" si="82"/>
        <v>9.7222222222222224E-3</v>
      </c>
      <c r="AH265" s="1">
        <f t="shared" si="74"/>
        <v>9.7222222222222224E-3</v>
      </c>
      <c r="AI265" s="27"/>
      <c r="AJ265" s="2"/>
      <c r="AK265" s="2"/>
      <c r="AL265" s="38">
        <v>45918</v>
      </c>
      <c r="AM265" s="39">
        <f t="shared" si="83"/>
        <v>0.91</v>
      </c>
      <c r="AN265" s="39">
        <f t="shared" si="76"/>
        <v>0.91</v>
      </c>
      <c r="AO265" s="27"/>
      <c r="AP265" s="70"/>
      <c r="AQ265" s="41"/>
      <c r="AR265" s="41"/>
      <c r="AS265" s="38">
        <v>45918</v>
      </c>
      <c r="AT265" s="39">
        <f t="shared" si="84"/>
        <v>1</v>
      </c>
      <c r="AU265" s="39">
        <f t="shared" si="75"/>
        <v>1</v>
      </c>
      <c r="AV265" s="27"/>
      <c r="AW265" s="41"/>
    </row>
    <row r="266" spans="1:49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45919</v>
      </c>
      <c r="I266" s="1">
        <f t="shared" si="71"/>
        <v>0.13888888888888887</v>
      </c>
      <c r="J266" s="1">
        <f t="shared" si="72"/>
        <v>0.13888888888888887</v>
      </c>
      <c r="K266" s="27"/>
      <c r="L266" s="2"/>
      <c r="M266" s="2"/>
      <c r="N266" s="38">
        <v>45919</v>
      </c>
      <c r="O266" s="1">
        <f t="shared" si="77"/>
        <v>0.12567129629629628</v>
      </c>
      <c r="P266" s="1">
        <f t="shared" si="78"/>
        <v>0.12567129629629628</v>
      </c>
      <c r="Q266" s="27"/>
      <c r="R266" s="2"/>
      <c r="S266" s="2"/>
      <c r="T266" s="38">
        <v>45919</v>
      </c>
      <c r="U266" s="1">
        <f t="shared" si="79"/>
        <v>0</v>
      </c>
      <c r="V266" s="1">
        <f t="shared" si="80"/>
        <v>0</v>
      </c>
      <c r="W266" s="27"/>
      <c r="X266" s="2"/>
      <c r="Y266" s="2"/>
      <c r="Z266" s="38">
        <v>45919</v>
      </c>
      <c r="AA266" s="1">
        <f t="shared" si="81"/>
        <v>4.3831018518518519E-2</v>
      </c>
      <c r="AB266" s="1">
        <f t="shared" si="73"/>
        <v>4.3831018518518519E-2</v>
      </c>
      <c r="AC266" s="27"/>
      <c r="AD266" s="2"/>
      <c r="AE266" s="2"/>
      <c r="AF266" s="38">
        <v>45919</v>
      </c>
      <c r="AG266" s="1">
        <f t="shared" si="82"/>
        <v>9.7222222222222224E-3</v>
      </c>
      <c r="AH266" s="1">
        <f t="shared" si="74"/>
        <v>9.7222222222222224E-3</v>
      </c>
      <c r="AI266" s="27"/>
      <c r="AJ266" s="2"/>
      <c r="AK266" s="2"/>
      <c r="AL266" s="38">
        <v>45919</v>
      </c>
      <c r="AM266" s="39">
        <f t="shared" si="83"/>
        <v>0.91</v>
      </c>
      <c r="AN266" s="39">
        <f t="shared" si="76"/>
        <v>0.91</v>
      </c>
      <c r="AO266" s="27"/>
      <c r="AP266" s="70"/>
      <c r="AQ266" s="41"/>
      <c r="AR266" s="41"/>
      <c r="AS266" s="38">
        <v>45919</v>
      </c>
      <c r="AT266" s="39">
        <f t="shared" si="84"/>
        <v>1</v>
      </c>
      <c r="AU266" s="39">
        <f t="shared" si="75"/>
        <v>1</v>
      </c>
      <c r="AV266" s="27"/>
      <c r="AW266" s="41"/>
    </row>
    <row r="267" spans="1:49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45920</v>
      </c>
      <c r="I267" s="1">
        <f t="shared" si="71"/>
        <v>0.13888888888888887</v>
      </c>
      <c r="J267" s="1">
        <f t="shared" si="72"/>
        <v>0.13888888888888887</v>
      </c>
      <c r="K267" s="27"/>
      <c r="L267" s="2"/>
      <c r="M267" s="2"/>
      <c r="N267" s="38">
        <v>45920</v>
      </c>
      <c r="O267" s="1">
        <f t="shared" si="77"/>
        <v>0.12567129629629628</v>
      </c>
      <c r="P267" s="1">
        <f t="shared" si="78"/>
        <v>0.12567129629629628</v>
      </c>
      <c r="Q267" s="27"/>
      <c r="R267" s="2"/>
      <c r="S267" s="2"/>
      <c r="T267" s="38">
        <v>45920</v>
      </c>
      <c r="U267" s="1">
        <f t="shared" si="79"/>
        <v>0</v>
      </c>
      <c r="V267" s="1">
        <f t="shared" si="80"/>
        <v>0</v>
      </c>
      <c r="W267" s="27"/>
      <c r="X267" s="2"/>
      <c r="Y267" s="2"/>
      <c r="Z267" s="38">
        <v>45920</v>
      </c>
      <c r="AA267" s="1">
        <f t="shared" si="81"/>
        <v>4.3831018518518519E-2</v>
      </c>
      <c r="AB267" s="1">
        <f t="shared" si="73"/>
        <v>4.3831018518518519E-2</v>
      </c>
      <c r="AC267" s="27"/>
      <c r="AD267" s="2"/>
      <c r="AE267" s="2"/>
      <c r="AF267" s="38">
        <v>45920</v>
      </c>
      <c r="AG267" s="1">
        <f t="shared" si="82"/>
        <v>9.7222222222222224E-3</v>
      </c>
      <c r="AH267" s="1">
        <f t="shared" si="74"/>
        <v>9.7222222222222224E-3</v>
      </c>
      <c r="AI267" s="27"/>
      <c r="AJ267" s="2"/>
      <c r="AK267" s="2"/>
      <c r="AL267" s="38">
        <v>45920</v>
      </c>
      <c r="AM267" s="39">
        <f t="shared" si="83"/>
        <v>0.91</v>
      </c>
      <c r="AN267" s="39">
        <f t="shared" si="76"/>
        <v>0.91</v>
      </c>
      <c r="AO267" s="27"/>
      <c r="AP267" s="70"/>
      <c r="AQ267" s="41"/>
      <c r="AR267" s="41"/>
      <c r="AS267" s="38">
        <v>45920</v>
      </c>
      <c r="AT267" s="39">
        <f t="shared" si="84"/>
        <v>1</v>
      </c>
      <c r="AU267" s="39">
        <f t="shared" si="75"/>
        <v>1</v>
      </c>
      <c r="AV267" s="27"/>
      <c r="AW267" s="41"/>
    </row>
    <row r="268" spans="1:49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45921</v>
      </c>
      <c r="I268" s="1">
        <f t="shared" si="71"/>
        <v>0.13888888888888887</v>
      </c>
      <c r="J268" s="1">
        <f t="shared" si="72"/>
        <v>0.13888888888888887</v>
      </c>
      <c r="K268" s="27"/>
      <c r="L268" s="2"/>
      <c r="M268" s="2"/>
      <c r="N268" s="38">
        <v>45921</v>
      </c>
      <c r="O268" s="1">
        <f t="shared" si="77"/>
        <v>0.12567129629629628</v>
      </c>
      <c r="P268" s="1">
        <f t="shared" si="78"/>
        <v>0.12567129629629628</v>
      </c>
      <c r="Q268" s="27"/>
      <c r="R268" s="2"/>
      <c r="S268" s="2"/>
      <c r="T268" s="38">
        <v>45921</v>
      </c>
      <c r="U268" s="1">
        <f t="shared" si="79"/>
        <v>0</v>
      </c>
      <c r="V268" s="1">
        <f t="shared" si="80"/>
        <v>0</v>
      </c>
      <c r="W268" s="27"/>
      <c r="X268" s="2"/>
      <c r="Y268" s="2"/>
      <c r="Z268" s="38">
        <v>45921</v>
      </c>
      <c r="AA268" s="1">
        <f t="shared" si="81"/>
        <v>4.3831018518518519E-2</v>
      </c>
      <c r="AB268" s="1">
        <f t="shared" si="73"/>
        <v>4.3831018518518519E-2</v>
      </c>
      <c r="AC268" s="27"/>
      <c r="AD268" s="2"/>
      <c r="AE268" s="2"/>
      <c r="AF268" s="38">
        <v>45921</v>
      </c>
      <c r="AG268" s="1">
        <f t="shared" si="82"/>
        <v>9.7222222222222224E-3</v>
      </c>
      <c r="AH268" s="1">
        <f t="shared" si="74"/>
        <v>9.7222222222222224E-3</v>
      </c>
      <c r="AI268" s="27"/>
      <c r="AJ268" s="2"/>
      <c r="AK268" s="2"/>
      <c r="AL268" s="38">
        <v>45921</v>
      </c>
      <c r="AM268" s="39">
        <f t="shared" si="83"/>
        <v>0.91</v>
      </c>
      <c r="AN268" s="39">
        <f t="shared" si="76"/>
        <v>0.91</v>
      </c>
      <c r="AO268" s="27"/>
      <c r="AP268" s="70"/>
      <c r="AQ268" s="41"/>
      <c r="AR268" s="41"/>
      <c r="AS268" s="38">
        <v>45921</v>
      </c>
      <c r="AT268" s="39">
        <f t="shared" si="84"/>
        <v>1</v>
      </c>
      <c r="AU268" s="39">
        <f t="shared" si="75"/>
        <v>1</v>
      </c>
      <c r="AV268" s="27"/>
      <c r="AW268" s="41"/>
    </row>
    <row r="269" spans="1:49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45922</v>
      </c>
      <c r="I269" s="1">
        <f t="shared" si="71"/>
        <v>0.13888888888888887</v>
      </c>
      <c r="J269" s="1">
        <f t="shared" si="72"/>
        <v>0.13888888888888887</v>
      </c>
      <c r="K269" s="27"/>
      <c r="L269" s="2"/>
      <c r="M269" s="2"/>
      <c r="N269" s="38">
        <v>45922</v>
      </c>
      <c r="O269" s="1">
        <f t="shared" si="77"/>
        <v>0.12567129629629628</v>
      </c>
      <c r="P269" s="1">
        <f t="shared" si="78"/>
        <v>0.12567129629629628</v>
      </c>
      <c r="Q269" s="27"/>
      <c r="R269" s="2"/>
      <c r="S269" s="2"/>
      <c r="T269" s="38">
        <v>45922</v>
      </c>
      <c r="U269" s="1">
        <f t="shared" si="79"/>
        <v>0</v>
      </c>
      <c r="V269" s="1">
        <f t="shared" si="80"/>
        <v>0</v>
      </c>
      <c r="W269" s="27"/>
      <c r="X269" s="2"/>
      <c r="Y269" s="2"/>
      <c r="Z269" s="38">
        <v>45922</v>
      </c>
      <c r="AA269" s="1">
        <f t="shared" si="81"/>
        <v>4.3831018518518519E-2</v>
      </c>
      <c r="AB269" s="1">
        <f t="shared" si="73"/>
        <v>4.3831018518518519E-2</v>
      </c>
      <c r="AC269" s="27"/>
      <c r="AD269" s="2"/>
      <c r="AE269" s="2"/>
      <c r="AF269" s="38">
        <v>45922</v>
      </c>
      <c r="AG269" s="1">
        <f t="shared" si="82"/>
        <v>9.7222222222222224E-3</v>
      </c>
      <c r="AH269" s="1">
        <f t="shared" si="74"/>
        <v>9.7222222222222224E-3</v>
      </c>
      <c r="AI269" s="27"/>
      <c r="AJ269" s="2"/>
      <c r="AK269" s="2"/>
      <c r="AL269" s="38">
        <v>45922</v>
      </c>
      <c r="AM269" s="39">
        <f t="shared" si="83"/>
        <v>0.91</v>
      </c>
      <c r="AN269" s="39">
        <f t="shared" si="76"/>
        <v>0.91</v>
      </c>
      <c r="AO269" s="27"/>
      <c r="AP269" s="70"/>
      <c r="AQ269" s="41"/>
      <c r="AR269" s="41"/>
      <c r="AS269" s="38">
        <v>45922</v>
      </c>
      <c r="AT269" s="39">
        <f t="shared" si="84"/>
        <v>1</v>
      </c>
      <c r="AU269" s="39">
        <f t="shared" si="75"/>
        <v>1</v>
      </c>
      <c r="AV269" s="27"/>
      <c r="AW269" s="41"/>
    </row>
    <row r="270" spans="1:49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45923</v>
      </c>
      <c r="I270" s="1">
        <f t="shared" si="71"/>
        <v>0.13888888888888887</v>
      </c>
      <c r="J270" s="1">
        <f t="shared" si="72"/>
        <v>0.13888888888888887</v>
      </c>
      <c r="K270" s="27"/>
      <c r="L270" s="2"/>
      <c r="M270" s="2"/>
      <c r="N270" s="38">
        <v>45923</v>
      </c>
      <c r="O270" s="1">
        <f t="shared" si="77"/>
        <v>0.12567129629629628</v>
      </c>
      <c r="P270" s="1">
        <f t="shared" si="78"/>
        <v>0.12567129629629628</v>
      </c>
      <c r="Q270" s="27"/>
      <c r="R270" s="2"/>
      <c r="S270" s="2"/>
      <c r="T270" s="38">
        <v>45923</v>
      </c>
      <c r="U270" s="1">
        <f t="shared" si="79"/>
        <v>0</v>
      </c>
      <c r="V270" s="1">
        <f t="shared" si="80"/>
        <v>0</v>
      </c>
      <c r="W270" s="27"/>
      <c r="X270" s="2"/>
      <c r="Y270" s="2"/>
      <c r="Z270" s="38">
        <v>45923</v>
      </c>
      <c r="AA270" s="1">
        <f t="shared" si="81"/>
        <v>4.3831018518518519E-2</v>
      </c>
      <c r="AB270" s="1">
        <f t="shared" si="73"/>
        <v>4.3831018518518519E-2</v>
      </c>
      <c r="AC270" s="27"/>
      <c r="AD270" s="2"/>
      <c r="AE270" s="2"/>
      <c r="AF270" s="38">
        <v>45923</v>
      </c>
      <c r="AG270" s="1">
        <f t="shared" si="82"/>
        <v>9.7222222222222224E-3</v>
      </c>
      <c r="AH270" s="1">
        <f t="shared" si="74"/>
        <v>9.7222222222222224E-3</v>
      </c>
      <c r="AI270" s="27"/>
      <c r="AJ270" s="2"/>
      <c r="AK270" s="2"/>
      <c r="AL270" s="38">
        <v>45923</v>
      </c>
      <c r="AM270" s="39">
        <f t="shared" si="83"/>
        <v>0.91</v>
      </c>
      <c r="AN270" s="39">
        <f t="shared" si="76"/>
        <v>0.91</v>
      </c>
      <c r="AO270" s="27"/>
      <c r="AP270" s="70"/>
      <c r="AQ270" s="41"/>
      <c r="AR270" s="41"/>
      <c r="AS270" s="38">
        <v>45923</v>
      </c>
      <c r="AT270" s="39">
        <f t="shared" si="84"/>
        <v>1</v>
      </c>
      <c r="AU270" s="39">
        <f t="shared" si="75"/>
        <v>1</v>
      </c>
      <c r="AV270" s="27"/>
      <c r="AW270" s="41"/>
    </row>
    <row r="271" spans="1:49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45924</v>
      </c>
      <c r="I271" s="1">
        <f t="shared" si="71"/>
        <v>0.13888888888888887</v>
      </c>
      <c r="J271" s="1">
        <f t="shared" si="72"/>
        <v>0.13888888888888887</v>
      </c>
      <c r="K271" s="27"/>
      <c r="L271" s="2"/>
      <c r="M271" s="2"/>
      <c r="N271" s="38">
        <v>45924</v>
      </c>
      <c r="O271" s="1">
        <f t="shared" si="77"/>
        <v>0.12567129629629628</v>
      </c>
      <c r="P271" s="1">
        <f t="shared" si="78"/>
        <v>0.12567129629629628</v>
      </c>
      <c r="Q271" s="27"/>
      <c r="R271" s="2"/>
      <c r="S271" s="2"/>
      <c r="T271" s="38">
        <v>45924</v>
      </c>
      <c r="U271" s="1">
        <f t="shared" si="79"/>
        <v>0</v>
      </c>
      <c r="V271" s="1">
        <f t="shared" si="80"/>
        <v>0</v>
      </c>
      <c r="W271" s="27"/>
      <c r="X271" s="2"/>
      <c r="Y271" s="2"/>
      <c r="Z271" s="38">
        <v>45924</v>
      </c>
      <c r="AA271" s="1">
        <f t="shared" si="81"/>
        <v>4.3831018518518519E-2</v>
      </c>
      <c r="AB271" s="1">
        <f t="shared" si="73"/>
        <v>4.3831018518518519E-2</v>
      </c>
      <c r="AC271" s="27"/>
      <c r="AD271" s="2"/>
      <c r="AE271" s="2"/>
      <c r="AF271" s="38">
        <v>45924</v>
      </c>
      <c r="AG271" s="1">
        <f t="shared" si="82"/>
        <v>9.7222222222222224E-3</v>
      </c>
      <c r="AH271" s="1">
        <f t="shared" si="74"/>
        <v>9.7222222222222224E-3</v>
      </c>
      <c r="AI271" s="27"/>
      <c r="AJ271" s="2"/>
      <c r="AK271" s="2"/>
      <c r="AL271" s="38">
        <v>45924</v>
      </c>
      <c r="AM271" s="39">
        <f t="shared" si="83"/>
        <v>0.91</v>
      </c>
      <c r="AN271" s="39">
        <f t="shared" si="76"/>
        <v>0.91</v>
      </c>
      <c r="AO271" s="27"/>
      <c r="AP271" s="70"/>
      <c r="AQ271" s="41"/>
      <c r="AR271" s="41"/>
      <c r="AS271" s="38">
        <v>45924</v>
      </c>
      <c r="AT271" s="39">
        <f t="shared" si="84"/>
        <v>1</v>
      </c>
      <c r="AU271" s="39">
        <f t="shared" si="75"/>
        <v>1</v>
      </c>
      <c r="AV271" s="27"/>
      <c r="AW271" s="41"/>
    </row>
    <row r="272" spans="1:49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45925</v>
      </c>
      <c r="I272" s="1">
        <f t="shared" si="71"/>
        <v>0.13888888888888887</v>
      </c>
      <c r="J272" s="1">
        <f t="shared" si="72"/>
        <v>0.13888888888888887</v>
      </c>
      <c r="K272" s="27"/>
      <c r="L272" s="2"/>
      <c r="M272" s="2"/>
      <c r="N272" s="38">
        <v>45925</v>
      </c>
      <c r="O272" s="1">
        <f t="shared" si="77"/>
        <v>0.12567129629629628</v>
      </c>
      <c r="P272" s="1">
        <f t="shared" si="78"/>
        <v>0.12567129629629628</v>
      </c>
      <c r="Q272" s="27"/>
      <c r="R272" s="2"/>
      <c r="S272" s="2"/>
      <c r="T272" s="38">
        <v>45925</v>
      </c>
      <c r="U272" s="1">
        <f t="shared" si="79"/>
        <v>0</v>
      </c>
      <c r="V272" s="1">
        <f t="shared" si="80"/>
        <v>0</v>
      </c>
      <c r="W272" s="27"/>
      <c r="X272" s="2"/>
      <c r="Y272" s="2"/>
      <c r="Z272" s="38">
        <v>45925</v>
      </c>
      <c r="AA272" s="1">
        <f t="shared" si="81"/>
        <v>4.3831018518518519E-2</v>
      </c>
      <c r="AB272" s="1">
        <f t="shared" si="73"/>
        <v>4.3831018518518519E-2</v>
      </c>
      <c r="AC272" s="27"/>
      <c r="AD272" s="2"/>
      <c r="AE272" s="2"/>
      <c r="AF272" s="38">
        <v>45925</v>
      </c>
      <c r="AG272" s="1">
        <f t="shared" si="82"/>
        <v>9.7222222222222224E-3</v>
      </c>
      <c r="AH272" s="1">
        <f t="shared" si="74"/>
        <v>9.7222222222222224E-3</v>
      </c>
      <c r="AI272" s="27"/>
      <c r="AJ272" s="2"/>
      <c r="AK272" s="2"/>
      <c r="AL272" s="38">
        <v>45925</v>
      </c>
      <c r="AM272" s="39">
        <f t="shared" si="83"/>
        <v>0.91</v>
      </c>
      <c r="AN272" s="39">
        <f t="shared" si="76"/>
        <v>0.91</v>
      </c>
      <c r="AO272" s="27"/>
      <c r="AP272" s="70"/>
      <c r="AQ272" s="41"/>
      <c r="AR272" s="41"/>
      <c r="AS272" s="38">
        <v>45925</v>
      </c>
      <c r="AT272" s="39">
        <f t="shared" si="84"/>
        <v>1</v>
      </c>
      <c r="AU272" s="39">
        <f t="shared" si="75"/>
        <v>1</v>
      </c>
      <c r="AV272" s="27"/>
      <c r="AW272" s="41"/>
    </row>
    <row r="273" spans="1:49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45926</v>
      </c>
      <c r="I273" s="1">
        <f t="shared" si="71"/>
        <v>0.13888888888888887</v>
      </c>
      <c r="J273" s="1">
        <f t="shared" si="72"/>
        <v>0.13888888888888887</v>
      </c>
      <c r="K273" s="27"/>
      <c r="L273" s="2"/>
      <c r="M273" s="2"/>
      <c r="N273" s="38">
        <v>45926</v>
      </c>
      <c r="O273" s="1">
        <f t="shared" si="77"/>
        <v>0.12567129629629628</v>
      </c>
      <c r="P273" s="1">
        <f t="shared" si="78"/>
        <v>0.12567129629629628</v>
      </c>
      <c r="Q273" s="27"/>
      <c r="R273" s="2"/>
      <c r="S273" s="2"/>
      <c r="T273" s="38">
        <v>45926</v>
      </c>
      <c r="U273" s="1">
        <f t="shared" si="79"/>
        <v>0</v>
      </c>
      <c r="V273" s="1">
        <f t="shared" si="80"/>
        <v>0</v>
      </c>
      <c r="W273" s="27"/>
      <c r="X273" s="2"/>
      <c r="Y273" s="2"/>
      <c r="Z273" s="38">
        <v>45926</v>
      </c>
      <c r="AA273" s="1">
        <f t="shared" si="81"/>
        <v>4.3831018518518519E-2</v>
      </c>
      <c r="AB273" s="1">
        <f t="shared" si="73"/>
        <v>4.3831018518518519E-2</v>
      </c>
      <c r="AC273" s="27"/>
      <c r="AD273" s="2"/>
      <c r="AE273" s="2"/>
      <c r="AF273" s="38">
        <v>45926</v>
      </c>
      <c r="AG273" s="1">
        <f t="shared" si="82"/>
        <v>9.7222222222222224E-3</v>
      </c>
      <c r="AH273" s="1">
        <f t="shared" si="74"/>
        <v>9.7222222222222224E-3</v>
      </c>
      <c r="AI273" s="27"/>
      <c r="AJ273" s="2"/>
      <c r="AK273" s="2"/>
      <c r="AL273" s="38">
        <v>45926</v>
      </c>
      <c r="AM273" s="39">
        <f t="shared" si="83"/>
        <v>0.91</v>
      </c>
      <c r="AN273" s="39">
        <f t="shared" si="76"/>
        <v>0.91</v>
      </c>
      <c r="AO273" s="27"/>
      <c r="AP273" s="70"/>
      <c r="AQ273" s="41"/>
      <c r="AR273" s="41"/>
      <c r="AS273" s="38">
        <v>45926</v>
      </c>
      <c r="AT273" s="39">
        <f t="shared" si="84"/>
        <v>1</v>
      </c>
      <c r="AU273" s="39">
        <f t="shared" si="75"/>
        <v>1</v>
      </c>
      <c r="AV273" s="27"/>
      <c r="AW273" s="41"/>
    </row>
    <row r="274" spans="1:49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45927</v>
      </c>
      <c r="I274" s="1">
        <f t="shared" si="71"/>
        <v>0.13888888888888887</v>
      </c>
      <c r="J274" s="1">
        <f t="shared" si="72"/>
        <v>0.13888888888888887</v>
      </c>
      <c r="K274" s="27"/>
      <c r="L274" s="2"/>
      <c r="M274" s="2"/>
      <c r="N274" s="38">
        <v>45927</v>
      </c>
      <c r="O274" s="1">
        <f t="shared" si="77"/>
        <v>0.12567129629629628</v>
      </c>
      <c r="P274" s="1">
        <f t="shared" si="78"/>
        <v>0.12567129629629628</v>
      </c>
      <c r="Q274" s="27"/>
      <c r="R274" s="2"/>
      <c r="S274" s="2"/>
      <c r="T274" s="38">
        <v>45927</v>
      </c>
      <c r="U274" s="1">
        <f t="shared" si="79"/>
        <v>0</v>
      </c>
      <c r="V274" s="1">
        <f t="shared" si="80"/>
        <v>0</v>
      </c>
      <c r="W274" s="27"/>
      <c r="X274" s="2"/>
      <c r="Y274" s="2"/>
      <c r="Z274" s="38">
        <v>45927</v>
      </c>
      <c r="AA274" s="1">
        <f t="shared" si="81"/>
        <v>4.3831018518518519E-2</v>
      </c>
      <c r="AB274" s="1">
        <f t="shared" si="73"/>
        <v>4.3831018518518519E-2</v>
      </c>
      <c r="AC274" s="27"/>
      <c r="AD274" s="2"/>
      <c r="AE274" s="2"/>
      <c r="AF274" s="38">
        <v>45927</v>
      </c>
      <c r="AG274" s="1">
        <f t="shared" si="82"/>
        <v>9.7222222222222224E-3</v>
      </c>
      <c r="AH274" s="1">
        <f t="shared" si="74"/>
        <v>9.7222222222222224E-3</v>
      </c>
      <c r="AI274" s="27"/>
      <c r="AJ274" s="2"/>
      <c r="AK274" s="2"/>
      <c r="AL274" s="38">
        <v>45927</v>
      </c>
      <c r="AM274" s="39">
        <f t="shared" si="83"/>
        <v>0.91</v>
      </c>
      <c r="AN274" s="39">
        <f t="shared" si="76"/>
        <v>0.91</v>
      </c>
      <c r="AO274" s="27"/>
      <c r="AP274" s="70"/>
      <c r="AQ274" s="41"/>
      <c r="AR274" s="41"/>
      <c r="AS274" s="38">
        <v>45927</v>
      </c>
      <c r="AT274" s="39">
        <f t="shared" si="84"/>
        <v>1</v>
      </c>
      <c r="AU274" s="39">
        <f t="shared" si="75"/>
        <v>1</v>
      </c>
      <c r="AV274" s="27"/>
      <c r="AW274" s="41"/>
    </row>
    <row r="275" spans="1:49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45928</v>
      </c>
      <c r="I275" s="1">
        <f t="shared" si="71"/>
        <v>0.13888888888888887</v>
      </c>
      <c r="J275" s="1">
        <f t="shared" si="72"/>
        <v>0.13888888888888887</v>
      </c>
      <c r="K275" s="27"/>
      <c r="L275" s="2"/>
      <c r="M275" s="2"/>
      <c r="N275" s="38">
        <v>45928</v>
      </c>
      <c r="O275" s="1">
        <f t="shared" si="77"/>
        <v>0.12567129629629628</v>
      </c>
      <c r="P275" s="1">
        <f t="shared" si="78"/>
        <v>0.12567129629629628</v>
      </c>
      <c r="Q275" s="27"/>
      <c r="R275" s="2"/>
      <c r="S275" s="2"/>
      <c r="T275" s="38">
        <v>45928</v>
      </c>
      <c r="U275" s="1">
        <f t="shared" si="79"/>
        <v>0</v>
      </c>
      <c r="V275" s="1">
        <f t="shared" si="80"/>
        <v>0</v>
      </c>
      <c r="W275" s="27"/>
      <c r="X275" s="2"/>
      <c r="Y275" s="2"/>
      <c r="Z275" s="38">
        <v>45928</v>
      </c>
      <c r="AA275" s="1">
        <f t="shared" si="81"/>
        <v>4.3831018518518519E-2</v>
      </c>
      <c r="AB275" s="1">
        <f t="shared" si="73"/>
        <v>4.3831018518518519E-2</v>
      </c>
      <c r="AC275" s="27"/>
      <c r="AD275" s="2"/>
      <c r="AE275" s="2"/>
      <c r="AF275" s="38">
        <v>45928</v>
      </c>
      <c r="AG275" s="1">
        <f t="shared" si="82"/>
        <v>9.7222222222222224E-3</v>
      </c>
      <c r="AH275" s="1">
        <f t="shared" si="74"/>
        <v>9.7222222222222224E-3</v>
      </c>
      <c r="AI275" s="27"/>
      <c r="AJ275" s="2"/>
      <c r="AK275" s="2"/>
      <c r="AL275" s="38">
        <v>45928</v>
      </c>
      <c r="AM275" s="39">
        <f t="shared" si="83"/>
        <v>0.91</v>
      </c>
      <c r="AN275" s="39">
        <f t="shared" si="76"/>
        <v>0.91</v>
      </c>
      <c r="AO275" s="27"/>
      <c r="AP275" s="70"/>
      <c r="AQ275" s="41"/>
      <c r="AR275" s="41"/>
      <c r="AS275" s="38">
        <v>45928</v>
      </c>
      <c r="AT275" s="39">
        <f t="shared" si="84"/>
        <v>1</v>
      </c>
      <c r="AU275" s="39">
        <f t="shared" si="75"/>
        <v>1</v>
      </c>
      <c r="AV275" s="27"/>
      <c r="AW275" s="41"/>
    </row>
    <row r="276" spans="1:49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45929</v>
      </c>
      <c r="I276" s="1">
        <f t="shared" si="71"/>
        <v>0.13888888888888887</v>
      </c>
      <c r="J276" s="1">
        <f t="shared" si="72"/>
        <v>0.13888888888888887</v>
      </c>
      <c r="K276" s="27"/>
      <c r="L276" s="2"/>
      <c r="M276" s="2"/>
      <c r="N276" s="38">
        <v>45929</v>
      </c>
      <c r="O276" s="1">
        <f t="shared" si="77"/>
        <v>0.12567129629629628</v>
      </c>
      <c r="P276" s="1">
        <f t="shared" si="78"/>
        <v>0.12567129629629628</v>
      </c>
      <c r="Q276" s="27"/>
      <c r="R276" s="2"/>
      <c r="S276" s="2"/>
      <c r="T276" s="38">
        <v>45929</v>
      </c>
      <c r="U276" s="1">
        <f t="shared" si="79"/>
        <v>0</v>
      </c>
      <c r="V276" s="1">
        <f t="shared" si="80"/>
        <v>0</v>
      </c>
      <c r="W276" s="27"/>
      <c r="X276" s="2"/>
      <c r="Y276" s="2"/>
      <c r="Z276" s="38">
        <v>45929</v>
      </c>
      <c r="AA276" s="1">
        <f t="shared" si="81"/>
        <v>4.3831018518518519E-2</v>
      </c>
      <c r="AB276" s="1">
        <f t="shared" si="73"/>
        <v>4.3831018518518519E-2</v>
      </c>
      <c r="AC276" s="27"/>
      <c r="AD276" s="2"/>
      <c r="AE276" s="2"/>
      <c r="AF276" s="38">
        <v>45929</v>
      </c>
      <c r="AG276" s="1">
        <f t="shared" si="82"/>
        <v>9.7222222222222224E-3</v>
      </c>
      <c r="AH276" s="1">
        <f t="shared" si="74"/>
        <v>9.7222222222222224E-3</v>
      </c>
      <c r="AI276" s="27"/>
      <c r="AJ276" s="2"/>
      <c r="AK276" s="2"/>
      <c r="AL276" s="38">
        <v>45929</v>
      </c>
      <c r="AM276" s="39">
        <f t="shared" si="83"/>
        <v>0.91</v>
      </c>
      <c r="AN276" s="39">
        <f t="shared" si="76"/>
        <v>0.91</v>
      </c>
      <c r="AO276" s="27"/>
      <c r="AP276" s="70"/>
      <c r="AQ276" s="41"/>
      <c r="AR276" s="41"/>
      <c r="AS276" s="38">
        <v>45929</v>
      </c>
      <c r="AT276" s="39">
        <f t="shared" si="84"/>
        <v>1</v>
      </c>
      <c r="AU276" s="39">
        <f t="shared" si="75"/>
        <v>1</v>
      </c>
      <c r="AV276" s="27"/>
      <c r="AW276" s="41"/>
    </row>
    <row r="277" spans="1:49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45930</v>
      </c>
      <c r="I277" s="1">
        <f t="shared" si="71"/>
        <v>0.13888888888888887</v>
      </c>
      <c r="J277" s="1">
        <f t="shared" si="72"/>
        <v>0.13888888888888887</v>
      </c>
      <c r="K277" s="27"/>
      <c r="L277" s="2"/>
      <c r="M277" s="2"/>
      <c r="N277" s="38">
        <v>45930</v>
      </c>
      <c r="O277" s="1">
        <f t="shared" si="77"/>
        <v>0.12567129629629628</v>
      </c>
      <c r="P277" s="1">
        <f t="shared" si="78"/>
        <v>0.12567129629629628</v>
      </c>
      <c r="Q277" s="27"/>
      <c r="R277" s="2"/>
      <c r="S277" s="2"/>
      <c r="T277" s="38">
        <v>45930</v>
      </c>
      <c r="U277" s="1">
        <f t="shared" si="79"/>
        <v>0</v>
      </c>
      <c r="V277" s="1">
        <f t="shared" si="80"/>
        <v>0</v>
      </c>
      <c r="W277" s="27"/>
      <c r="X277" s="2"/>
      <c r="Y277" s="2"/>
      <c r="Z277" s="38">
        <v>45930</v>
      </c>
      <c r="AA277" s="1">
        <f t="shared" si="81"/>
        <v>4.3831018518518519E-2</v>
      </c>
      <c r="AB277" s="1">
        <f t="shared" si="73"/>
        <v>4.3831018518518519E-2</v>
      </c>
      <c r="AC277" s="27"/>
      <c r="AD277" s="2"/>
      <c r="AE277" s="2"/>
      <c r="AF277" s="38">
        <v>45930</v>
      </c>
      <c r="AG277" s="1">
        <f t="shared" si="82"/>
        <v>9.7222222222222224E-3</v>
      </c>
      <c r="AH277" s="1">
        <f t="shared" si="74"/>
        <v>9.7222222222222224E-3</v>
      </c>
      <c r="AI277" s="27"/>
      <c r="AJ277" s="2"/>
      <c r="AK277" s="2"/>
      <c r="AL277" s="38">
        <v>45930</v>
      </c>
      <c r="AM277" s="39">
        <f t="shared" si="83"/>
        <v>0.91</v>
      </c>
      <c r="AN277" s="39">
        <f t="shared" si="76"/>
        <v>0.91</v>
      </c>
      <c r="AO277" s="27"/>
      <c r="AP277" s="70"/>
      <c r="AQ277" s="41"/>
      <c r="AR277" s="41"/>
      <c r="AS277" s="38">
        <v>45930</v>
      </c>
      <c r="AT277" s="39">
        <f t="shared" si="84"/>
        <v>1</v>
      </c>
      <c r="AU277" s="39">
        <f t="shared" si="75"/>
        <v>1</v>
      </c>
      <c r="AV277" s="27"/>
      <c r="AW277" s="41"/>
    </row>
    <row r="278" spans="1:49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45931</v>
      </c>
      <c r="I278" s="1">
        <f t="shared" si="71"/>
        <v>0.13888888888888887</v>
      </c>
      <c r="J278" s="1">
        <f t="shared" si="72"/>
        <v>0.13888888888888887</v>
      </c>
      <c r="K278" s="27"/>
      <c r="L278" s="2"/>
      <c r="M278" s="2"/>
      <c r="N278" s="38">
        <v>45931</v>
      </c>
      <c r="O278" s="1">
        <f t="shared" si="77"/>
        <v>0.12567129629629628</v>
      </c>
      <c r="P278" s="1">
        <f t="shared" si="78"/>
        <v>0.12567129629629628</v>
      </c>
      <c r="Q278" s="27"/>
      <c r="R278" s="2"/>
      <c r="S278" s="2"/>
      <c r="T278" s="38">
        <v>45931</v>
      </c>
      <c r="U278" s="1">
        <f t="shared" si="79"/>
        <v>0</v>
      </c>
      <c r="V278" s="1">
        <f t="shared" si="80"/>
        <v>0</v>
      </c>
      <c r="W278" s="27"/>
      <c r="X278" s="2"/>
      <c r="Y278" s="2"/>
      <c r="Z278" s="38">
        <v>45931</v>
      </c>
      <c r="AA278" s="1">
        <f t="shared" si="81"/>
        <v>4.3831018518518519E-2</v>
      </c>
      <c r="AB278" s="1">
        <f t="shared" si="73"/>
        <v>4.3831018518518519E-2</v>
      </c>
      <c r="AC278" s="27"/>
      <c r="AD278" s="2"/>
      <c r="AE278" s="2"/>
      <c r="AF278" s="38">
        <v>45931</v>
      </c>
      <c r="AG278" s="1">
        <f t="shared" si="82"/>
        <v>9.7222222222222224E-3</v>
      </c>
      <c r="AH278" s="1">
        <f t="shared" si="74"/>
        <v>9.7222222222222224E-3</v>
      </c>
      <c r="AI278" s="27"/>
      <c r="AJ278" s="2"/>
      <c r="AK278" s="2"/>
      <c r="AL278" s="38">
        <v>45931</v>
      </c>
      <c r="AM278" s="39">
        <f t="shared" si="83"/>
        <v>0.91</v>
      </c>
      <c r="AN278" s="39">
        <f t="shared" si="76"/>
        <v>0.91</v>
      </c>
      <c r="AO278" s="27"/>
      <c r="AP278" s="70"/>
      <c r="AQ278" s="41"/>
      <c r="AR278" s="41"/>
      <c r="AS278" s="38">
        <v>45931</v>
      </c>
      <c r="AT278" s="39">
        <f t="shared" si="84"/>
        <v>1</v>
      </c>
      <c r="AU278" s="39">
        <f t="shared" si="75"/>
        <v>1</v>
      </c>
      <c r="AV278" s="27"/>
      <c r="AW278" s="41"/>
    </row>
    <row r="279" spans="1:49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45932</v>
      </c>
      <c r="I279" s="1">
        <f t="shared" si="71"/>
        <v>0.13888888888888887</v>
      </c>
      <c r="J279" s="1">
        <f t="shared" si="72"/>
        <v>0.13888888888888887</v>
      </c>
      <c r="K279" s="27"/>
      <c r="L279" s="2"/>
      <c r="M279" s="2"/>
      <c r="N279" s="38">
        <v>45932</v>
      </c>
      <c r="O279" s="1">
        <f t="shared" si="77"/>
        <v>0.12567129629629628</v>
      </c>
      <c r="P279" s="1">
        <f t="shared" si="78"/>
        <v>0.12567129629629628</v>
      </c>
      <c r="Q279" s="27"/>
      <c r="R279" s="2"/>
      <c r="S279" s="2"/>
      <c r="T279" s="38">
        <v>45932</v>
      </c>
      <c r="U279" s="1">
        <f t="shared" si="79"/>
        <v>0</v>
      </c>
      <c r="V279" s="1">
        <f t="shared" si="80"/>
        <v>0</v>
      </c>
      <c r="W279" s="27"/>
      <c r="X279" s="2"/>
      <c r="Y279" s="2"/>
      <c r="Z279" s="38">
        <v>45932</v>
      </c>
      <c r="AA279" s="1">
        <f t="shared" si="81"/>
        <v>4.3831018518518519E-2</v>
      </c>
      <c r="AB279" s="1">
        <f t="shared" si="73"/>
        <v>4.3831018518518519E-2</v>
      </c>
      <c r="AC279" s="27"/>
      <c r="AD279" s="2"/>
      <c r="AE279" s="2"/>
      <c r="AF279" s="38">
        <v>45932</v>
      </c>
      <c r="AG279" s="1">
        <f t="shared" si="82"/>
        <v>9.7222222222222224E-3</v>
      </c>
      <c r="AH279" s="1">
        <f t="shared" si="74"/>
        <v>9.7222222222222224E-3</v>
      </c>
      <c r="AI279" s="27"/>
      <c r="AJ279" s="2"/>
      <c r="AK279" s="2"/>
      <c r="AL279" s="38">
        <v>45932</v>
      </c>
      <c r="AM279" s="39">
        <f t="shared" si="83"/>
        <v>0.91</v>
      </c>
      <c r="AN279" s="39">
        <f t="shared" si="76"/>
        <v>0.91</v>
      </c>
      <c r="AO279" s="27"/>
      <c r="AP279" s="70"/>
      <c r="AQ279" s="41"/>
      <c r="AR279" s="41"/>
      <c r="AS279" s="38">
        <v>45932</v>
      </c>
      <c r="AT279" s="39">
        <f t="shared" si="84"/>
        <v>1</v>
      </c>
      <c r="AU279" s="39">
        <f t="shared" si="75"/>
        <v>1</v>
      </c>
      <c r="AV279" s="27"/>
      <c r="AW279" s="41"/>
    </row>
    <row r="280" spans="1:49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45933</v>
      </c>
      <c r="I280" s="1">
        <f t="shared" si="71"/>
        <v>0.13888888888888887</v>
      </c>
      <c r="J280" s="1">
        <f t="shared" si="72"/>
        <v>0.13888888888888887</v>
      </c>
      <c r="K280" s="27"/>
      <c r="L280" s="2"/>
      <c r="M280" s="2"/>
      <c r="N280" s="38">
        <v>45933</v>
      </c>
      <c r="O280" s="1">
        <f t="shared" si="77"/>
        <v>0.12567129629629628</v>
      </c>
      <c r="P280" s="1">
        <f t="shared" si="78"/>
        <v>0.12567129629629628</v>
      </c>
      <c r="Q280" s="27"/>
      <c r="R280" s="2"/>
      <c r="S280" s="2"/>
      <c r="T280" s="38">
        <v>45933</v>
      </c>
      <c r="U280" s="1">
        <f t="shared" si="79"/>
        <v>0</v>
      </c>
      <c r="V280" s="1">
        <f t="shared" si="80"/>
        <v>0</v>
      </c>
      <c r="W280" s="27"/>
      <c r="X280" s="2"/>
      <c r="Y280" s="2"/>
      <c r="Z280" s="38">
        <v>45933</v>
      </c>
      <c r="AA280" s="1">
        <f t="shared" si="81"/>
        <v>4.3831018518518519E-2</v>
      </c>
      <c r="AB280" s="1">
        <f t="shared" si="73"/>
        <v>4.3831018518518519E-2</v>
      </c>
      <c r="AC280" s="27"/>
      <c r="AD280" s="2"/>
      <c r="AE280" s="2"/>
      <c r="AF280" s="38">
        <v>45933</v>
      </c>
      <c r="AG280" s="1">
        <f t="shared" si="82"/>
        <v>9.7222222222222224E-3</v>
      </c>
      <c r="AH280" s="1">
        <f t="shared" si="74"/>
        <v>9.7222222222222224E-3</v>
      </c>
      <c r="AI280" s="27"/>
      <c r="AJ280" s="2"/>
      <c r="AK280" s="2"/>
      <c r="AL280" s="38">
        <v>45933</v>
      </c>
      <c r="AM280" s="39">
        <f t="shared" si="83"/>
        <v>0.91</v>
      </c>
      <c r="AN280" s="39">
        <f t="shared" si="76"/>
        <v>0.91</v>
      </c>
      <c r="AO280" s="27"/>
      <c r="AP280" s="70"/>
      <c r="AQ280" s="41"/>
      <c r="AR280" s="41"/>
      <c r="AS280" s="38">
        <v>45933</v>
      </c>
      <c r="AT280" s="39">
        <f t="shared" si="84"/>
        <v>1</v>
      </c>
      <c r="AU280" s="39">
        <f t="shared" si="75"/>
        <v>1</v>
      </c>
      <c r="AV280" s="27"/>
      <c r="AW280" s="41"/>
    </row>
    <row r="281" spans="1:49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45934</v>
      </c>
      <c r="I281" s="1">
        <f t="shared" si="71"/>
        <v>0.13888888888888887</v>
      </c>
      <c r="J281" s="1">
        <f t="shared" si="72"/>
        <v>0.13888888888888887</v>
      </c>
      <c r="K281" s="27"/>
      <c r="L281" s="2"/>
      <c r="M281" s="2"/>
      <c r="N281" s="38">
        <v>45934</v>
      </c>
      <c r="O281" s="1">
        <f t="shared" si="77"/>
        <v>0.12567129629629628</v>
      </c>
      <c r="P281" s="1">
        <f t="shared" si="78"/>
        <v>0.12567129629629628</v>
      </c>
      <c r="Q281" s="27"/>
      <c r="R281" s="2"/>
      <c r="S281" s="2"/>
      <c r="T281" s="38">
        <v>45934</v>
      </c>
      <c r="U281" s="1">
        <f t="shared" si="79"/>
        <v>0</v>
      </c>
      <c r="V281" s="1">
        <f t="shared" si="80"/>
        <v>0</v>
      </c>
      <c r="W281" s="27"/>
      <c r="X281" s="2"/>
      <c r="Y281" s="2"/>
      <c r="Z281" s="38">
        <v>45934</v>
      </c>
      <c r="AA281" s="1">
        <f t="shared" si="81"/>
        <v>4.3831018518518519E-2</v>
      </c>
      <c r="AB281" s="1">
        <f t="shared" si="73"/>
        <v>4.3831018518518519E-2</v>
      </c>
      <c r="AC281" s="27"/>
      <c r="AD281" s="2"/>
      <c r="AE281" s="2"/>
      <c r="AF281" s="38">
        <v>45934</v>
      </c>
      <c r="AG281" s="1">
        <f t="shared" si="82"/>
        <v>9.7222222222222224E-3</v>
      </c>
      <c r="AH281" s="1">
        <f t="shared" si="74"/>
        <v>9.7222222222222224E-3</v>
      </c>
      <c r="AI281" s="27"/>
      <c r="AJ281" s="2"/>
      <c r="AK281" s="2"/>
      <c r="AL281" s="38">
        <v>45934</v>
      </c>
      <c r="AM281" s="39">
        <f t="shared" si="83"/>
        <v>0.91</v>
      </c>
      <c r="AN281" s="39">
        <f t="shared" si="76"/>
        <v>0.91</v>
      </c>
      <c r="AO281" s="27"/>
      <c r="AP281" s="70"/>
      <c r="AQ281" s="41"/>
      <c r="AR281" s="41"/>
      <c r="AS281" s="38">
        <v>45934</v>
      </c>
      <c r="AT281" s="39">
        <f t="shared" si="84"/>
        <v>1</v>
      </c>
      <c r="AU281" s="39">
        <f t="shared" si="75"/>
        <v>1</v>
      </c>
      <c r="AV281" s="27"/>
      <c r="AW281" s="41"/>
    </row>
    <row r="282" spans="1:49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45935</v>
      </c>
      <c r="I282" s="1">
        <f t="shared" si="71"/>
        <v>0.13888888888888887</v>
      </c>
      <c r="J282" s="1">
        <f t="shared" si="72"/>
        <v>0.13888888888888887</v>
      </c>
      <c r="K282" s="27"/>
      <c r="L282" s="2"/>
      <c r="M282" s="2"/>
      <c r="N282" s="38">
        <v>45935</v>
      </c>
      <c r="O282" s="1">
        <f t="shared" si="77"/>
        <v>0.12567129629629628</v>
      </c>
      <c r="P282" s="1">
        <f t="shared" si="78"/>
        <v>0.12567129629629628</v>
      </c>
      <c r="Q282" s="27"/>
      <c r="R282" s="2"/>
      <c r="S282" s="2"/>
      <c r="T282" s="38">
        <v>45935</v>
      </c>
      <c r="U282" s="1">
        <f t="shared" si="79"/>
        <v>0</v>
      </c>
      <c r="V282" s="1">
        <f t="shared" si="80"/>
        <v>0</v>
      </c>
      <c r="W282" s="27"/>
      <c r="X282" s="2"/>
      <c r="Y282" s="2"/>
      <c r="Z282" s="38">
        <v>45935</v>
      </c>
      <c r="AA282" s="1">
        <f t="shared" si="81"/>
        <v>4.3831018518518519E-2</v>
      </c>
      <c r="AB282" s="1">
        <f t="shared" si="73"/>
        <v>4.3831018518518519E-2</v>
      </c>
      <c r="AC282" s="27"/>
      <c r="AD282" s="2"/>
      <c r="AE282" s="2"/>
      <c r="AF282" s="38">
        <v>45935</v>
      </c>
      <c r="AG282" s="1">
        <f t="shared" si="82"/>
        <v>9.7222222222222224E-3</v>
      </c>
      <c r="AH282" s="1">
        <f t="shared" si="74"/>
        <v>9.7222222222222224E-3</v>
      </c>
      <c r="AI282" s="27"/>
      <c r="AJ282" s="2"/>
      <c r="AK282" s="2"/>
      <c r="AL282" s="38">
        <v>45935</v>
      </c>
      <c r="AM282" s="39">
        <f t="shared" si="83"/>
        <v>0.91</v>
      </c>
      <c r="AN282" s="39">
        <f t="shared" si="76"/>
        <v>0.91</v>
      </c>
      <c r="AO282" s="27"/>
      <c r="AP282" s="70"/>
      <c r="AQ282" s="41"/>
      <c r="AR282" s="41"/>
      <c r="AS282" s="38">
        <v>45935</v>
      </c>
      <c r="AT282" s="39">
        <f t="shared" si="84"/>
        <v>1</v>
      </c>
      <c r="AU282" s="39">
        <f t="shared" si="75"/>
        <v>1</v>
      </c>
      <c r="AV282" s="27"/>
      <c r="AW282" s="41"/>
    </row>
    <row r="283" spans="1:49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45936</v>
      </c>
      <c r="I283" s="1">
        <f t="shared" si="71"/>
        <v>0.13888888888888887</v>
      </c>
      <c r="J283" s="1">
        <f t="shared" si="72"/>
        <v>0.13888888888888887</v>
      </c>
      <c r="K283" s="27"/>
      <c r="L283" s="2"/>
      <c r="M283" s="2"/>
      <c r="N283" s="38">
        <v>45936</v>
      </c>
      <c r="O283" s="1">
        <f t="shared" si="77"/>
        <v>0.12567129629629628</v>
      </c>
      <c r="P283" s="1">
        <f t="shared" si="78"/>
        <v>0.12567129629629628</v>
      </c>
      <c r="Q283" s="27"/>
      <c r="R283" s="2"/>
      <c r="S283" s="2"/>
      <c r="T283" s="38">
        <v>45936</v>
      </c>
      <c r="U283" s="1">
        <f t="shared" si="79"/>
        <v>0</v>
      </c>
      <c r="V283" s="1">
        <f t="shared" si="80"/>
        <v>0</v>
      </c>
      <c r="W283" s="27"/>
      <c r="X283" s="2"/>
      <c r="Y283" s="2"/>
      <c r="Z283" s="38">
        <v>45936</v>
      </c>
      <c r="AA283" s="1">
        <f t="shared" si="81"/>
        <v>4.3831018518518519E-2</v>
      </c>
      <c r="AB283" s="1">
        <f t="shared" si="73"/>
        <v>4.3831018518518519E-2</v>
      </c>
      <c r="AC283" s="27"/>
      <c r="AD283" s="2"/>
      <c r="AE283" s="2"/>
      <c r="AF283" s="38">
        <v>45936</v>
      </c>
      <c r="AG283" s="1">
        <f t="shared" si="82"/>
        <v>9.7222222222222224E-3</v>
      </c>
      <c r="AH283" s="1">
        <f t="shared" si="74"/>
        <v>9.7222222222222224E-3</v>
      </c>
      <c r="AI283" s="27"/>
      <c r="AJ283" s="2"/>
      <c r="AK283" s="2"/>
      <c r="AL283" s="38">
        <v>45936</v>
      </c>
      <c r="AM283" s="39">
        <f t="shared" si="83"/>
        <v>0.91</v>
      </c>
      <c r="AN283" s="39">
        <f t="shared" si="76"/>
        <v>0.91</v>
      </c>
      <c r="AO283" s="27"/>
      <c r="AP283" s="70"/>
      <c r="AQ283" s="41"/>
      <c r="AR283" s="41"/>
      <c r="AS283" s="38">
        <v>45936</v>
      </c>
      <c r="AT283" s="39">
        <f t="shared" si="84"/>
        <v>1</v>
      </c>
      <c r="AU283" s="39">
        <f t="shared" si="75"/>
        <v>1</v>
      </c>
      <c r="AV283" s="27"/>
      <c r="AW283" s="41"/>
    </row>
    <row r="284" spans="1:49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45937</v>
      </c>
      <c r="I284" s="1">
        <f t="shared" si="71"/>
        <v>0.13888888888888887</v>
      </c>
      <c r="J284" s="1">
        <f t="shared" si="72"/>
        <v>0.13888888888888887</v>
      </c>
      <c r="K284" s="27"/>
      <c r="L284" s="2"/>
      <c r="M284" s="2"/>
      <c r="N284" s="38">
        <v>45937</v>
      </c>
      <c r="O284" s="1">
        <f t="shared" si="77"/>
        <v>0.12567129629629628</v>
      </c>
      <c r="P284" s="1">
        <f t="shared" si="78"/>
        <v>0.12567129629629628</v>
      </c>
      <c r="Q284" s="27"/>
      <c r="R284" s="2"/>
      <c r="S284" s="2"/>
      <c r="T284" s="38">
        <v>45937</v>
      </c>
      <c r="U284" s="1">
        <f t="shared" si="79"/>
        <v>0</v>
      </c>
      <c r="V284" s="1">
        <f t="shared" si="80"/>
        <v>0</v>
      </c>
      <c r="W284" s="27"/>
      <c r="X284" s="2"/>
      <c r="Y284" s="2"/>
      <c r="Z284" s="38">
        <v>45937</v>
      </c>
      <c r="AA284" s="1">
        <f t="shared" si="81"/>
        <v>4.3831018518518519E-2</v>
      </c>
      <c r="AB284" s="1">
        <f t="shared" si="73"/>
        <v>4.3831018518518519E-2</v>
      </c>
      <c r="AC284" s="27"/>
      <c r="AD284" s="2"/>
      <c r="AE284" s="2"/>
      <c r="AF284" s="38">
        <v>45937</v>
      </c>
      <c r="AG284" s="1">
        <f t="shared" si="82"/>
        <v>9.7222222222222224E-3</v>
      </c>
      <c r="AH284" s="1">
        <f t="shared" si="74"/>
        <v>9.7222222222222224E-3</v>
      </c>
      <c r="AI284" s="27"/>
      <c r="AJ284" s="2"/>
      <c r="AK284" s="2"/>
      <c r="AL284" s="38">
        <v>45937</v>
      </c>
      <c r="AM284" s="39">
        <f t="shared" si="83"/>
        <v>0.91</v>
      </c>
      <c r="AN284" s="39">
        <f t="shared" si="76"/>
        <v>0.91</v>
      </c>
      <c r="AO284" s="27"/>
      <c r="AP284" s="70"/>
      <c r="AQ284" s="41"/>
      <c r="AR284" s="41"/>
      <c r="AS284" s="38">
        <v>45937</v>
      </c>
      <c r="AT284" s="39">
        <f t="shared" si="84"/>
        <v>1</v>
      </c>
      <c r="AU284" s="39">
        <f t="shared" si="75"/>
        <v>1</v>
      </c>
      <c r="AV284" s="27"/>
      <c r="AW284" s="41"/>
    </row>
    <row r="285" spans="1:49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45938</v>
      </c>
      <c r="I285" s="1">
        <f t="shared" si="71"/>
        <v>0.13888888888888887</v>
      </c>
      <c r="J285" s="1">
        <f t="shared" si="72"/>
        <v>0.13888888888888887</v>
      </c>
      <c r="K285" s="27"/>
      <c r="L285" s="2"/>
      <c r="M285" s="2"/>
      <c r="N285" s="38">
        <v>45938</v>
      </c>
      <c r="O285" s="1">
        <f t="shared" si="77"/>
        <v>0.12567129629629628</v>
      </c>
      <c r="P285" s="1">
        <f t="shared" si="78"/>
        <v>0.12567129629629628</v>
      </c>
      <c r="Q285" s="27"/>
      <c r="R285" s="2"/>
      <c r="S285" s="2"/>
      <c r="T285" s="38">
        <v>45938</v>
      </c>
      <c r="U285" s="1">
        <f t="shared" si="79"/>
        <v>0</v>
      </c>
      <c r="V285" s="1">
        <f t="shared" si="80"/>
        <v>0</v>
      </c>
      <c r="W285" s="27"/>
      <c r="X285" s="2"/>
      <c r="Y285" s="2"/>
      <c r="Z285" s="38">
        <v>45938</v>
      </c>
      <c r="AA285" s="1">
        <f t="shared" si="81"/>
        <v>4.3831018518518519E-2</v>
      </c>
      <c r="AB285" s="1">
        <f t="shared" si="73"/>
        <v>4.3831018518518519E-2</v>
      </c>
      <c r="AC285" s="27"/>
      <c r="AD285" s="2"/>
      <c r="AE285" s="2"/>
      <c r="AF285" s="38">
        <v>45938</v>
      </c>
      <c r="AG285" s="1">
        <f t="shared" si="82"/>
        <v>9.7222222222222224E-3</v>
      </c>
      <c r="AH285" s="1">
        <f t="shared" si="74"/>
        <v>9.7222222222222224E-3</v>
      </c>
      <c r="AI285" s="27"/>
      <c r="AJ285" s="2"/>
      <c r="AK285" s="2"/>
      <c r="AL285" s="38">
        <v>45938</v>
      </c>
      <c r="AM285" s="39">
        <f t="shared" si="83"/>
        <v>0.91</v>
      </c>
      <c r="AN285" s="39">
        <f t="shared" si="76"/>
        <v>0.91</v>
      </c>
      <c r="AO285" s="27"/>
      <c r="AP285" s="70"/>
      <c r="AQ285" s="41"/>
      <c r="AR285" s="41"/>
      <c r="AS285" s="38">
        <v>45938</v>
      </c>
      <c r="AT285" s="39">
        <f t="shared" si="84"/>
        <v>1</v>
      </c>
      <c r="AU285" s="39">
        <f t="shared" si="75"/>
        <v>1</v>
      </c>
      <c r="AV285" s="27"/>
      <c r="AW285" s="41"/>
    </row>
    <row r="286" spans="1:49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45939</v>
      </c>
      <c r="I286" s="1">
        <f t="shared" si="71"/>
        <v>0.13888888888888887</v>
      </c>
      <c r="J286" s="1">
        <f t="shared" si="72"/>
        <v>0.13888888888888887</v>
      </c>
      <c r="K286" s="27"/>
      <c r="L286" s="2"/>
      <c r="M286" s="2"/>
      <c r="N286" s="38">
        <v>45939</v>
      </c>
      <c r="O286" s="1">
        <f t="shared" si="77"/>
        <v>0.12567129629629628</v>
      </c>
      <c r="P286" s="1">
        <f t="shared" si="78"/>
        <v>0.12567129629629628</v>
      </c>
      <c r="Q286" s="27"/>
      <c r="R286" s="2"/>
      <c r="S286" s="2"/>
      <c r="T286" s="38">
        <v>45939</v>
      </c>
      <c r="U286" s="1">
        <f t="shared" si="79"/>
        <v>0</v>
      </c>
      <c r="V286" s="1">
        <f t="shared" si="80"/>
        <v>0</v>
      </c>
      <c r="W286" s="27"/>
      <c r="X286" s="2"/>
      <c r="Y286" s="2"/>
      <c r="Z286" s="38">
        <v>45939</v>
      </c>
      <c r="AA286" s="1">
        <f t="shared" si="81"/>
        <v>4.3831018518518519E-2</v>
      </c>
      <c r="AB286" s="1">
        <f t="shared" si="73"/>
        <v>4.3831018518518519E-2</v>
      </c>
      <c r="AC286" s="27"/>
      <c r="AD286" s="2"/>
      <c r="AE286" s="2"/>
      <c r="AF286" s="38">
        <v>45939</v>
      </c>
      <c r="AG286" s="1">
        <f t="shared" si="82"/>
        <v>9.7222222222222224E-3</v>
      </c>
      <c r="AH286" s="1">
        <f t="shared" si="74"/>
        <v>9.7222222222222224E-3</v>
      </c>
      <c r="AI286" s="27"/>
      <c r="AJ286" s="2"/>
      <c r="AK286" s="2"/>
      <c r="AL286" s="38">
        <v>45939</v>
      </c>
      <c r="AM286" s="39">
        <f t="shared" si="83"/>
        <v>0.91</v>
      </c>
      <c r="AN286" s="39">
        <f t="shared" si="76"/>
        <v>0.91</v>
      </c>
      <c r="AO286" s="27"/>
      <c r="AP286" s="70"/>
      <c r="AQ286" s="41"/>
      <c r="AR286" s="41"/>
      <c r="AS286" s="38">
        <v>45939</v>
      </c>
      <c r="AT286" s="39">
        <f t="shared" si="84"/>
        <v>1</v>
      </c>
      <c r="AU286" s="39">
        <f t="shared" si="75"/>
        <v>1</v>
      </c>
      <c r="AV286" s="27"/>
      <c r="AW286" s="41"/>
    </row>
    <row r="287" spans="1:49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45940</v>
      </c>
      <c r="I287" s="1">
        <f t="shared" si="71"/>
        <v>0.13888888888888887</v>
      </c>
      <c r="J287" s="1">
        <f t="shared" si="72"/>
        <v>0.13888888888888887</v>
      </c>
      <c r="K287" s="27"/>
      <c r="L287" s="2"/>
      <c r="M287" s="2"/>
      <c r="N287" s="38">
        <v>45940</v>
      </c>
      <c r="O287" s="1">
        <f t="shared" si="77"/>
        <v>0.12567129629629628</v>
      </c>
      <c r="P287" s="1">
        <f t="shared" si="78"/>
        <v>0.12567129629629628</v>
      </c>
      <c r="Q287" s="27"/>
      <c r="R287" s="2"/>
      <c r="S287" s="2"/>
      <c r="T287" s="38">
        <v>45940</v>
      </c>
      <c r="U287" s="1">
        <f t="shared" si="79"/>
        <v>0</v>
      </c>
      <c r="V287" s="1">
        <f t="shared" si="80"/>
        <v>0</v>
      </c>
      <c r="W287" s="27"/>
      <c r="X287" s="2"/>
      <c r="Y287" s="2"/>
      <c r="Z287" s="38">
        <v>45940</v>
      </c>
      <c r="AA287" s="1">
        <f t="shared" si="81"/>
        <v>4.3831018518518519E-2</v>
      </c>
      <c r="AB287" s="1">
        <f t="shared" si="73"/>
        <v>4.3831018518518519E-2</v>
      </c>
      <c r="AC287" s="27"/>
      <c r="AD287" s="2"/>
      <c r="AE287" s="2"/>
      <c r="AF287" s="38">
        <v>45940</v>
      </c>
      <c r="AG287" s="1">
        <f t="shared" si="82"/>
        <v>9.7222222222222224E-3</v>
      </c>
      <c r="AH287" s="1">
        <f t="shared" si="74"/>
        <v>9.7222222222222224E-3</v>
      </c>
      <c r="AI287" s="27"/>
      <c r="AJ287" s="2"/>
      <c r="AK287" s="2"/>
      <c r="AL287" s="38">
        <v>45940</v>
      </c>
      <c r="AM287" s="39">
        <f t="shared" si="83"/>
        <v>0.91</v>
      </c>
      <c r="AN287" s="39">
        <f t="shared" si="76"/>
        <v>0.91</v>
      </c>
      <c r="AO287" s="27"/>
      <c r="AP287" s="70"/>
      <c r="AQ287" s="41"/>
      <c r="AR287" s="41"/>
      <c r="AS287" s="38">
        <v>45940</v>
      </c>
      <c r="AT287" s="39">
        <f t="shared" si="84"/>
        <v>1</v>
      </c>
      <c r="AU287" s="39">
        <f t="shared" si="75"/>
        <v>1</v>
      </c>
      <c r="AV287" s="27"/>
      <c r="AW287" s="41"/>
    </row>
    <row r="288" spans="1:49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45941</v>
      </c>
      <c r="I288" s="1">
        <f t="shared" si="71"/>
        <v>0.13888888888888887</v>
      </c>
      <c r="J288" s="1">
        <f t="shared" si="72"/>
        <v>0.13888888888888887</v>
      </c>
      <c r="K288" s="27"/>
      <c r="L288" s="2"/>
      <c r="M288" s="2"/>
      <c r="N288" s="38">
        <v>45941</v>
      </c>
      <c r="O288" s="1">
        <f t="shared" si="77"/>
        <v>0.12567129629629628</v>
      </c>
      <c r="P288" s="1">
        <f t="shared" si="78"/>
        <v>0.12567129629629628</v>
      </c>
      <c r="Q288" s="27"/>
      <c r="R288" s="2"/>
      <c r="S288" s="2"/>
      <c r="T288" s="38">
        <v>45941</v>
      </c>
      <c r="U288" s="1">
        <f t="shared" si="79"/>
        <v>0</v>
      </c>
      <c r="V288" s="1">
        <f t="shared" si="80"/>
        <v>0</v>
      </c>
      <c r="W288" s="27"/>
      <c r="X288" s="2"/>
      <c r="Y288" s="2"/>
      <c r="Z288" s="38">
        <v>45941</v>
      </c>
      <c r="AA288" s="1">
        <f t="shared" si="81"/>
        <v>4.3831018518518519E-2</v>
      </c>
      <c r="AB288" s="1">
        <f t="shared" si="73"/>
        <v>4.3831018518518519E-2</v>
      </c>
      <c r="AC288" s="27"/>
      <c r="AD288" s="2"/>
      <c r="AE288" s="2"/>
      <c r="AF288" s="38">
        <v>45941</v>
      </c>
      <c r="AG288" s="1">
        <f t="shared" si="82"/>
        <v>9.7222222222222224E-3</v>
      </c>
      <c r="AH288" s="1">
        <f t="shared" si="74"/>
        <v>9.7222222222222224E-3</v>
      </c>
      <c r="AI288" s="27"/>
      <c r="AJ288" s="2"/>
      <c r="AK288" s="2"/>
      <c r="AL288" s="38">
        <v>45941</v>
      </c>
      <c r="AM288" s="39">
        <f t="shared" si="83"/>
        <v>0.91</v>
      </c>
      <c r="AN288" s="39">
        <f t="shared" si="76"/>
        <v>0.91</v>
      </c>
      <c r="AO288" s="27"/>
      <c r="AP288" s="70"/>
      <c r="AQ288" s="41"/>
      <c r="AR288" s="41"/>
      <c r="AS288" s="38">
        <v>45941</v>
      </c>
      <c r="AT288" s="39">
        <f t="shared" si="84"/>
        <v>1</v>
      </c>
      <c r="AU288" s="39">
        <f t="shared" si="75"/>
        <v>1</v>
      </c>
      <c r="AV288" s="27"/>
      <c r="AW288" s="41"/>
    </row>
    <row r="289" spans="1:49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45942</v>
      </c>
      <c r="I289" s="1">
        <f t="shared" si="71"/>
        <v>0.13888888888888887</v>
      </c>
      <c r="J289" s="1">
        <f t="shared" si="72"/>
        <v>0.13888888888888887</v>
      </c>
      <c r="K289" s="27"/>
      <c r="L289" s="2"/>
      <c r="M289" s="2"/>
      <c r="N289" s="38">
        <v>45942</v>
      </c>
      <c r="O289" s="1">
        <f t="shared" si="77"/>
        <v>0.12567129629629628</v>
      </c>
      <c r="P289" s="1">
        <f t="shared" si="78"/>
        <v>0.12567129629629628</v>
      </c>
      <c r="Q289" s="27"/>
      <c r="R289" s="2"/>
      <c r="S289" s="2"/>
      <c r="T289" s="38">
        <v>45942</v>
      </c>
      <c r="U289" s="1">
        <f t="shared" si="79"/>
        <v>0</v>
      </c>
      <c r="V289" s="1">
        <f t="shared" si="80"/>
        <v>0</v>
      </c>
      <c r="W289" s="27"/>
      <c r="X289" s="2"/>
      <c r="Y289" s="2"/>
      <c r="Z289" s="38">
        <v>45942</v>
      </c>
      <c r="AA289" s="1">
        <f t="shared" si="81"/>
        <v>4.3831018518518519E-2</v>
      </c>
      <c r="AB289" s="1">
        <f t="shared" si="73"/>
        <v>4.3831018518518519E-2</v>
      </c>
      <c r="AC289" s="27"/>
      <c r="AD289" s="2"/>
      <c r="AE289" s="2"/>
      <c r="AF289" s="38">
        <v>45942</v>
      </c>
      <c r="AG289" s="1">
        <f t="shared" si="82"/>
        <v>9.7222222222222224E-3</v>
      </c>
      <c r="AH289" s="1">
        <f t="shared" si="74"/>
        <v>9.7222222222222224E-3</v>
      </c>
      <c r="AI289" s="27"/>
      <c r="AJ289" s="2"/>
      <c r="AK289" s="2"/>
      <c r="AL289" s="38">
        <v>45942</v>
      </c>
      <c r="AM289" s="39">
        <f t="shared" si="83"/>
        <v>0.91</v>
      </c>
      <c r="AN289" s="39">
        <f t="shared" si="76"/>
        <v>0.91</v>
      </c>
      <c r="AO289" s="27"/>
      <c r="AP289" s="70"/>
      <c r="AQ289" s="41"/>
      <c r="AR289" s="41"/>
      <c r="AS289" s="38">
        <v>45942</v>
      </c>
      <c r="AT289" s="39">
        <f t="shared" si="84"/>
        <v>1</v>
      </c>
      <c r="AU289" s="39">
        <f t="shared" si="75"/>
        <v>1</v>
      </c>
      <c r="AV289" s="27"/>
      <c r="AW289" s="41"/>
    </row>
    <row r="290" spans="1:49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45943</v>
      </c>
      <c r="I290" s="1">
        <f t="shared" si="71"/>
        <v>0.13888888888888887</v>
      </c>
      <c r="J290" s="1">
        <f t="shared" si="72"/>
        <v>0.13888888888888887</v>
      </c>
      <c r="K290" s="27"/>
      <c r="L290" s="2"/>
      <c r="M290" s="2"/>
      <c r="N290" s="38">
        <v>45943</v>
      </c>
      <c r="O290" s="1">
        <f t="shared" si="77"/>
        <v>0.12567129629629628</v>
      </c>
      <c r="P290" s="1">
        <f t="shared" si="78"/>
        <v>0.12567129629629628</v>
      </c>
      <c r="Q290" s="27"/>
      <c r="R290" s="2"/>
      <c r="S290" s="2"/>
      <c r="T290" s="38">
        <v>45943</v>
      </c>
      <c r="U290" s="1">
        <f t="shared" si="79"/>
        <v>0</v>
      </c>
      <c r="V290" s="1">
        <f t="shared" si="80"/>
        <v>0</v>
      </c>
      <c r="W290" s="27"/>
      <c r="X290" s="2"/>
      <c r="Y290" s="2"/>
      <c r="Z290" s="38">
        <v>45943</v>
      </c>
      <c r="AA290" s="1">
        <f t="shared" si="81"/>
        <v>4.3831018518518519E-2</v>
      </c>
      <c r="AB290" s="1">
        <f t="shared" si="73"/>
        <v>4.3831018518518519E-2</v>
      </c>
      <c r="AC290" s="27"/>
      <c r="AD290" s="2"/>
      <c r="AE290" s="2"/>
      <c r="AF290" s="38">
        <v>45943</v>
      </c>
      <c r="AG290" s="1">
        <f t="shared" si="82"/>
        <v>9.7222222222222224E-3</v>
      </c>
      <c r="AH290" s="1">
        <f t="shared" si="74"/>
        <v>9.7222222222222224E-3</v>
      </c>
      <c r="AI290" s="27"/>
      <c r="AJ290" s="2"/>
      <c r="AK290" s="2"/>
      <c r="AL290" s="38">
        <v>45943</v>
      </c>
      <c r="AM290" s="39">
        <f t="shared" si="83"/>
        <v>0.91</v>
      </c>
      <c r="AN290" s="39">
        <f t="shared" si="76"/>
        <v>0.91</v>
      </c>
      <c r="AO290" s="27"/>
      <c r="AP290" s="70"/>
      <c r="AQ290" s="41"/>
      <c r="AR290" s="41"/>
      <c r="AS290" s="38">
        <v>45943</v>
      </c>
      <c r="AT290" s="39">
        <f t="shared" si="84"/>
        <v>1</v>
      </c>
      <c r="AU290" s="39">
        <f t="shared" si="75"/>
        <v>1</v>
      </c>
      <c r="AV290" s="27"/>
      <c r="AW290" s="41"/>
    </row>
    <row r="291" spans="1:49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45944</v>
      </c>
      <c r="I291" s="1">
        <f t="shared" si="71"/>
        <v>0.13888888888888887</v>
      </c>
      <c r="J291" s="1">
        <f t="shared" si="72"/>
        <v>0.13888888888888887</v>
      </c>
      <c r="K291" s="27"/>
      <c r="L291" s="2"/>
      <c r="M291" s="2"/>
      <c r="N291" s="38">
        <v>45944</v>
      </c>
      <c r="O291" s="1">
        <f t="shared" si="77"/>
        <v>0.12567129629629628</v>
      </c>
      <c r="P291" s="1">
        <f t="shared" si="78"/>
        <v>0.12567129629629628</v>
      </c>
      <c r="Q291" s="27"/>
      <c r="R291" s="2"/>
      <c r="S291" s="2"/>
      <c r="T291" s="38">
        <v>45944</v>
      </c>
      <c r="U291" s="1">
        <f t="shared" si="79"/>
        <v>0</v>
      </c>
      <c r="V291" s="1">
        <f t="shared" si="80"/>
        <v>0</v>
      </c>
      <c r="W291" s="27"/>
      <c r="X291" s="2"/>
      <c r="Y291" s="2"/>
      <c r="Z291" s="38">
        <v>45944</v>
      </c>
      <c r="AA291" s="1">
        <f t="shared" si="81"/>
        <v>4.3831018518518519E-2</v>
      </c>
      <c r="AB291" s="1">
        <f t="shared" si="73"/>
        <v>4.3831018518518519E-2</v>
      </c>
      <c r="AC291" s="27"/>
      <c r="AD291" s="2"/>
      <c r="AE291" s="2"/>
      <c r="AF291" s="38">
        <v>45944</v>
      </c>
      <c r="AG291" s="1">
        <f t="shared" si="82"/>
        <v>9.7222222222222224E-3</v>
      </c>
      <c r="AH291" s="1">
        <f t="shared" si="74"/>
        <v>9.7222222222222224E-3</v>
      </c>
      <c r="AI291" s="27"/>
      <c r="AJ291" s="2"/>
      <c r="AK291" s="2"/>
      <c r="AL291" s="38">
        <v>45944</v>
      </c>
      <c r="AM291" s="39">
        <f t="shared" si="83"/>
        <v>0.91</v>
      </c>
      <c r="AN291" s="39">
        <f t="shared" si="76"/>
        <v>0.91</v>
      </c>
      <c r="AO291" s="27"/>
      <c r="AP291" s="70"/>
      <c r="AQ291" s="41"/>
      <c r="AR291" s="41"/>
      <c r="AS291" s="38">
        <v>45944</v>
      </c>
      <c r="AT291" s="39">
        <f t="shared" si="84"/>
        <v>1</v>
      </c>
      <c r="AU291" s="39">
        <f t="shared" si="75"/>
        <v>1</v>
      </c>
      <c r="AV291" s="27"/>
      <c r="AW291" s="41"/>
    </row>
    <row r="292" spans="1:49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45945</v>
      </c>
      <c r="I292" s="1">
        <f t="shared" si="71"/>
        <v>0.13888888888888887</v>
      </c>
      <c r="J292" s="1">
        <f t="shared" si="72"/>
        <v>0.13888888888888887</v>
      </c>
      <c r="K292" s="27"/>
      <c r="L292" s="2"/>
      <c r="M292" s="2"/>
      <c r="N292" s="38">
        <v>45945</v>
      </c>
      <c r="O292" s="1">
        <f t="shared" si="77"/>
        <v>0.12567129629629628</v>
      </c>
      <c r="P292" s="1">
        <f t="shared" si="78"/>
        <v>0.12567129629629628</v>
      </c>
      <c r="Q292" s="27"/>
      <c r="R292" s="2"/>
      <c r="S292" s="2"/>
      <c r="T292" s="38">
        <v>45945</v>
      </c>
      <c r="U292" s="1">
        <f t="shared" si="79"/>
        <v>0</v>
      </c>
      <c r="V292" s="1">
        <f t="shared" si="80"/>
        <v>0</v>
      </c>
      <c r="W292" s="27"/>
      <c r="X292" s="2"/>
      <c r="Y292" s="2"/>
      <c r="Z292" s="38">
        <v>45945</v>
      </c>
      <c r="AA292" s="1">
        <f t="shared" si="81"/>
        <v>4.3831018518518519E-2</v>
      </c>
      <c r="AB292" s="1">
        <f t="shared" si="73"/>
        <v>4.3831018518518519E-2</v>
      </c>
      <c r="AC292" s="27"/>
      <c r="AD292" s="2"/>
      <c r="AE292" s="2"/>
      <c r="AF292" s="38">
        <v>45945</v>
      </c>
      <c r="AG292" s="1">
        <f t="shared" si="82"/>
        <v>9.7222222222222224E-3</v>
      </c>
      <c r="AH292" s="1">
        <f t="shared" si="74"/>
        <v>9.7222222222222224E-3</v>
      </c>
      <c r="AI292" s="27"/>
      <c r="AJ292" s="2"/>
      <c r="AK292" s="2"/>
      <c r="AL292" s="38">
        <v>45945</v>
      </c>
      <c r="AM292" s="39">
        <f t="shared" si="83"/>
        <v>0.91</v>
      </c>
      <c r="AN292" s="39">
        <f t="shared" si="76"/>
        <v>0.91</v>
      </c>
      <c r="AO292" s="27"/>
      <c r="AP292" s="70"/>
      <c r="AQ292" s="41"/>
      <c r="AR292" s="41"/>
      <c r="AS292" s="38">
        <v>45945</v>
      </c>
      <c r="AT292" s="39">
        <f t="shared" si="84"/>
        <v>1</v>
      </c>
      <c r="AU292" s="39">
        <f t="shared" si="75"/>
        <v>1</v>
      </c>
      <c r="AV292" s="27"/>
      <c r="AW292" s="41"/>
    </row>
    <row r="293" spans="1:49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45946</v>
      </c>
      <c r="I293" s="1">
        <f t="shared" si="71"/>
        <v>0.13888888888888887</v>
      </c>
      <c r="J293" s="1">
        <f t="shared" si="72"/>
        <v>0.13888888888888887</v>
      </c>
      <c r="K293" s="27"/>
      <c r="L293" s="2"/>
      <c r="M293" s="2"/>
      <c r="N293" s="38">
        <v>45946</v>
      </c>
      <c r="O293" s="1">
        <f t="shared" si="77"/>
        <v>0.12567129629629628</v>
      </c>
      <c r="P293" s="1">
        <f t="shared" si="78"/>
        <v>0.12567129629629628</v>
      </c>
      <c r="Q293" s="27"/>
      <c r="R293" s="2"/>
      <c r="S293" s="2"/>
      <c r="T293" s="38">
        <v>45946</v>
      </c>
      <c r="U293" s="1">
        <f t="shared" si="79"/>
        <v>0</v>
      </c>
      <c r="V293" s="1">
        <f t="shared" si="80"/>
        <v>0</v>
      </c>
      <c r="W293" s="27"/>
      <c r="X293" s="2"/>
      <c r="Y293" s="2"/>
      <c r="Z293" s="38">
        <v>45946</v>
      </c>
      <c r="AA293" s="1">
        <f t="shared" si="81"/>
        <v>4.3831018518518519E-2</v>
      </c>
      <c r="AB293" s="1">
        <f t="shared" si="73"/>
        <v>4.3831018518518519E-2</v>
      </c>
      <c r="AC293" s="27"/>
      <c r="AD293" s="2"/>
      <c r="AE293" s="2"/>
      <c r="AF293" s="38">
        <v>45946</v>
      </c>
      <c r="AG293" s="1">
        <f t="shared" si="82"/>
        <v>9.7222222222222224E-3</v>
      </c>
      <c r="AH293" s="1">
        <f t="shared" si="74"/>
        <v>9.7222222222222224E-3</v>
      </c>
      <c r="AI293" s="27"/>
      <c r="AJ293" s="2"/>
      <c r="AK293" s="2"/>
      <c r="AL293" s="38">
        <v>45946</v>
      </c>
      <c r="AM293" s="39">
        <f t="shared" si="83"/>
        <v>0.91</v>
      </c>
      <c r="AN293" s="39">
        <f t="shared" si="76"/>
        <v>0.91</v>
      </c>
      <c r="AO293" s="27"/>
      <c r="AP293" s="70"/>
      <c r="AQ293" s="41"/>
      <c r="AR293" s="41"/>
      <c r="AS293" s="38">
        <v>45946</v>
      </c>
      <c r="AT293" s="39">
        <f t="shared" si="84"/>
        <v>1</v>
      </c>
      <c r="AU293" s="39">
        <f t="shared" si="75"/>
        <v>1</v>
      </c>
      <c r="AV293" s="27"/>
      <c r="AW293" s="41"/>
    </row>
    <row r="294" spans="1:49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45947</v>
      </c>
      <c r="I294" s="1">
        <f t="shared" si="71"/>
        <v>0.13888888888888887</v>
      </c>
      <c r="J294" s="1">
        <f t="shared" si="72"/>
        <v>0.13888888888888887</v>
      </c>
      <c r="K294" s="27"/>
      <c r="L294" s="2"/>
      <c r="M294" s="2"/>
      <c r="N294" s="38">
        <v>45947</v>
      </c>
      <c r="O294" s="1">
        <f t="shared" si="77"/>
        <v>0.12567129629629628</v>
      </c>
      <c r="P294" s="1">
        <f t="shared" si="78"/>
        <v>0.12567129629629628</v>
      </c>
      <c r="Q294" s="27"/>
      <c r="R294" s="2"/>
      <c r="S294" s="2"/>
      <c r="T294" s="38">
        <v>45947</v>
      </c>
      <c r="U294" s="1">
        <f t="shared" si="79"/>
        <v>0</v>
      </c>
      <c r="V294" s="1">
        <f t="shared" si="80"/>
        <v>0</v>
      </c>
      <c r="W294" s="27"/>
      <c r="X294" s="2"/>
      <c r="Y294" s="2"/>
      <c r="Z294" s="38">
        <v>45947</v>
      </c>
      <c r="AA294" s="1">
        <f t="shared" si="81"/>
        <v>4.3831018518518519E-2</v>
      </c>
      <c r="AB294" s="1">
        <f t="shared" si="73"/>
        <v>4.3831018518518519E-2</v>
      </c>
      <c r="AC294" s="27"/>
      <c r="AD294" s="2"/>
      <c r="AE294" s="2"/>
      <c r="AF294" s="38">
        <v>45947</v>
      </c>
      <c r="AG294" s="1">
        <f t="shared" si="82"/>
        <v>9.7222222222222224E-3</v>
      </c>
      <c r="AH294" s="1">
        <f t="shared" si="74"/>
        <v>9.7222222222222224E-3</v>
      </c>
      <c r="AI294" s="27"/>
      <c r="AJ294" s="2"/>
      <c r="AK294" s="2"/>
      <c r="AL294" s="38">
        <v>45947</v>
      </c>
      <c r="AM294" s="39">
        <f t="shared" si="83"/>
        <v>0.91</v>
      </c>
      <c r="AN294" s="39">
        <f t="shared" si="76"/>
        <v>0.91</v>
      </c>
      <c r="AO294" s="27"/>
      <c r="AP294" s="70"/>
      <c r="AQ294" s="41"/>
      <c r="AR294" s="41"/>
      <c r="AS294" s="38">
        <v>45947</v>
      </c>
      <c r="AT294" s="39">
        <f t="shared" si="84"/>
        <v>1</v>
      </c>
      <c r="AU294" s="39">
        <f t="shared" si="75"/>
        <v>1</v>
      </c>
      <c r="AV294" s="27"/>
      <c r="AW294" s="41"/>
    </row>
    <row r="295" spans="1:49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45948</v>
      </c>
      <c r="I295" s="1">
        <f t="shared" si="71"/>
        <v>0.13888888888888887</v>
      </c>
      <c r="J295" s="1">
        <f t="shared" si="72"/>
        <v>0.13888888888888887</v>
      </c>
      <c r="K295" s="27"/>
      <c r="L295" s="2"/>
      <c r="M295" s="2"/>
      <c r="N295" s="38">
        <v>45948</v>
      </c>
      <c r="O295" s="1">
        <f t="shared" si="77"/>
        <v>0.12567129629629628</v>
      </c>
      <c r="P295" s="1">
        <f t="shared" si="78"/>
        <v>0.12567129629629628</v>
      </c>
      <c r="Q295" s="27"/>
      <c r="R295" s="2"/>
      <c r="S295" s="2"/>
      <c r="T295" s="38">
        <v>45948</v>
      </c>
      <c r="U295" s="1">
        <f t="shared" si="79"/>
        <v>0</v>
      </c>
      <c r="V295" s="1">
        <f t="shared" si="80"/>
        <v>0</v>
      </c>
      <c r="W295" s="27"/>
      <c r="X295" s="2"/>
      <c r="Y295" s="2"/>
      <c r="Z295" s="38">
        <v>45948</v>
      </c>
      <c r="AA295" s="1">
        <f t="shared" si="81"/>
        <v>4.3831018518518519E-2</v>
      </c>
      <c r="AB295" s="1">
        <f t="shared" si="73"/>
        <v>4.3831018518518519E-2</v>
      </c>
      <c r="AC295" s="27"/>
      <c r="AD295" s="2"/>
      <c r="AE295" s="2"/>
      <c r="AF295" s="38">
        <v>45948</v>
      </c>
      <c r="AG295" s="1">
        <f t="shared" si="82"/>
        <v>9.7222222222222224E-3</v>
      </c>
      <c r="AH295" s="1">
        <f t="shared" si="74"/>
        <v>9.7222222222222224E-3</v>
      </c>
      <c r="AI295" s="27"/>
      <c r="AJ295" s="2"/>
      <c r="AK295" s="2"/>
      <c r="AL295" s="38">
        <v>45948</v>
      </c>
      <c r="AM295" s="39">
        <f t="shared" si="83"/>
        <v>0.91</v>
      </c>
      <c r="AN295" s="39">
        <f t="shared" si="76"/>
        <v>0.91</v>
      </c>
      <c r="AO295" s="27"/>
      <c r="AP295" s="70"/>
      <c r="AQ295" s="41"/>
      <c r="AR295" s="41"/>
      <c r="AS295" s="38">
        <v>45948</v>
      </c>
      <c r="AT295" s="39">
        <f t="shared" si="84"/>
        <v>1</v>
      </c>
      <c r="AU295" s="39">
        <f t="shared" si="75"/>
        <v>1</v>
      </c>
      <c r="AV295" s="27"/>
      <c r="AW295" s="41"/>
    </row>
    <row r="296" spans="1:49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45949</v>
      </c>
      <c r="I296" s="1">
        <f t="shared" si="71"/>
        <v>0.13888888888888887</v>
      </c>
      <c r="J296" s="1">
        <f t="shared" si="72"/>
        <v>0.13888888888888887</v>
      </c>
      <c r="K296" s="27"/>
      <c r="L296" s="2"/>
      <c r="M296" s="2"/>
      <c r="N296" s="38">
        <v>45949</v>
      </c>
      <c r="O296" s="1">
        <f t="shared" si="77"/>
        <v>0.12567129629629628</v>
      </c>
      <c r="P296" s="1">
        <f t="shared" si="78"/>
        <v>0.12567129629629628</v>
      </c>
      <c r="Q296" s="27"/>
      <c r="R296" s="2"/>
      <c r="S296" s="2"/>
      <c r="T296" s="38">
        <v>45949</v>
      </c>
      <c r="U296" s="1">
        <f t="shared" si="79"/>
        <v>0</v>
      </c>
      <c r="V296" s="1">
        <f t="shared" si="80"/>
        <v>0</v>
      </c>
      <c r="W296" s="27"/>
      <c r="X296" s="2"/>
      <c r="Y296" s="2"/>
      <c r="Z296" s="38">
        <v>45949</v>
      </c>
      <c r="AA296" s="1">
        <f t="shared" si="81"/>
        <v>4.3831018518518519E-2</v>
      </c>
      <c r="AB296" s="1">
        <f t="shared" si="73"/>
        <v>4.3831018518518519E-2</v>
      </c>
      <c r="AC296" s="27"/>
      <c r="AD296" s="2"/>
      <c r="AE296" s="2"/>
      <c r="AF296" s="38">
        <v>45949</v>
      </c>
      <c r="AG296" s="1">
        <f t="shared" si="82"/>
        <v>9.7222222222222224E-3</v>
      </c>
      <c r="AH296" s="1">
        <f t="shared" si="74"/>
        <v>9.7222222222222224E-3</v>
      </c>
      <c r="AI296" s="27"/>
      <c r="AJ296" s="2"/>
      <c r="AK296" s="2"/>
      <c r="AL296" s="38">
        <v>45949</v>
      </c>
      <c r="AM296" s="39">
        <f t="shared" si="83"/>
        <v>0.91</v>
      </c>
      <c r="AN296" s="39">
        <f t="shared" si="76"/>
        <v>0.91</v>
      </c>
      <c r="AO296" s="27"/>
      <c r="AP296" s="70"/>
      <c r="AQ296" s="41"/>
      <c r="AR296" s="41"/>
      <c r="AS296" s="38">
        <v>45949</v>
      </c>
      <c r="AT296" s="39">
        <f t="shared" si="84"/>
        <v>1</v>
      </c>
      <c r="AU296" s="39">
        <f t="shared" si="75"/>
        <v>1</v>
      </c>
      <c r="AV296" s="27"/>
      <c r="AW296" s="41"/>
    </row>
    <row r="297" spans="1:49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45950</v>
      </c>
      <c r="I297" s="1">
        <f t="shared" si="71"/>
        <v>0.13888888888888887</v>
      </c>
      <c r="J297" s="1">
        <f t="shared" si="72"/>
        <v>0.13888888888888887</v>
      </c>
      <c r="K297" s="27"/>
      <c r="L297" s="2"/>
      <c r="M297" s="2"/>
      <c r="N297" s="38">
        <v>45950</v>
      </c>
      <c r="O297" s="1">
        <f t="shared" si="77"/>
        <v>0.12567129629629628</v>
      </c>
      <c r="P297" s="1">
        <f t="shared" si="78"/>
        <v>0.12567129629629628</v>
      </c>
      <c r="Q297" s="27"/>
      <c r="R297" s="2"/>
      <c r="S297" s="2"/>
      <c r="T297" s="38">
        <v>45950</v>
      </c>
      <c r="U297" s="1">
        <f t="shared" si="79"/>
        <v>0</v>
      </c>
      <c r="V297" s="1">
        <f t="shared" si="80"/>
        <v>0</v>
      </c>
      <c r="W297" s="27"/>
      <c r="X297" s="2"/>
      <c r="Y297" s="2"/>
      <c r="Z297" s="38">
        <v>45950</v>
      </c>
      <c r="AA297" s="1">
        <f t="shared" si="81"/>
        <v>4.3831018518518519E-2</v>
      </c>
      <c r="AB297" s="1">
        <f t="shared" si="73"/>
        <v>4.3831018518518519E-2</v>
      </c>
      <c r="AC297" s="27"/>
      <c r="AD297" s="2"/>
      <c r="AE297" s="2"/>
      <c r="AF297" s="38">
        <v>45950</v>
      </c>
      <c r="AG297" s="1">
        <f t="shared" si="82"/>
        <v>9.7222222222222224E-3</v>
      </c>
      <c r="AH297" s="1">
        <f t="shared" si="74"/>
        <v>9.7222222222222224E-3</v>
      </c>
      <c r="AI297" s="27"/>
      <c r="AJ297" s="2"/>
      <c r="AK297" s="2"/>
      <c r="AL297" s="38">
        <v>45950</v>
      </c>
      <c r="AM297" s="39">
        <f t="shared" si="83"/>
        <v>0.91</v>
      </c>
      <c r="AN297" s="39">
        <f t="shared" si="76"/>
        <v>0.91</v>
      </c>
      <c r="AO297" s="27"/>
      <c r="AP297" s="70"/>
      <c r="AQ297" s="41"/>
      <c r="AR297" s="41"/>
      <c r="AS297" s="38">
        <v>45950</v>
      </c>
      <c r="AT297" s="39">
        <f t="shared" si="84"/>
        <v>1</v>
      </c>
      <c r="AU297" s="39">
        <f t="shared" si="75"/>
        <v>1</v>
      </c>
      <c r="AV297" s="27"/>
      <c r="AW297" s="41"/>
    </row>
    <row r="298" spans="1:49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45951</v>
      </c>
      <c r="I298" s="1">
        <f t="shared" ref="I298:I361" si="85">J297</f>
        <v>0.13888888888888887</v>
      </c>
      <c r="J298" s="1">
        <f t="shared" ref="J298:J361" si="86">IF(K298="DONE",I298+(L298/1440)+(M298/86400),I298)</f>
        <v>0.13888888888888887</v>
      </c>
      <c r="K298" s="27"/>
      <c r="L298" s="2"/>
      <c r="M298" s="2"/>
      <c r="N298" s="38">
        <v>45951</v>
      </c>
      <c r="O298" s="1">
        <f t="shared" si="77"/>
        <v>0.12567129629629628</v>
      </c>
      <c r="P298" s="1">
        <f t="shared" si="78"/>
        <v>0.12567129629629628</v>
      </c>
      <c r="Q298" s="27"/>
      <c r="R298" s="2"/>
      <c r="S298" s="2"/>
      <c r="T298" s="38">
        <v>45951</v>
      </c>
      <c r="U298" s="1">
        <f t="shared" si="79"/>
        <v>0</v>
      </c>
      <c r="V298" s="1">
        <f t="shared" si="80"/>
        <v>0</v>
      </c>
      <c r="W298" s="27"/>
      <c r="X298" s="2"/>
      <c r="Y298" s="2"/>
      <c r="Z298" s="38">
        <v>45951</v>
      </c>
      <c r="AA298" s="1">
        <f t="shared" si="81"/>
        <v>4.3831018518518519E-2</v>
      </c>
      <c r="AB298" s="1">
        <f t="shared" si="73"/>
        <v>4.3831018518518519E-2</v>
      </c>
      <c r="AC298" s="27"/>
      <c r="AD298" s="2"/>
      <c r="AE298" s="2"/>
      <c r="AF298" s="38">
        <v>45951</v>
      </c>
      <c r="AG298" s="1">
        <f t="shared" si="82"/>
        <v>9.7222222222222224E-3</v>
      </c>
      <c r="AH298" s="1">
        <f t="shared" si="74"/>
        <v>9.7222222222222224E-3</v>
      </c>
      <c r="AI298" s="27"/>
      <c r="AJ298" s="2"/>
      <c r="AK298" s="2"/>
      <c r="AL298" s="38">
        <v>45951</v>
      </c>
      <c r="AM298" s="39">
        <f t="shared" si="83"/>
        <v>0.91</v>
      </c>
      <c r="AN298" s="39">
        <f t="shared" si="76"/>
        <v>0.91</v>
      </c>
      <c r="AO298" s="27"/>
      <c r="AP298" s="70"/>
      <c r="AQ298" s="41"/>
      <c r="AR298" s="41"/>
      <c r="AS298" s="38">
        <v>45951</v>
      </c>
      <c r="AT298" s="39">
        <f t="shared" si="84"/>
        <v>1</v>
      </c>
      <c r="AU298" s="39">
        <f t="shared" si="75"/>
        <v>1</v>
      </c>
      <c r="AV298" s="27"/>
      <c r="AW298" s="41"/>
    </row>
    <row r="299" spans="1:49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45952</v>
      </c>
      <c r="I299" s="1">
        <f t="shared" si="85"/>
        <v>0.13888888888888887</v>
      </c>
      <c r="J299" s="1">
        <f t="shared" si="86"/>
        <v>0.13888888888888887</v>
      </c>
      <c r="K299" s="27"/>
      <c r="L299" s="2"/>
      <c r="M299" s="2"/>
      <c r="N299" s="38">
        <v>45952</v>
      </c>
      <c r="O299" s="1">
        <f t="shared" si="77"/>
        <v>0.12567129629629628</v>
      </c>
      <c r="P299" s="1">
        <f t="shared" si="78"/>
        <v>0.12567129629629628</v>
      </c>
      <c r="Q299" s="27"/>
      <c r="R299" s="2"/>
      <c r="S299" s="2"/>
      <c r="T299" s="38">
        <v>45952</v>
      </c>
      <c r="U299" s="1">
        <f t="shared" si="79"/>
        <v>0</v>
      </c>
      <c r="V299" s="1">
        <f t="shared" si="80"/>
        <v>0</v>
      </c>
      <c r="W299" s="27"/>
      <c r="X299" s="2"/>
      <c r="Y299" s="2"/>
      <c r="Z299" s="38">
        <v>45952</v>
      </c>
      <c r="AA299" s="1">
        <f t="shared" si="81"/>
        <v>4.3831018518518519E-2</v>
      </c>
      <c r="AB299" s="1">
        <f t="shared" si="73"/>
        <v>4.3831018518518519E-2</v>
      </c>
      <c r="AC299" s="27"/>
      <c r="AD299" s="2"/>
      <c r="AE299" s="2"/>
      <c r="AF299" s="38">
        <v>45952</v>
      </c>
      <c r="AG299" s="1">
        <f t="shared" si="82"/>
        <v>9.7222222222222224E-3</v>
      </c>
      <c r="AH299" s="1">
        <f t="shared" si="74"/>
        <v>9.7222222222222224E-3</v>
      </c>
      <c r="AI299" s="27"/>
      <c r="AJ299" s="2"/>
      <c r="AK299" s="2"/>
      <c r="AL299" s="38">
        <v>45952</v>
      </c>
      <c r="AM299" s="39">
        <f t="shared" si="83"/>
        <v>0.91</v>
      </c>
      <c r="AN299" s="39">
        <f t="shared" si="76"/>
        <v>0.91</v>
      </c>
      <c r="AO299" s="27"/>
      <c r="AP299" s="70"/>
      <c r="AQ299" s="41"/>
      <c r="AR299" s="41"/>
      <c r="AS299" s="38">
        <v>45952</v>
      </c>
      <c r="AT299" s="39">
        <f t="shared" si="84"/>
        <v>1</v>
      </c>
      <c r="AU299" s="39">
        <f t="shared" si="75"/>
        <v>1</v>
      </c>
      <c r="AV299" s="27"/>
      <c r="AW299" s="41"/>
    </row>
    <row r="300" spans="1:49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45953</v>
      </c>
      <c r="I300" s="1">
        <f t="shared" si="85"/>
        <v>0.13888888888888887</v>
      </c>
      <c r="J300" s="1">
        <f t="shared" si="86"/>
        <v>0.13888888888888887</v>
      </c>
      <c r="K300" s="27"/>
      <c r="L300" s="2"/>
      <c r="M300" s="2"/>
      <c r="N300" s="38">
        <v>45953</v>
      </c>
      <c r="O300" s="1">
        <f t="shared" si="77"/>
        <v>0.12567129629629628</v>
      </c>
      <c r="P300" s="1">
        <f t="shared" si="78"/>
        <v>0.12567129629629628</v>
      </c>
      <c r="Q300" s="27"/>
      <c r="R300" s="2"/>
      <c r="S300" s="2"/>
      <c r="T300" s="38">
        <v>45953</v>
      </c>
      <c r="U300" s="1">
        <f t="shared" si="79"/>
        <v>0</v>
      </c>
      <c r="V300" s="1">
        <f t="shared" si="80"/>
        <v>0</v>
      </c>
      <c r="W300" s="27"/>
      <c r="X300" s="2"/>
      <c r="Y300" s="2"/>
      <c r="Z300" s="38">
        <v>45953</v>
      </c>
      <c r="AA300" s="1">
        <f t="shared" si="81"/>
        <v>4.3831018518518519E-2</v>
      </c>
      <c r="AB300" s="1">
        <f t="shared" si="73"/>
        <v>4.3831018518518519E-2</v>
      </c>
      <c r="AC300" s="27"/>
      <c r="AD300" s="2"/>
      <c r="AE300" s="2"/>
      <c r="AF300" s="38">
        <v>45953</v>
      </c>
      <c r="AG300" s="1">
        <f t="shared" si="82"/>
        <v>9.7222222222222224E-3</v>
      </c>
      <c r="AH300" s="1">
        <f t="shared" si="74"/>
        <v>9.7222222222222224E-3</v>
      </c>
      <c r="AI300" s="27"/>
      <c r="AJ300" s="2"/>
      <c r="AK300" s="2"/>
      <c r="AL300" s="38">
        <v>45953</v>
      </c>
      <c r="AM300" s="39">
        <f t="shared" si="83"/>
        <v>0.91</v>
      </c>
      <c r="AN300" s="39">
        <f t="shared" si="76"/>
        <v>0.91</v>
      </c>
      <c r="AO300" s="27"/>
      <c r="AP300" s="70"/>
      <c r="AQ300" s="41"/>
      <c r="AR300" s="41"/>
      <c r="AS300" s="38">
        <v>45953</v>
      </c>
      <c r="AT300" s="39">
        <f t="shared" si="84"/>
        <v>1</v>
      </c>
      <c r="AU300" s="39">
        <f t="shared" si="75"/>
        <v>1</v>
      </c>
      <c r="AV300" s="27"/>
      <c r="AW300" s="41"/>
    </row>
    <row r="301" spans="1:49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45954</v>
      </c>
      <c r="I301" s="1">
        <f t="shared" si="85"/>
        <v>0.13888888888888887</v>
      </c>
      <c r="J301" s="1">
        <f t="shared" si="86"/>
        <v>0.13888888888888887</v>
      </c>
      <c r="K301" s="27"/>
      <c r="L301" s="2"/>
      <c r="M301" s="2"/>
      <c r="N301" s="38">
        <v>45954</v>
      </c>
      <c r="O301" s="1">
        <f t="shared" si="77"/>
        <v>0.12567129629629628</v>
      </c>
      <c r="P301" s="1">
        <f t="shared" si="78"/>
        <v>0.12567129629629628</v>
      </c>
      <c r="Q301" s="27"/>
      <c r="R301" s="2"/>
      <c r="S301" s="2"/>
      <c r="T301" s="38">
        <v>45954</v>
      </c>
      <c r="U301" s="1">
        <f t="shared" si="79"/>
        <v>0</v>
      </c>
      <c r="V301" s="1">
        <f t="shared" si="80"/>
        <v>0</v>
      </c>
      <c r="W301" s="27"/>
      <c r="X301" s="2"/>
      <c r="Y301" s="2"/>
      <c r="Z301" s="38">
        <v>45954</v>
      </c>
      <c r="AA301" s="1">
        <f t="shared" si="81"/>
        <v>4.3831018518518519E-2</v>
      </c>
      <c r="AB301" s="1">
        <f t="shared" si="73"/>
        <v>4.3831018518518519E-2</v>
      </c>
      <c r="AC301" s="27"/>
      <c r="AD301" s="2"/>
      <c r="AE301" s="2"/>
      <c r="AF301" s="38">
        <v>45954</v>
      </c>
      <c r="AG301" s="1">
        <f t="shared" si="82"/>
        <v>9.7222222222222224E-3</v>
      </c>
      <c r="AH301" s="1">
        <f t="shared" si="74"/>
        <v>9.7222222222222224E-3</v>
      </c>
      <c r="AI301" s="27"/>
      <c r="AJ301" s="2"/>
      <c r="AK301" s="2"/>
      <c r="AL301" s="38">
        <v>45954</v>
      </c>
      <c r="AM301" s="39">
        <f t="shared" si="83"/>
        <v>0.91</v>
      </c>
      <c r="AN301" s="39">
        <f t="shared" si="76"/>
        <v>0.91</v>
      </c>
      <c r="AO301" s="27"/>
      <c r="AP301" s="70"/>
      <c r="AQ301" s="41"/>
      <c r="AR301" s="41"/>
      <c r="AS301" s="38">
        <v>45954</v>
      </c>
      <c r="AT301" s="39">
        <f t="shared" si="84"/>
        <v>1</v>
      </c>
      <c r="AU301" s="39">
        <f t="shared" si="75"/>
        <v>1</v>
      </c>
      <c r="AV301" s="27"/>
      <c r="AW301" s="41"/>
    </row>
    <row r="302" spans="1:49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45955</v>
      </c>
      <c r="I302" s="1">
        <f t="shared" si="85"/>
        <v>0.13888888888888887</v>
      </c>
      <c r="J302" s="1">
        <f t="shared" si="86"/>
        <v>0.13888888888888887</v>
      </c>
      <c r="K302" s="27"/>
      <c r="L302" s="2"/>
      <c r="M302" s="2"/>
      <c r="N302" s="38">
        <v>45955</v>
      </c>
      <c r="O302" s="1">
        <f t="shared" si="77"/>
        <v>0.12567129629629628</v>
      </c>
      <c r="P302" s="1">
        <f t="shared" si="78"/>
        <v>0.12567129629629628</v>
      </c>
      <c r="Q302" s="27"/>
      <c r="R302" s="2"/>
      <c r="S302" s="2"/>
      <c r="T302" s="38">
        <v>45955</v>
      </c>
      <c r="U302" s="1">
        <f t="shared" si="79"/>
        <v>0</v>
      </c>
      <c r="V302" s="1">
        <f t="shared" si="80"/>
        <v>0</v>
      </c>
      <c r="W302" s="27"/>
      <c r="X302" s="2"/>
      <c r="Y302" s="2"/>
      <c r="Z302" s="38">
        <v>45955</v>
      </c>
      <c r="AA302" s="1">
        <f t="shared" si="81"/>
        <v>4.3831018518518519E-2</v>
      </c>
      <c r="AB302" s="1">
        <f t="shared" si="73"/>
        <v>4.3831018518518519E-2</v>
      </c>
      <c r="AC302" s="27"/>
      <c r="AD302" s="2"/>
      <c r="AE302" s="2"/>
      <c r="AF302" s="38">
        <v>45955</v>
      </c>
      <c r="AG302" s="1">
        <f t="shared" si="82"/>
        <v>9.7222222222222224E-3</v>
      </c>
      <c r="AH302" s="1">
        <f t="shared" si="74"/>
        <v>9.7222222222222224E-3</v>
      </c>
      <c r="AI302" s="27"/>
      <c r="AJ302" s="2"/>
      <c r="AK302" s="2"/>
      <c r="AL302" s="38">
        <v>45955</v>
      </c>
      <c r="AM302" s="39">
        <f t="shared" si="83"/>
        <v>0.91</v>
      </c>
      <c r="AN302" s="39">
        <f t="shared" si="76"/>
        <v>0.91</v>
      </c>
      <c r="AO302" s="27"/>
      <c r="AP302" s="70"/>
      <c r="AQ302" s="41"/>
      <c r="AR302" s="41"/>
      <c r="AS302" s="38">
        <v>45955</v>
      </c>
      <c r="AT302" s="39">
        <f t="shared" si="84"/>
        <v>1</v>
      </c>
      <c r="AU302" s="39">
        <f t="shared" si="75"/>
        <v>1</v>
      </c>
      <c r="AV302" s="27"/>
      <c r="AW302" s="41"/>
    </row>
    <row r="303" spans="1:49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45956</v>
      </c>
      <c r="I303" s="1">
        <f t="shared" si="85"/>
        <v>0.13888888888888887</v>
      </c>
      <c r="J303" s="1">
        <f t="shared" si="86"/>
        <v>0.13888888888888887</v>
      </c>
      <c r="K303" s="27"/>
      <c r="L303" s="2"/>
      <c r="M303" s="2"/>
      <c r="N303" s="38">
        <v>45956</v>
      </c>
      <c r="O303" s="1">
        <f t="shared" si="77"/>
        <v>0.12567129629629628</v>
      </c>
      <c r="P303" s="1">
        <f t="shared" si="78"/>
        <v>0.12567129629629628</v>
      </c>
      <c r="Q303" s="27"/>
      <c r="R303" s="2"/>
      <c r="S303" s="2"/>
      <c r="T303" s="38">
        <v>45956</v>
      </c>
      <c r="U303" s="1">
        <f t="shared" si="79"/>
        <v>0</v>
      </c>
      <c r="V303" s="1">
        <f t="shared" si="80"/>
        <v>0</v>
      </c>
      <c r="W303" s="27"/>
      <c r="X303" s="2"/>
      <c r="Y303" s="2"/>
      <c r="Z303" s="38">
        <v>45956</v>
      </c>
      <c r="AA303" s="1">
        <f t="shared" si="81"/>
        <v>4.3831018518518519E-2</v>
      </c>
      <c r="AB303" s="1">
        <f t="shared" si="73"/>
        <v>4.3831018518518519E-2</v>
      </c>
      <c r="AC303" s="27"/>
      <c r="AD303" s="2"/>
      <c r="AE303" s="2"/>
      <c r="AF303" s="38">
        <v>45956</v>
      </c>
      <c r="AG303" s="1">
        <f t="shared" si="82"/>
        <v>9.7222222222222224E-3</v>
      </c>
      <c r="AH303" s="1">
        <f t="shared" si="74"/>
        <v>9.7222222222222224E-3</v>
      </c>
      <c r="AI303" s="27"/>
      <c r="AJ303" s="2"/>
      <c r="AK303" s="2"/>
      <c r="AL303" s="38">
        <v>45956</v>
      </c>
      <c r="AM303" s="39">
        <f t="shared" si="83"/>
        <v>0.91</v>
      </c>
      <c r="AN303" s="39">
        <f t="shared" si="76"/>
        <v>0.91</v>
      </c>
      <c r="AO303" s="27"/>
      <c r="AP303" s="70"/>
      <c r="AQ303" s="41"/>
      <c r="AR303" s="41"/>
      <c r="AS303" s="38">
        <v>45956</v>
      </c>
      <c r="AT303" s="39">
        <f t="shared" si="84"/>
        <v>1</v>
      </c>
      <c r="AU303" s="39">
        <f t="shared" si="75"/>
        <v>1</v>
      </c>
      <c r="AV303" s="27"/>
      <c r="AW303" s="41"/>
    </row>
    <row r="304" spans="1:49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45957</v>
      </c>
      <c r="I304" s="1">
        <f t="shared" si="85"/>
        <v>0.13888888888888887</v>
      </c>
      <c r="J304" s="1">
        <f t="shared" si="86"/>
        <v>0.13888888888888887</v>
      </c>
      <c r="K304" s="27"/>
      <c r="L304" s="2"/>
      <c r="M304" s="2"/>
      <c r="N304" s="38">
        <v>45957</v>
      </c>
      <c r="O304" s="1">
        <f t="shared" si="77"/>
        <v>0.12567129629629628</v>
      </c>
      <c r="P304" s="1">
        <f t="shared" si="78"/>
        <v>0.12567129629629628</v>
      </c>
      <c r="Q304" s="27"/>
      <c r="R304" s="2"/>
      <c r="S304" s="2"/>
      <c r="T304" s="38">
        <v>45957</v>
      </c>
      <c r="U304" s="1">
        <f t="shared" si="79"/>
        <v>0</v>
      </c>
      <c r="V304" s="1">
        <f t="shared" si="80"/>
        <v>0</v>
      </c>
      <c r="W304" s="27"/>
      <c r="X304" s="2"/>
      <c r="Y304" s="2"/>
      <c r="Z304" s="38">
        <v>45957</v>
      </c>
      <c r="AA304" s="1">
        <f t="shared" si="81"/>
        <v>4.3831018518518519E-2</v>
      </c>
      <c r="AB304" s="1">
        <f t="shared" si="73"/>
        <v>4.3831018518518519E-2</v>
      </c>
      <c r="AC304" s="27"/>
      <c r="AD304" s="2"/>
      <c r="AE304" s="2"/>
      <c r="AF304" s="38">
        <v>45957</v>
      </c>
      <c r="AG304" s="1">
        <f t="shared" si="82"/>
        <v>9.7222222222222224E-3</v>
      </c>
      <c r="AH304" s="1">
        <f t="shared" si="74"/>
        <v>9.7222222222222224E-3</v>
      </c>
      <c r="AI304" s="27"/>
      <c r="AJ304" s="2"/>
      <c r="AK304" s="2"/>
      <c r="AL304" s="38">
        <v>45957</v>
      </c>
      <c r="AM304" s="39">
        <f t="shared" si="83"/>
        <v>0.91</v>
      </c>
      <c r="AN304" s="39">
        <f t="shared" si="76"/>
        <v>0.91</v>
      </c>
      <c r="AO304" s="27"/>
      <c r="AP304" s="70"/>
      <c r="AQ304" s="41"/>
      <c r="AR304" s="41"/>
      <c r="AS304" s="38">
        <v>45957</v>
      </c>
      <c r="AT304" s="39">
        <f t="shared" si="84"/>
        <v>1</v>
      </c>
      <c r="AU304" s="39">
        <f t="shared" si="75"/>
        <v>1</v>
      </c>
      <c r="AV304" s="27"/>
      <c r="AW304" s="41"/>
    </row>
    <row r="305" spans="1:49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45958</v>
      </c>
      <c r="I305" s="1">
        <f t="shared" si="85"/>
        <v>0.13888888888888887</v>
      </c>
      <c r="J305" s="1">
        <f t="shared" si="86"/>
        <v>0.13888888888888887</v>
      </c>
      <c r="K305" s="27"/>
      <c r="L305" s="2"/>
      <c r="M305" s="2"/>
      <c r="N305" s="38">
        <v>45958</v>
      </c>
      <c r="O305" s="1">
        <f t="shared" si="77"/>
        <v>0.12567129629629628</v>
      </c>
      <c r="P305" s="1">
        <f t="shared" si="78"/>
        <v>0.12567129629629628</v>
      </c>
      <c r="Q305" s="27"/>
      <c r="R305" s="2"/>
      <c r="S305" s="2"/>
      <c r="T305" s="38">
        <v>45958</v>
      </c>
      <c r="U305" s="1">
        <f t="shared" si="79"/>
        <v>0</v>
      </c>
      <c r="V305" s="1">
        <f t="shared" si="80"/>
        <v>0</v>
      </c>
      <c r="W305" s="27"/>
      <c r="X305" s="2"/>
      <c r="Y305" s="2"/>
      <c r="Z305" s="38">
        <v>45958</v>
      </c>
      <c r="AA305" s="1">
        <f t="shared" si="81"/>
        <v>4.3831018518518519E-2</v>
      </c>
      <c r="AB305" s="1">
        <f t="shared" si="73"/>
        <v>4.3831018518518519E-2</v>
      </c>
      <c r="AC305" s="27"/>
      <c r="AD305" s="2"/>
      <c r="AE305" s="2"/>
      <c r="AF305" s="38">
        <v>45958</v>
      </c>
      <c r="AG305" s="1">
        <f t="shared" si="82"/>
        <v>9.7222222222222224E-3</v>
      </c>
      <c r="AH305" s="1">
        <f t="shared" si="74"/>
        <v>9.7222222222222224E-3</v>
      </c>
      <c r="AI305" s="27"/>
      <c r="AJ305" s="2"/>
      <c r="AK305" s="2"/>
      <c r="AL305" s="38">
        <v>45958</v>
      </c>
      <c r="AM305" s="39">
        <f t="shared" si="83"/>
        <v>0.91</v>
      </c>
      <c r="AN305" s="39">
        <f t="shared" si="76"/>
        <v>0.91</v>
      </c>
      <c r="AO305" s="27"/>
      <c r="AP305" s="70"/>
      <c r="AQ305" s="41"/>
      <c r="AR305" s="41"/>
      <c r="AS305" s="38">
        <v>45958</v>
      </c>
      <c r="AT305" s="39">
        <f t="shared" si="84"/>
        <v>1</v>
      </c>
      <c r="AU305" s="39">
        <f t="shared" si="75"/>
        <v>1</v>
      </c>
      <c r="AV305" s="27"/>
      <c r="AW305" s="41"/>
    </row>
    <row r="306" spans="1:49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45959</v>
      </c>
      <c r="I306" s="1">
        <f t="shared" si="85"/>
        <v>0.13888888888888887</v>
      </c>
      <c r="J306" s="1">
        <f t="shared" si="86"/>
        <v>0.13888888888888887</v>
      </c>
      <c r="K306" s="27"/>
      <c r="L306" s="2"/>
      <c r="M306" s="2"/>
      <c r="N306" s="38">
        <v>45959</v>
      </c>
      <c r="O306" s="1">
        <f t="shared" si="77"/>
        <v>0.12567129629629628</v>
      </c>
      <c r="P306" s="1">
        <f t="shared" si="78"/>
        <v>0.12567129629629628</v>
      </c>
      <c r="Q306" s="27"/>
      <c r="R306" s="2"/>
      <c r="S306" s="2"/>
      <c r="T306" s="38">
        <v>45959</v>
      </c>
      <c r="U306" s="1">
        <f t="shared" si="79"/>
        <v>0</v>
      </c>
      <c r="V306" s="1">
        <f t="shared" si="80"/>
        <v>0</v>
      </c>
      <c r="W306" s="27"/>
      <c r="X306" s="2"/>
      <c r="Y306" s="2"/>
      <c r="Z306" s="38">
        <v>45959</v>
      </c>
      <c r="AA306" s="1">
        <f t="shared" si="81"/>
        <v>4.3831018518518519E-2</v>
      </c>
      <c r="AB306" s="1">
        <f t="shared" si="73"/>
        <v>4.3831018518518519E-2</v>
      </c>
      <c r="AC306" s="27"/>
      <c r="AD306" s="2"/>
      <c r="AE306" s="2"/>
      <c r="AF306" s="38">
        <v>45959</v>
      </c>
      <c r="AG306" s="1">
        <f t="shared" si="82"/>
        <v>9.7222222222222224E-3</v>
      </c>
      <c r="AH306" s="1">
        <f t="shared" si="74"/>
        <v>9.7222222222222224E-3</v>
      </c>
      <c r="AI306" s="27"/>
      <c r="AJ306" s="2"/>
      <c r="AK306" s="2"/>
      <c r="AL306" s="38">
        <v>45959</v>
      </c>
      <c r="AM306" s="39">
        <f t="shared" si="83"/>
        <v>0.91</v>
      </c>
      <c r="AN306" s="39">
        <f t="shared" si="76"/>
        <v>0.91</v>
      </c>
      <c r="AO306" s="27"/>
      <c r="AP306" s="70"/>
      <c r="AQ306" s="41"/>
      <c r="AR306" s="41"/>
      <c r="AS306" s="38">
        <v>45959</v>
      </c>
      <c r="AT306" s="39">
        <f t="shared" si="84"/>
        <v>1</v>
      </c>
      <c r="AU306" s="39">
        <f t="shared" si="75"/>
        <v>1</v>
      </c>
      <c r="AV306" s="27"/>
      <c r="AW306" s="41"/>
    </row>
    <row r="307" spans="1:49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45960</v>
      </c>
      <c r="I307" s="1">
        <f t="shared" si="85"/>
        <v>0.13888888888888887</v>
      </c>
      <c r="J307" s="1">
        <f t="shared" si="86"/>
        <v>0.13888888888888887</v>
      </c>
      <c r="K307" s="27"/>
      <c r="L307" s="2"/>
      <c r="M307" s="2"/>
      <c r="N307" s="38">
        <v>45960</v>
      </c>
      <c r="O307" s="1">
        <f t="shared" si="77"/>
        <v>0.12567129629629628</v>
      </c>
      <c r="P307" s="1">
        <f t="shared" si="78"/>
        <v>0.12567129629629628</v>
      </c>
      <c r="Q307" s="27"/>
      <c r="R307" s="2"/>
      <c r="S307" s="2"/>
      <c r="T307" s="38">
        <v>45960</v>
      </c>
      <c r="U307" s="1">
        <f t="shared" si="79"/>
        <v>0</v>
      </c>
      <c r="V307" s="1">
        <f t="shared" si="80"/>
        <v>0</v>
      </c>
      <c r="W307" s="27"/>
      <c r="X307" s="2"/>
      <c r="Y307" s="2"/>
      <c r="Z307" s="38">
        <v>45960</v>
      </c>
      <c r="AA307" s="1">
        <f t="shared" si="81"/>
        <v>4.3831018518518519E-2</v>
      </c>
      <c r="AB307" s="1">
        <f t="shared" si="73"/>
        <v>4.3831018518518519E-2</v>
      </c>
      <c r="AC307" s="27"/>
      <c r="AD307" s="2"/>
      <c r="AE307" s="2"/>
      <c r="AF307" s="38">
        <v>45960</v>
      </c>
      <c r="AG307" s="1">
        <f t="shared" si="82"/>
        <v>9.7222222222222224E-3</v>
      </c>
      <c r="AH307" s="1">
        <f t="shared" si="74"/>
        <v>9.7222222222222224E-3</v>
      </c>
      <c r="AI307" s="27"/>
      <c r="AJ307" s="2"/>
      <c r="AK307" s="2"/>
      <c r="AL307" s="38">
        <v>45960</v>
      </c>
      <c r="AM307" s="39">
        <f t="shared" si="83"/>
        <v>0.91</v>
      </c>
      <c r="AN307" s="39">
        <f t="shared" si="76"/>
        <v>0.91</v>
      </c>
      <c r="AO307" s="27"/>
      <c r="AP307" s="70"/>
      <c r="AQ307" s="41"/>
      <c r="AR307" s="41"/>
      <c r="AS307" s="38">
        <v>45960</v>
      </c>
      <c r="AT307" s="39">
        <f t="shared" si="84"/>
        <v>1</v>
      </c>
      <c r="AU307" s="39">
        <f t="shared" si="75"/>
        <v>1</v>
      </c>
      <c r="AV307" s="27"/>
      <c r="AW307" s="41"/>
    </row>
    <row r="308" spans="1:49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45961</v>
      </c>
      <c r="I308" s="1">
        <f t="shared" si="85"/>
        <v>0.13888888888888887</v>
      </c>
      <c r="J308" s="1">
        <f t="shared" si="86"/>
        <v>0.13888888888888887</v>
      </c>
      <c r="K308" s="27"/>
      <c r="L308" s="2"/>
      <c r="M308" s="2"/>
      <c r="N308" s="38">
        <v>45961</v>
      </c>
      <c r="O308" s="1">
        <f t="shared" si="77"/>
        <v>0.12567129629629628</v>
      </c>
      <c r="P308" s="1">
        <f t="shared" si="78"/>
        <v>0.12567129629629628</v>
      </c>
      <c r="Q308" s="27"/>
      <c r="R308" s="2"/>
      <c r="S308" s="2"/>
      <c r="T308" s="38">
        <v>45961</v>
      </c>
      <c r="U308" s="1">
        <f t="shared" si="79"/>
        <v>0</v>
      </c>
      <c r="V308" s="1">
        <f t="shared" si="80"/>
        <v>0</v>
      </c>
      <c r="W308" s="27"/>
      <c r="X308" s="2"/>
      <c r="Y308" s="2"/>
      <c r="Z308" s="38">
        <v>45961</v>
      </c>
      <c r="AA308" s="1">
        <f t="shared" si="81"/>
        <v>4.3831018518518519E-2</v>
      </c>
      <c r="AB308" s="1">
        <f t="shared" si="73"/>
        <v>4.3831018518518519E-2</v>
      </c>
      <c r="AC308" s="27"/>
      <c r="AD308" s="2"/>
      <c r="AE308" s="2"/>
      <c r="AF308" s="38">
        <v>45961</v>
      </c>
      <c r="AG308" s="1">
        <f t="shared" si="82"/>
        <v>9.7222222222222224E-3</v>
      </c>
      <c r="AH308" s="1">
        <f t="shared" si="74"/>
        <v>9.7222222222222224E-3</v>
      </c>
      <c r="AI308" s="27"/>
      <c r="AJ308" s="2"/>
      <c r="AK308" s="2"/>
      <c r="AL308" s="38">
        <v>45961</v>
      </c>
      <c r="AM308" s="39">
        <f t="shared" si="83"/>
        <v>0.91</v>
      </c>
      <c r="AN308" s="39">
        <f t="shared" si="76"/>
        <v>0.91</v>
      </c>
      <c r="AO308" s="27"/>
      <c r="AP308" s="70"/>
      <c r="AQ308" s="41"/>
      <c r="AR308" s="41"/>
      <c r="AS308" s="38">
        <v>45961</v>
      </c>
      <c r="AT308" s="39">
        <f t="shared" si="84"/>
        <v>1</v>
      </c>
      <c r="AU308" s="39">
        <f t="shared" si="75"/>
        <v>1</v>
      </c>
      <c r="AV308" s="27"/>
      <c r="AW308" s="41"/>
    </row>
    <row r="309" spans="1:49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45962</v>
      </c>
      <c r="I309" s="1">
        <f t="shared" si="85"/>
        <v>0.13888888888888887</v>
      </c>
      <c r="J309" s="1">
        <f t="shared" si="86"/>
        <v>0.13888888888888887</v>
      </c>
      <c r="K309" s="27"/>
      <c r="L309" s="2"/>
      <c r="M309" s="2"/>
      <c r="N309" s="38">
        <v>45962</v>
      </c>
      <c r="O309" s="1">
        <f t="shared" si="77"/>
        <v>0.12567129629629628</v>
      </c>
      <c r="P309" s="1">
        <f t="shared" si="78"/>
        <v>0.12567129629629628</v>
      </c>
      <c r="Q309" s="27"/>
      <c r="R309" s="2"/>
      <c r="S309" s="2"/>
      <c r="T309" s="38">
        <v>45962</v>
      </c>
      <c r="U309" s="1">
        <f t="shared" si="79"/>
        <v>0</v>
      </c>
      <c r="V309" s="1">
        <f t="shared" si="80"/>
        <v>0</v>
      </c>
      <c r="W309" s="27"/>
      <c r="X309" s="2"/>
      <c r="Y309" s="2"/>
      <c r="Z309" s="38">
        <v>45962</v>
      </c>
      <c r="AA309" s="1">
        <f t="shared" si="81"/>
        <v>4.3831018518518519E-2</v>
      </c>
      <c r="AB309" s="1">
        <f t="shared" si="73"/>
        <v>4.3831018518518519E-2</v>
      </c>
      <c r="AC309" s="27"/>
      <c r="AD309" s="2"/>
      <c r="AE309" s="2"/>
      <c r="AF309" s="38">
        <v>45962</v>
      </c>
      <c r="AG309" s="1">
        <f t="shared" si="82"/>
        <v>9.7222222222222224E-3</v>
      </c>
      <c r="AH309" s="1">
        <f t="shared" si="74"/>
        <v>9.7222222222222224E-3</v>
      </c>
      <c r="AI309" s="27"/>
      <c r="AJ309" s="2"/>
      <c r="AK309" s="2"/>
      <c r="AL309" s="38">
        <v>45962</v>
      </c>
      <c r="AM309" s="39">
        <f t="shared" si="83"/>
        <v>0.91</v>
      </c>
      <c r="AN309" s="39">
        <f t="shared" si="76"/>
        <v>0.91</v>
      </c>
      <c r="AO309" s="27"/>
      <c r="AP309" s="70"/>
      <c r="AQ309" s="41"/>
      <c r="AR309" s="41"/>
      <c r="AS309" s="38">
        <v>45962</v>
      </c>
      <c r="AT309" s="39">
        <f t="shared" si="84"/>
        <v>1</v>
      </c>
      <c r="AU309" s="39">
        <f t="shared" si="75"/>
        <v>1</v>
      </c>
      <c r="AV309" s="27"/>
      <c r="AW309" s="41"/>
    </row>
    <row r="310" spans="1:49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45963</v>
      </c>
      <c r="I310" s="1">
        <f t="shared" si="85"/>
        <v>0.13888888888888887</v>
      </c>
      <c r="J310" s="1">
        <f t="shared" si="86"/>
        <v>0.13888888888888887</v>
      </c>
      <c r="K310" s="27"/>
      <c r="L310" s="2"/>
      <c r="M310" s="2"/>
      <c r="N310" s="38">
        <v>45963</v>
      </c>
      <c r="O310" s="1">
        <f t="shared" si="77"/>
        <v>0.12567129629629628</v>
      </c>
      <c r="P310" s="1">
        <f t="shared" si="78"/>
        <v>0.12567129629629628</v>
      </c>
      <c r="Q310" s="27"/>
      <c r="R310" s="2"/>
      <c r="S310" s="2"/>
      <c r="T310" s="38">
        <v>45963</v>
      </c>
      <c r="U310" s="1">
        <f t="shared" si="79"/>
        <v>0</v>
      </c>
      <c r="V310" s="1">
        <f t="shared" si="80"/>
        <v>0</v>
      </c>
      <c r="W310" s="27"/>
      <c r="X310" s="2"/>
      <c r="Y310" s="2"/>
      <c r="Z310" s="38">
        <v>45963</v>
      </c>
      <c r="AA310" s="1">
        <f t="shared" si="81"/>
        <v>4.3831018518518519E-2</v>
      </c>
      <c r="AB310" s="1">
        <f t="shared" si="73"/>
        <v>4.3831018518518519E-2</v>
      </c>
      <c r="AC310" s="27"/>
      <c r="AD310" s="2"/>
      <c r="AE310" s="2"/>
      <c r="AF310" s="38">
        <v>45963</v>
      </c>
      <c r="AG310" s="1">
        <f t="shared" si="82"/>
        <v>9.7222222222222224E-3</v>
      </c>
      <c r="AH310" s="1">
        <f t="shared" si="74"/>
        <v>9.7222222222222224E-3</v>
      </c>
      <c r="AI310" s="27"/>
      <c r="AJ310" s="2"/>
      <c r="AK310" s="2"/>
      <c r="AL310" s="38">
        <v>45963</v>
      </c>
      <c r="AM310" s="39">
        <f t="shared" si="83"/>
        <v>0.91</v>
      </c>
      <c r="AN310" s="39">
        <f t="shared" si="76"/>
        <v>0.91</v>
      </c>
      <c r="AO310" s="27"/>
      <c r="AP310" s="70"/>
      <c r="AQ310" s="41"/>
      <c r="AR310" s="41"/>
      <c r="AS310" s="38">
        <v>45963</v>
      </c>
      <c r="AT310" s="39">
        <f t="shared" si="84"/>
        <v>1</v>
      </c>
      <c r="AU310" s="39">
        <f t="shared" si="75"/>
        <v>1</v>
      </c>
      <c r="AV310" s="27"/>
      <c r="AW310" s="41"/>
    </row>
    <row r="311" spans="1:49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45964</v>
      </c>
      <c r="I311" s="1">
        <f t="shared" si="85"/>
        <v>0.13888888888888887</v>
      </c>
      <c r="J311" s="1">
        <f t="shared" si="86"/>
        <v>0.13888888888888887</v>
      </c>
      <c r="K311" s="27"/>
      <c r="L311" s="2"/>
      <c r="M311" s="2"/>
      <c r="N311" s="38">
        <v>45964</v>
      </c>
      <c r="O311" s="1">
        <f t="shared" si="77"/>
        <v>0.12567129629629628</v>
      </c>
      <c r="P311" s="1">
        <f t="shared" si="78"/>
        <v>0.12567129629629628</v>
      </c>
      <c r="Q311" s="27"/>
      <c r="R311" s="2"/>
      <c r="S311" s="2"/>
      <c r="T311" s="38">
        <v>45964</v>
      </c>
      <c r="U311" s="1">
        <f t="shared" si="79"/>
        <v>0</v>
      </c>
      <c r="V311" s="1">
        <f t="shared" si="80"/>
        <v>0</v>
      </c>
      <c r="W311" s="27"/>
      <c r="X311" s="2"/>
      <c r="Y311" s="2"/>
      <c r="Z311" s="38">
        <v>45964</v>
      </c>
      <c r="AA311" s="1">
        <f t="shared" si="81"/>
        <v>4.3831018518518519E-2</v>
      </c>
      <c r="AB311" s="1">
        <f t="shared" ref="AB311:AB369" si="87">IF(AC311="DONE",AA311+(AD311/1440)+(AE311/86400),AA311)</f>
        <v>4.3831018518518519E-2</v>
      </c>
      <c r="AC311" s="27"/>
      <c r="AD311" s="2"/>
      <c r="AE311" s="2"/>
      <c r="AF311" s="38">
        <v>45964</v>
      </c>
      <c r="AG311" s="1">
        <f t="shared" si="82"/>
        <v>9.7222222222222224E-3</v>
      </c>
      <c r="AH311" s="1">
        <f t="shared" ref="AH311:AH369" si="88">IF(AI311="DONE",AG311+(AJ311/1440)+(AK311/86400),AG311)</f>
        <v>9.7222222222222224E-3</v>
      </c>
      <c r="AI311" s="27"/>
      <c r="AJ311" s="2"/>
      <c r="AK311" s="2"/>
      <c r="AL311" s="38">
        <v>45964</v>
      </c>
      <c r="AM311" s="39">
        <f t="shared" si="83"/>
        <v>0.91</v>
      </c>
      <c r="AN311" s="39">
        <f t="shared" si="76"/>
        <v>0.91</v>
      </c>
      <c r="AO311" s="27"/>
      <c r="AP311" s="70"/>
      <c r="AQ311" s="41"/>
      <c r="AR311" s="41"/>
      <c r="AS311" s="38">
        <v>45964</v>
      </c>
      <c r="AT311" s="39">
        <f t="shared" si="84"/>
        <v>1</v>
      </c>
      <c r="AU311" s="39">
        <f t="shared" si="75"/>
        <v>1</v>
      </c>
      <c r="AV311" s="27"/>
      <c r="AW311" s="41"/>
    </row>
    <row r="312" spans="1:49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45965</v>
      </c>
      <c r="I312" s="1">
        <f t="shared" si="85"/>
        <v>0.13888888888888887</v>
      </c>
      <c r="J312" s="1">
        <f t="shared" si="86"/>
        <v>0.13888888888888887</v>
      </c>
      <c r="K312" s="27"/>
      <c r="L312" s="2"/>
      <c r="M312" s="2"/>
      <c r="N312" s="38">
        <v>45965</v>
      </c>
      <c r="O312" s="1">
        <f t="shared" si="77"/>
        <v>0.12567129629629628</v>
      </c>
      <c r="P312" s="1">
        <f t="shared" si="78"/>
        <v>0.12567129629629628</v>
      </c>
      <c r="Q312" s="27"/>
      <c r="R312" s="2"/>
      <c r="S312" s="2"/>
      <c r="T312" s="38">
        <v>45965</v>
      </c>
      <c r="U312" s="1">
        <f t="shared" si="79"/>
        <v>0</v>
      </c>
      <c r="V312" s="1">
        <f t="shared" si="80"/>
        <v>0</v>
      </c>
      <c r="W312" s="27"/>
      <c r="X312" s="2"/>
      <c r="Y312" s="2"/>
      <c r="Z312" s="38">
        <v>45965</v>
      </c>
      <c r="AA312" s="1">
        <f t="shared" si="81"/>
        <v>4.3831018518518519E-2</v>
      </c>
      <c r="AB312" s="1">
        <f t="shared" si="87"/>
        <v>4.3831018518518519E-2</v>
      </c>
      <c r="AC312" s="27"/>
      <c r="AD312" s="2"/>
      <c r="AE312" s="2"/>
      <c r="AF312" s="38">
        <v>45965</v>
      </c>
      <c r="AG312" s="1">
        <f t="shared" si="82"/>
        <v>9.7222222222222224E-3</v>
      </c>
      <c r="AH312" s="1">
        <f t="shared" si="88"/>
        <v>9.7222222222222224E-3</v>
      </c>
      <c r="AI312" s="27"/>
      <c r="AJ312" s="2"/>
      <c r="AK312" s="2"/>
      <c r="AL312" s="38">
        <v>45965</v>
      </c>
      <c r="AM312" s="39">
        <f t="shared" si="83"/>
        <v>0.91</v>
      </c>
      <c r="AN312" s="39">
        <f t="shared" si="76"/>
        <v>0.91</v>
      </c>
      <c r="AO312" s="27"/>
      <c r="AP312" s="70"/>
      <c r="AQ312" s="41"/>
      <c r="AR312" s="41"/>
      <c r="AS312" s="38">
        <v>45965</v>
      </c>
      <c r="AT312" s="39">
        <f t="shared" si="84"/>
        <v>1</v>
      </c>
      <c r="AU312" s="39">
        <f t="shared" ref="AU312:AU369" si="89">IF(AW312&gt;AT312,AT312+1,AT312)</f>
        <v>1</v>
      </c>
      <c r="AV312" s="27"/>
      <c r="AW312" s="41"/>
    </row>
    <row r="313" spans="1:49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45966</v>
      </c>
      <c r="I313" s="1">
        <f t="shared" si="85"/>
        <v>0.13888888888888887</v>
      </c>
      <c r="J313" s="1">
        <f t="shared" si="86"/>
        <v>0.13888888888888887</v>
      </c>
      <c r="K313" s="27"/>
      <c r="L313" s="2"/>
      <c r="M313" s="2"/>
      <c r="N313" s="38">
        <v>45966</v>
      </c>
      <c r="O313" s="1">
        <f t="shared" si="77"/>
        <v>0.12567129629629628</v>
      </c>
      <c r="P313" s="1">
        <f t="shared" si="78"/>
        <v>0.12567129629629628</v>
      </c>
      <c r="Q313" s="27"/>
      <c r="R313" s="2"/>
      <c r="S313" s="2"/>
      <c r="T313" s="38">
        <v>45966</v>
      </c>
      <c r="U313" s="1">
        <f t="shared" si="79"/>
        <v>0</v>
      </c>
      <c r="V313" s="1">
        <f t="shared" si="80"/>
        <v>0</v>
      </c>
      <c r="W313" s="27"/>
      <c r="X313" s="2"/>
      <c r="Y313" s="2"/>
      <c r="Z313" s="38">
        <v>45966</v>
      </c>
      <c r="AA313" s="1">
        <f t="shared" si="81"/>
        <v>4.3831018518518519E-2</v>
      </c>
      <c r="AB313" s="1">
        <f t="shared" si="87"/>
        <v>4.3831018518518519E-2</v>
      </c>
      <c r="AC313" s="27"/>
      <c r="AD313" s="2"/>
      <c r="AE313" s="2"/>
      <c r="AF313" s="38">
        <v>45966</v>
      </c>
      <c r="AG313" s="1">
        <f t="shared" si="82"/>
        <v>9.7222222222222224E-3</v>
      </c>
      <c r="AH313" s="1">
        <f t="shared" si="88"/>
        <v>9.7222222222222224E-3</v>
      </c>
      <c r="AI313" s="27"/>
      <c r="AJ313" s="2"/>
      <c r="AK313" s="2"/>
      <c r="AL313" s="38">
        <v>45966</v>
      </c>
      <c r="AM313" s="39">
        <f t="shared" si="83"/>
        <v>0.91</v>
      </c>
      <c r="AN313" s="39">
        <f t="shared" si="76"/>
        <v>0.91</v>
      </c>
      <c r="AO313" s="27"/>
      <c r="AP313" s="70"/>
      <c r="AQ313" s="41"/>
      <c r="AR313" s="41"/>
      <c r="AS313" s="38">
        <v>45966</v>
      </c>
      <c r="AT313" s="39">
        <f t="shared" si="84"/>
        <v>1</v>
      </c>
      <c r="AU313" s="39">
        <f t="shared" si="89"/>
        <v>1</v>
      </c>
      <c r="AV313" s="27"/>
      <c r="AW313" s="41"/>
    </row>
    <row r="314" spans="1:49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45967</v>
      </c>
      <c r="I314" s="1">
        <f t="shared" si="85"/>
        <v>0.13888888888888887</v>
      </c>
      <c r="J314" s="1">
        <f t="shared" si="86"/>
        <v>0.13888888888888887</v>
      </c>
      <c r="K314" s="27"/>
      <c r="L314" s="2"/>
      <c r="M314" s="2"/>
      <c r="N314" s="38">
        <v>45967</v>
      </c>
      <c r="O314" s="1">
        <f t="shared" si="77"/>
        <v>0.12567129629629628</v>
      </c>
      <c r="P314" s="1">
        <f t="shared" si="78"/>
        <v>0.12567129629629628</v>
      </c>
      <c r="Q314" s="27"/>
      <c r="R314" s="2"/>
      <c r="S314" s="2"/>
      <c r="T314" s="38">
        <v>45967</v>
      </c>
      <c r="U314" s="1">
        <f t="shared" si="79"/>
        <v>0</v>
      </c>
      <c r="V314" s="1">
        <f t="shared" si="80"/>
        <v>0</v>
      </c>
      <c r="W314" s="27"/>
      <c r="X314" s="2"/>
      <c r="Y314" s="2"/>
      <c r="Z314" s="38">
        <v>45967</v>
      </c>
      <c r="AA314" s="1">
        <f t="shared" si="81"/>
        <v>4.3831018518518519E-2</v>
      </c>
      <c r="AB314" s="1">
        <f t="shared" si="87"/>
        <v>4.3831018518518519E-2</v>
      </c>
      <c r="AC314" s="27"/>
      <c r="AD314" s="2"/>
      <c r="AE314" s="2"/>
      <c r="AF314" s="38">
        <v>45967</v>
      </c>
      <c r="AG314" s="1">
        <f t="shared" si="82"/>
        <v>9.7222222222222224E-3</v>
      </c>
      <c r="AH314" s="1">
        <f t="shared" si="88"/>
        <v>9.7222222222222224E-3</v>
      </c>
      <c r="AI314" s="27"/>
      <c r="AJ314" s="2"/>
      <c r="AK314" s="2"/>
      <c r="AL314" s="38">
        <v>45967</v>
      </c>
      <c r="AM314" s="39">
        <f t="shared" si="83"/>
        <v>0.91</v>
      </c>
      <c r="AN314" s="39">
        <f t="shared" si="76"/>
        <v>0.91</v>
      </c>
      <c r="AO314" s="27"/>
      <c r="AP314" s="70"/>
      <c r="AQ314" s="41"/>
      <c r="AR314" s="41"/>
      <c r="AS314" s="38">
        <v>45967</v>
      </c>
      <c r="AT314" s="39">
        <f t="shared" si="84"/>
        <v>1</v>
      </c>
      <c r="AU314" s="39">
        <f t="shared" si="89"/>
        <v>1</v>
      </c>
      <c r="AV314" s="27"/>
      <c r="AW314" s="41"/>
    </row>
    <row r="315" spans="1:49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45968</v>
      </c>
      <c r="I315" s="1">
        <f t="shared" si="85"/>
        <v>0.13888888888888887</v>
      </c>
      <c r="J315" s="1">
        <f t="shared" si="86"/>
        <v>0.13888888888888887</v>
      </c>
      <c r="K315" s="27"/>
      <c r="L315" s="2"/>
      <c r="M315" s="2"/>
      <c r="N315" s="38">
        <v>45968</v>
      </c>
      <c r="O315" s="1">
        <f t="shared" si="77"/>
        <v>0.12567129629629628</v>
      </c>
      <c r="P315" s="1">
        <f t="shared" si="78"/>
        <v>0.12567129629629628</v>
      </c>
      <c r="Q315" s="27"/>
      <c r="R315" s="2"/>
      <c r="S315" s="2"/>
      <c r="T315" s="38">
        <v>45968</v>
      </c>
      <c r="U315" s="1">
        <f t="shared" si="79"/>
        <v>0</v>
      </c>
      <c r="V315" s="1">
        <f t="shared" si="80"/>
        <v>0</v>
      </c>
      <c r="W315" s="27"/>
      <c r="X315" s="2"/>
      <c r="Y315" s="2"/>
      <c r="Z315" s="38">
        <v>45968</v>
      </c>
      <c r="AA315" s="1">
        <f t="shared" si="81"/>
        <v>4.3831018518518519E-2</v>
      </c>
      <c r="AB315" s="1">
        <f t="shared" si="87"/>
        <v>4.3831018518518519E-2</v>
      </c>
      <c r="AC315" s="27"/>
      <c r="AD315" s="2"/>
      <c r="AE315" s="2"/>
      <c r="AF315" s="38">
        <v>45968</v>
      </c>
      <c r="AG315" s="1">
        <f t="shared" si="82"/>
        <v>9.7222222222222224E-3</v>
      </c>
      <c r="AH315" s="1">
        <f t="shared" si="88"/>
        <v>9.7222222222222224E-3</v>
      </c>
      <c r="AI315" s="27"/>
      <c r="AJ315" s="2"/>
      <c r="AK315" s="2"/>
      <c r="AL315" s="38">
        <v>45968</v>
      </c>
      <c r="AM315" s="39">
        <f t="shared" si="83"/>
        <v>0.91</v>
      </c>
      <c r="AN315" s="39">
        <f t="shared" si="76"/>
        <v>0.91</v>
      </c>
      <c r="AO315" s="27"/>
      <c r="AP315" s="70"/>
      <c r="AQ315" s="41"/>
      <c r="AR315" s="41"/>
      <c r="AS315" s="38">
        <v>45968</v>
      </c>
      <c r="AT315" s="39">
        <f t="shared" si="84"/>
        <v>1</v>
      </c>
      <c r="AU315" s="39">
        <f t="shared" si="89"/>
        <v>1</v>
      </c>
      <c r="AV315" s="27"/>
      <c r="AW315" s="41"/>
    </row>
    <row r="316" spans="1:49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45969</v>
      </c>
      <c r="I316" s="1">
        <f t="shared" si="85"/>
        <v>0.13888888888888887</v>
      </c>
      <c r="J316" s="1">
        <f t="shared" si="86"/>
        <v>0.13888888888888887</v>
      </c>
      <c r="K316" s="27"/>
      <c r="L316" s="2"/>
      <c r="M316" s="2"/>
      <c r="N316" s="38">
        <v>45969</v>
      </c>
      <c r="O316" s="1">
        <f t="shared" si="77"/>
        <v>0.12567129629629628</v>
      </c>
      <c r="P316" s="1">
        <f t="shared" si="78"/>
        <v>0.12567129629629628</v>
      </c>
      <c r="Q316" s="27"/>
      <c r="R316" s="2"/>
      <c r="S316" s="2"/>
      <c r="T316" s="38">
        <v>45969</v>
      </c>
      <c r="U316" s="1">
        <f t="shared" si="79"/>
        <v>0</v>
      </c>
      <c r="V316" s="1">
        <f t="shared" si="80"/>
        <v>0</v>
      </c>
      <c r="W316" s="27"/>
      <c r="X316" s="2"/>
      <c r="Y316" s="2"/>
      <c r="Z316" s="38">
        <v>45969</v>
      </c>
      <c r="AA316" s="1">
        <f t="shared" si="81"/>
        <v>4.3831018518518519E-2</v>
      </c>
      <c r="AB316" s="1">
        <f t="shared" si="87"/>
        <v>4.3831018518518519E-2</v>
      </c>
      <c r="AC316" s="27"/>
      <c r="AD316" s="2"/>
      <c r="AE316" s="2"/>
      <c r="AF316" s="38">
        <v>45969</v>
      </c>
      <c r="AG316" s="1">
        <f t="shared" si="82"/>
        <v>9.7222222222222224E-3</v>
      </c>
      <c r="AH316" s="1">
        <f t="shared" si="88"/>
        <v>9.7222222222222224E-3</v>
      </c>
      <c r="AI316" s="27"/>
      <c r="AJ316" s="2"/>
      <c r="AK316" s="2"/>
      <c r="AL316" s="38">
        <v>45969</v>
      </c>
      <c r="AM316" s="39">
        <f t="shared" si="83"/>
        <v>0.91</v>
      </c>
      <c r="AN316" s="39">
        <f t="shared" si="76"/>
        <v>0.91</v>
      </c>
      <c r="AO316" s="27"/>
      <c r="AP316" s="70"/>
      <c r="AQ316" s="41"/>
      <c r="AR316" s="41"/>
      <c r="AS316" s="38">
        <v>45969</v>
      </c>
      <c r="AT316" s="39">
        <f t="shared" si="84"/>
        <v>1</v>
      </c>
      <c r="AU316" s="39">
        <f t="shared" si="89"/>
        <v>1</v>
      </c>
      <c r="AV316" s="27"/>
      <c r="AW316" s="41"/>
    </row>
    <row r="317" spans="1:49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45970</v>
      </c>
      <c r="I317" s="1">
        <f t="shared" si="85"/>
        <v>0.13888888888888887</v>
      </c>
      <c r="J317" s="1">
        <f t="shared" si="86"/>
        <v>0.13888888888888887</v>
      </c>
      <c r="K317" s="27"/>
      <c r="L317" s="2"/>
      <c r="M317" s="2"/>
      <c r="N317" s="38">
        <v>45970</v>
      </c>
      <c r="O317" s="1">
        <f t="shared" si="77"/>
        <v>0.12567129629629628</v>
      </c>
      <c r="P317" s="1">
        <f t="shared" si="78"/>
        <v>0.12567129629629628</v>
      </c>
      <c r="Q317" s="27"/>
      <c r="R317" s="2"/>
      <c r="S317" s="2"/>
      <c r="T317" s="38">
        <v>45970</v>
      </c>
      <c r="U317" s="1">
        <f t="shared" si="79"/>
        <v>0</v>
      </c>
      <c r="V317" s="1">
        <f t="shared" si="80"/>
        <v>0</v>
      </c>
      <c r="W317" s="27"/>
      <c r="X317" s="2"/>
      <c r="Y317" s="2"/>
      <c r="Z317" s="38">
        <v>45970</v>
      </c>
      <c r="AA317" s="1">
        <f t="shared" si="81"/>
        <v>4.3831018518518519E-2</v>
      </c>
      <c r="AB317" s="1">
        <f t="shared" si="87"/>
        <v>4.3831018518518519E-2</v>
      </c>
      <c r="AC317" s="27"/>
      <c r="AD317" s="2"/>
      <c r="AE317" s="2"/>
      <c r="AF317" s="38">
        <v>45970</v>
      </c>
      <c r="AG317" s="1">
        <f t="shared" si="82"/>
        <v>9.7222222222222224E-3</v>
      </c>
      <c r="AH317" s="1">
        <f t="shared" si="88"/>
        <v>9.7222222222222224E-3</v>
      </c>
      <c r="AI317" s="27"/>
      <c r="AJ317" s="2"/>
      <c r="AK317" s="2"/>
      <c r="AL317" s="38">
        <v>45970</v>
      </c>
      <c r="AM317" s="39">
        <f t="shared" si="83"/>
        <v>0.91</v>
      </c>
      <c r="AN317" s="39">
        <f t="shared" si="76"/>
        <v>0.91</v>
      </c>
      <c r="AO317" s="27"/>
      <c r="AP317" s="70"/>
      <c r="AQ317" s="41"/>
      <c r="AR317" s="41"/>
      <c r="AS317" s="38">
        <v>45970</v>
      </c>
      <c r="AT317" s="39">
        <f t="shared" si="84"/>
        <v>1</v>
      </c>
      <c r="AU317" s="39">
        <f t="shared" si="89"/>
        <v>1</v>
      </c>
      <c r="AV317" s="27"/>
      <c r="AW317" s="41"/>
    </row>
    <row r="318" spans="1:49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45971</v>
      </c>
      <c r="I318" s="1">
        <f t="shared" si="85"/>
        <v>0.13888888888888887</v>
      </c>
      <c r="J318" s="1">
        <f t="shared" si="86"/>
        <v>0.13888888888888887</v>
      </c>
      <c r="K318" s="27"/>
      <c r="L318" s="2"/>
      <c r="M318" s="2"/>
      <c r="N318" s="38">
        <v>45971</v>
      </c>
      <c r="O318" s="1">
        <f t="shared" si="77"/>
        <v>0.12567129629629628</v>
      </c>
      <c r="P318" s="1">
        <f t="shared" si="78"/>
        <v>0.12567129629629628</v>
      </c>
      <c r="Q318" s="27"/>
      <c r="R318" s="2"/>
      <c r="S318" s="2"/>
      <c r="T318" s="38">
        <v>45971</v>
      </c>
      <c r="U318" s="1">
        <f t="shared" si="79"/>
        <v>0</v>
      </c>
      <c r="V318" s="1">
        <f t="shared" si="80"/>
        <v>0</v>
      </c>
      <c r="W318" s="27"/>
      <c r="X318" s="2"/>
      <c r="Y318" s="2"/>
      <c r="Z318" s="38">
        <v>45971</v>
      </c>
      <c r="AA318" s="1">
        <f t="shared" si="81"/>
        <v>4.3831018518518519E-2</v>
      </c>
      <c r="AB318" s="1">
        <f t="shared" si="87"/>
        <v>4.3831018518518519E-2</v>
      </c>
      <c r="AC318" s="27"/>
      <c r="AD318" s="2"/>
      <c r="AE318" s="2"/>
      <c r="AF318" s="38">
        <v>45971</v>
      </c>
      <c r="AG318" s="1">
        <f t="shared" si="82"/>
        <v>9.7222222222222224E-3</v>
      </c>
      <c r="AH318" s="1">
        <f t="shared" si="88"/>
        <v>9.7222222222222224E-3</v>
      </c>
      <c r="AI318" s="27"/>
      <c r="AJ318" s="2"/>
      <c r="AK318" s="2"/>
      <c r="AL318" s="38">
        <v>45971</v>
      </c>
      <c r="AM318" s="39">
        <f t="shared" si="83"/>
        <v>0.91</v>
      </c>
      <c r="AN318" s="39">
        <f t="shared" si="76"/>
        <v>0.91</v>
      </c>
      <c r="AO318" s="27"/>
      <c r="AP318" s="70"/>
      <c r="AQ318" s="41"/>
      <c r="AR318" s="41"/>
      <c r="AS318" s="38">
        <v>45971</v>
      </c>
      <c r="AT318" s="39">
        <f t="shared" si="84"/>
        <v>1</v>
      </c>
      <c r="AU318" s="39">
        <f t="shared" si="89"/>
        <v>1</v>
      </c>
      <c r="AV318" s="27"/>
      <c r="AW318" s="41"/>
    </row>
    <row r="319" spans="1:49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45972</v>
      </c>
      <c r="I319" s="1">
        <f t="shared" si="85"/>
        <v>0.13888888888888887</v>
      </c>
      <c r="J319" s="1">
        <f t="shared" si="86"/>
        <v>0.13888888888888887</v>
      </c>
      <c r="K319" s="27"/>
      <c r="L319" s="2"/>
      <c r="M319" s="2"/>
      <c r="N319" s="38">
        <v>45972</v>
      </c>
      <c r="O319" s="1">
        <f t="shared" si="77"/>
        <v>0.12567129629629628</v>
      </c>
      <c r="P319" s="1">
        <f t="shared" si="78"/>
        <v>0.12567129629629628</v>
      </c>
      <c r="Q319" s="27"/>
      <c r="R319" s="2"/>
      <c r="S319" s="2"/>
      <c r="T319" s="38">
        <v>45972</v>
      </c>
      <c r="U319" s="1">
        <f t="shared" si="79"/>
        <v>0</v>
      </c>
      <c r="V319" s="1">
        <f t="shared" si="80"/>
        <v>0</v>
      </c>
      <c r="W319" s="27"/>
      <c r="X319" s="2"/>
      <c r="Y319" s="2"/>
      <c r="Z319" s="38">
        <v>45972</v>
      </c>
      <c r="AA319" s="1">
        <f t="shared" si="81"/>
        <v>4.3831018518518519E-2</v>
      </c>
      <c r="AB319" s="1">
        <f t="shared" si="87"/>
        <v>4.3831018518518519E-2</v>
      </c>
      <c r="AC319" s="27"/>
      <c r="AD319" s="2"/>
      <c r="AE319" s="2"/>
      <c r="AF319" s="38">
        <v>45972</v>
      </c>
      <c r="AG319" s="1">
        <f t="shared" si="82"/>
        <v>9.7222222222222224E-3</v>
      </c>
      <c r="AH319" s="1">
        <f t="shared" si="88"/>
        <v>9.7222222222222224E-3</v>
      </c>
      <c r="AI319" s="27"/>
      <c r="AJ319" s="2"/>
      <c r="AK319" s="2"/>
      <c r="AL319" s="38">
        <v>45972</v>
      </c>
      <c r="AM319" s="39">
        <f t="shared" si="83"/>
        <v>0.91</v>
      </c>
      <c r="AN319" s="39">
        <f t="shared" si="76"/>
        <v>0.91</v>
      </c>
      <c r="AO319" s="27"/>
      <c r="AP319" s="70"/>
      <c r="AQ319" s="41"/>
      <c r="AR319" s="41"/>
      <c r="AS319" s="38">
        <v>45972</v>
      </c>
      <c r="AT319" s="39">
        <f t="shared" si="84"/>
        <v>1</v>
      </c>
      <c r="AU319" s="39">
        <f t="shared" si="89"/>
        <v>1</v>
      </c>
      <c r="AV319" s="27"/>
      <c r="AW319" s="41"/>
    </row>
    <row r="320" spans="1:49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45973</v>
      </c>
      <c r="I320" s="1">
        <f t="shared" si="85"/>
        <v>0.13888888888888887</v>
      </c>
      <c r="J320" s="1">
        <f t="shared" si="86"/>
        <v>0.13888888888888887</v>
      </c>
      <c r="K320" s="27"/>
      <c r="L320" s="2"/>
      <c r="M320" s="2"/>
      <c r="N320" s="38">
        <v>45973</v>
      </c>
      <c r="O320" s="1">
        <f t="shared" si="77"/>
        <v>0.12567129629629628</v>
      </c>
      <c r="P320" s="1">
        <f t="shared" si="78"/>
        <v>0.12567129629629628</v>
      </c>
      <c r="Q320" s="27"/>
      <c r="R320" s="2"/>
      <c r="S320" s="2"/>
      <c r="T320" s="38">
        <v>45973</v>
      </c>
      <c r="U320" s="1">
        <f t="shared" si="79"/>
        <v>0</v>
      </c>
      <c r="V320" s="1">
        <f t="shared" si="80"/>
        <v>0</v>
      </c>
      <c r="W320" s="27"/>
      <c r="X320" s="2"/>
      <c r="Y320" s="2"/>
      <c r="Z320" s="38">
        <v>45973</v>
      </c>
      <c r="AA320" s="1">
        <f t="shared" si="81"/>
        <v>4.3831018518518519E-2</v>
      </c>
      <c r="AB320" s="1">
        <f t="shared" si="87"/>
        <v>4.3831018518518519E-2</v>
      </c>
      <c r="AC320" s="27"/>
      <c r="AD320" s="2"/>
      <c r="AE320" s="2"/>
      <c r="AF320" s="38">
        <v>45973</v>
      </c>
      <c r="AG320" s="1">
        <f t="shared" si="82"/>
        <v>9.7222222222222224E-3</v>
      </c>
      <c r="AH320" s="1">
        <f t="shared" si="88"/>
        <v>9.7222222222222224E-3</v>
      </c>
      <c r="AI320" s="27"/>
      <c r="AJ320" s="2"/>
      <c r="AK320" s="2"/>
      <c r="AL320" s="38">
        <v>45973</v>
      </c>
      <c r="AM320" s="39">
        <f t="shared" si="83"/>
        <v>0.91</v>
      </c>
      <c r="AN320" s="39">
        <f t="shared" si="76"/>
        <v>0.91</v>
      </c>
      <c r="AO320" s="27"/>
      <c r="AP320" s="70"/>
      <c r="AQ320" s="41"/>
      <c r="AR320" s="41"/>
      <c r="AS320" s="38">
        <v>45973</v>
      </c>
      <c r="AT320" s="39">
        <f t="shared" si="84"/>
        <v>1</v>
      </c>
      <c r="AU320" s="39">
        <f t="shared" si="89"/>
        <v>1</v>
      </c>
      <c r="AV320" s="27"/>
      <c r="AW320" s="41"/>
    </row>
    <row r="321" spans="1:49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45974</v>
      </c>
      <c r="I321" s="1">
        <f t="shared" si="85"/>
        <v>0.13888888888888887</v>
      </c>
      <c r="J321" s="1">
        <f t="shared" si="86"/>
        <v>0.13888888888888887</v>
      </c>
      <c r="K321" s="27"/>
      <c r="L321" s="2"/>
      <c r="M321" s="2"/>
      <c r="N321" s="38">
        <v>45974</v>
      </c>
      <c r="O321" s="1">
        <f t="shared" si="77"/>
        <v>0.12567129629629628</v>
      </c>
      <c r="P321" s="1">
        <f t="shared" si="78"/>
        <v>0.12567129629629628</v>
      </c>
      <c r="Q321" s="27"/>
      <c r="R321" s="2"/>
      <c r="S321" s="2"/>
      <c r="T321" s="38">
        <v>45974</v>
      </c>
      <c r="U321" s="1">
        <f t="shared" si="79"/>
        <v>0</v>
      </c>
      <c r="V321" s="1">
        <f t="shared" si="80"/>
        <v>0</v>
      </c>
      <c r="W321" s="27"/>
      <c r="X321" s="2"/>
      <c r="Y321" s="2"/>
      <c r="Z321" s="38">
        <v>45974</v>
      </c>
      <c r="AA321" s="1">
        <f t="shared" si="81"/>
        <v>4.3831018518518519E-2</v>
      </c>
      <c r="AB321" s="1">
        <f t="shared" si="87"/>
        <v>4.3831018518518519E-2</v>
      </c>
      <c r="AC321" s="27"/>
      <c r="AD321" s="2"/>
      <c r="AE321" s="2"/>
      <c r="AF321" s="38">
        <v>45974</v>
      </c>
      <c r="AG321" s="1">
        <f t="shared" si="82"/>
        <v>9.7222222222222224E-3</v>
      </c>
      <c r="AH321" s="1">
        <f t="shared" si="88"/>
        <v>9.7222222222222224E-3</v>
      </c>
      <c r="AI321" s="27"/>
      <c r="AJ321" s="2"/>
      <c r="AK321" s="2"/>
      <c r="AL321" s="38">
        <v>45974</v>
      </c>
      <c r="AM321" s="39">
        <f t="shared" si="83"/>
        <v>0.91</v>
      </c>
      <c r="AN321" s="39">
        <f t="shared" si="76"/>
        <v>0.91</v>
      </c>
      <c r="AO321" s="27"/>
      <c r="AP321" s="70"/>
      <c r="AQ321" s="41"/>
      <c r="AR321" s="41"/>
      <c r="AS321" s="38">
        <v>45974</v>
      </c>
      <c r="AT321" s="39">
        <f t="shared" si="84"/>
        <v>1</v>
      </c>
      <c r="AU321" s="39">
        <f t="shared" si="89"/>
        <v>1</v>
      </c>
      <c r="AV321" s="27"/>
      <c r="AW321" s="41"/>
    </row>
    <row r="322" spans="1:49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45975</v>
      </c>
      <c r="I322" s="1">
        <f t="shared" si="85"/>
        <v>0.13888888888888887</v>
      </c>
      <c r="J322" s="1">
        <f t="shared" si="86"/>
        <v>0.13888888888888887</v>
      </c>
      <c r="K322" s="27"/>
      <c r="L322" s="2"/>
      <c r="M322" s="2"/>
      <c r="N322" s="38">
        <v>45975</v>
      </c>
      <c r="O322" s="1">
        <f t="shared" si="77"/>
        <v>0.12567129629629628</v>
      </c>
      <c r="P322" s="1">
        <f t="shared" si="78"/>
        <v>0.12567129629629628</v>
      </c>
      <c r="Q322" s="27"/>
      <c r="R322" s="2"/>
      <c r="S322" s="2"/>
      <c r="T322" s="38">
        <v>45975</v>
      </c>
      <c r="U322" s="1">
        <f t="shared" si="79"/>
        <v>0</v>
      </c>
      <c r="V322" s="1">
        <f t="shared" si="80"/>
        <v>0</v>
      </c>
      <c r="W322" s="27"/>
      <c r="X322" s="2"/>
      <c r="Y322" s="2"/>
      <c r="Z322" s="38">
        <v>45975</v>
      </c>
      <c r="AA322" s="1">
        <f t="shared" si="81"/>
        <v>4.3831018518518519E-2</v>
      </c>
      <c r="AB322" s="1">
        <f t="shared" si="87"/>
        <v>4.3831018518518519E-2</v>
      </c>
      <c r="AC322" s="27"/>
      <c r="AD322" s="2"/>
      <c r="AE322" s="2"/>
      <c r="AF322" s="38">
        <v>45975</v>
      </c>
      <c r="AG322" s="1">
        <f t="shared" si="82"/>
        <v>9.7222222222222224E-3</v>
      </c>
      <c r="AH322" s="1">
        <f t="shared" si="88"/>
        <v>9.7222222222222224E-3</v>
      </c>
      <c r="AI322" s="27"/>
      <c r="AJ322" s="2"/>
      <c r="AK322" s="2"/>
      <c r="AL322" s="38">
        <v>45975</v>
      </c>
      <c r="AM322" s="39">
        <f t="shared" si="83"/>
        <v>0.91</v>
      </c>
      <c r="AN322" s="39">
        <f t="shared" si="76"/>
        <v>0.91</v>
      </c>
      <c r="AO322" s="27"/>
      <c r="AP322" s="70"/>
      <c r="AQ322" s="41"/>
      <c r="AR322" s="41"/>
      <c r="AS322" s="38">
        <v>45975</v>
      </c>
      <c r="AT322" s="39">
        <f t="shared" si="84"/>
        <v>1</v>
      </c>
      <c r="AU322" s="39">
        <f t="shared" si="89"/>
        <v>1</v>
      </c>
      <c r="AV322" s="27"/>
      <c r="AW322" s="41"/>
    </row>
    <row r="323" spans="1:49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45976</v>
      </c>
      <c r="I323" s="1">
        <f t="shared" si="85"/>
        <v>0.13888888888888887</v>
      </c>
      <c r="J323" s="1">
        <f t="shared" si="86"/>
        <v>0.13888888888888887</v>
      </c>
      <c r="K323" s="27"/>
      <c r="L323" s="2"/>
      <c r="M323" s="2"/>
      <c r="N323" s="38">
        <v>45976</v>
      </c>
      <c r="O323" s="1">
        <f t="shared" si="77"/>
        <v>0.12567129629629628</v>
      </c>
      <c r="P323" s="1">
        <f t="shared" si="78"/>
        <v>0.12567129629629628</v>
      </c>
      <c r="Q323" s="27"/>
      <c r="R323" s="2"/>
      <c r="S323" s="2"/>
      <c r="T323" s="38">
        <v>45976</v>
      </c>
      <c r="U323" s="1">
        <f t="shared" si="79"/>
        <v>0</v>
      </c>
      <c r="V323" s="1">
        <f t="shared" si="80"/>
        <v>0</v>
      </c>
      <c r="W323" s="27"/>
      <c r="X323" s="2"/>
      <c r="Y323" s="2"/>
      <c r="Z323" s="38">
        <v>45976</v>
      </c>
      <c r="AA323" s="1">
        <f t="shared" si="81"/>
        <v>4.3831018518518519E-2</v>
      </c>
      <c r="AB323" s="1">
        <f t="shared" si="87"/>
        <v>4.3831018518518519E-2</v>
      </c>
      <c r="AC323" s="27"/>
      <c r="AD323" s="2"/>
      <c r="AE323" s="2"/>
      <c r="AF323" s="38">
        <v>45976</v>
      </c>
      <c r="AG323" s="1">
        <f t="shared" si="82"/>
        <v>9.7222222222222224E-3</v>
      </c>
      <c r="AH323" s="1">
        <f t="shared" si="88"/>
        <v>9.7222222222222224E-3</v>
      </c>
      <c r="AI323" s="27"/>
      <c r="AJ323" s="2"/>
      <c r="AK323" s="2"/>
      <c r="AL323" s="38">
        <v>45976</v>
      </c>
      <c r="AM323" s="39">
        <f t="shared" si="83"/>
        <v>0.91</v>
      </c>
      <c r="AN323" s="39">
        <f t="shared" si="76"/>
        <v>0.91</v>
      </c>
      <c r="AO323" s="27"/>
      <c r="AP323" s="70"/>
      <c r="AQ323" s="41"/>
      <c r="AR323" s="41"/>
      <c r="AS323" s="38">
        <v>45976</v>
      </c>
      <c r="AT323" s="39">
        <f t="shared" si="84"/>
        <v>1</v>
      </c>
      <c r="AU323" s="39">
        <f t="shared" si="89"/>
        <v>1</v>
      </c>
      <c r="AV323" s="27"/>
      <c r="AW323" s="41"/>
    </row>
    <row r="324" spans="1:49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45977</v>
      </c>
      <c r="I324" s="1">
        <f t="shared" si="85"/>
        <v>0.13888888888888887</v>
      </c>
      <c r="J324" s="1">
        <f t="shared" si="86"/>
        <v>0.13888888888888887</v>
      </c>
      <c r="K324" s="27"/>
      <c r="L324" s="2"/>
      <c r="M324" s="2"/>
      <c r="N324" s="38">
        <v>45977</v>
      </c>
      <c r="O324" s="1">
        <f t="shared" si="77"/>
        <v>0.12567129629629628</v>
      </c>
      <c r="P324" s="1">
        <f t="shared" si="78"/>
        <v>0.12567129629629628</v>
      </c>
      <c r="Q324" s="27"/>
      <c r="R324" s="2"/>
      <c r="S324" s="2"/>
      <c r="T324" s="38">
        <v>45977</v>
      </c>
      <c r="U324" s="1">
        <f t="shared" si="79"/>
        <v>0</v>
      </c>
      <c r="V324" s="1">
        <f t="shared" si="80"/>
        <v>0</v>
      </c>
      <c r="W324" s="27"/>
      <c r="X324" s="2"/>
      <c r="Y324" s="2"/>
      <c r="Z324" s="38">
        <v>45977</v>
      </c>
      <c r="AA324" s="1">
        <f t="shared" si="81"/>
        <v>4.3831018518518519E-2</v>
      </c>
      <c r="AB324" s="1">
        <f t="shared" si="87"/>
        <v>4.3831018518518519E-2</v>
      </c>
      <c r="AC324" s="27"/>
      <c r="AD324" s="2"/>
      <c r="AE324" s="2"/>
      <c r="AF324" s="38">
        <v>45977</v>
      </c>
      <c r="AG324" s="1">
        <f t="shared" si="82"/>
        <v>9.7222222222222224E-3</v>
      </c>
      <c r="AH324" s="1">
        <f t="shared" si="88"/>
        <v>9.7222222222222224E-3</v>
      </c>
      <c r="AI324" s="27"/>
      <c r="AJ324" s="2"/>
      <c r="AK324" s="2"/>
      <c r="AL324" s="38">
        <v>45977</v>
      </c>
      <c r="AM324" s="39">
        <f t="shared" si="83"/>
        <v>0.91</v>
      </c>
      <c r="AN324" s="39">
        <f t="shared" si="76"/>
        <v>0.91</v>
      </c>
      <c r="AO324" s="27"/>
      <c r="AP324" s="70"/>
      <c r="AQ324" s="41"/>
      <c r="AR324" s="41"/>
      <c r="AS324" s="38">
        <v>45977</v>
      </c>
      <c r="AT324" s="39">
        <f t="shared" si="84"/>
        <v>1</v>
      </c>
      <c r="AU324" s="39">
        <f t="shared" si="89"/>
        <v>1</v>
      </c>
      <c r="AV324" s="27"/>
      <c r="AW324" s="41"/>
    </row>
    <row r="325" spans="1:49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45978</v>
      </c>
      <c r="I325" s="1">
        <f t="shared" si="85"/>
        <v>0.13888888888888887</v>
      </c>
      <c r="J325" s="1">
        <f t="shared" si="86"/>
        <v>0.13888888888888887</v>
      </c>
      <c r="K325" s="27"/>
      <c r="L325" s="2"/>
      <c r="M325" s="2"/>
      <c r="N325" s="38">
        <v>45978</v>
      </c>
      <c r="O325" s="1">
        <f t="shared" si="77"/>
        <v>0.12567129629629628</v>
      </c>
      <c r="P325" s="1">
        <f t="shared" si="78"/>
        <v>0.12567129629629628</v>
      </c>
      <c r="Q325" s="27"/>
      <c r="R325" s="2"/>
      <c r="S325" s="2"/>
      <c r="T325" s="38">
        <v>45978</v>
      </c>
      <c r="U325" s="1">
        <f t="shared" si="79"/>
        <v>0</v>
      </c>
      <c r="V325" s="1">
        <f t="shared" si="80"/>
        <v>0</v>
      </c>
      <c r="W325" s="27"/>
      <c r="X325" s="2"/>
      <c r="Y325" s="2"/>
      <c r="Z325" s="38">
        <v>45978</v>
      </c>
      <c r="AA325" s="1">
        <f t="shared" si="81"/>
        <v>4.3831018518518519E-2</v>
      </c>
      <c r="AB325" s="1">
        <f t="shared" si="87"/>
        <v>4.3831018518518519E-2</v>
      </c>
      <c r="AC325" s="27"/>
      <c r="AD325" s="2"/>
      <c r="AE325" s="2"/>
      <c r="AF325" s="38">
        <v>45978</v>
      </c>
      <c r="AG325" s="1">
        <f t="shared" si="82"/>
        <v>9.7222222222222224E-3</v>
      </c>
      <c r="AH325" s="1">
        <f t="shared" si="88"/>
        <v>9.7222222222222224E-3</v>
      </c>
      <c r="AI325" s="27"/>
      <c r="AJ325" s="2"/>
      <c r="AK325" s="2"/>
      <c r="AL325" s="38">
        <v>45978</v>
      </c>
      <c r="AM325" s="39">
        <f t="shared" si="83"/>
        <v>0.91</v>
      </c>
      <c r="AN325" s="39">
        <f t="shared" si="76"/>
        <v>0.91</v>
      </c>
      <c r="AO325" s="27"/>
      <c r="AP325" s="70"/>
      <c r="AQ325" s="41"/>
      <c r="AR325" s="41"/>
      <c r="AS325" s="38">
        <v>45978</v>
      </c>
      <c r="AT325" s="39">
        <f t="shared" si="84"/>
        <v>1</v>
      </c>
      <c r="AU325" s="39">
        <f t="shared" si="89"/>
        <v>1</v>
      </c>
      <c r="AV325" s="27"/>
      <c r="AW325" s="41"/>
    </row>
    <row r="326" spans="1:49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45979</v>
      </c>
      <c r="I326" s="1">
        <f t="shared" si="85"/>
        <v>0.13888888888888887</v>
      </c>
      <c r="J326" s="1">
        <f t="shared" si="86"/>
        <v>0.13888888888888887</v>
      </c>
      <c r="K326" s="27"/>
      <c r="L326" s="2"/>
      <c r="M326" s="2"/>
      <c r="N326" s="38">
        <v>45979</v>
      </c>
      <c r="O326" s="1">
        <f t="shared" si="77"/>
        <v>0.12567129629629628</v>
      </c>
      <c r="P326" s="1">
        <f t="shared" si="78"/>
        <v>0.12567129629629628</v>
      </c>
      <c r="Q326" s="27"/>
      <c r="R326" s="2"/>
      <c r="S326" s="2"/>
      <c r="T326" s="38">
        <v>45979</v>
      </c>
      <c r="U326" s="1">
        <f t="shared" si="79"/>
        <v>0</v>
      </c>
      <c r="V326" s="1">
        <f t="shared" si="80"/>
        <v>0</v>
      </c>
      <c r="W326" s="27"/>
      <c r="X326" s="2"/>
      <c r="Y326" s="2"/>
      <c r="Z326" s="38">
        <v>45979</v>
      </c>
      <c r="AA326" s="1">
        <f t="shared" si="81"/>
        <v>4.3831018518518519E-2</v>
      </c>
      <c r="AB326" s="1">
        <f t="shared" si="87"/>
        <v>4.3831018518518519E-2</v>
      </c>
      <c r="AC326" s="27"/>
      <c r="AD326" s="2"/>
      <c r="AE326" s="2"/>
      <c r="AF326" s="38">
        <v>45979</v>
      </c>
      <c r="AG326" s="1">
        <f t="shared" si="82"/>
        <v>9.7222222222222224E-3</v>
      </c>
      <c r="AH326" s="1">
        <f t="shared" si="88"/>
        <v>9.7222222222222224E-3</v>
      </c>
      <c r="AI326" s="27"/>
      <c r="AJ326" s="2"/>
      <c r="AK326" s="2"/>
      <c r="AL326" s="38">
        <v>45979</v>
      </c>
      <c r="AM326" s="39">
        <f t="shared" si="83"/>
        <v>0.91</v>
      </c>
      <c r="AN326" s="39">
        <f t="shared" ref="AN326:AN370" si="90">AM326+AR326+(AQ326/10)+(AP326/100)</f>
        <v>0.91</v>
      </c>
      <c r="AO326" s="27"/>
      <c r="AP326" s="70"/>
      <c r="AQ326" s="41"/>
      <c r="AR326" s="41"/>
      <c r="AS326" s="38">
        <v>45979</v>
      </c>
      <c r="AT326" s="39">
        <f t="shared" si="84"/>
        <v>1</v>
      </c>
      <c r="AU326" s="39">
        <f t="shared" si="89"/>
        <v>1</v>
      </c>
      <c r="AV326" s="27"/>
      <c r="AW326" s="41"/>
    </row>
    <row r="327" spans="1:49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45980</v>
      </c>
      <c r="I327" s="1">
        <f t="shared" si="85"/>
        <v>0.13888888888888887</v>
      </c>
      <c r="J327" s="1">
        <f t="shared" si="86"/>
        <v>0.13888888888888887</v>
      </c>
      <c r="K327" s="27"/>
      <c r="L327" s="2"/>
      <c r="M327" s="2"/>
      <c r="N327" s="38">
        <v>45980</v>
      </c>
      <c r="O327" s="1">
        <f t="shared" ref="O327:O369" si="91">P326</f>
        <v>0.12567129629629628</v>
      </c>
      <c r="P327" s="1">
        <f t="shared" ref="P327:P369" si="92">IF(Q327="DONE",O327+(R327/1440)+(S327/86400),O327)</f>
        <v>0.12567129629629628</v>
      </c>
      <c r="Q327" s="27"/>
      <c r="R327" s="2"/>
      <c r="S327" s="2"/>
      <c r="T327" s="38">
        <v>45980</v>
      </c>
      <c r="U327" s="1">
        <f t="shared" ref="U327:U369" si="93">V326</f>
        <v>0</v>
      </c>
      <c r="V327" s="1">
        <f t="shared" ref="V327:V369" si="94">IF(W327="DONE",U327+(X327/1440)+(Y327/86400),U327)</f>
        <v>0</v>
      </c>
      <c r="W327" s="27"/>
      <c r="X327" s="2"/>
      <c r="Y327" s="2"/>
      <c r="Z327" s="38">
        <v>45980</v>
      </c>
      <c r="AA327" s="1">
        <f t="shared" ref="AA327:AA369" si="95">AB326</f>
        <v>4.3831018518518519E-2</v>
      </c>
      <c r="AB327" s="1">
        <f t="shared" si="87"/>
        <v>4.3831018518518519E-2</v>
      </c>
      <c r="AC327" s="27"/>
      <c r="AD327" s="2"/>
      <c r="AE327" s="2"/>
      <c r="AF327" s="38">
        <v>45980</v>
      </c>
      <c r="AG327" s="1">
        <f t="shared" ref="AG327:AG369" si="96">AH326</f>
        <v>9.7222222222222224E-3</v>
      </c>
      <c r="AH327" s="1">
        <f t="shared" si="88"/>
        <v>9.7222222222222224E-3</v>
      </c>
      <c r="AI327" s="27"/>
      <c r="AJ327" s="2"/>
      <c r="AK327" s="2"/>
      <c r="AL327" s="38">
        <v>45980</v>
      </c>
      <c r="AM327" s="39">
        <f t="shared" ref="AM327:AM369" si="97">AN326</f>
        <v>0.91</v>
      </c>
      <c r="AN327" s="39">
        <f t="shared" si="90"/>
        <v>0.91</v>
      </c>
      <c r="AO327" s="27"/>
      <c r="AP327" s="70"/>
      <c r="AQ327" s="41"/>
      <c r="AR327" s="41"/>
      <c r="AS327" s="38">
        <v>45980</v>
      </c>
      <c r="AT327" s="39">
        <f t="shared" ref="AT327:AT369" si="98">AU326</f>
        <v>1</v>
      </c>
      <c r="AU327" s="39">
        <f t="shared" si="89"/>
        <v>1</v>
      </c>
      <c r="AV327" s="27"/>
      <c r="AW327" s="41"/>
    </row>
    <row r="328" spans="1:49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45981</v>
      </c>
      <c r="I328" s="1">
        <f t="shared" si="85"/>
        <v>0.13888888888888887</v>
      </c>
      <c r="J328" s="1">
        <f t="shared" si="86"/>
        <v>0.13888888888888887</v>
      </c>
      <c r="K328" s="27"/>
      <c r="L328" s="2"/>
      <c r="M328" s="2"/>
      <c r="N328" s="38">
        <v>45981</v>
      </c>
      <c r="O328" s="1">
        <f t="shared" si="91"/>
        <v>0.12567129629629628</v>
      </c>
      <c r="P328" s="1">
        <f t="shared" si="92"/>
        <v>0.12567129629629628</v>
      </c>
      <c r="Q328" s="27"/>
      <c r="R328" s="2"/>
      <c r="S328" s="2"/>
      <c r="T328" s="38">
        <v>45981</v>
      </c>
      <c r="U328" s="1">
        <f t="shared" si="93"/>
        <v>0</v>
      </c>
      <c r="V328" s="1">
        <f t="shared" si="94"/>
        <v>0</v>
      </c>
      <c r="W328" s="27"/>
      <c r="X328" s="2"/>
      <c r="Y328" s="2"/>
      <c r="Z328" s="38">
        <v>45981</v>
      </c>
      <c r="AA328" s="1">
        <f t="shared" si="95"/>
        <v>4.3831018518518519E-2</v>
      </c>
      <c r="AB328" s="1">
        <f t="shared" si="87"/>
        <v>4.3831018518518519E-2</v>
      </c>
      <c r="AC328" s="27"/>
      <c r="AD328" s="2"/>
      <c r="AE328" s="2"/>
      <c r="AF328" s="38">
        <v>45981</v>
      </c>
      <c r="AG328" s="1">
        <f t="shared" si="96"/>
        <v>9.7222222222222224E-3</v>
      </c>
      <c r="AH328" s="1">
        <f t="shared" si="88"/>
        <v>9.7222222222222224E-3</v>
      </c>
      <c r="AI328" s="27"/>
      <c r="AJ328" s="2"/>
      <c r="AK328" s="2"/>
      <c r="AL328" s="38">
        <v>45981</v>
      </c>
      <c r="AM328" s="39">
        <f t="shared" si="97"/>
        <v>0.91</v>
      </c>
      <c r="AN328" s="39">
        <f t="shared" si="90"/>
        <v>0.91</v>
      </c>
      <c r="AO328" s="27"/>
      <c r="AP328" s="70"/>
      <c r="AQ328" s="41"/>
      <c r="AR328" s="41"/>
      <c r="AS328" s="38">
        <v>45981</v>
      </c>
      <c r="AT328" s="39">
        <f t="shared" si="98"/>
        <v>1</v>
      </c>
      <c r="AU328" s="39">
        <f t="shared" si="89"/>
        <v>1</v>
      </c>
      <c r="AV328" s="27"/>
      <c r="AW328" s="41"/>
    </row>
    <row r="329" spans="1:49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45982</v>
      </c>
      <c r="I329" s="1">
        <f t="shared" si="85"/>
        <v>0.13888888888888887</v>
      </c>
      <c r="J329" s="1">
        <f t="shared" si="86"/>
        <v>0.13888888888888887</v>
      </c>
      <c r="K329" s="27"/>
      <c r="L329" s="2"/>
      <c r="M329" s="2"/>
      <c r="N329" s="38">
        <v>45982</v>
      </c>
      <c r="O329" s="1">
        <f t="shared" si="91"/>
        <v>0.12567129629629628</v>
      </c>
      <c r="P329" s="1">
        <f t="shared" si="92"/>
        <v>0.12567129629629628</v>
      </c>
      <c r="Q329" s="27"/>
      <c r="R329" s="2"/>
      <c r="S329" s="2"/>
      <c r="T329" s="38">
        <v>45982</v>
      </c>
      <c r="U329" s="1">
        <f t="shared" si="93"/>
        <v>0</v>
      </c>
      <c r="V329" s="1">
        <f t="shared" si="94"/>
        <v>0</v>
      </c>
      <c r="W329" s="27"/>
      <c r="X329" s="2"/>
      <c r="Y329" s="2"/>
      <c r="Z329" s="38">
        <v>45982</v>
      </c>
      <c r="AA329" s="1">
        <f t="shared" si="95"/>
        <v>4.3831018518518519E-2</v>
      </c>
      <c r="AB329" s="1">
        <f t="shared" si="87"/>
        <v>4.3831018518518519E-2</v>
      </c>
      <c r="AC329" s="27"/>
      <c r="AD329" s="2"/>
      <c r="AE329" s="2"/>
      <c r="AF329" s="38">
        <v>45982</v>
      </c>
      <c r="AG329" s="1">
        <f t="shared" si="96"/>
        <v>9.7222222222222224E-3</v>
      </c>
      <c r="AH329" s="1">
        <f t="shared" si="88"/>
        <v>9.7222222222222224E-3</v>
      </c>
      <c r="AI329" s="27"/>
      <c r="AJ329" s="2"/>
      <c r="AK329" s="2"/>
      <c r="AL329" s="38">
        <v>45982</v>
      </c>
      <c r="AM329" s="39">
        <f t="shared" si="97"/>
        <v>0.91</v>
      </c>
      <c r="AN329" s="39">
        <f t="shared" si="90"/>
        <v>0.91</v>
      </c>
      <c r="AO329" s="27"/>
      <c r="AP329" s="70"/>
      <c r="AQ329" s="41"/>
      <c r="AR329" s="41"/>
      <c r="AS329" s="38">
        <v>45982</v>
      </c>
      <c r="AT329" s="39">
        <f t="shared" si="98"/>
        <v>1</v>
      </c>
      <c r="AU329" s="39">
        <f t="shared" si="89"/>
        <v>1</v>
      </c>
      <c r="AV329" s="27"/>
      <c r="AW329" s="41"/>
    </row>
    <row r="330" spans="1:49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45983</v>
      </c>
      <c r="I330" s="1">
        <f t="shared" si="85"/>
        <v>0.13888888888888887</v>
      </c>
      <c r="J330" s="1">
        <f t="shared" si="86"/>
        <v>0.13888888888888887</v>
      </c>
      <c r="K330" s="27"/>
      <c r="L330" s="2"/>
      <c r="M330" s="2"/>
      <c r="N330" s="38">
        <v>45983</v>
      </c>
      <c r="O330" s="1">
        <f t="shared" si="91"/>
        <v>0.12567129629629628</v>
      </c>
      <c r="P330" s="1">
        <f t="shared" si="92"/>
        <v>0.12567129629629628</v>
      </c>
      <c r="Q330" s="27"/>
      <c r="R330" s="2"/>
      <c r="S330" s="2"/>
      <c r="T330" s="38">
        <v>45983</v>
      </c>
      <c r="U330" s="1">
        <f t="shared" si="93"/>
        <v>0</v>
      </c>
      <c r="V330" s="1">
        <f t="shared" si="94"/>
        <v>0</v>
      </c>
      <c r="W330" s="27"/>
      <c r="X330" s="2"/>
      <c r="Y330" s="2"/>
      <c r="Z330" s="38">
        <v>45983</v>
      </c>
      <c r="AA330" s="1">
        <f t="shared" si="95"/>
        <v>4.3831018518518519E-2</v>
      </c>
      <c r="AB330" s="1">
        <f t="shared" si="87"/>
        <v>4.3831018518518519E-2</v>
      </c>
      <c r="AC330" s="27"/>
      <c r="AD330" s="2"/>
      <c r="AE330" s="2"/>
      <c r="AF330" s="38">
        <v>45983</v>
      </c>
      <c r="AG330" s="1">
        <f t="shared" si="96"/>
        <v>9.7222222222222224E-3</v>
      </c>
      <c r="AH330" s="1">
        <f t="shared" si="88"/>
        <v>9.7222222222222224E-3</v>
      </c>
      <c r="AI330" s="27"/>
      <c r="AJ330" s="2"/>
      <c r="AK330" s="2"/>
      <c r="AL330" s="38">
        <v>45983</v>
      </c>
      <c r="AM330" s="39">
        <f t="shared" si="97"/>
        <v>0.91</v>
      </c>
      <c r="AN330" s="39">
        <f t="shared" si="90"/>
        <v>0.91</v>
      </c>
      <c r="AO330" s="27"/>
      <c r="AP330" s="70"/>
      <c r="AQ330" s="41"/>
      <c r="AR330" s="41"/>
      <c r="AS330" s="38">
        <v>45983</v>
      </c>
      <c r="AT330" s="39">
        <f t="shared" si="98"/>
        <v>1</v>
      </c>
      <c r="AU330" s="39">
        <f t="shared" si="89"/>
        <v>1</v>
      </c>
      <c r="AV330" s="27"/>
      <c r="AW330" s="41"/>
    </row>
    <row r="331" spans="1:49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45984</v>
      </c>
      <c r="I331" s="1">
        <f t="shared" si="85"/>
        <v>0.13888888888888887</v>
      </c>
      <c r="J331" s="1">
        <f t="shared" si="86"/>
        <v>0.13888888888888887</v>
      </c>
      <c r="K331" s="27"/>
      <c r="L331" s="2"/>
      <c r="M331" s="2"/>
      <c r="N331" s="38">
        <v>45984</v>
      </c>
      <c r="O331" s="1">
        <f t="shared" si="91"/>
        <v>0.12567129629629628</v>
      </c>
      <c r="P331" s="1">
        <f t="shared" si="92"/>
        <v>0.12567129629629628</v>
      </c>
      <c r="Q331" s="27"/>
      <c r="R331" s="2"/>
      <c r="S331" s="2"/>
      <c r="T331" s="38">
        <v>45984</v>
      </c>
      <c r="U331" s="1">
        <f t="shared" si="93"/>
        <v>0</v>
      </c>
      <c r="V331" s="1">
        <f t="shared" si="94"/>
        <v>0</v>
      </c>
      <c r="W331" s="27"/>
      <c r="X331" s="2"/>
      <c r="Y331" s="2"/>
      <c r="Z331" s="38">
        <v>45984</v>
      </c>
      <c r="AA331" s="1">
        <f t="shared" si="95"/>
        <v>4.3831018518518519E-2</v>
      </c>
      <c r="AB331" s="1">
        <f t="shared" si="87"/>
        <v>4.3831018518518519E-2</v>
      </c>
      <c r="AC331" s="27"/>
      <c r="AD331" s="2"/>
      <c r="AE331" s="2"/>
      <c r="AF331" s="38">
        <v>45984</v>
      </c>
      <c r="AG331" s="1">
        <f t="shared" si="96"/>
        <v>9.7222222222222224E-3</v>
      </c>
      <c r="AH331" s="1">
        <f t="shared" si="88"/>
        <v>9.7222222222222224E-3</v>
      </c>
      <c r="AI331" s="27"/>
      <c r="AJ331" s="2"/>
      <c r="AK331" s="2"/>
      <c r="AL331" s="38">
        <v>45984</v>
      </c>
      <c r="AM331" s="39">
        <f t="shared" si="97"/>
        <v>0.91</v>
      </c>
      <c r="AN331" s="39">
        <f t="shared" si="90"/>
        <v>0.91</v>
      </c>
      <c r="AO331" s="27"/>
      <c r="AP331" s="70"/>
      <c r="AQ331" s="41"/>
      <c r="AR331" s="41"/>
      <c r="AS331" s="38">
        <v>45984</v>
      </c>
      <c r="AT331" s="39">
        <f t="shared" si="98"/>
        <v>1</v>
      </c>
      <c r="AU331" s="39">
        <f t="shared" si="89"/>
        <v>1</v>
      </c>
      <c r="AV331" s="27"/>
      <c r="AW331" s="41"/>
    </row>
    <row r="332" spans="1:49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45985</v>
      </c>
      <c r="I332" s="1">
        <f t="shared" si="85"/>
        <v>0.13888888888888887</v>
      </c>
      <c r="J332" s="1">
        <f t="shared" si="86"/>
        <v>0.13888888888888887</v>
      </c>
      <c r="K332" s="27"/>
      <c r="L332" s="2"/>
      <c r="M332" s="2"/>
      <c r="N332" s="38">
        <v>45985</v>
      </c>
      <c r="O332" s="1">
        <f t="shared" si="91"/>
        <v>0.12567129629629628</v>
      </c>
      <c r="P332" s="1">
        <f t="shared" si="92"/>
        <v>0.12567129629629628</v>
      </c>
      <c r="Q332" s="27"/>
      <c r="R332" s="2"/>
      <c r="S332" s="2"/>
      <c r="T332" s="38">
        <v>45985</v>
      </c>
      <c r="U332" s="1">
        <f t="shared" si="93"/>
        <v>0</v>
      </c>
      <c r="V332" s="1">
        <f t="shared" si="94"/>
        <v>0</v>
      </c>
      <c r="W332" s="27"/>
      <c r="X332" s="2"/>
      <c r="Y332" s="2"/>
      <c r="Z332" s="38">
        <v>45985</v>
      </c>
      <c r="AA332" s="1">
        <f t="shared" si="95"/>
        <v>4.3831018518518519E-2</v>
      </c>
      <c r="AB332" s="1">
        <f t="shared" si="87"/>
        <v>4.3831018518518519E-2</v>
      </c>
      <c r="AC332" s="27"/>
      <c r="AD332" s="2"/>
      <c r="AE332" s="2"/>
      <c r="AF332" s="38">
        <v>45985</v>
      </c>
      <c r="AG332" s="1">
        <f t="shared" si="96"/>
        <v>9.7222222222222224E-3</v>
      </c>
      <c r="AH332" s="1">
        <f t="shared" si="88"/>
        <v>9.7222222222222224E-3</v>
      </c>
      <c r="AI332" s="27"/>
      <c r="AJ332" s="2"/>
      <c r="AK332" s="2"/>
      <c r="AL332" s="38">
        <v>45985</v>
      </c>
      <c r="AM332" s="39">
        <f t="shared" si="97"/>
        <v>0.91</v>
      </c>
      <c r="AN332" s="39">
        <f t="shared" si="90"/>
        <v>0.91</v>
      </c>
      <c r="AO332" s="27"/>
      <c r="AP332" s="70"/>
      <c r="AQ332" s="41"/>
      <c r="AR332" s="41"/>
      <c r="AS332" s="38">
        <v>45985</v>
      </c>
      <c r="AT332" s="39">
        <f t="shared" si="98"/>
        <v>1</v>
      </c>
      <c r="AU332" s="39">
        <f t="shared" si="89"/>
        <v>1</v>
      </c>
      <c r="AV332" s="27"/>
      <c r="AW332" s="41"/>
    </row>
    <row r="333" spans="1:49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45986</v>
      </c>
      <c r="I333" s="1">
        <f t="shared" si="85"/>
        <v>0.13888888888888887</v>
      </c>
      <c r="J333" s="1">
        <f t="shared" si="86"/>
        <v>0.13888888888888887</v>
      </c>
      <c r="K333" s="27"/>
      <c r="L333" s="2"/>
      <c r="M333" s="2"/>
      <c r="N333" s="38">
        <v>45986</v>
      </c>
      <c r="O333" s="1">
        <f t="shared" si="91"/>
        <v>0.12567129629629628</v>
      </c>
      <c r="P333" s="1">
        <f t="shared" si="92"/>
        <v>0.12567129629629628</v>
      </c>
      <c r="Q333" s="27"/>
      <c r="R333" s="2"/>
      <c r="S333" s="2"/>
      <c r="T333" s="38">
        <v>45986</v>
      </c>
      <c r="U333" s="1">
        <f t="shared" si="93"/>
        <v>0</v>
      </c>
      <c r="V333" s="1">
        <f t="shared" si="94"/>
        <v>0</v>
      </c>
      <c r="W333" s="27"/>
      <c r="X333" s="2"/>
      <c r="Y333" s="2"/>
      <c r="Z333" s="38">
        <v>45986</v>
      </c>
      <c r="AA333" s="1">
        <f t="shared" si="95"/>
        <v>4.3831018518518519E-2</v>
      </c>
      <c r="AB333" s="1">
        <f t="shared" si="87"/>
        <v>4.3831018518518519E-2</v>
      </c>
      <c r="AC333" s="27"/>
      <c r="AD333" s="2"/>
      <c r="AE333" s="2"/>
      <c r="AF333" s="38">
        <v>45986</v>
      </c>
      <c r="AG333" s="1">
        <f t="shared" si="96"/>
        <v>9.7222222222222224E-3</v>
      </c>
      <c r="AH333" s="1">
        <f t="shared" si="88"/>
        <v>9.7222222222222224E-3</v>
      </c>
      <c r="AI333" s="27"/>
      <c r="AJ333" s="2"/>
      <c r="AK333" s="2"/>
      <c r="AL333" s="38">
        <v>45986</v>
      </c>
      <c r="AM333" s="39">
        <f t="shared" si="97"/>
        <v>0.91</v>
      </c>
      <c r="AN333" s="39">
        <f t="shared" si="90"/>
        <v>0.91</v>
      </c>
      <c r="AO333" s="27"/>
      <c r="AP333" s="70"/>
      <c r="AQ333" s="41"/>
      <c r="AR333" s="41"/>
      <c r="AS333" s="38">
        <v>45986</v>
      </c>
      <c r="AT333" s="39">
        <f t="shared" si="98"/>
        <v>1</v>
      </c>
      <c r="AU333" s="39">
        <f t="shared" si="89"/>
        <v>1</v>
      </c>
      <c r="AV333" s="27"/>
      <c r="AW333" s="41"/>
    </row>
    <row r="334" spans="1:49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45987</v>
      </c>
      <c r="I334" s="1">
        <f t="shared" si="85"/>
        <v>0.13888888888888887</v>
      </c>
      <c r="J334" s="1">
        <f t="shared" si="86"/>
        <v>0.13888888888888887</v>
      </c>
      <c r="K334" s="27"/>
      <c r="L334" s="2"/>
      <c r="M334" s="2"/>
      <c r="N334" s="38">
        <v>45987</v>
      </c>
      <c r="O334" s="1">
        <f t="shared" si="91"/>
        <v>0.12567129629629628</v>
      </c>
      <c r="P334" s="1">
        <f t="shared" si="92"/>
        <v>0.12567129629629628</v>
      </c>
      <c r="Q334" s="27"/>
      <c r="R334" s="2"/>
      <c r="S334" s="2"/>
      <c r="T334" s="38">
        <v>45987</v>
      </c>
      <c r="U334" s="1">
        <f t="shared" si="93"/>
        <v>0</v>
      </c>
      <c r="V334" s="1">
        <f t="shared" si="94"/>
        <v>0</v>
      </c>
      <c r="W334" s="27"/>
      <c r="X334" s="2"/>
      <c r="Y334" s="2"/>
      <c r="Z334" s="38">
        <v>45987</v>
      </c>
      <c r="AA334" s="1">
        <f t="shared" si="95"/>
        <v>4.3831018518518519E-2</v>
      </c>
      <c r="AB334" s="1">
        <f t="shared" si="87"/>
        <v>4.3831018518518519E-2</v>
      </c>
      <c r="AC334" s="27"/>
      <c r="AD334" s="2"/>
      <c r="AE334" s="2"/>
      <c r="AF334" s="38">
        <v>45987</v>
      </c>
      <c r="AG334" s="1">
        <f t="shared" si="96"/>
        <v>9.7222222222222224E-3</v>
      </c>
      <c r="AH334" s="1">
        <f t="shared" si="88"/>
        <v>9.7222222222222224E-3</v>
      </c>
      <c r="AI334" s="27"/>
      <c r="AJ334" s="2"/>
      <c r="AK334" s="2"/>
      <c r="AL334" s="38">
        <v>45987</v>
      </c>
      <c r="AM334" s="39">
        <f t="shared" si="97"/>
        <v>0.91</v>
      </c>
      <c r="AN334" s="39">
        <f t="shared" si="90"/>
        <v>0.91</v>
      </c>
      <c r="AO334" s="27"/>
      <c r="AP334" s="70"/>
      <c r="AQ334" s="41"/>
      <c r="AR334" s="41"/>
      <c r="AS334" s="38">
        <v>45987</v>
      </c>
      <c r="AT334" s="39">
        <f t="shared" si="98"/>
        <v>1</v>
      </c>
      <c r="AU334" s="39">
        <f t="shared" si="89"/>
        <v>1</v>
      </c>
      <c r="AV334" s="27"/>
      <c r="AW334" s="41"/>
    </row>
    <row r="335" spans="1:49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45988</v>
      </c>
      <c r="I335" s="1">
        <f t="shared" si="85"/>
        <v>0.13888888888888887</v>
      </c>
      <c r="J335" s="1">
        <f t="shared" si="86"/>
        <v>0.13888888888888887</v>
      </c>
      <c r="K335" s="27"/>
      <c r="L335" s="2"/>
      <c r="M335" s="2"/>
      <c r="N335" s="38">
        <v>45988</v>
      </c>
      <c r="O335" s="1">
        <f t="shared" si="91"/>
        <v>0.12567129629629628</v>
      </c>
      <c r="P335" s="1">
        <f t="shared" si="92"/>
        <v>0.12567129629629628</v>
      </c>
      <c r="Q335" s="27"/>
      <c r="R335" s="2"/>
      <c r="S335" s="2"/>
      <c r="T335" s="38">
        <v>45988</v>
      </c>
      <c r="U335" s="1">
        <f t="shared" si="93"/>
        <v>0</v>
      </c>
      <c r="V335" s="1">
        <f t="shared" si="94"/>
        <v>0</v>
      </c>
      <c r="W335" s="27"/>
      <c r="X335" s="2"/>
      <c r="Y335" s="2"/>
      <c r="Z335" s="38">
        <v>45988</v>
      </c>
      <c r="AA335" s="1">
        <f t="shared" si="95"/>
        <v>4.3831018518518519E-2</v>
      </c>
      <c r="AB335" s="1">
        <f t="shared" si="87"/>
        <v>4.3831018518518519E-2</v>
      </c>
      <c r="AC335" s="27"/>
      <c r="AD335" s="2"/>
      <c r="AE335" s="2"/>
      <c r="AF335" s="38">
        <v>45988</v>
      </c>
      <c r="AG335" s="1">
        <f t="shared" si="96"/>
        <v>9.7222222222222224E-3</v>
      </c>
      <c r="AH335" s="1">
        <f t="shared" si="88"/>
        <v>9.7222222222222224E-3</v>
      </c>
      <c r="AI335" s="27"/>
      <c r="AJ335" s="2"/>
      <c r="AK335" s="2"/>
      <c r="AL335" s="38">
        <v>45988</v>
      </c>
      <c r="AM335" s="39">
        <f t="shared" si="97"/>
        <v>0.91</v>
      </c>
      <c r="AN335" s="39">
        <f t="shared" si="90"/>
        <v>0.91</v>
      </c>
      <c r="AO335" s="27"/>
      <c r="AP335" s="70"/>
      <c r="AQ335" s="41"/>
      <c r="AR335" s="41"/>
      <c r="AS335" s="38">
        <v>45988</v>
      </c>
      <c r="AT335" s="39">
        <f t="shared" si="98"/>
        <v>1</v>
      </c>
      <c r="AU335" s="39">
        <f t="shared" si="89"/>
        <v>1</v>
      </c>
      <c r="AV335" s="27"/>
      <c r="AW335" s="41"/>
    </row>
    <row r="336" spans="1:49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45989</v>
      </c>
      <c r="I336" s="1">
        <f t="shared" si="85"/>
        <v>0.13888888888888887</v>
      </c>
      <c r="J336" s="1">
        <f t="shared" si="86"/>
        <v>0.13888888888888887</v>
      </c>
      <c r="K336" s="27"/>
      <c r="L336" s="2"/>
      <c r="M336" s="2"/>
      <c r="N336" s="38">
        <v>45989</v>
      </c>
      <c r="O336" s="1">
        <f t="shared" si="91"/>
        <v>0.12567129629629628</v>
      </c>
      <c r="P336" s="1">
        <f t="shared" si="92"/>
        <v>0.12567129629629628</v>
      </c>
      <c r="Q336" s="27"/>
      <c r="R336" s="2"/>
      <c r="S336" s="2"/>
      <c r="T336" s="38">
        <v>45989</v>
      </c>
      <c r="U336" s="1">
        <f t="shared" si="93"/>
        <v>0</v>
      </c>
      <c r="V336" s="1">
        <f t="shared" si="94"/>
        <v>0</v>
      </c>
      <c r="W336" s="27"/>
      <c r="X336" s="2"/>
      <c r="Y336" s="2"/>
      <c r="Z336" s="38">
        <v>45989</v>
      </c>
      <c r="AA336" s="1">
        <f t="shared" si="95"/>
        <v>4.3831018518518519E-2</v>
      </c>
      <c r="AB336" s="1">
        <f t="shared" si="87"/>
        <v>4.3831018518518519E-2</v>
      </c>
      <c r="AC336" s="27"/>
      <c r="AD336" s="2"/>
      <c r="AE336" s="2"/>
      <c r="AF336" s="38">
        <v>45989</v>
      </c>
      <c r="AG336" s="1">
        <f t="shared" si="96"/>
        <v>9.7222222222222224E-3</v>
      </c>
      <c r="AH336" s="1">
        <f t="shared" si="88"/>
        <v>9.7222222222222224E-3</v>
      </c>
      <c r="AI336" s="27"/>
      <c r="AJ336" s="2"/>
      <c r="AK336" s="2"/>
      <c r="AL336" s="38">
        <v>45989</v>
      </c>
      <c r="AM336" s="39">
        <f t="shared" si="97"/>
        <v>0.91</v>
      </c>
      <c r="AN336" s="39">
        <f t="shared" si="90"/>
        <v>0.91</v>
      </c>
      <c r="AO336" s="27"/>
      <c r="AP336" s="70"/>
      <c r="AQ336" s="41"/>
      <c r="AR336" s="41"/>
      <c r="AS336" s="38">
        <v>45989</v>
      </c>
      <c r="AT336" s="39">
        <f t="shared" si="98"/>
        <v>1</v>
      </c>
      <c r="AU336" s="39">
        <f t="shared" si="89"/>
        <v>1</v>
      </c>
      <c r="AV336" s="27"/>
      <c r="AW336" s="41"/>
    </row>
    <row r="337" spans="1:49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45990</v>
      </c>
      <c r="I337" s="1">
        <f t="shared" si="85"/>
        <v>0.13888888888888887</v>
      </c>
      <c r="J337" s="1">
        <f t="shared" si="86"/>
        <v>0.13888888888888887</v>
      </c>
      <c r="K337" s="27"/>
      <c r="L337" s="2"/>
      <c r="M337" s="2"/>
      <c r="N337" s="38">
        <v>45990</v>
      </c>
      <c r="O337" s="1">
        <f t="shared" si="91"/>
        <v>0.12567129629629628</v>
      </c>
      <c r="P337" s="1">
        <f t="shared" si="92"/>
        <v>0.12567129629629628</v>
      </c>
      <c r="Q337" s="27"/>
      <c r="R337" s="2"/>
      <c r="S337" s="2"/>
      <c r="T337" s="38">
        <v>45990</v>
      </c>
      <c r="U337" s="1">
        <f t="shared" si="93"/>
        <v>0</v>
      </c>
      <c r="V337" s="1">
        <f t="shared" si="94"/>
        <v>0</v>
      </c>
      <c r="W337" s="27"/>
      <c r="X337" s="2"/>
      <c r="Y337" s="2"/>
      <c r="Z337" s="38">
        <v>45990</v>
      </c>
      <c r="AA337" s="1">
        <f t="shared" si="95"/>
        <v>4.3831018518518519E-2</v>
      </c>
      <c r="AB337" s="1">
        <f t="shared" si="87"/>
        <v>4.3831018518518519E-2</v>
      </c>
      <c r="AC337" s="27"/>
      <c r="AD337" s="2"/>
      <c r="AE337" s="2"/>
      <c r="AF337" s="38">
        <v>45990</v>
      </c>
      <c r="AG337" s="1">
        <f t="shared" si="96"/>
        <v>9.7222222222222224E-3</v>
      </c>
      <c r="AH337" s="1">
        <f t="shared" si="88"/>
        <v>9.7222222222222224E-3</v>
      </c>
      <c r="AI337" s="27"/>
      <c r="AJ337" s="2"/>
      <c r="AK337" s="2"/>
      <c r="AL337" s="38">
        <v>45990</v>
      </c>
      <c r="AM337" s="39">
        <f t="shared" si="97"/>
        <v>0.91</v>
      </c>
      <c r="AN337" s="39">
        <f t="shared" si="90"/>
        <v>0.91</v>
      </c>
      <c r="AO337" s="27"/>
      <c r="AP337" s="70"/>
      <c r="AQ337" s="41"/>
      <c r="AR337" s="41"/>
      <c r="AS337" s="38">
        <v>45990</v>
      </c>
      <c r="AT337" s="39">
        <f t="shared" si="98"/>
        <v>1</v>
      </c>
      <c r="AU337" s="39">
        <f t="shared" si="89"/>
        <v>1</v>
      </c>
      <c r="AV337" s="27"/>
      <c r="AW337" s="41"/>
    </row>
    <row r="338" spans="1:49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45991</v>
      </c>
      <c r="I338" s="1">
        <f t="shared" si="85"/>
        <v>0.13888888888888887</v>
      </c>
      <c r="J338" s="1">
        <f t="shared" si="86"/>
        <v>0.13888888888888887</v>
      </c>
      <c r="K338" s="27"/>
      <c r="L338" s="2"/>
      <c r="M338" s="2"/>
      <c r="N338" s="38">
        <v>45991</v>
      </c>
      <c r="O338" s="1">
        <f t="shared" si="91"/>
        <v>0.12567129629629628</v>
      </c>
      <c r="P338" s="1">
        <f t="shared" si="92"/>
        <v>0.12567129629629628</v>
      </c>
      <c r="Q338" s="27"/>
      <c r="R338" s="2"/>
      <c r="S338" s="2"/>
      <c r="T338" s="38">
        <v>45991</v>
      </c>
      <c r="U338" s="1">
        <f t="shared" si="93"/>
        <v>0</v>
      </c>
      <c r="V338" s="1">
        <f t="shared" si="94"/>
        <v>0</v>
      </c>
      <c r="W338" s="27"/>
      <c r="X338" s="2"/>
      <c r="Y338" s="2"/>
      <c r="Z338" s="38">
        <v>45991</v>
      </c>
      <c r="AA338" s="1">
        <f t="shared" si="95"/>
        <v>4.3831018518518519E-2</v>
      </c>
      <c r="AB338" s="1">
        <f t="shared" si="87"/>
        <v>4.3831018518518519E-2</v>
      </c>
      <c r="AC338" s="27"/>
      <c r="AD338" s="2"/>
      <c r="AE338" s="2"/>
      <c r="AF338" s="38">
        <v>45991</v>
      </c>
      <c r="AG338" s="1">
        <f t="shared" si="96"/>
        <v>9.7222222222222224E-3</v>
      </c>
      <c r="AH338" s="1">
        <f t="shared" si="88"/>
        <v>9.7222222222222224E-3</v>
      </c>
      <c r="AI338" s="27"/>
      <c r="AJ338" s="2"/>
      <c r="AK338" s="2"/>
      <c r="AL338" s="38">
        <v>45991</v>
      </c>
      <c r="AM338" s="39">
        <f t="shared" si="97"/>
        <v>0.91</v>
      </c>
      <c r="AN338" s="39">
        <f t="shared" si="90"/>
        <v>0.91</v>
      </c>
      <c r="AO338" s="27"/>
      <c r="AP338" s="70"/>
      <c r="AQ338" s="41"/>
      <c r="AR338" s="41"/>
      <c r="AS338" s="38">
        <v>45991</v>
      </c>
      <c r="AT338" s="39">
        <f t="shared" si="98"/>
        <v>1</v>
      </c>
      <c r="AU338" s="39">
        <f t="shared" si="89"/>
        <v>1</v>
      </c>
      <c r="AV338" s="27"/>
      <c r="AW338" s="41"/>
    </row>
    <row r="339" spans="1:49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45992</v>
      </c>
      <c r="I339" s="1">
        <f t="shared" si="85"/>
        <v>0.13888888888888887</v>
      </c>
      <c r="J339" s="1">
        <f t="shared" si="86"/>
        <v>0.13888888888888887</v>
      </c>
      <c r="K339" s="27"/>
      <c r="L339" s="2"/>
      <c r="M339" s="2"/>
      <c r="N339" s="38">
        <v>45992</v>
      </c>
      <c r="O339" s="1">
        <f t="shared" si="91"/>
        <v>0.12567129629629628</v>
      </c>
      <c r="P339" s="1">
        <f t="shared" si="92"/>
        <v>0.12567129629629628</v>
      </c>
      <c r="Q339" s="27"/>
      <c r="R339" s="2"/>
      <c r="S339" s="2"/>
      <c r="T339" s="38">
        <v>45992</v>
      </c>
      <c r="U339" s="1">
        <f t="shared" si="93"/>
        <v>0</v>
      </c>
      <c r="V339" s="1">
        <f t="shared" si="94"/>
        <v>0</v>
      </c>
      <c r="W339" s="27"/>
      <c r="X339" s="2"/>
      <c r="Y339" s="2"/>
      <c r="Z339" s="38">
        <v>45992</v>
      </c>
      <c r="AA339" s="1">
        <f t="shared" si="95"/>
        <v>4.3831018518518519E-2</v>
      </c>
      <c r="AB339" s="1">
        <f t="shared" si="87"/>
        <v>4.3831018518518519E-2</v>
      </c>
      <c r="AC339" s="27"/>
      <c r="AD339" s="2"/>
      <c r="AE339" s="2"/>
      <c r="AF339" s="38">
        <v>45992</v>
      </c>
      <c r="AG339" s="1">
        <f t="shared" si="96"/>
        <v>9.7222222222222224E-3</v>
      </c>
      <c r="AH339" s="1">
        <f t="shared" si="88"/>
        <v>9.7222222222222224E-3</v>
      </c>
      <c r="AI339" s="27"/>
      <c r="AJ339" s="2"/>
      <c r="AK339" s="2"/>
      <c r="AL339" s="38">
        <v>45992</v>
      </c>
      <c r="AM339" s="39">
        <f t="shared" si="97"/>
        <v>0.91</v>
      </c>
      <c r="AN339" s="39">
        <f t="shared" si="90"/>
        <v>0.91</v>
      </c>
      <c r="AO339" s="27"/>
      <c r="AP339" s="70"/>
      <c r="AQ339" s="41"/>
      <c r="AR339" s="41"/>
      <c r="AS339" s="38">
        <v>45992</v>
      </c>
      <c r="AT339" s="39">
        <f t="shared" si="98"/>
        <v>1</v>
      </c>
      <c r="AU339" s="39">
        <f t="shared" si="89"/>
        <v>1</v>
      </c>
      <c r="AV339" s="27"/>
      <c r="AW339" s="41"/>
    </row>
    <row r="340" spans="1:49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45993</v>
      </c>
      <c r="I340" s="1">
        <f t="shared" si="85"/>
        <v>0.13888888888888887</v>
      </c>
      <c r="J340" s="1">
        <f t="shared" si="86"/>
        <v>0.13888888888888887</v>
      </c>
      <c r="K340" s="27"/>
      <c r="L340" s="2"/>
      <c r="M340" s="2"/>
      <c r="N340" s="38">
        <v>45993</v>
      </c>
      <c r="O340" s="1">
        <f t="shared" si="91"/>
        <v>0.12567129629629628</v>
      </c>
      <c r="P340" s="1">
        <f t="shared" si="92"/>
        <v>0.12567129629629628</v>
      </c>
      <c r="Q340" s="27"/>
      <c r="R340" s="2"/>
      <c r="S340" s="2"/>
      <c r="T340" s="38">
        <v>45993</v>
      </c>
      <c r="U340" s="1">
        <f t="shared" si="93"/>
        <v>0</v>
      </c>
      <c r="V340" s="1">
        <f t="shared" si="94"/>
        <v>0</v>
      </c>
      <c r="W340" s="27"/>
      <c r="X340" s="2"/>
      <c r="Y340" s="2"/>
      <c r="Z340" s="38">
        <v>45993</v>
      </c>
      <c r="AA340" s="1">
        <f t="shared" si="95"/>
        <v>4.3831018518518519E-2</v>
      </c>
      <c r="AB340" s="1">
        <f t="shared" si="87"/>
        <v>4.3831018518518519E-2</v>
      </c>
      <c r="AC340" s="27"/>
      <c r="AD340" s="2"/>
      <c r="AE340" s="2"/>
      <c r="AF340" s="38">
        <v>45993</v>
      </c>
      <c r="AG340" s="1">
        <f t="shared" si="96"/>
        <v>9.7222222222222224E-3</v>
      </c>
      <c r="AH340" s="1">
        <f t="shared" si="88"/>
        <v>9.7222222222222224E-3</v>
      </c>
      <c r="AI340" s="27"/>
      <c r="AJ340" s="2"/>
      <c r="AK340" s="2"/>
      <c r="AL340" s="38">
        <v>45993</v>
      </c>
      <c r="AM340" s="39">
        <f t="shared" si="97"/>
        <v>0.91</v>
      </c>
      <c r="AN340" s="39">
        <f t="shared" si="90"/>
        <v>0.91</v>
      </c>
      <c r="AO340" s="27"/>
      <c r="AP340" s="70"/>
      <c r="AQ340" s="41"/>
      <c r="AR340" s="41"/>
      <c r="AS340" s="38">
        <v>45993</v>
      </c>
      <c r="AT340" s="39">
        <f t="shared" si="98"/>
        <v>1</v>
      </c>
      <c r="AU340" s="39">
        <f t="shared" si="89"/>
        <v>1</v>
      </c>
      <c r="AV340" s="27"/>
      <c r="AW340" s="41"/>
    </row>
    <row r="341" spans="1:49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45994</v>
      </c>
      <c r="I341" s="1">
        <f t="shared" si="85"/>
        <v>0.13888888888888887</v>
      </c>
      <c r="J341" s="1">
        <f t="shared" si="86"/>
        <v>0.13888888888888887</v>
      </c>
      <c r="K341" s="27"/>
      <c r="L341" s="2"/>
      <c r="M341" s="2"/>
      <c r="N341" s="38">
        <v>45994</v>
      </c>
      <c r="O341" s="1">
        <f t="shared" si="91"/>
        <v>0.12567129629629628</v>
      </c>
      <c r="P341" s="1">
        <f t="shared" si="92"/>
        <v>0.12567129629629628</v>
      </c>
      <c r="Q341" s="27"/>
      <c r="R341" s="2"/>
      <c r="S341" s="2"/>
      <c r="T341" s="38">
        <v>45994</v>
      </c>
      <c r="U341" s="1">
        <f t="shared" si="93"/>
        <v>0</v>
      </c>
      <c r="V341" s="1">
        <f t="shared" si="94"/>
        <v>0</v>
      </c>
      <c r="W341" s="27"/>
      <c r="X341" s="2"/>
      <c r="Y341" s="2"/>
      <c r="Z341" s="38">
        <v>45994</v>
      </c>
      <c r="AA341" s="1">
        <f t="shared" si="95"/>
        <v>4.3831018518518519E-2</v>
      </c>
      <c r="AB341" s="1">
        <f t="shared" si="87"/>
        <v>4.3831018518518519E-2</v>
      </c>
      <c r="AC341" s="27"/>
      <c r="AD341" s="2"/>
      <c r="AE341" s="2"/>
      <c r="AF341" s="38">
        <v>45994</v>
      </c>
      <c r="AG341" s="1">
        <f t="shared" si="96"/>
        <v>9.7222222222222224E-3</v>
      </c>
      <c r="AH341" s="1">
        <f t="shared" si="88"/>
        <v>9.7222222222222224E-3</v>
      </c>
      <c r="AI341" s="27"/>
      <c r="AJ341" s="2"/>
      <c r="AK341" s="2"/>
      <c r="AL341" s="38">
        <v>45994</v>
      </c>
      <c r="AM341" s="39">
        <f t="shared" si="97"/>
        <v>0.91</v>
      </c>
      <c r="AN341" s="39">
        <f t="shared" si="90"/>
        <v>0.91</v>
      </c>
      <c r="AO341" s="27"/>
      <c r="AP341" s="70"/>
      <c r="AQ341" s="41"/>
      <c r="AR341" s="41"/>
      <c r="AS341" s="38">
        <v>45994</v>
      </c>
      <c r="AT341" s="39">
        <f t="shared" si="98"/>
        <v>1</v>
      </c>
      <c r="AU341" s="39">
        <f t="shared" si="89"/>
        <v>1</v>
      </c>
      <c r="AV341" s="27"/>
      <c r="AW341" s="41"/>
    </row>
    <row r="342" spans="1:49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45995</v>
      </c>
      <c r="I342" s="1">
        <f t="shared" si="85"/>
        <v>0.13888888888888887</v>
      </c>
      <c r="J342" s="1">
        <f t="shared" si="86"/>
        <v>0.13888888888888887</v>
      </c>
      <c r="K342" s="27"/>
      <c r="L342" s="2"/>
      <c r="M342" s="2"/>
      <c r="N342" s="38">
        <v>45995</v>
      </c>
      <c r="O342" s="1">
        <f t="shared" si="91"/>
        <v>0.12567129629629628</v>
      </c>
      <c r="P342" s="1">
        <f t="shared" si="92"/>
        <v>0.12567129629629628</v>
      </c>
      <c r="Q342" s="27"/>
      <c r="R342" s="2"/>
      <c r="S342" s="2"/>
      <c r="T342" s="38">
        <v>45995</v>
      </c>
      <c r="U342" s="1">
        <f t="shared" si="93"/>
        <v>0</v>
      </c>
      <c r="V342" s="1">
        <f t="shared" si="94"/>
        <v>0</v>
      </c>
      <c r="W342" s="27"/>
      <c r="X342" s="2"/>
      <c r="Y342" s="2"/>
      <c r="Z342" s="38">
        <v>45995</v>
      </c>
      <c r="AA342" s="1">
        <f t="shared" si="95"/>
        <v>4.3831018518518519E-2</v>
      </c>
      <c r="AB342" s="1">
        <f t="shared" si="87"/>
        <v>4.3831018518518519E-2</v>
      </c>
      <c r="AC342" s="27"/>
      <c r="AD342" s="2"/>
      <c r="AE342" s="2"/>
      <c r="AF342" s="38">
        <v>45995</v>
      </c>
      <c r="AG342" s="1">
        <f t="shared" si="96"/>
        <v>9.7222222222222224E-3</v>
      </c>
      <c r="AH342" s="1">
        <f t="shared" si="88"/>
        <v>9.7222222222222224E-3</v>
      </c>
      <c r="AI342" s="27"/>
      <c r="AJ342" s="2"/>
      <c r="AK342" s="2"/>
      <c r="AL342" s="38">
        <v>45995</v>
      </c>
      <c r="AM342" s="39">
        <f t="shared" si="97"/>
        <v>0.91</v>
      </c>
      <c r="AN342" s="39">
        <f t="shared" si="90"/>
        <v>0.91</v>
      </c>
      <c r="AO342" s="27"/>
      <c r="AP342" s="70"/>
      <c r="AQ342" s="41"/>
      <c r="AR342" s="41"/>
      <c r="AS342" s="38">
        <v>45995</v>
      </c>
      <c r="AT342" s="39">
        <f t="shared" si="98"/>
        <v>1</v>
      </c>
      <c r="AU342" s="39">
        <f t="shared" si="89"/>
        <v>1</v>
      </c>
      <c r="AV342" s="27"/>
      <c r="AW342" s="41"/>
    </row>
    <row r="343" spans="1:49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45996</v>
      </c>
      <c r="I343" s="1">
        <f t="shared" si="85"/>
        <v>0.13888888888888887</v>
      </c>
      <c r="J343" s="1">
        <f t="shared" si="86"/>
        <v>0.13888888888888887</v>
      </c>
      <c r="K343" s="27"/>
      <c r="L343" s="2"/>
      <c r="M343" s="2"/>
      <c r="N343" s="38">
        <v>45996</v>
      </c>
      <c r="O343" s="1">
        <f t="shared" si="91"/>
        <v>0.12567129629629628</v>
      </c>
      <c r="P343" s="1">
        <f t="shared" si="92"/>
        <v>0.12567129629629628</v>
      </c>
      <c r="Q343" s="27"/>
      <c r="R343" s="2"/>
      <c r="S343" s="2"/>
      <c r="T343" s="38">
        <v>45996</v>
      </c>
      <c r="U343" s="1">
        <f t="shared" si="93"/>
        <v>0</v>
      </c>
      <c r="V343" s="1">
        <f t="shared" si="94"/>
        <v>0</v>
      </c>
      <c r="W343" s="27"/>
      <c r="X343" s="2"/>
      <c r="Y343" s="2"/>
      <c r="Z343" s="38">
        <v>45996</v>
      </c>
      <c r="AA343" s="1">
        <f t="shared" si="95"/>
        <v>4.3831018518518519E-2</v>
      </c>
      <c r="AB343" s="1">
        <f t="shared" si="87"/>
        <v>4.3831018518518519E-2</v>
      </c>
      <c r="AC343" s="27"/>
      <c r="AD343" s="2"/>
      <c r="AE343" s="2"/>
      <c r="AF343" s="38">
        <v>45996</v>
      </c>
      <c r="AG343" s="1">
        <f t="shared" si="96"/>
        <v>9.7222222222222224E-3</v>
      </c>
      <c r="AH343" s="1">
        <f t="shared" si="88"/>
        <v>9.7222222222222224E-3</v>
      </c>
      <c r="AI343" s="27"/>
      <c r="AJ343" s="2"/>
      <c r="AK343" s="2"/>
      <c r="AL343" s="38">
        <v>45996</v>
      </c>
      <c r="AM343" s="39">
        <f t="shared" si="97"/>
        <v>0.91</v>
      </c>
      <c r="AN343" s="39">
        <f t="shared" si="90"/>
        <v>0.91</v>
      </c>
      <c r="AO343" s="27"/>
      <c r="AP343" s="70"/>
      <c r="AQ343" s="41"/>
      <c r="AR343" s="41"/>
      <c r="AS343" s="38">
        <v>45996</v>
      </c>
      <c r="AT343" s="39">
        <f t="shared" si="98"/>
        <v>1</v>
      </c>
      <c r="AU343" s="39">
        <f t="shared" si="89"/>
        <v>1</v>
      </c>
      <c r="AV343" s="27"/>
      <c r="AW343" s="41"/>
    </row>
    <row r="344" spans="1:49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45997</v>
      </c>
      <c r="I344" s="1">
        <f t="shared" si="85"/>
        <v>0.13888888888888887</v>
      </c>
      <c r="J344" s="1">
        <f t="shared" si="86"/>
        <v>0.13888888888888887</v>
      </c>
      <c r="K344" s="27"/>
      <c r="L344" s="2"/>
      <c r="M344" s="2"/>
      <c r="N344" s="38">
        <v>45997</v>
      </c>
      <c r="O344" s="1">
        <f t="shared" si="91"/>
        <v>0.12567129629629628</v>
      </c>
      <c r="P344" s="1">
        <f t="shared" si="92"/>
        <v>0.12567129629629628</v>
      </c>
      <c r="Q344" s="27"/>
      <c r="R344" s="2"/>
      <c r="S344" s="2"/>
      <c r="T344" s="38">
        <v>45997</v>
      </c>
      <c r="U344" s="1">
        <f t="shared" si="93"/>
        <v>0</v>
      </c>
      <c r="V344" s="1">
        <f t="shared" si="94"/>
        <v>0</v>
      </c>
      <c r="W344" s="27"/>
      <c r="X344" s="2"/>
      <c r="Y344" s="2"/>
      <c r="Z344" s="38">
        <v>45997</v>
      </c>
      <c r="AA344" s="1">
        <f t="shared" si="95"/>
        <v>4.3831018518518519E-2</v>
      </c>
      <c r="AB344" s="1">
        <f t="shared" si="87"/>
        <v>4.3831018518518519E-2</v>
      </c>
      <c r="AC344" s="27"/>
      <c r="AD344" s="2"/>
      <c r="AE344" s="2"/>
      <c r="AF344" s="38">
        <v>45997</v>
      </c>
      <c r="AG344" s="1">
        <f t="shared" si="96"/>
        <v>9.7222222222222224E-3</v>
      </c>
      <c r="AH344" s="1">
        <f t="shared" si="88"/>
        <v>9.7222222222222224E-3</v>
      </c>
      <c r="AI344" s="27"/>
      <c r="AJ344" s="2"/>
      <c r="AK344" s="2"/>
      <c r="AL344" s="38">
        <v>45997</v>
      </c>
      <c r="AM344" s="39">
        <f t="shared" si="97"/>
        <v>0.91</v>
      </c>
      <c r="AN344" s="39">
        <f t="shared" si="90"/>
        <v>0.91</v>
      </c>
      <c r="AO344" s="27"/>
      <c r="AP344" s="70"/>
      <c r="AQ344" s="41"/>
      <c r="AR344" s="41"/>
      <c r="AS344" s="38">
        <v>45997</v>
      </c>
      <c r="AT344" s="39">
        <f t="shared" si="98"/>
        <v>1</v>
      </c>
      <c r="AU344" s="39">
        <f t="shared" si="89"/>
        <v>1</v>
      </c>
      <c r="AV344" s="27"/>
      <c r="AW344" s="41"/>
    </row>
    <row r="345" spans="1:49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45998</v>
      </c>
      <c r="I345" s="1">
        <f t="shared" si="85"/>
        <v>0.13888888888888887</v>
      </c>
      <c r="J345" s="1">
        <f t="shared" si="86"/>
        <v>0.13888888888888887</v>
      </c>
      <c r="K345" s="27"/>
      <c r="L345" s="2"/>
      <c r="M345" s="2"/>
      <c r="N345" s="38">
        <v>45998</v>
      </c>
      <c r="O345" s="1">
        <f t="shared" si="91"/>
        <v>0.12567129629629628</v>
      </c>
      <c r="P345" s="1">
        <f t="shared" si="92"/>
        <v>0.12567129629629628</v>
      </c>
      <c r="Q345" s="27"/>
      <c r="R345" s="2"/>
      <c r="S345" s="2"/>
      <c r="T345" s="38">
        <v>45998</v>
      </c>
      <c r="U345" s="1">
        <f t="shared" si="93"/>
        <v>0</v>
      </c>
      <c r="V345" s="1">
        <f t="shared" si="94"/>
        <v>0</v>
      </c>
      <c r="W345" s="27"/>
      <c r="X345" s="2"/>
      <c r="Y345" s="2"/>
      <c r="Z345" s="38">
        <v>45998</v>
      </c>
      <c r="AA345" s="1">
        <f t="shared" si="95"/>
        <v>4.3831018518518519E-2</v>
      </c>
      <c r="AB345" s="1">
        <f t="shared" si="87"/>
        <v>4.3831018518518519E-2</v>
      </c>
      <c r="AC345" s="27"/>
      <c r="AD345" s="2"/>
      <c r="AE345" s="2"/>
      <c r="AF345" s="38">
        <v>45998</v>
      </c>
      <c r="AG345" s="1">
        <f t="shared" si="96"/>
        <v>9.7222222222222224E-3</v>
      </c>
      <c r="AH345" s="1">
        <f t="shared" si="88"/>
        <v>9.7222222222222224E-3</v>
      </c>
      <c r="AI345" s="27"/>
      <c r="AJ345" s="2"/>
      <c r="AK345" s="2"/>
      <c r="AL345" s="38">
        <v>45998</v>
      </c>
      <c r="AM345" s="39">
        <f t="shared" si="97"/>
        <v>0.91</v>
      </c>
      <c r="AN345" s="39">
        <f t="shared" si="90"/>
        <v>0.91</v>
      </c>
      <c r="AO345" s="27"/>
      <c r="AP345" s="70"/>
      <c r="AQ345" s="41"/>
      <c r="AR345" s="41"/>
      <c r="AS345" s="38">
        <v>45998</v>
      </c>
      <c r="AT345" s="39">
        <f t="shared" si="98"/>
        <v>1</v>
      </c>
      <c r="AU345" s="39">
        <f t="shared" si="89"/>
        <v>1</v>
      </c>
      <c r="AV345" s="27"/>
      <c r="AW345" s="41"/>
    </row>
    <row r="346" spans="1:49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45999</v>
      </c>
      <c r="I346" s="1">
        <f t="shared" si="85"/>
        <v>0.13888888888888887</v>
      </c>
      <c r="J346" s="1">
        <f t="shared" si="86"/>
        <v>0.13888888888888887</v>
      </c>
      <c r="K346" s="27"/>
      <c r="L346" s="2"/>
      <c r="M346" s="2"/>
      <c r="N346" s="38">
        <v>45999</v>
      </c>
      <c r="O346" s="1">
        <f t="shared" si="91"/>
        <v>0.12567129629629628</v>
      </c>
      <c r="P346" s="1">
        <f t="shared" si="92"/>
        <v>0.12567129629629628</v>
      </c>
      <c r="Q346" s="27"/>
      <c r="R346" s="2"/>
      <c r="S346" s="2"/>
      <c r="T346" s="38">
        <v>45999</v>
      </c>
      <c r="U346" s="1">
        <f t="shared" si="93"/>
        <v>0</v>
      </c>
      <c r="V346" s="1">
        <f t="shared" si="94"/>
        <v>0</v>
      </c>
      <c r="W346" s="27"/>
      <c r="X346" s="2"/>
      <c r="Y346" s="2"/>
      <c r="Z346" s="38">
        <v>45999</v>
      </c>
      <c r="AA346" s="1">
        <f t="shared" si="95"/>
        <v>4.3831018518518519E-2</v>
      </c>
      <c r="AB346" s="1">
        <f t="shared" si="87"/>
        <v>4.3831018518518519E-2</v>
      </c>
      <c r="AC346" s="27"/>
      <c r="AD346" s="2"/>
      <c r="AE346" s="2"/>
      <c r="AF346" s="38">
        <v>45999</v>
      </c>
      <c r="AG346" s="1">
        <f t="shared" si="96"/>
        <v>9.7222222222222224E-3</v>
      </c>
      <c r="AH346" s="1">
        <f t="shared" si="88"/>
        <v>9.7222222222222224E-3</v>
      </c>
      <c r="AI346" s="27"/>
      <c r="AJ346" s="2"/>
      <c r="AK346" s="2"/>
      <c r="AL346" s="38">
        <v>45999</v>
      </c>
      <c r="AM346" s="39">
        <f t="shared" si="97"/>
        <v>0.91</v>
      </c>
      <c r="AN346" s="39">
        <f t="shared" si="90"/>
        <v>0.91</v>
      </c>
      <c r="AO346" s="27"/>
      <c r="AP346" s="70"/>
      <c r="AQ346" s="41"/>
      <c r="AR346" s="41"/>
      <c r="AS346" s="38">
        <v>45999</v>
      </c>
      <c r="AT346" s="39">
        <f t="shared" si="98"/>
        <v>1</v>
      </c>
      <c r="AU346" s="39">
        <f t="shared" si="89"/>
        <v>1</v>
      </c>
      <c r="AV346" s="27"/>
      <c r="AW346" s="41"/>
    </row>
    <row r="347" spans="1:49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46000</v>
      </c>
      <c r="I347" s="1">
        <f t="shared" si="85"/>
        <v>0.13888888888888887</v>
      </c>
      <c r="J347" s="1">
        <f t="shared" si="86"/>
        <v>0.13888888888888887</v>
      </c>
      <c r="K347" s="27"/>
      <c r="L347" s="2"/>
      <c r="M347" s="2"/>
      <c r="N347" s="38">
        <v>46000</v>
      </c>
      <c r="O347" s="1">
        <f t="shared" si="91"/>
        <v>0.12567129629629628</v>
      </c>
      <c r="P347" s="1">
        <f t="shared" si="92"/>
        <v>0.12567129629629628</v>
      </c>
      <c r="Q347" s="27"/>
      <c r="R347" s="2"/>
      <c r="S347" s="2"/>
      <c r="T347" s="38">
        <v>46000</v>
      </c>
      <c r="U347" s="1">
        <f t="shared" si="93"/>
        <v>0</v>
      </c>
      <c r="V347" s="1">
        <f t="shared" si="94"/>
        <v>0</v>
      </c>
      <c r="W347" s="27"/>
      <c r="X347" s="2"/>
      <c r="Y347" s="2"/>
      <c r="Z347" s="38">
        <v>46000</v>
      </c>
      <c r="AA347" s="1">
        <f t="shared" si="95"/>
        <v>4.3831018518518519E-2</v>
      </c>
      <c r="AB347" s="1">
        <f t="shared" si="87"/>
        <v>4.3831018518518519E-2</v>
      </c>
      <c r="AC347" s="27"/>
      <c r="AD347" s="2"/>
      <c r="AE347" s="2"/>
      <c r="AF347" s="38">
        <v>46000</v>
      </c>
      <c r="AG347" s="1">
        <f t="shared" si="96"/>
        <v>9.7222222222222224E-3</v>
      </c>
      <c r="AH347" s="1">
        <f t="shared" si="88"/>
        <v>9.7222222222222224E-3</v>
      </c>
      <c r="AI347" s="27"/>
      <c r="AJ347" s="2"/>
      <c r="AK347" s="2"/>
      <c r="AL347" s="38">
        <v>46000</v>
      </c>
      <c r="AM347" s="39">
        <f t="shared" si="97"/>
        <v>0.91</v>
      </c>
      <c r="AN347" s="39">
        <f t="shared" si="90"/>
        <v>0.91</v>
      </c>
      <c r="AO347" s="27"/>
      <c r="AP347" s="70"/>
      <c r="AQ347" s="41"/>
      <c r="AR347" s="41"/>
      <c r="AS347" s="38">
        <v>46000</v>
      </c>
      <c r="AT347" s="39">
        <f t="shared" si="98"/>
        <v>1</v>
      </c>
      <c r="AU347" s="39">
        <f t="shared" si="89"/>
        <v>1</v>
      </c>
      <c r="AV347" s="27"/>
      <c r="AW347" s="41"/>
    </row>
    <row r="348" spans="1:49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46001</v>
      </c>
      <c r="I348" s="1">
        <f t="shared" si="85"/>
        <v>0.13888888888888887</v>
      </c>
      <c r="J348" s="1">
        <f t="shared" si="86"/>
        <v>0.13888888888888887</v>
      </c>
      <c r="K348" s="27"/>
      <c r="L348" s="2"/>
      <c r="M348" s="2"/>
      <c r="N348" s="38">
        <v>46001</v>
      </c>
      <c r="O348" s="1">
        <f t="shared" si="91"/>
        <v>0.12567129629629628</v>
      </c>
      <c r="P348" s="1">
        <f t="shared" si="92"/>
        <v>0.12567129629629628</v>
      </c>
      <c r="Q348" s="27"/>
      <c r="R348" s="2"/>
      <c r="S348" s="2"/>
      <c r="T348" s="38">
        <v>46001</v>
      </c>
      <c r="U348" s="1">
        <f t="shared" si="93"/>
        <v>0</v>
      </c>
      <c r="V348" s="1">
        <f t="shared" si="94"/>
        <v>0</v>
      </c>
      <c r="W348" s="27"/>
      <c r="X348" s="2"/>
      <c r="Y348" s="2"/>
      <c r="Z348" s="38">
        <v>46001</v>
      </c>
      <c r="AA348" s="1">
        <f t="shared" si="95"/>
        <v>4.3831018518518519E-2</v>
      </c>
      <c r="AB348" s="1">
        <f t="shared" si="87"/>
        <v>4.3831018518518519E-2</v>
      </c>
      <c r="AC348" s="27"/>
      <c r="AD348" s="2"/>
      <c r="AE348" s="2"/>
      <c r="AF348" s="38">
        <v>46001</v>
      </c>
      <c r="AG348" s="1">
        <f t="shared" si="96"/>
        <v>9.7222222222222224E-3</v>
      </c>
      <c r="AH348" s="1">
        <f t="shared" si="88"/>
        <v>9.7222222222222224E-3</v>
      </c>
      <c r="AI348" s="27"/>
      <c r="AJ348" s="2"/>
      <c r="AK348" s="2"/>
      <c r="AL348" s="38">
        <v>46001</v>
      </c>
      <c r="AM348" s="39">
        <f t="shared" si="97"/>
        <v>0.91</v>
      </c>
      <c r="AN348" s="39">
        <f t="shared" si="90"/>
        <v>0.91</v>
      </c>
      <c r="AO348" s="27"/>
      <c r="AP348" s="70"/>
      <c r="AQ348" s="41"/>
      <c r="AR348" s="41"/>
      <c r="AS348" s="38">
        <v>46001</v>
      </c>
      <c r="AT348" s="39">
        <f t="shared" si="98"/>
        <v>1</v>
      </c>
      <c r="AU348" s="39">
        <f t="shared" si="89"/>
        <v>1</v>
      </c>
      <c r="AV348" s="27"/>
      <c r="AW348" s="41"/>
    </row>
    <row r="349" spans="1:49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46002</v>
      </c>
      <c r="I349" s="1">
        <f t="shared" si="85"/>
        <v>0.13888888888888887</v>
      </c>
      <c r="J349" s="1">
        <f t="shared" si="86"/>
        <v>0.13888888888888887</v>
      </c>
      <c r="K349" s="27"/>
      <c r="L349" s="2"/>
      <c r="M349" s="2"/>
      <c r="N349" s="38">
        <v>46002</v>
      </c>
      <c r="O349" s="1">
        <f t="shared" si="91"/>
        <v>0.12567129629629628</v>
      </c>
      <c r="P349" s="1">
        <f t="shared" si="92"/>
        <v>0.12567129629629628</v>
      </c>
      <c r="Q349" s="27"/>
      <c r="R349" s="2"/>
      <c r="S349" s="2"/>
      <c r="T349" s="38">
        <v>46002</v>
      </c>
      <c r="U349" s="1">
        <f t="shared" si="93"/>
        <v>0</v>
      </c>
      <c r="V349" s="1">
        <f t="shared" si="94"/>
        <v>0</v>
      </c>
      <c r="W349" s="27"/>
      <c r="X349" s="2"/>
      <c r="Y349" s="2"/>
      <c r="Z349" s="38">
        <v>46002</v>
      </c>
      <c r="AA349" s="1">
        <f t="shared" si="95"/>
        <v>4.3831018518518519E-2</v>
      </c>
      <c r="AB349" s="1">
        <f t="shared" si="87"/>
        <v>4.3831018518518519E-2</v>
      </c>
      <c r="AC349" s="27"/>
      <c r="AD349" s="2"/>
      <c r="AE349" s="2"/>
      <c r="AF349" s="38">
        <v>46002</v>
      </c>
      <c r="AG349" s="1">
        <f t="shared" si="96"/>
        <v>9.7222222222222224E-3</v>
      </c>
      <c r="AH349" s="1">
        <f t="shared" si="88"/>
        <v>9.7222222222222224E-3</v>
      </c>
      <c r="AI349" s="27"/>
      <c r="AJ349" s="2"/>
      <c r="AK349" s="2"/>
      <c r="AL349" s="38">
        <v>46002</v>
      </c>
      <c r="AM349" s="39">
        <f t="shared" si="97"/>
        <v>0.91</v>
      </c>
      <c r="AN349" s="39">
        <f t="shared" si="90"/>
        <v>0.91</v>
      </c>
      <c r="AO349" s="27"/>
      <c r="AP349" s="70"/>
      <c r="AQ349" s="41"/>
      <c r="AR349" s="41"/>
      <c r="AS349" s="38">
        <v>46002</v>
      </c>
      <c r="AT349" s="39">
        <f t="shared" si="98"/>
        <v>1</v>
      </c>
      <c r="AU349" s="39">
        <f t="shared" si="89"/>
        <v>1</v>
      </c>
      <c r="AV349" s="27"/>
      <c r="AW349" s="41"/>
    </row>
    <row r="350" spans="1:49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46003</v>
      </c>
      <c r="I350" s="1">
        <f t="shared" si="85"/>
        <v>0.13888888888888887</v>
      </c>
      <c r="J350" s="1">
        <f t="shared" si="86"/>
        <v>0.13888888888888887</v>
      </c>
      <c r="K350" s="27"/>
      <c r="L350" s="2"/>
      <c r="M350" s="2"/>
      <c r="N350" s="38">
        <v>46003</v>
      </c>
      <c r="O350" s="1">
        <f t="shared" si="91"/>
        <v>0.12567129629629628</v>
      </c>
      <c r="P350" s="1">
        <f t="shared" si="92"/>
        <v>0.12567129629629628</v>
      </c>
      <c r="Q350" s="27"/>
      <c r="R350" s="2"/>
      <c r="S350" s="2"/>
      <c r="T350" s="38">
        <v>46003</v>
      </c>
      <c r="U350" s="1">
        <f t="shared" si="93"/>
        <v>0</v>
      </c>
      <c r="V350" s="1">
        <f t="shared" si="94"/>
        <v>0</v>
      </c>
      <c r="W350" s="27"/>
      <c r="X350" s="2"/>
      <c r="Y350" s="2"/>
      <c r="Z350" s="38">
        <v>46003</v>
      </c>
      <c r="AA350" s="1">
        <f t="shared" si="95"/>
        <v>4.3831018518518519E-2</v>
      </c>
      <c r="AB350" s="1">
        <f t="shared" si="87"/>
        <v>4.3831018518518519E-2</v>
      </c>
      <c r="AC350" s="27"/>
      <c r="AD350" s="2"/>
      <c r="AE350" s="2"/>
      <c r="AF350" s="38">
        <v>46003</v>
      </c>
      <c r="AG350" s="1">
        <f t="shared" si="96"/>
        <v>9.7222222222222224E-3</v>
      </c>
      <c r="AH350" s="1">
        <f t="shared" si="88"/>
        <v>9.7222222222222224E-3</v>
      </c>
      <c r="AI350" s="27"/>
      <c r="AJ350" s="2"/>
      <c r="AK350" s="2"/>
      <c r="AL350" s="38">
        <v>46003</v>
      </c>
      <c r="AM350" s="39">
        <f t="shared" si="97"/>
        <v>0.91</v>
      </c>
      <c r="AN350" s="39">
        <f t="shared" si="90"/>
        <v>0.91</v>
      </c>
      <c r="AO350" s="27"/>
      <c r="AP350" s="70"/>
      <c r="AQ350" s="41"/>
      <c r="AR350" s="41"/>
      <c r="AS350" s="38">
        <v>46003</v>
      </c>
      <c r="AT350" s="39">
        <f t="shared" si="98"/>
        <v>1</v>
      </c>
      <c r="AU350" s="39">
        <f t="shared" si="89"/>
        <v>1</v>
      </c>
      <c r="AV350" s="27"/>
      <c r="AW350" s="41"/>
    </row>
    <row r="351" spans="1:49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46004</v>
      </c>
      <c r="I351" s="1">
        <f t="shared" si="85"/>
        <v>0.13888888888888887</v>
      </c>
      <c r="J351" s="1">
        <f t="shared" si="86"/>
        <v>0.13888888888888887</v>
      </c>
      <c r="K351" s="27"/>
      <c r="L351" s="2"/>
      <c r="M351" s="2"/>
      <c r="N351" s="38">
        <v>46004</v>
      </c>
      <c r="O351" s="1">
        <f t="shared" si="91"/>
        <v>0.12567129629629628</v>
      </c>
      <c r="P351" s="1">
        <f t="shared" si="92"/>
        <v>0.12567129629629628</v>
      </c>
      <c r="Q351" s="27"/>
      <c r="R351" s="2"/>
      <c r="S351" s="2"/>
      <c r="T351" s="38">
        <v>46004</v>
      </c>
      <c r="U351" s="1">
        <f t="shared" si="93"/>
        <v>0</v>
      </c>
      <c r="V351" s="1">
        <f t="shared" si="94"/>
        <v>0</v>
      </c>
      <c r="W351" s="27"/>
      <c r="X351" s="2"/>
      <c r="Y351" s="2"/>
      <c r="Z351" s="38">
        <v>46004</v>
      </c>
      <c r="AA351" s="1">
        <f t="shared" si="95"/>
        <v>4.3831018518518519E-2</v>
      </c>
      <c r="AB351" s="1">
        <f t="shared" si="87"/>
        <v>4.3831018518518519E-2</v>
      </c>
      <c r="AC351" s="27"/>
      <c r="AD351" s="2"/>
      <c r="AE351" s="2"/>
      <c r="AF351" s="38">
        <v>46004</v>
      </c>
      <c r="AG351" s="1">
        <f t="shared" si="96"/>
        <v>9.7222222222222224E-3</v>
      </c>
      <c r="AH351" s="1">
        <f t="shared" si="88"/>
        <v>9.7222222222222224E-3</v>
      </c>
      <c r="AI351" s="27"/>
      <c r="AJ351" s="2"/>
      <c r="AK351" s="2"/>
      <c r="AL351" s="38">
        <v>46004</v>
      </c>
      <c r="AM351" s="39">
        <f t="shared" si="97"/>
        <v>0.91</v>
      </c>
      <c r="AN351" s="39">
        <f t="shared" si="90"/>
        <v>0.91</v>
      </c>
      <c r="AO351" s="27"/>
      <c r="AP351" s="70"/>
      <c r="AQ351" s="41"/>
      <c r="AR351" s="41"/>
      <c r="AS351" s="38">
        <v>46004</v>
      </c>
      <c r="AT351" s="39">
        <f t="shared" si="98"/>
        <v>1</v>
      </c>
      <c r="AU351" s="39">
        <f t="shared" si="89"/>
        <v>1</v>
      </c>
      <c r="AV351" s="27"/>
      <c r="AW351" s="41"/>
    </row>
    <row r="352" spans="1:49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46005</v>
      </c>
      <c r="I352" s="1">
        <f t="shared" si="85"/>
        <v>0.13888888888888887</v>
      </c>
      <c r="J352" s="1">
        <f t="shared" si="86"/>
        <v>0.13888888888888887</v>
      </c>
      <c r="K352" s="27"/>
      <c r="L352" s="2"/>
      <c r="M352" s="2"/>
      <c r="N352" s="38">
        <v>46005</v>
      </c>
      <c r="O352" s="1">
        <f t="shared" si="91"/>
        <v>0.12567129629629628</v>
      </c>
      <c r="P352" s="1">
        <f t="shared" si="92"/>
        <v>0.12567129629629628</v>
      </c>
      <c r="Q352" s="27"/>
      <c r="R352" s="2"/>
      <c r="S352" s="2"/>
      <c r="T352" s="38">
        <v>46005</v>
      </c>
      <c r="U352" s="1">
        <f t="shared" si="93"/>
        <v>0</v>
      </c>
      <c r="V352" s="1">
        <f t="shared" si="94"/>
        <v>0</v>
      </c>
      <c r="W352" s="27"/>
      <c r="X352" s="2"/>
      <c r="Y352" s="2"/>
      <c r="Z352" s="38">
        <v>46005</v>
      </c>
      <c r="AA352" s="1">
        <f t="shared" si="95"/>
        <v>4.3831018518518519E-2</v>
      </c>
      <c r="AB352" s="1">
        <f t="shared" si="87"/>
        <v>4.3831018518518519E-2</v>
      </c>
      <c r="AC352" s="27"/>
      <c r="AD352" s="2"/>
      <c r="AE352" s="2"/>
      <c r="AF352" s="38">
        <v>46005</v>
      </c>
      <c r="AG352" s="1">
        <f t="shared" si="96"/>
        <v>9.7222222222222224E-3</v>
      </c>
      <c r="AH352" s="1">
        <f t="shared" si="88"/>
        <v>9.7222222222222224E-3</v>
      </c>
      <c r="AI352" s="27"/>
      <c r="AJ352" s="2"/>
      <c r="AK352" s="2"/>
      <c r="AL352" s="38">
        <v>46005</v>
      </c>
      <c r="AM352" s="39">
        <f t="shared" si="97"/>
        <v>0.91</v>
      </c>
      <c r="AN352" s="39">
        <f t="shared" si="90"/>
        <v>0.91</v>
      </c>
      <c r="AO352" s="27"/>
      <c r="AP352" s="70"/>
      <c r="AQ352" s="41"/>
      <c r="AR352" s="41"/>
      <c r="AS352" s="38">
        <v>46005</v>
      </c>
      <c r="AT352" s="39">
        <f t="shared" si="98"/>
        <v>1</v>
      </c>
      <c r="AU352" s="39">
        <f t="shared" si="89"/>
        <v>1</v>
      </c>
      <c r="AV352" s="27"/>
      <c r="AW352" s="41"/>
    </row>
    <row r="353" spans="1:49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46006</v>
      </c>
      <c r="I353" s="1">
        <f t="shared" si="85"/>
        <v>0.13888888888888887</v>
      </c>
      <c r="J353" s="1">
        <f t="shared" si="86"/>
        <v>0.13888888888888887</v>
      </c>
      <c r="K353" s="27"/>
      <c r="L353" s="2"/>
      <c r="M353" s="2"/>
      <c r="N353" s="38">
        <v>46006</v>
      </c>
      <c r="O353" s="1">
        <f t="shared" si="91"/>
        <v>0.12567129629629628</v>
      </c>
      <c r="P353" s="1">
        <f t="shared" si="92"/>
        <v>0.12567129629629628</v>
      </c>
      <c r="Q353" s="27"/>
      <c r="R353" s="2"/>
      <c r="S353" s="2"/>
      <c r="T353" s="38">
        <v>46006</v>
      </c>
      <c r="U353" s="1">
        <f t="shared" si="93"/>
        <v>0</v>
      </c>
      <c r="V353" s="1">
        <f t="shared" si="94"/>
        <v>0</v>
      </c>
      <c r="W353" s="27"/>
      <c r="X353" s="2"/>
      <c r="Y353" s="2"/>
      <c r="Z353" s="38">
        <v>46006</v>
      </c>
      <c r="AA353" s="1">
        <f t="shared" si="95"/>
        <v>4.3831018518518519E-2</v>
      </c>
      <c r="AB353" s="1">
        <f t="shared" si="87"/>
        <v>4.3831018518518519E-2</v>
      </c>
      <c r="AC353" s="27"/>
      <c r="AD353" s="2"/>
      <c r="AE353" s="2"/>
      <c r="AF353" s="38">
        <v>46006</v>
      </c>
      <c r="AG353" s="1">
        <f t="shared" si="96"/>
        <v>9.7222222222222224E-3</v>
      </c>
      <c r="AH353" s="1">
        <f t="shared" si="88"/>
        <v>9.7222222222222224E-3</v>
      </c>
      <c r="AI353" s="27"/>
      <c r="AJ353" s="2"/>
      <c r="AK353" s="2"/>
      <c r="AL353" s="38">
        <v>46006</v>
      </c>
      <c r="AM353" s="39">
        <f t="shared" si="97"/>
        <v>0.91</v>
      </c>
      <c r="AN353" s="39">
        <f t="shared" si="90"/>
        <v>0.91</v>
      </c>
      <c r="AO353" s="27"/>
      <c r="AP353" s="70"/>
      <c r="AQ353" s="41"/>
      <c r="AR353" s="41"/>
      <c r="AS353" s="38">
        <v>46006</v>
      </c>
      <c r="AT353" s="39">
        <f t="shared" si="98"/>
        <v>1</v>
      </c>
      <c r="AU353" s="39">
        <f t="shared" si="89"/>
        <v>1</v>
      </c>
      <c r="AV353" s="27"/>
      <c r="AW353" s="41"/>
    </row>
    <row r="354" spans="1:49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46007</v>
      </c>
      <c r="I354" s="1">
        <f t="shared" si="85"/>
        <v>0.13888888888888887</v>
      </c>
      <c r="J354" s="1">
        <f t="shared" si="86"/>
        <v>0.13888888888888887</v>
      </c>
      <c r="K354" s="27"/>
      <c r="L354" s="2"/>
      <c r="M354" s="2"/>
      <c r="N354" s="38">
        <v>46007</v>
      </c>
      <c r="O354" s="1">
        <f t="shared" si="91"/>
        <v>0.12567129629629628</v>
      </c>
      <c r="P354" s="1">
        <f t="shared" si="92"/>
        <v>0.12567129629629628</v>
      </c>
      <c r="Q354" s="27"/>
      <c r="R354" s="2"/>
      <c r="S354" s="2"/>
      <c r="T354" s="38">
        <v>46007</v>
      </c>
      <c r="U354" s="1">
        <f t="shared" si="93"/>
        <v>0</v>
      </c>
      <c r="V354" s="1">
        <f t="shared" si="94"/>
        <v>0</v>
      </c>
      <c r="W354" s="27"/>
      <c r="X354" s="2"/>
      <c r="Y354" s="2"/>
      <c r="Z354" s="38">
        <v>46007</v>
      </c>
      <c r="AA354" s="1">
        <f t="shared" si="95"/>
        <v>4.3831018518518519E-2</v>
      </c>
      <c r="AB354" s="1">
        <f t="shared" si="87"/>
        <v>4.3831018518518519E-2</v>
      </c>
      <c r="AC354" s="27"/>
      <c r="AD354" s="2"/>
      <c r="AE354" s="2"/>
      <c r="AF354" s="38">
        <v>46007</v>
      </c>
      <c r="AG354" s="1">
        <f t="shared" si="96"/>
        <v>9.7222222222222224E-3</v>
      </c>
      <c r="AH354" s="1">
        <f t="shared" si="88"/>
        <v>9.7222222222222224E-3</v>
      </c>
      <c r="AI354" s="27"/>
      <c r="AJ354" s="2"/>
      <c r="AK354" s="2"/>
      <c r="AL354" s="38">
        <v>46007</v>
      </c>
      <c r="AM354" s="39">
        <f t="shared" si="97"/>
        <v>0.91</v>
      </c>
      <c r="AN354" s="39">
        <f t="shared" si="90"/>
        <v>0.91</v>
      </c>
      <c r="AO354" s="27"/>
      <c r="AP354" s="70"/>
      <c r="AQ354" s="41"/>
      <c r="AR354" s="41"/>
      <c r="AS354" s="38">
        <v>46007</v>
      </c>
      <c r="AT354" s="39">
        <f t="shared" si="98"/>
        <v>1</v>
      </c>
      <c r="AU354" s="39">
        <f t="shared" si="89"/>
        <v>1</v>
      </c>
      <c r="AV354" s="27"/>
      <c r="AW354" s="41"/>
    </row>
    <row r="355" spans="1:49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46008</v>
      </c>
      <c r="I355" s="1">
        <f t="shared" si="85"/>
        <v>0.13888888888888887</v>
      </c>
      <c r="J355" s="1">
        <f t="shared" si="86"/>
        <v>0.13888888888888887</v>
      </c>
      <c r="K355" s="27"/>
      <c r="L355" s="2"/>
      <c r="M355" s="2"/>
      <c r="N355" s="38">
        <v>46008</v>
      </c>
      <c r="O355" s="1">
        <f t="shared" si="91"/>
        <v>0.12567129629629628</v>
      </c>
      <c r="P355" s="1">
        <f t="shared" si="92"/>
        <v>0.12567129629629628</v>
      </c>
      <c r="Q355" s="27"/>
      <c r="R355" s="2"/>
      <c r="S355" s="2"/>
      <c r="T355" s="38">
        <v>46008</v>
      </c>
      <c r="U355" s="1">
        <f t="shared" si="93"/>
        <v>0</v>
      </c>
      <c r="V355" s="1">
        <f t="shared" si="94"/>
        <v>0</v>
      </c>
      <c r="W355" s="27"/>
      <c r="X355" s="2"/>
      <c r="Y355" s="2"/>
      <c r="Z355" s="38">
        <v>46008</v>
      </c>
      <c r="AA355" s="1">
        <f t="shared" si="95"/>
        <v>4.3831018518518519E-2</v>
      </c>
      <c r="AB355" s="1">
        <f t="shared" si="87"/>
        <v>4.3831018518518519E-2</v>
      </c>
      <c r="AC355" s="27"/>
      <c r="AD355" s="2"/>
      <c r="AE355" s="2"/>
      <c r="AF355" s="38">
        <v>46008</v>
      </c>
      <c r="AG355" s="1">
        <f t="shared" si="96"/>
        <v>9.7222222222222224E-3</v>
      </c>
      <c r="AH355" s="1">
        <f t="shared" si="88"/>
        <v>9.7222222222222224E-3</v>
      </c>
      <c r="AI355" s="27"/>
      <c r="AJ355" s="2"/>
      <c r="AK355" s="2"/>
      <c r="AL355" s="38">
        <v>46008</v>
      </c>
      <c r="AM355" s="39">
        <f t="shared" si="97"/>
        <v>0.91</v>
      </c>
      <c r="AN355" s="39">
        <f t="shared" si="90"/>
        <v>0.91</v>
      </c>
      <c r="AO355" s="27"/>
      <c r="AP355" s="70"/>
      <c r="AQ355" s="41"/>
      <c r="AR355" s="41"/>
      <c r="AS355" s="38">
        <v>46008</v>
      </c>
      <c r="AT355" s="39">
        <f t="shared" si="98"/>
        <v>1</v>
      </c>
      <c r="AU355" s="39">
        <f t="shared" si="89"/>
        <v>1</v>
      </c>
      <c r="AV355" s="27"/>
      <c r="AW355" s="41"/>
    </row>
    <row r="356" spans="1:49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46009</v>
      </c>
      <c r="I356" s="1">
        <f t="shared" si="85"/>
        <v>0.13888888888888887</v>
      </c>
      <c r="J356" s="1">
        <f t="shared" si="86"/>
        <v>0.13888888888888887</v>
      </c>
      <c r="K356" s="27"/>
      <c r="L356" s="2"/>
      <c r="M356" s="2"/>
      <c r="N356" s="38">
        <v>46009</v>
      </c>
      <c r="O356" s="1">
        <f t="shared" si="91"/>
        <v>0.12567129629629628</v>
      </c>
      <c r="P356" s="1">
        <f t="shared" si="92"/>
        <v>0.12567129629629628</v>
      </c>
      <c r="Q356" s="27"/>
      <c r="R356" s="2"/>
      <c r="S356" s="2"/>
      <c r="T356" s="38">
        <v>46009</v>
      </c>
      <c r="U356" s="1">
        <f t="shared" si="93"/>
        <v>0</v>
      </c>
      <c r="V356" s="1">
        <f t="shared" si="94"/>
        <v>0</v>
      </c>
      <c r="W356" s="27"/>
      <c r="X356" s="2"/>
      <c r="Y356" s="2"/>
      <c r="Z356" s="38">
        <v>46009</v>
      </c>
      <c r="AA356" s="1">
        <f t="shared" si="95"/>
        <v>4.3831018518518519E-2</v>
      </c>
      <c r="AB356" s="1">
        <f t="shared" si="87"/>
        <v>4.3831018518518519E-2</v>
      </c>
      <c r="AC356" s="27"/>
      <c r="AD356" s="2"/>
      <c r="AE356" s="2"/>
      <c r="AF356" s="38">
        <v>46009</v>
      </c>
      <c r="AG356" s="1">
        <f t="shared" si="96"/>
        <v>9.7222222222222224E-3</v>
      </c>
      <c r="AH356" s="1">
        <f t="shared" si="88"/>
        <v>9.7222222222222224E-3</v>
      </c>
      <c r="AI356" s="27"/>
      <c r="AJ356" s="2"/>
      <c r="AK356" s="2"/>
      <c r="AL356" s="38">
        <v>46009</v>
      </c>
      <c r="AM356" s="39">
        <f t="shared" si="97"/>
        <v>0.91</v>
      </c>
      <c r="AN356" s="39">
        <f t="shared" si="90"/>
        <v>0.91</v>
      </c>
      <c r="AO356" s="27"/>
      <c r="AP356" s="70"/>
      <c r="AQ356" s="41"/>
      <c r="AR356" s="41"/>
      <c r="AS356" s="38">
        <v>46009</v>
      </c>
      <c r="AT356" s="39">
        <f t="shared" si="98"/>
        <v>1</v>
      </c>
      <c r="AU356" s="39">
        <f t="shared" si="89"/>
        <v>1</v>
      </c>
      <c r="AV356" s="27"/>
      <c r="AW356" s="41"/>
    </row>
    <row r="357" spans="1:49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46010</v>
      </c>
      <c r="I357" s="1">
        <f t="shared" si="85"/>
        <v>0.13888888888888887</v>
      </c>
      <c r="J357" s="1">
        <f t="shared" si="86"/>
        <v>0.13888888888888887</v>
      </c>
      <c r="K357" s="27"/>
      <c r="L357" s="2"/>
      <c r="M357" s="2"/>
      <c r="N357" s="38">
        <v>46010</v>
      </c>
      <c r="O357" s="1">
        <f t="shared" si="91"/>
        <v>0.12567129629629628</v>
      </c>
      <c r="P357" s="1">
        <f t="shared" si="92"/>
        <v>0.12567129629629628</v>
      </c>
      <c r="Q357" s="27"/>
      <c r="R357" s="2"/>
      <c r="S357" s="2"/>
      <c r="T357" s="38">
        <v>46010</v>
      </c>
      <c r="U357" s="1">
        <f t="shared" si="93"/>
        <v>0</v>
      </c>
      <c r="V357" s="1">
        <f t="shared" si="94"/>
        <v>0</v>
      </c>
      <c r="W357" s="27"/>
      <c r="X357" s="2"/>
      <c r="Y357" s="2"/>
      <c r="Z357" s="38">
        <v>46010</v>
      </c>
      <c r="AA357" s="1">
        <f t="shared" si="95"/>
        <v>4.3831018518518519E-2</v>
      </c>
      <c r="AB357" s="1">
        <f t="shared" si="87"/>
        <v>4.3831018518518519E-2</v>
      </c>
      <c r="AC357" s="27"/>
      <c r="AD357" s="2"/>
      <c r="AE357" s="2"/>
      <c r="AF357" s="38">
        <v>46010</v>
      </c>
      <c r="AG357" s="1">
        <f t="shared" si="96"/>
        <v>9.7222222222222224E-3</v>
      </c>
      <c r="AH357" s="1">
        <f t="shared" si="88"/>
        <v>9.7222222222222224E-3</v>
      </c>
      <c r="AI357" s="27"/>
      <c r="AJ357" s="2"/>
      <c r="AK357" s="2"/>
      <c r="AL357" s="38">
        <v>46010</v>
      </c>
      <c r="AM357" s="39">
        <f t="shared" si="97"/>
        <v>0.91</v>
      </c>
      <c r="AN357" s="39">
        <f t="shared" si="90"/>
        <v>0.91</v>
      </c>
      <c r="AO357" s="27"/>
      <c r="AP357" s="70"/>
      <c r="AQ357" s="41"/>
      <c r="AR357" s="41"/>
      <c r="AS357" s="38">
        <v>46010</v>
      </c>
      <c r="AT357" s="39">
        <f t="shared" si="98"/>
        <v>1</v>
      </c>
      <c r="AU357" s="39">
        <f t="shared" si="89"/>
        <v>1</v>
      </c>
      <c r="AV357" s="27"/>
      <c r="AW357" s="41"/>
    </row>
    <row r="358" spans="1:49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46011</v>
      </c>
      <c r="I358" s="1">
        <f t="shared" si="85"/>
        <v>0.13888888888888887</v>
      </c>
      <c r="J358" s="1">
        <f t="shared" si="86"/>
        <v>0.13888888888888887</v>
      </c>
      <c r="K358" s="27"/>
      <c r="L358" s="2"/>
      <c r="M358" s="2"/>
      <c r="N358" s="38">
        <v>46011</v>
      </c>
      <c r="O358" s="1">
        <f t="shared" si="91"/>
        <v>0.12567129629629628</v>
      </c>
      <c r="P358" s="1">
        <f t="shared" si="92"/>
        <v>0.12567129629629628</v>
      </c>
      <c r="Q358" s="27"/>
      <c r="R358" s="2"/>
      <c r="S358" s="2"/>
      <c r="T358" s="38">
        <v>46011</v>
      </c>
      <c r="U358" s="1">
        <f t="shared" si="93"/>
        <v>0</v>
      </c>
      <c r="V358" s="1">
        <f t="shared" si="94"/>
        <v>0</v>
      </c>
      <c r="W358" s="27"/>
      <c r="X358" s="2"/>
      <c r="Y358" s="2"/>
      <c r="Z358" s="38">
        <v>46011</v>
      </c>
      <c r="AA358" s="1">
        <f t="shared" si="95"/>
        <v>4.3831018518518519E-2</v>
      </c>
      <c r="AB358" s="1">
        <f t="shared" si="87"/>
        <v>4.3831018518518519E-2</v>
      </c>
      <c r="AC358" s="27"/>
      <c r="AD358" s="2"/>
      <c r="AE358" s="2"/>
      <c r="AF358" s="38">
        <v>46011</v>
      </c>
      <c r="AG358" s="1">
        <f t="shared" si="96"/>
        <v>9.7222222222222224E-3</v>
      </c>
      <c r="AH358" s="1">
        <f t="shared" si="88"/>
        <v>9.7222222222222224E-3</v>
      </c>
      <c r="AI358" s="27"/>
      <c r="AJ358" s="2"/>
      <c r="AK358" s="2"/>
      <c r="AL358" s="38">
        <v>46011</v>
      </c>
      <c r="AM358" s="39">
        <f t="shared" si="97"/>
        <v>0.91</v>
      </c>
      <c r="AN358" s="39">
        <f t="shared" si="90"/>
        <v>0.91</v>
      </c>
      <c r="AO358" s="27"/>
      <c r="AP358" s="70"/>
      <c r="AQ358" s="41"/>
      <c r="AR358" s="41"/>
      <c r="AS358" s="38">
        <v>46011</v>
      </c>
      <c r="AT358" s="39">
        <f t="shared" si="98"/>
        <v>1</v>
      </c>
      <c r="AU358" s="39">
        <f t="shared" si="89"/>
        <v>1</v>
      </c>
      <c r="AV358" s="27"/>
      <c r="AW358" s="41"/>
    </row>
    <row r="359" spans="1:49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46012</v>
      </c>
      <c r="I359" s="1">
        <f t="shared" si="85"/>
        <v>0.13888888888888887</v>
      </c>
      <c r="J359" s="1">
        <f t="shared" si="86"/>
        <v>0.13888888888888887</v>
      </c>
      <c r="K359" s="27"/>
      <c r="L359" s="2"/>
      <c r="M359" s="2"/>
      <c r="N359" s="38">
        <v>46012</v>
      </c>
      <c r="O359" s="1">
        <f t="shared" si="91"/>
        <v>0.12567129629629628</v>
      </c>
      <c r="P359" s="1">
        <f t="shared" si="92"/>
        <v>0.12567129629629628</v>
      </c>
      <c r="Q359" s="27"/>
      <c r="R359" s="2"/>
      <c r="S359" s="2"/>
      <c r="T359" s="38">
        <v>46012</v>
      </c>
      <c r="U359" s="1">
        <f t="shared" si="93"/>
        <v>0</v>
      </c>
      <c r="V359" s="1">
        <f t="shared" si="94"/>
        <v>0</v>
      </c>
      <c r="W359" s="27"/>
      <c r="X359" s="2"/>
      <c r="Y359" s="2"/>
      <c r="Z359" s="38">
        <v>46012</v>
      </c>
      <c r="AA359" s="1">
        <f t="shared" si="95"/>
        <v>4.3831018518518519E-2</v>
      </c>
      <c r="AB359" s="1">
        <f t="shared" si="87"/>
        <v>4.3831018518518519E-2</v>
      </c>
      <c r="AC359" s="27"/>
      <c r="AD359" s="2"/>
      <c r="AE359" s="2"/>
      <c r="AF359" s="38">
        <v>46012</v>
      </c>
      <c r="AG359" s="1">
        <f t="shared" si="96"/>
        <v>9.7222222222222224E-3</v>
      </c>
      <c r="AH359" s="1">
        <f t="shared" si="88"/>
        <v>9.7222222222222224E-3</v>
      </c>
      <c r="AI359" s="27"/>
      <c r="AJ359" s="2"/>
      <c r="AK359" s="2"/>
      <c r="AL359" s="38">
        <v>46012</v>
      </c>
      <c r="AM359" s="39">
        <f t="shared" si="97"/>
        <v>0.91</v>
      </c>
      <c r="AN359" s="39">
        <f t="shared" si="90"/>
        <v>0.91</v>
      </c>
      <c r="AO359" s="27"/>
      <c r="AP359" s="70"/>
      <c r="AQ359" s="41"/>
      <c r="AR359" s="41"/>
      <c r="AS359" s="38">
        <v>46012</v>
      </c>
      <c r="AT359" s="39">
        <f t="shared" si="98"/>
        <v>1</v>
      </c>
      <c r="AU359" s="39">
        <f t="shared" si="89"/>
        <v>1</v>
      </c>
      <c r="AV359" s="27"/>
      <c r="AW359" s="41"/>
    </row>
    <row r="360" spans="1:49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46013</v>
      </c>
      <c r="I360" s="1">
        <f t="shared" si="85"/>
        <v>0.13888888888888887</v>
      </c>
      <c r="J360" s="1">
        <f t="shared" si="86"/>
        <v>0.13888888888888887</v>
      </c>
      <c r="K360" s="27"/>
      <c r="L360" s="2"/>
      <c r="M360" s="2"/>
      <c r="N360" s="38">
        <v>46013</v>
      </c>
      <c r="O360" s="1">
        <f t="shared" si="91"/>
        <v>0.12567129629629628</v>
      </c>
      <c r="P360" s="1">
        <f t="shared" si="92"/>
        <v>0.12567129629629628</v>
      </c>
      <c r="Q360" s="27"/>
      <c r="R360" s="2"/>
      <c r="S360" s="2"/>
      <c r="T360" s="38">
        <v>46013</v>
      </c>
      <c r="U360" s="1">
        <f t="shared" si="93"/>
        <v>0</v>
      </c>
      <c r="V360" s="1">
        <f t="shared" si="94"/>
        <v>0</v>
      </c>
      <c r="W360" s="27"/>
      <c r="X360" s="2"/>
      <c r="Y360" s="2"/>
      <c r="Z360" s="38">
        <v>46013</v>
      </c>
      <c r="AA360" s="1">
        <f t="shared" si="95"/>
        <v>4.3831018518518519E-2</v>
      </c>
      <c r="AB360" s="1">
        <f t="shared" si="87"/>
        <v>4.3831018518518519E-2</v>
      </c>
      <c r="AC360" s="27"/>
      <c r="AD360" s="2"/>
      <c r="AE360" s="2"/>
      <c r="AF360" s="38">
        <v>46013</v>
      </c>
      <c r="AG360" s="1">
        <f t="shared" si="96"/>
        <v>9.7222222222222224E-3</v>
      </c>
      <c r="AH360" s="1">
        <f t="shared" si="88"/>
        <v>9.7222222222222224E-3</v>
      </c>
      <c r="AI360" s="27"/>
      <c r="AJ360" s="2"/>
      <c r="AK360" s="2"/>
      <c r="AL360" s="38">
        <v>46013</v>
      </c>
      <c r="AM360" s="39">
        <f t="shared" si="97"/>
        <v>0.91</v>
      </c>
      <c r="AN360" s="39">
        <f t="shared" si="90"/>
        <v>0.91</v>
      </c>
      <c r="AO360" s="27"/>
      <c r="AP360" s="70"/>
      <c r="AQ360" s="41"/>
      <c r="AR360" s="41"/>
      <c r="AS360" s="38">
        <v>46013</v>
      </c>
      <c r="AT360" s="39">
        <f t="shared" si="98"/>
        <v>1</v>
      </c>
      <c r="AU360" s="39">
        <f t="shared" si="89"/>
        <v>1</v>
      </c>
      <c r="AV360" s="27"/>
      <c r="AW360" s="41"/>
    </row>
    <row r="361" spans="1:49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46014</v>
      </c>
      <c r="I361" s="1">
        <f t="shared" si="85"/>
        <v>0.13888888888888887</v>
      </c>
      <c r="J361" s="1">
        <f t="shared" si="86"/>
        <v>0.13888888888888887</v>
      </c>
      <c r="K361" s="27"/>
      <c r="L361" s="2"/>
      <c r="M361" s="2"/>
      <c r="N361" s="38">
        <v>46014</v>
      </c>
      <c r="O361" s="1">
        <f t="shared" si="91"/>
        <v>0.12567129629629628</v>
      </c>
      <c r="P361" s="1">
        <f t="shared" si="92"/>
        <v>0.12567129629629628</v>
      </c>
      <c r="Q361" s="27"/>
      <c r="R361" s="2"/>
      <c r="S361" s="2"/>
      <c r="T361" s="38">
        <v>46014</v>
      </c>
      <c r="U361" s="1">
        <f t="shared" si="93"/>
        <v>0</v>
      </c>
      <c r="V361" s="1">
        <f t="shared" si="94"/>
        <v>0</v>
      </c>
      <c r="W361" s="27"/>
      <c r="X361" s="2"/>
      <c r="Y361" s="2"/>
      <c r="Z361" s="38">
        <v>46014</v>
      </c>
      <c r="AA361" s="1">
        <f t="shared" si="95"/>
        <v>4.3831018518518519E-2</v>
      </c>
      <c r="AB361" s="1">
        <f t="shared" si="87"/>
        <v>4.3831018518518519E-2</v>
      </c>
      <c r="AC361" s="27"/>
      <c r="AD361" s="2"/>
      <c r="AE361" s="2"/>
      <c r="AF361" s="38">
        <v>46014</v>
      </c>
      <c r="AG361" s="1">
        <f t="shared" si="96"/>
        <v>9.7222222222222224E-3</v>
      </c>
      <c r="AH361" s="1">
        <f t="shared" si="88"/>
        <v>9.7222222222222224E-3</v>
      </c>
      <c r="AI361" s="27"/>
      <c r="AJ361" s="2"/>
      <c r="AK361" s="2"/>
      <c r="AL361" s="38">
        <v>46014</v>
      </c>
      <c r="AM361" s="39">
        <f t="shared" si="97"/>
        <v>0.91</v>
      </c>
      <c r="AN361" s="39">
        <f t="shared" si="90"/>
        <v>0.91</v>
      </c>
      <c r="AO361" s="27"/>
      <c r="AP361" s="70"/>
      <c r="AQ361" s="41"/>
      <c r="AR361" s="41"/>
      <c r="AS361" s="38">
        <v>46014</v>
      </c>
      <c r="AT361" s="39">
        <f t="shared" si="98"/>
        <v>1</v>
      </c>
      <c r="AU361" s="39">
        <f t="shared" si="89"/>
        <v>1</v>
      </c>
      <c r="AV361" s="27"/>
      <c r="AW361" s="41"/>
    </row>
    <row r="362" spans="1:49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46015</v>
      </c>
      <c r="I362" s="1">
        <f t="shared" ref="I362:I369" si="99">J361</f>
        <v>0.13888888888888887</v>
      </c>
      <c r="J362" s="1">
        <f t="shared" ref="J362:J369" si="100">IF(K362="DONE",I362+(L362/1440)+(M362/86400),I362)</f>
        <v>0.13888888888888887</v>
      </c>
      <c r="K362" s="27"/>
      <c r="L362" s="2"/>
      <c r="M362" s="2"/>
      <c r="N362" s="38">
        <v>46015</v>
      </c>
      <c r="O362" s="1">
        <f t="shared" si="91"/>
        <v>0.12567129629629628</v>
      </c>
      <c r="P362" s="1">
        <f t="shared" si="92"/>
        <v>0.12567129629629628</v>
      </c>
      <c r="Q362" s="27"/>
      <c r="R362" s="2"/>
      <c r="S362" s="2"/>
      <c r="T362" s="38">
        <v>46015</v>
      </c>
      <c r="U362" s="1">
        <f t="shared" si="93"/>
        <v>0</v>
      </c>
      <c r="V362" s="1">
        <f t="shared" si="94"/>
        <v>0</v>
      </c>
      <c r="W362" s="27"/>
      <c r="X362" s="2"/>
      <c r="Y362" s="2"/>
      <c r="Z362" s="38">
        <v>46015</v>
      </c>
      <c r="AA362" s="1">
        <f t="shared" si="95"/>
        <v>4.3831018518518519E-2</v>
      </c>
      <c r="AB362" s="1">
        <f t="shared" si="87"/>
        <v>4.3831018518518519E-2</v>
      </c>
      <c r="AC362" s="27"/>
      <c r="AD362" s="2"/>
      <c r="AE362" s="2"/>
      <c r="AF362" s="38">
        <v>46015</v>
      </c>
      <c r="AG362" s="1">
        <f t="shared" si="96"/>
        <v>9.7222222222222224E-3</v>
      </c>
      <c r="AH362" s="1">
        <f t="shared" si="88"/>
        <v>9.7222222222222224E-3</v>
      </c>
      <c r="AI362" s="27"/>
      <c r="AJ362" s="2"/>
      <c r="AK362" s="2"/>
      <c r="AL362" s="38">
        <v>46015</v>
      </c>
      <c r="AM362" s="39">
        <f t="shared" si="97"/>
        <v>0.91</v>
      </c>
      <c r="AN362" s="39">
        <f t="shared" si="90"/>
        <v>0.91</v>
      </c>
      <c r="AO362" s="27"/>
      <c r="AP362" s="70"/>
      <c r="AQ362" s="41"/>
      <c r="AR362" s="41"/>
      <c r="AS362" s="38">
        <v>46015</v>
      </c>
      <c r="AT362" s="39">
        <f t="shared" si="98"/>
        <v>1</v>
      </c>
      <c r="AU362" s="39">
        <f t="shared" si="89"/>
        <v>1</v>
      </c>
      <c r="AV362" s="27"/>
      <c r="AW362" s="41"/>
    </row>
    <row r="363" spans="1:49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46016</v>
      </c>
      <c r="I363" s="1">
        <f t="shared" si="99"/>
        <v>0.13888888888888887</v>
      </c>
      <c r="J363" s="1">
        <f t="shared" si="100"/>
        <v>0.13888888888888887</v>
      </c>
      <c r="K363" s="27"/>
      <c r="L363" s="2"/>
      <c r="M363" s="2"/>
      <c r="N363" s="38">
        <v>46016</v>
      </c>
      <c r="O363" s="1">
        <f t="shared" si="91"/>
        <v>0.12567129629629628</v>
      </c>
      <c r="P363" s="1">
        <f t="shared" si="92"/>
        <v>0.12567129629629628</v>
      </c>
      <c r="Q363" s="27"/>
      <c r="R363" s="2"/>
      <c r="S363" s="2"/>
      <c r="T363" s="38">
        <v>46016</v>
      </c>
      <c r="U363" s="1">
        <f t="shared" si="93"/>
        <v>0</v>
      </c>
      <c r="V363" s="1">
        <f t="shared" si="94"/>
        <v>0</v>
      </c>
      <c r="W363" s="27"/>
      <c r="X363" s="2"/>
      <c r="Y363" s="2"/>
      <c r="Z363" s="38">
        <v>46016</v>
      </c>
      <c r="AA363" s="1">
        <f t="shared" si="95"/>
        <v>4.3831018518518519E-2</v>
      </c>
      <c r="AB363" s="1">
        <f t="shared" si="87"/>
        <v>4.3831018518518519E-2</v>
      </c>
      <c r="AC363" s="27"/>
      <c r="AD363" s="2"/>
      <c r="AE363" s="2"/>
      <c r="AF363" s="38">
        <v>46016</v>
      </c>
      <c r="AG363" s="1">
        <f t="shared" si="96"/>
        <v>9.7222222222222224E-3</v>
      </c>
      <c r="AH363" s="1">
        <f t="shared" si="88"/>
        <v>9.7222222222222224E-3</v>
      </c>
      <c r="AI363" s="27"/>
      <c r="AJ363" s="2"/>
      <c r="AK363" s="2"/>
      <c r="AL363" s="38">
        <v>46016</v>
      </c>
      <c r="AM363" s="39">
        <f t="shared" si="97"/>
        <v>0.91</v>
      </c>
      <c r="AN363" s="39">
        <f t="shared" si="90"/>
        <v>0.91</v>
      </c>
      <c r="AO363" s="27"/>
      <c r="AP363" s="70"/>
      <c r="AQ363" s="41"/>
      <c r="AR363" s="41"/>
      <c r="AS363" s="38">
        <v>46016</v>
      </c>
      <c r="AT363" s="39">
        <f t="shared" si="98"/>
        <v>1</v>
      </c>
      <c r="AU363" s="39">
        <f t="shared" si="89"/>
        <v>1</v>
      </c>
      <c r="AV363" s="27"/>
      <c r="AW363" s="41"/>
    </row>
    <row r="364" spans="1:49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46017</v>
      </c>
      <c r="I364" s="1">
        <f t="shared" si="99"/>
        <v>0.13888888888888887</v>
      </c>
      <c r="J364" s="1">
        <f t="shared" si="100"/>
        <v>0.13888888888888887</v>
      </c>
      <c r="K364" s="27"/>
      <c r="L364" s="2"/>
      <c r="M364" s="2"/>
      <c r="N364" s="38">
        <v>46017</v>
      </c>
      <c r="O364" s="1">
        <f t="shared" si="91"/>
        <v>0.12567129629629628</v>
      </c>
      <c r="P364" s="1">
        <f t="shared" si="92"/>
        <v>0.12567129629629628</v>
      </c>
      <c r="Q364" s="27"/>
      <c r="R364" s="2"/>
      <c r="S364" s="2"/>
      <c r="T364" s="38">
        <v>46017</v>
      </c>
      <c r="U364" s="1">
        <f t="shared" si="93"/>
        <v>0</v>
      </c>
      <c r="V364" s="1">
        <f t="shared" si="94"/>
        <v>0</v>
      </c>
      <c r="W364" s="27"/>
      <c r="X364" s="2"/>
      <c r="Y364" s="2"/>
      <c r="Z364" s="38">
        <v>46017</v>
      </c>
      <c r="AA364" s="1">
        <f t="shared" si="95"/>
        <v>4.3831018518518519E-2</v>
      </c>
      <c r="AB364" s="1">
        <f t="shared" si="87"/>
        <v>4.3831018518518519E-2</v>
      </c>
      <c r="AC364" s="27"/>
      <c r="AD364" s="2"/>
      <c r="AE364" s="2"/>
      <c r="AF364" s="38">
        <v>46017</v>
      </c>
      <c r="AG364" s="1">
        <f t="shared" si="96"/>
        <v>9.7222222222222224E-3</v>
      </c>
      <c r="AH364" s="1">
        <f t="shared" si="88"/>
        <v>9.7222222222222224E-3</v>
      </c>
      <c r="AI364" s="27"/>
      <c r="AJ364" s="2"/>
      <c r="AK364" s="2"/>
      <c r="AL364" s="38">
        <v>46017</v>
      </c>
      <c r="AM364" s="39">
        <f t="shared" si="97"/>
        <v>0.91</v>
      </c>
      <c r="AN364" s="39">
        <f t="shared" si="90"/>
        <v>0.91</v>
      </c>
      <c r="AO364" s="27"/>
      <c r="AP364" s="70"/>
      <c r="AQ364" s="41"/>
      <c r="AR364" s="41"/>
      <c r="AS364" s="38">
        <v>46017</v>
      </c>
      <c r="AT364" s="39">
        <f t="shared" si="98"/>
        <v>1</v>
      </c>
      <c r="AU364" s="39">
        <f t="shared" si="89"/>
        <v>1</v>
      </c>
      <c r="AV364" s="27"/>
      <c r="AW364" s="41"/>
    </row>
    <row r="365" spans="1:49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46018</v>
      </c>
      <c r="I365" s="1">
        <f t="shared" si="99"/>
        <v>0.13888888888888887</v>
      </c>
      <c r="J365" s="1">
        <f t="shared" si="100"/>
        <v>0.13888888888888887</v>
      </c>
      <c r="K365" s="27"/>
      <c r="L365" s="2"/>
      <c r="M365" s="2"/>
      <c r="N365" s="38">
        <v>46018</v>
      </c>
      <c r="O365" s="1">
        <f t="shared" si="91"/>
        <v>0.12567129629629628</v>
      </c>
      <c r="P365" s="1">
        <f t="shared" si="92"/>
        <v>0.12567129629629628</v>
      </c>
      <c r="Q365" s="27"/>
      <c r="R365" s="2"/>
      <c r="S365" s="2"/>
      <c r="T365" s="38">
        <v>46018</v>
      </c>
      <c r="U365" s="1">
        <f t="shared" si="93"/>
        <v>0</v>
      </c>
      <c r="V365" s="1">
        <f t="shared" si="94"/>
        <v>0</v>
      </c>
      <c r="W365" s="27"/>
      <c r="X365" s="2"/>
      <c r="Y365" s="2"/>
      <c r="Z365" s="38">
        <v>46018</v>
      </c>
      <c r="AA365" s="1">
        <f t="shared" si="95"/>
        <v>4.3831018518518519E-2</v>
      </c>
      <c r="AB365" s="1">
        <f t="shared" si="87"/>
        <v>4.3831018518518519E-2</v>
      </c>
      <c r="AC365" s="27"/>
      <c r="AD365" s="2"/>
      <c r="AE365" s="2"/>
      <c r="AF365" s="38">
        <v>46018</v>
      </c>
      <c r="AG365" s="1">
        <f t="shared" si="96"/>
        <v>9.7222222222222224E-3</v>
      </c>
      <c r="AH365" s="1">
        <f t="shared" si="88"/>
        <v>9.7222222222222224E-3</v>
      </c>
      <c r="AI365" s="27"/>
      <c r="AJ365" s="2"/>
      <c r="AK365" s="2"/>
      <c r="AL365" s="38">
        <v>46018</v>
      </c>
      <c r="AM365" s="39">
        <f t="shared" si="97"/>
        <v>0.91</v>
      </c>
      <c r="AN365" s="39">
        <f t="shared" si="90"/>
        <v>0.91</v>
      </c>
      <c r="AO365" s="27"/>
      <c r="AP365" s="70"/>
      <c r="AQ365" s="41"/>
      <c r="AR365" s="41"/>
      <c r="AS365" s="38">
        <v>46018</v>
      </c>
      <c r="AT365" s="39">
        <f t="shared" si="98"/>
        <v>1</v>
      </c>
      <c r="AU365" s="39">
        <f t="shared" si="89"/>
        <v>1</v>
      </c>
      <c r="AV365" s="27"/>
      <c r="AW365" s="41"/>
    </row>
    <row r="366" spans="1:49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46019</v>
      </c>
      <c r="I366" s="1">
        <f t="shared" si="99"/>
        <v>0.13888888888888887</v>
      </c>
      <c r="J366" s="1">
        <f t="shared" si="100"/>
        <v>0.13888888888888887</v>
      </c>
      <c r="K366" s="27"/>
      <c r="L366" s="2"/>
      <c r="M366" s="2"/>
      <c r="N366" s="38">
        <v>46019</v>
      </c>
      <c r="O366" s="1">
        <f t="shared" si="91"/>
        <v>0.12567129629629628</v>
      </c>
      <c r="P366" s="1">
        <f t="shared" si="92"/>
        <v>0.12567129629629628</v>
      </c>
      <c r="Q366" s="27"/>
      <c r="R366" s="2"/>
      <c r="S366" s="2"/>
      <c r="T366" s="38">
        <v>46019</v>
      </c>
      <c r="U366" s="1">
        <f t="shared" si="93"/>
        <v>0</v>
      </c>
      <c r="V366" s="1">
        <f t="shared" si="94"/>
        <v>0</v>
      </c>
      <c r="W366" s="27"/>
      <c r="X366" s="2"/>
      <c r="Y366" s="2"/>
      <c r="Z366" s="38">
        <v>46019</v>
      </c>
      <c r="AA366" s="1">
        <f t="shared" si="95"/>
        <v>4.3831018518518519E-2</v>
      </c>
      <c r="AB366" s="1">
        <f t="shared" si="87"/>
        <v>4.3831018518518519E-2</v>
      </c>
      <c r="AC366" s="27"/>
      <c r="AD366" s="2"/>
      <c r="AE366" s="2"/>
      <c r="AF366" s="38">
        <v>46019</v>
      </c>
      <c r="AG366" s="1">
        <f t="shared" si="96"/>
        <v>9.7222222222222224E-3</v>
      </c>
      <c r="AH366" s="1">
        <f t="shared" si="88"/>
        <v>9.7222222222222224E-3</v>
      </c>
      <c r="AI366" s="27"/>
      <c r="AJ366" s="2"/>
      <c r="AK366" s="2"/>
      <c r="AL366" s="38">
        <v>46019</v>
      </c>
      <c r="AM366" s="39">
        <f t="shared" si="97"/>
        <v>0.91</v>
      </c>
      <c r="AN366" s="39">
        <f t="shared" si="90"/>
        <v>0.91</v>
      </c>
      <c r="AO366" s="27"/>
      <c r="AP366" s="70"/>
      <c r="AQ366" s="41"/>
      <c r="AR366" s="41"/>
      <c r="AS366" s="38">
        <v>46019</v>
      </c>
      <c r="AT366" s="39">
        <f t="shared" si="98"/>
        <v>1</v>
      </c>
      <c r="AU366" s="39">
        <f t="shared" si="89"/>
        <v>1</v>
      </c>
      <c r="AV366" s="27"/>
      <c r="AW366" s="41"/>
    </row>
    <row r="367" spans="1:49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46020</v>
      </c>
      <c r="I367" s="1">
        <f t="shared" si="99"/>
        <v>0.13888888888888887</v>
      </c>
      <c r="J367" s="1">
        <f t="shared" si="100"/>
        <v>0.13888888888888887</v>
      </c>
      <c r="K367" s="27"/>
      <c r="L367" s="2"/>
      <c r="M367" s="2"/>
      <c r="N367" s="38">
        <v>46020</v>
      </c>
      <c r="O367" s="1">
        <f t="shared" si="91"/>
        <v>0.12567129629629628</v>
      </c>
      <c r="P367" s="1">
        <f t="shared" si="92"/>
        <v>0.12567129629629628</v>
      </c>
      <c r="Q367" s="27"/>
      <c r="R367" s="2"/>
      <c r="S367" s="2"/>
      <c r="T367" s="38">
        <v>46020</v>
      </c>
      <c r="U367" s="1">
        <f t="shared" si="93"/>
        <v>0</v>
      </c>
      <c r="V367" s="1">
        <f t="shared" si="94"/>
        <v>0</v>
      </c>
      <c r="W367" s="27"/>
      <c r="X367" s="2"/>
      <c r="Y367" s="2"/>
      <c r="Z367" s="38">
        <v>46020</v>
      </c>
      <c r="AA367" s="1">
        <f t="shared" si="95"/>
        <v>4.3831018518518519E-2</v>
      </c>
      <c r="AB367" s="1">
        <f t="shared" si="87"/>
        <v>4.3831018518518519E-2</v>
      </c>
      <c r="AC367" s="27"/>
      <c r="AD367" s="2"/>
      <c r="AE367" s="2"/>
      <c r="AF367" s="38">
        <v>46020</v>
      </c>
      <c r="AG367" s="1">
        <f t="shared" si="96"/>
        <v>9.7222222222222224E-3</v>
      </c>
      <c r="AH367" s="1">
        <f t="shared" si="88"/>
        <v>9.7222222222222224E-3</v>
      </c>
      <c r="AI367" s="27"/>
      <c r="AJ367" s="2"/>
      <c r="AK367" s="2"/>
      <c r="AL367" s="38">
        <v>46020</v>
      </c>
      <c r="AM367" s="39">
        <f t="shared" si="97"/>
        <v>0.91</v>
      </c>
      <c r="AN367" s="39">
        <f t="shared" si="90"/>
        <v>0.91</v>
      </c>
      <c r="AO367" s="27"/>
      <c r="AP367" s="70"/>
      <c r="AQ367" s="41"/>
      <c r="AR367" s="41"/>
      <c r="AS367" s="38">
        <v>46020</v>
      </c>
      <c r="AT367" s="39">
        <f t="shared" si="98"/>
        <v>1</v>
      </c>
      <c r="AU367" s="39">
        <f t="shared" si="89"/>
        <v>1</v>
      </c>
      <c r="AV367" s="27"/>
      <c r="AW367" s="41"/>
    </row>
    <row r="368" spans="1:49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46021</v>
      </c>
      <c r="I368" s="1">
        <f t="shared" si="99"/>
        <v>0.13888888888888887</v>
      </c>
      <c r="J368" s="1">
        <f t="shared" si="100"/>
        <v>0.13888888888888887</v>
      </c>
      <c r="K368" s="27"/>
      <c r="L368" s="2"/>
      <c r="M368" s="2"/>
      <c r="N368" s="38">
        <v>46021</v>
      </c>
      <c r="O368" s="1">
        <f t="shared" si="91"/>
        <v>0.12567129629629628</v>
      </c>
      <c r="P368" s="1">
        <f t="shared" si="92"/>
        <v>0.12567129629629628</v>
      </c>
      <c r="Q368" s="27"/>
      <c r="R368" s="2"/>
      <c r="S368" s="2"/>
      <c r="T368" s="38">
        <v>46021</v>
      </c>
      <c r="U368" s="1">
        <f t="shared" si="93"/>
        <v>0</v>
      </c>
      <c r="V368" s="1">
        <f t="shared" si="94"/>
        <v>0</v>
      </c>
      <c r="W368" s="27"/>
      <c r="X368" s="2"/>
      <c r="Y368" s="2"/>
      <c r="Z368" s="38">
        <v>46021</v>
      </c>
      <c r="AA368" s="1">
        <f t="shared" si="95"/>
        <v>4.3831018518518519E-2</v>
      </c>
      <c r="AB368" s="1">
        <f t="shared" si="87"/>
        <v>4.3831018518518519E-2</v>
      </c>
      <c r="AC368" s="27"/>
      <c r="AD368" s="2"/>
      <c r="AE368" s="2"/>
      <c r="AF368" s="38">
        <v>46021</v>
      </c>
      <c r="AG368" s="1">
        <f t="shared" si="96"/>
        <v>9.7222222222222224E-3</v>
      </c>
      <c r="AH368" s="1">
        <f t="shared" si="88"/>
        <v>9.7222222222222224E-3</v>
      </c>
      <c r="AI368" s="27"/>
      <c r="AJ368" s="2"/>
      <c r="AK368" s="2"/>
      <c r="AL368" s="38">
        <v>46021</v>
      </c>
      <c r="AM368" s="39">
        <f t="shared" si="97"/>
        <v>0.91</v>
      </c>
      <c r="AN368" s="39">
        <f t="shared" si="90"/>
        <v>0.91</v>
      </c>
      <c r="AO368" s="27"/>
      <c r="AP368" s="70"/>
      <c r="AQ368" s="41"/>
      <c r="AR368" s="41"/>
      <c r="AS368" s="38">
        <v>46021</v>
      </c>
      <c r="AT368" s="39">
        <f t="shared" si="98"/>
        <v>1</v>
      </c>
      <c r="AU368" s="39">
        <f t="shared" si="89"/>
        <v>1</v>
      </c>
      <c r="AV368" s="27"/>
      <c r="AW368" s="41"/>
    </row>
    <row r="369" spans="1:49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46022</v>
      </c>
      <c r="I369" s="1">
        <f t="shared" si="99"/>
        <v>0.13888888888888887</v>
      </c>
      <c r="J369" s="1">
        <f t="shared" si="100"/>
        <v>0.13888888888888887</v>
      </c>
      <c r="K369" s="27"/>
      <c r="L369" s="2"/>
      <c r="M369" s="2"/>
      <c r="N369" s="38">
        <v>46022</v>
      </c>
      <c r="O369" s="1">
        <f t="shared" si="91"/>
        <v>0.12567129629629628</v>
      </c>
      <c r="P369" s="1">
        <f t="shared" si="92"/>
        <v>0.12567129629629628</v>
      </c>
      <c r="Q369" s="27"/>
      <c r="R369" s="2"/>
      <c r="S369" s="2"/>
      <c r="T369" s="38">
        <v>46022</v>
      </c>
      <c r="U369" s="1">
        <f t="shared" si="93"/>
        <v>0</v>
      </c>
      <c r="V369" s="1">
        <f t="shared" si="94"/>
        <v>0</v>
      </c>
      <c r="W369" s="27"/>
      <c r="X369" s="2"/>
      <c r="Y369" s="2"/>
      <c r="Z369" s="38">
        <v>46022</v>
      </c>
      <c r="AA369" s="1">
        <f t="shared" si="95"/>
        <v>4.3831018518518519E-2</v>
      </c>
      <c r="AB369" s="1">
        <f t="shared" si="87"/>
        <v>4.3831018518518519E-2</v>
      </c>
      <c r="AC369" s="27"/>
      <c r="AD369" s="2"/>
      <c r="AE369" s="2"/>
      <c r="AF369" s="38">
        <v>46022</v>
      </c>
      <c r="AG369" s="1">
        <f t="shared" si="96"/>
        <v>9.7222222222222224E-3</v>
      </c>
      <c r="AH369" s="1">
        <f t="shared" si="88"/>
        <v>9.7222222222222224E-3</v>
      </c>
      <c r="AI369" s="27"/>
      <c r="AJ369" s="2">
        <v>0</v>
      </c>
      <c r="AK369" s="2">
        <v>16</v>
      </c>
      <c r="AL369" s="38">
        <v>46022</v>
      </c>
      <c r="AM369" s="39">
        <f t="shared" si="97"/>
        <v>0.91</v>
      </c>
      <c r="AN369" s="39">
        <f t="shared" si="90"/>
        <v>0.91</v>
      </c>
      <c r="AO369" s="27"/>
      <c r="AP369" s="70"/>
      <c r="AQ369" s="40"/>
      <c r="AR369" s="41"/>
      <c r="AS369" s="38">
        <v>46022</v>
      </c>
      <c r="AT369" s="39">
        <f t="shared" si="98"/>
        <v>1</v>
      </c>
      <c r="AU369" s="39">
        <f t="shared" si="89"/>
        <v>1</v>
      </c>
      <c r="AV369" s="27"/>
      <c r="AW369" s="41"/>
    </row>
    <row r="370" spans="1:49" ht="22.2" thickTop="1" thickBot="1" x14ac:dyDescent="0.35">
      <c r="A370" s="45" t="str">
        <f>""</f>
        <v/>
      </c>
      <c r="B370"/>
      <c r="E370" t="str">
        <f>""</f>
        <v/>
      </c>
      <c r="G370" t="str">
        <f>""</f>
        <v/>
      </c>
      <c r="H370"/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t="str">
        <f>""</f>
        <v/>
      </c>
      <c r="AB370" t="str">
        <f>""</f>
        <v/>
      </c>
      <c r="AC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s="72" t="str">
        <f>""</f>
        <v/>
      </c>
      <c r="AN370" s="39" t="e">
        <f t="shared" si="90"/>
        <v>#VALUE!</v>
      </c>
      <c r="AO370" t="str">
        <f>""</f>
        <v/>
      </c>
      <c r="AP370"/>
      <c r="AQ370"/>
      <c r="AR370" s="40" t="str">
        <f>""</f>
        <v/>
      </c>
      <c r="AS370" t="str">
        <f>""</f>
        <v/>
      </c>
      <c r="AT370" s="40" t="str">
        <f>""</f>
        <v/>
      </c>
      <c r="AU370" t="str">
        <f>""</f>
        <v/>
      </c>
      <c r="AV370" t="str">
        <f>""</f>
        <v/>
      </c>
      <c r="AW370" s="40" t="str">
        <f>""</f>
        <v/>
      </c>
    </row>
    <row r="371" spans="1:49" ht="18.600000000000001" thickTop="1" x14ac:dyDescent="0.35"/>
    <row r="372" spans="1:49" x14ac:dyDescent="0.35">
      <c r="J372">
        <f>60*15</f>
        <v>900</v>
      </c>
    </row>
    <row r="373" spans="1:49" x14ac:dyDescent="0.35">
      <c r="J373">
        <v>30</v>
      </c>
    </row>
    <row r="374" spans="1:49" x14ac:dyDescent="0.35">
      <c r="J374">
        <f>J373+J372</f>
        <v>930</v>
      </c>
    </row>
    <row r="375" spans="1:49" x14ac:dyDescent="0.35">
      <c r="J375">
        <f>J374/365</f>
        <v>2.547945205479452</v>
      </c>
      <c r="K375" s="28">
        <f>J375*60</f>
        <v>152.87671232876713</v>
      </c>
      <c r="L375">
        <f>K375-120</f>
        <v>32.876712328767127</v>
      </c>
    </row>
  </sheetData>
  <mergeCells count="23">
    <mergeCell ref="B207:E208"/>
    <mergeCell ref="B105:E106"/>
    <mergeCell ref="B147:E148"/>
    <mergeCell ref="B168:E169"/>
    <mergeCell ref="B183:E184"/>
    <mergeCell ref="AS1:AW1"/>
    <mergeCell ref="AS2:AV3"/>
    <mergeCell ref="AW2:AW3"/>
    <mergeCell ref="AP2:AR2"/>
    <mergeCell ref="AL1:AR1"/>
    <mergeCell ref="AL2:AO3"/>
    <mergeCell ref="T2:W3"/>
    <mergeCell ref="T1:Y1"/>
    <mergeCell ref="Z1:AE1"/>
    <mergeCell ref="Z2:AC3"/>
    <mergeCell ref="AF1:AK1"/>
    <mergeCell ref="AF2:AI3"/>
    <mergeCell ref="B1:G1"/>
    <mergeCell ref="B2:E3"/>
    <mergeCell ref="N1:S1"/>
    <mergeCell ref="N2:Q3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75" t="s">
        <v>31</v>
      </c>
      <c r="B1" s="75"/>
      <c r="C1" s="75"/>
      <c r="D1" s="75"/>
    </row>
    <row r="2" spans="1:4" ht="21" x14ac:dyDescent="0.3">
      <c r="A2" s="24" t="s">
        <v>30</v>
      </c>
      <c r="B2" s="24" t="s">
        <v>32</v>
      </c>
      <c r="C2" s="24" t="s">
        <v>33</v>
      </c>
      <c r="D2" s="24" t="s">
        <v>35</v>
      </c>
    </row>
    <row r="3" spans="1:4" ht="162.6" thickBot="1" x14ac:dyDescent="0.35">
      <c r="A3" s="27">
        <v>1</v>
      </c>
      <c r="B3" s="49" t="s">
        <v>36</v>
      </c>
      <c r="C3" s="27" t="s">
        <v>34</v>
      </c>
      <c r="D3" s="49"/>
    </row>
    <row r="4" spans="1:4" ht="55.2" thickTop="1" thickBot="1" x14ac:dyDescent="0.35">
      <c r="A4" s="27">
        <v>2</v>
      </c>
      <c r="B4" s="49" t="s">
        <v>40</v>
      </c>
      <c r="C4" s="27" t="s">
        <v>39</v>
      </c>
      <c r="D4" s="49"/>
    </row>
    <row r="5" spans="1:4" ht="55.2" thickTop="1" thickBot="1" x14ac:dyDescent="0.35">
      <c r="A5" s="27">
        <v>3</v>
      </c>
      <c r="B5" s="49" t="s">
        <v>131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139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140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141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142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41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42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143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43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44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45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46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47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48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49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144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145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50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51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146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147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148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149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150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151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52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53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152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54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153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154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155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156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157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158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159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55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56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57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58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59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160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161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162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60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163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61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62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63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64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164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165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166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167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65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66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168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67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169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68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170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171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172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69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173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174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175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176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70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177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178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179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180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181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182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183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184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185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186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187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188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189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71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190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191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192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193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194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195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196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197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198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72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199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200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73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201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74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202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203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204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205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206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207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208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209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210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211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212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213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214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215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216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217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218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219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220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221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222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223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224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225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226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227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75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228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229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76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230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231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232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233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77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234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235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78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236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79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80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81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82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237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238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83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239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240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84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241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85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86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242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243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244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87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245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88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89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246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90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247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248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91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92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93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94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249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95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250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96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97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98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251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252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99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253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254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255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100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101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102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103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104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105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106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107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108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109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110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111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112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113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114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115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116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117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118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119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120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121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122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123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124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125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126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256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257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258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259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127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128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260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261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262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263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264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265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266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267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268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129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269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130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270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271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272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22</v>
      </c>
      <c r="B1" s="85"/>
      <c r="C1" s="85"/>
      <c r="D1" s="85"/>
      <c r="E1" s="85"/>
      <c r="F1" s="85"/>
    </row>
    <row r="2" spans="1:6" ht="25.2" customHeight="1" thickBot="1" x14ac:dyDescent="0.35">
      <c r="A2" s="77" t="s">
        <v>23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3">
      <c r="A3" s="77"/>
      <c r="B3" s="77"/>
      <c r="C3" s="77"/>
      <c r="D3" s="7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7</v>
      </c>
      <c r="B1" s="85"/>
      <c r="C1" s="85"/>
      <c r="D1" s="85"/>
      <c r="E1" s="85"/>
      <c r="F1" s="85"/>
    </row>
    <row r="2" spans="1:6" ht="25.2" customHeight="1" thickBot="1" x14ac:dyDescent="0.35">
      <c r="A2" s="86" t="s">
        <v>8</v>
      </c>
      <c r="B2" s="86"/>
      <c r="C2" s="86"/>
      <c r="D2" s="86"/>
      <c r="E2" s="3" t="s">
        <v>4</v>
      </c>
      <c r="F2" s="4" t="s">
        <v>5</v>
      </c>
    </row>
    <row r="3" spans="1:6" ht="25.2" customHeight="1" thickTop="1" x14ac:dyDescent="0.3">
      <c r="A3" s="86"/>
      <c r="B3" s="86"/>
      <c r="C3" s="86"/>
      <c r="D3" s="8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9</v>
      </c>
      <c r="B1" s="85"/>
      <c r="C1" s="85"/>
      <c r="D1" s="85"/>
      <c r="E1" s="85"/>
      <c r="F1" s="85"/>
    </row>
    <row r="2" spans="1:6" ht="25.2" customHeight="1" thickBot="1" x14ac:dyDescent="0.35">
      <c r="A2" s="87" t="s">
        <v>10</v>
      </c>
      <c r="B2" s="87"/>
      <c r="C2" s="87"/>
      <c r="D2" s="87"/>
      <c r="E2" s="3" t="s">
        <v>4</v>
      </c>
      <c r="F2" s="4" t="s">
        <v>5</v>
      </c>
    </row>
    <row r="3" spans="1:6" ht="25.2" customHeight="1" thickTop="1" x14ac:dyDescent="0.3">
      <c r="A3" s="87"/>
      <c r="B3" s="87"/>
      <c r="C3" s="87"/>
      <c r="D3" s="8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12</v>
      </c>
      <c r="B1" s="85"/>
      <c r="C1" s="85"/>
      <c r="D1" s="85"/>
      <c r="E1" s="85"/>
      <c r="F1" s="85"/>
    </row>
    <row r="2" spans="1:6" ht="25.2" customHeight="1" thickBot="1" x14ac:dyDescent="0.35">
      <c r="A2" s="88" t="s">
        <v>13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75" t="s">
        <v>15</v>
      </c>
      <c r="B1" s="85"/>
      <c r="C1" s="85"/>
      <c r="D1" s="85"/>
      <c r="E1" s="85"/>
      <c r="F1" s="85"/>
    </row>
    <row r="2" spans="1:6" ht="25.2" customHeight="1" thickBot="1" x14ac:dyDescent="0.35">
      <c r="A2" s="88" t="s">
        <v>14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2025-06-15T16:52:55Z</dcterms:modified>
</cp:coreProperties>
</file>