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man\Google Drive\4. BGSU\1.2 PhD_Courses\3. 7200_Machin Learning\Final_project\Generated_Images_after Aug2024\Results\"/>
    </mc:Choice>
  </mc:AlternateContent>
  <xr:revisionPtr revIDLastSave="0" documentId="13_ncr:1_{825110F2-F050-4F6B-B1A5-C0B041707EEC}" xr6:coauthVersionLast="47" xr6:coauthVersionMax="47" xr10:uidLastSave="{00000000-0000-0000-0000-000000000000}"/>
  <bookViews>
    <workbookView xWindow="28680" yWindow="-120" windowWidth="29040" windowHeight="15720" tabRatio="822" firstSheet="1" activeTab="7" xr2:uid="{98AE7D4F-341E-44B4-8420-017FC5597488}"/>
  </bookViews>
  <sheets>
    <sheet name="Balance-Greedy K-CNN" sheetId="1" r:id="rId1"/>
    <sheet name="Imbalance-Greedy K-CNN" sheetId="2" r:id="rId2"/>
    <sheet name="Balanced-VGG-Epo5" sheetId="5" r:id="rId3"/>
    <sheet name="Imbalanced-VGG-Epo5" sheetId="6" r:id="rId4"/>
    <sheet name="Balanced-ResNet-Epo5" sheetId="7" r:id="rId5"/>
    <sheet name="Imbalanced-ResNet-Epo5" sheetId="8" r:id="rId6"/>
    <sheet name="Balanced_Untrained_VGG" sheetId="3" r:id="rId7"/>
    <sheet name="Imbalanced_Untrained_VGG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4" l="1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B46" i="4"/>
  <c r="B45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D43" i="4"/>
  <c r="C43" i="4"/>
  <c r="B43" i="4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B18" i="3"/>
  <c r="B17" i="3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B22" i="7"/>
  <c r="B21" i="7"/>
  <c r="B20" i="7"/>
  <c r="B19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B20" i="5"/>
  <c r="B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B23" i="5"/>
  <c r="B22" i="5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18" i="1"/>
  <c r="B17" i="1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B47" i="2"/>
  <c r="B46" i="2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B38" i="8"/>
  <c r="B37" i="8"/>
  <c r="B36" i="8"/>
  <c r="B35" i="8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B39" i="6"/>
  <c r="B38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B37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B36" i="6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B35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B23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B9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B8" i="5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5" i="1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B4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10" i="2"/>
  <c r="D10" i="2"/>
  <c r="E10" i="2"/>
  <c r="F10" i="2"/>
  <c r="G10" i="2"/>
  <c r="H10" i="2"/>
  <c r="I10" i="2"/>
  <c r="J10" i="2"/>
  <c r="K10" i="2"/>
  <c r="L10" i="2"/>
  <c r="M10" i="2"/>
  <c r="M44" i="2" s="1"/>
  <c r="N10" i="2"/>
  <c r="O10" i="2"/>
  <c r="P10" i="2"/>
  <c r="Q10" i="2"/>
  <c r="B10" i="2"/>
  <c r="K44" i="2" l="1"/>
  <c r="L44" i="2"/>
  <c r="E44" i="2"/>
  <c r="O44" i="2"/>
  <c r="P44" i="2"/>
  <c r="N44" i="2"/>
  <c r="D44" i="2"/>
  <c r="C44" i="2"/>
  <c r="Q44" i="2"/>
  <c r="B44" i="2"/>
  <c r="J44" i="2"/>
  <c r="F44" i="2"/>
  <c r="I44" i="2"/>
  <c r="H44" i="2"/>
  <c r="G44" i="2"/>
</calcChain>
</file>

<file path=xl/sharedStrings.xml><?xml version="1.0" encoding="utf-8"?>
<sst xmlns="http://schemas.openxmlformats.org/spreadsheetml/2006/main" count="655" uniqueCount="31">
  <si>
    <t>Original</t>
  </si>
  <si>
    <t>DDPM</t>
  </si>
  <si>
    <t>PG150</t>
  </si>
  <si>
    <t>RUN1</t>
  </si>
  <si>
    <t>RUN2</t>
  </si>
  <si>
    <t>RUN3</t>
  </si>
  <si>
    <t>RUN4</t>
  </si>
  <si>
    <t>RUN5</t>
  </si>
  <si>
    <t>Accuracy</t>
  </si>
  <si>
    <t>F1 Score</t>
  </si>
  <si>
    <t>Recall</t>
  </si>
  <si>
    <t>Precision</t>
  </si>
  <si>
    <t>P160</t>
  </si>
  <si>
    <t>RUN#</t>
  </si>
  <si>
    <t>Average</t>
  </si>
  <si>
    <t>Test Set 1</t>
  </si>
  <si>
    <t>Test Set 3</t>
  </si>
  <si>
    <t>Test Set 2</t>
  </si>
  <si>
    <t>Totall Avg</t>
  </si>
  <si>
    <t>SD</t>
  </si>
  <si>
    <t>AVG</t>
  </si>
  <si>
    <t xml:space="preserve">SD </t>
  </si>
  <si>
    <t>Method Greedy K</t>
  </si>
  <si>
    <t>Data: Imbalanced</t>
  </si>
  <si>
    <t>Model: Pretrained VGG16</t>
  </si>
  <si>
    <t>Model: Custom CNN</t>
  </si>
  <si>
    <t>Data: Balanced</t>
  </si>
  <si>
    <t>Model: Untrained VGG16</t>
  </si>
  <si>
    <t>Model: Pretrained ResNet50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</si>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</sst>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64" fontId="0" fillId="0" borderId="26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2" fontId="0" fillId="0" borderId="2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8" borderId="16" xfId="0" applyNumberFormat="1" applyFill="1" applyBorder="1"/>
    <xf numFmtId="164" fontId="0" fillId="8" borderId="21" xfId="0" applyNumberFormat="1" applyFill="1" applyBorder="1"/>
    <xf numFmtId="0" fontId="0" fillId="9" borderId="28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9" borderId="29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2" fontId="0" fillId="0" borderId="43" xfId="0" applyNumberFormat="1" applyBorder="1" applyAlignment="1">
      <alignment horizontal="center" vertical="center" wrapText="1"/>
    </xf>
    <xf numFmtId="2" fontId="0" fillId="0" borderId="44" xfId="0" applyNumberFormat="1" applyBorder="1" applyAlignment="1">
      <alignment horizontal="center" vertical="center" wrapText="1"/>
    </xf>
    <xf numFmtId="2" fontId="0" fillId="0" borderId="45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164" fontId="0" fillId="0" borderId="25" xfId="0" applyNumberFormat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0" fontId="0" fillId="3" borderId="47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164" fontId="0" fillId="8" borderId="25" xfId="0" applyNumberFormat="1" applyFill="1" applyBorder="1" applyAlignment="1">
      <alignment horizontal="center" vertical="center" wrapText="1"/>
    </xf>
    <xf numFmtId="164" fontId="0" fillId="8" borderId="16" xfId="0" applyNumberFormat="1" applyFill="1" applyBorder="1" applyAlignment="1">
      <alignment horizontal="center" vertical="center" wrapText="1"/>
    </xf>
    <xf numFmtId="2" fontId="0" fillId="8" borderId="13" xfId="0" applyNumberFormat="1" applyFill="1" applyBorder="1" applyAlignment="1">
      <alignment horizontal="center" vertical="center" wrapText="1"/>
    </xf>
    <xf numFmtId="2" fontId="0" fillId="8" borderId="44" xfId="0" applyNumberFormat="1" applyFill="1" applyBorder="1" applyAlignment="1">
      <alignment horizontal="center" vertical="center" wrapText="1"/>
    </xf>
    <xf numFmtId="2" fontId="0" fillId="8" borderId="11" xfId="0" applyNumberFormat="1" applyFill="1" applyBorder="1" applyAlignment="1">
      <alignment horizontal="center" vertical="center" wrapText="1"/>
    </xf>
    <xf numFmtId="2" fontId="0" fillId="8" borderId="16" xfId="0" applyNumberFormat="1" applyFill="1" applyBorder="1" applyAlignment="1">
      <alignment horizontal="center" vertical="center" wrapText="1"/>
    </xf>
    <xf numFmtId="2" fontId="0" fillId="8" borderId="21" xfId="0" applyNumberForma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164" fontId="0" fillId="8" borderId="21" xfId="0" applyNumberFormat="1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4" fontId="0" fillId="0" borderId="5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46" xfId="0" applyNumberFormat="1" applyBorder="1" applyAlignment="1">
      <alignment horizontal="center" vertical="center" wrapText="1"/>
    </xf>
    <xf numFmtId="164" fontId="0" fillId="8" borderId="0" xfId="0" applyNumberFormat="1" applyFill="1" applyBorder="1" applyAlignment="1">
      <alignment horizontal="center" vertical="center" wrapText="1"/>
    </xf>
    <xf numFmtId="0" fontId="0" fillId="8" borderId="21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8" borderId="42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8" borderId="53" xfId="0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164" fontId="0" fillId="8" borderId="58" xfId="0" applyNumberFormat="1" applyFill="1" applyBorder="1" applyAlignment="1">
      <alignment horizontal="center" vertical="center" wrapText="1"/>
    </xf>
    <xf numFmtId="164" fontId="0" fillId="0" borderId="59" xfId="0" applyNumberFormat="1" applyBorder="1" applyAlignment="1">
      <alignment horizontal="center" vertical="center" wrapText="1"/>
    </xf>
    <xf numFmtId="164" fontId="0" fillId="0" borderId="60" xfId="0" applyNumberFormat="1" applyBorder="1" applyAlignment="1">
      <alignment horizontal="center" vertical="center" wrapText="1"/>
    </xf>
    <xf numFmtId="164" fontId="0" fillId="0" borderId="58" xfId="0" applyNumberFormat="1" applyBorder="1" applyAlignment="1">
      <alignment horizontal="center" vertical="center" wrapText="1"/>
    </xf>
    <xf numFmtId="164" fontId="0" fillId="0" borderId="61" xfId="0" applyNumberFormat="1" applyBorder="1" applyAlignment="1">
      <alignment horizontal="center" vertical="center" wrapText="1"/>
    </xf>
    <xf numFmtId="164" fontId="0" fillId="0" borderId="62" xfId="0" applyNumberFormat="1" applyBorder="1" applyAlignment="1">
      <alignment horizontal="center" vertical="center" wrapText="1"/>
    </xf>
    <xf numFmtId="2" fontId="0" fillId="8" borderId="32" xfId="0" applyNumberFormat="1" applyFill="1" applyBorder="1" applyAlignment="1">
      <alignment horizontal="center" vertical="center" wrapText="1"/>
    </xf>
    <xf numFmtId="2" fontId="0" fillId="0" borderId="38" xfId="0" applyNumberFormat="1" applyBorder="1" applyAlignment="1">
      <alignment horizontal="center" vertical="center" wrapText="1"/>
    </xf>
    <xf numFmtId="2" fontId="0" fillId="0" borderId="31" xfId="0" applyNumberFormat="1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 wrapText="1"/>
    </xf>
    <xf numFmtId="2" fontId="0" fillId="8" borderId="42" xfId="0" applyNumberFormat="1" applyFill="1" applyBorder="1" applyAlignment="1">
      <alignment horizontal="center" vertical="center" wrapText="1"/>
    </xf>
    <xf numFmtId="2" fontId="0" fillId="0" borderId="42" xfId="0" applyNumberFormat="1" applyBorder="1" applyAlignment="1">
      <alignment horizontal="center" vertical="center" wrapText="1"/>
    </xf>
    <xf numFmtId="2" fontId="0" fillId="0" borderId="28" xfId="0" applyNumberFormat="1" applyBorder="1" applyAlignment="1">
      <alignment horizontal="center" vertical="center" wrapText="1"/>
    </xf>
    <xf numFmtId="2" fontId="0" fillId="0" borderId="33" xfId="0" applyNumberFormat="1" applyBorder="1" applyAlignment="1">
      <alignment horizontal="center" vertical="center" wrapText="1"/>
    </xf>
    <xf numFmtId="2" fontId="0" fillId="0" borderId="2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A0E1D-78C1-4CA9-B6B4-676EED568773}">
  <dimension ref="A1:Q173"/>
  <sheetViews>
    <sheetView workbookViewId="0">
      <selection activeCell="A17" sqref="A17:Q18"/>
    </sheetView>
  </sheetViews>
  <sheetFormatPr defaultRowHeight="14.4" x14ac:dyDescent="0.3"/>
  <cols>
    <col min="2" max="2" width="11.5546875" bestFit="1" customWidth="1"/>
  </cols>
  <sheetData>
    <row r="1" spans="1:17" s="1" customFormat="1" x14ac:dyDescent="0.3">
      <c r="B1" s="60" t="s">
        <v>0</v>
      </c>
      <c r="C1" s="61"/>
      <c r="D1" s="61"/>
      <c r="E1" s="62"/>
      <c r="F1" s="60" t="s">
        <v>1</v>
      </c>
      <c r="G1" s="61"/>
      <c r="H1" s="61"/>
      <c r="I1" s="62"/>
      <c r="J1" s="60" t="s">
        <v>2</v>
      </c>
      <c r="K1" s="61"/>
      <c r="L1" s="61"/>
      <c r="M1" s="62"/>
      <c r="N1" s="60" t="s">
        <v>12</v>
      </c>
      <c r="O1" s="61"/>
      <c r="P1" s="61"/>
      <c r="Q1" s="62"/>
    </row>
    <row r="2" spans="1:17" s="1" customFormat="1" x14ac:dyDescent="0.3">
      <c r="A2" s="12" t="s">
        <v>13</v>
      </c>
      <c r="B2" s="4" t="s">
        <v>8</v>
      </c>
      <c r="C2" s="2" t="s">
        <v>9</v>
      </c>
      <c r="D2" s="2" t="s">
        <v>10</v>
      </c>
      <c r="E2" s="5" t="s">
        <v>11</v>
      </c>
      <c r="F2" s="4" t="s">
        <v>8</v>
      </c>
      <c r="G2" s="2" t="s">
        <v>9</v>
      </c>
      <c r="H2" s="2" t="s">
        <v>10</v>
      </c>
      <c r="I2" s="5" t="s">
        <v>11</v>
      </c>
      <c r="J2" s="4" t="s">
        <v>8</v>
      </c>
      <c r="K2" s="2" t="s">
        <v>9</v>
      </c>
      <c r="L2" s="2" t="s">
        <v>10</v>
      </c>
      <c r="M2" s="5" t="s">
        <v>11</v>
      </c>
      <c r="N2" s="4" t="s">
        <v>8</v>
      </c>
      <c r="O2" s="2" t="s">
        <v>9</v>
      </c>
      <c r="P2" s="2" t="s">
        <v>10</v>
      </c>
      <c r="Q2" s="5" t="s">
        <v>11</v>
      </c>
    </row>
    <row r="3" spans="1:17" s="1" customFormat="1" x14ac:dyDescent="0.3">
      <c r="A3" s="11" t="s">
        <v>3</v>
      </c>
      <c r="B3" s="6">
        <v>0.91</v>
      </c>
      <c r="C3" s="3">
        <v>0.91</v>
      </c>
      <c r="D3" s="3">
        <v>0.91</v>
      </c>
      <c r="E3" s="7">
        <v>0.92</v>
      </c>
      <c r="F3" s="6">
        <v>0.91</v>
      </c>
      <c r="G3" s="3">
        <v>0.91</v>
      </c>
      <c r="H3" s="3">
        <v>0.91</v>
      </c>
      <c r="I3" s="7">
        <v>0.91</v>
      </c>
      <c r="J3" s="13">
        <v>0.46</v>
      </c>
      <c r="K3" s="14">
        <v>0.3</v>
      </c>
      <c r="L3" s="14">
        <v>0.46</v>
      </c>
      <c r="M3" s="15">
        <v>0.44</v>
      </c>
      <c r="N3" s="6">
        <v>0.93</v>
      </c>
      <c r="O3" s="3">
        <v>0.93</v>
      </c>
      <c r="P3" s="3">
        <v>0.93</v>
      </c>
      <c r="Q3" s="7">
        <v>0.93</v>
      </c>
    </row>
    <row r="4" spans="1:17" s="1" customFormat="1" x14ac:dyDescent="0.3">
      <c r="A4" s="11" t="s">
        <v>4</v>
      </c>
      <c r="B4" s="6">
        <v>0.91</v>
      </c>
      <c r="C4" s="3">
        <v>0.91</v>
      </c>
      <c r="D4" s="3">
        <v>0.91</v>
      </c>
      <c r="E4" s="7">
        <v>0.91</v>
      </c>
      <c r="F4" s="6">
        <v>0.93</v>
      </c>
      <c r="G4" s="3">
        <v>0.93</v>
      </c>
      <c r="H4" s="3">
        <v>0.93</v>
      </c>
      <c r="I4" s="7">
        <v>0.93</v>
      </c>
      <c r="J4" s="13">
        <v>0.5</v>
      </c>
      <c r="K4" s="14">
        <v>0.35</v>
      </c>
      <c r="L4" s="14">
        <v>0.5</v>
      </c>
      <c r="M4" s="15">
        <v>0.45</v>
      </c>
      <c r="N4" s="6">
        <v>0.9</v>
      </c>
      <c r="O4" s="3">
        <v>0.9</v>
      </c>
      <c r="P4" s="3">
        <v>0.9</v>
      </c>
      <c r="Q4" s="7">
        <v>0.92</v>
      </c>
    </row>
    <row r="5" spans="1:17" s="1" customFormat="1" x14ac:dyDescent="0.3">
      <c r="A5" s="11" t="s">
        <v>5</v>
      </c>
      <c r="B5" s="6">
        <v>0.88</v>
      </c>
      <c r="C5" s="3">
        <v>0.87</v>
      </c>
      <c r="D5" s="3">
        <v>0.88</v>
      </c>
      <c r="E5" s="7">
        <v>0.86</v>
      </c>
      <c r="F5" s="6">
        <v>0.93</v>
      </c>
      <c r="G5" s="3">
        <v>0.93</v>
      </c>
      <c r="H5" s="3">
        <v>0.93</v>
      </c>
      <c r="I5" s="7">
        <v>0.93</v>
      </c>
      <c r="J5" s="16">
        <v>0.52</v>
      </c>
      <c r="K5" s="16">
        <v>0.38</v>
      </c>
      <c r="L5" s="16">
        <v>0.52</v>
      </c>
      <c r="M5" s="16">
        <v>0.62</v>
      </c>
      <c r="N5" s="6">
        <v>0.95</v>
      </c>
      <c r="O5" s="3">
        <v>0.95</v>
      </c>
      <c r="P5" s="3">
        <v>0.95</v>
      </c>
      <c r="Q5" s="7">
        <v>0.95</v>
      </c>
    </row>
    <row r="6" spans="1:17" s="1" customFormat="1" x14ac:dyDescent="0.3">
      <c r="A6" s="11" t="s">
        <v>6</v>
      </c>
      <c r="B6" s="6">
        <v>0.84</v>
      </c>
      <c r="C6" s="3">
        <v>0.84</v>
      </c>
      <c r="D6" s="3">
        <v>0.84</v>
      </c>
      <c r="E6" s="7">
        <v>0.86</v>
      </c>
      <c r="F6" s="1">
        <v>0.92</v>
      </c>
      <c r="G6" s="1">
        <v>0.92</v>
      </c>
      <c r="H6" s="1">
        <v>0.92</v>
      </c>
      <c r="I6" s="1">
        <v>0.92</v>
      </c>
      <c r="J6" s="13">
        <v>0.52</v>
      </c>
      <c r="K6" s="14">
        <v>0.38</v>
      </c>
      <c r="L6" s="14">
        <v>0.52</v>
      </c>
      <c r="M6" s="15">
        <v>0.41</v>
      </c>
      <c r="N6" s="6">
        <v>0.93</v>
      </c>
      <c r="O6" s="3">
        <v>0.93</v>
      </c>
      <c r="P6" s="3">
        <v>0.93</v>
      </c>
      <c r="Q6" s="7">
        <v>0.93</v>
      </c>
    </row>
    <row r="7" spans="1:17" s="1" customFormat="1" ht="15" thickBot="1" x14ac:dyDescent="0.35">
      <c r="A7" s="11" t="s">
        <v>7</v>
      </c>
      <c r="B7" s="8">
        <v>0.93</v>
      </c>
      <c r="C7" s="9">
        <v>0.93</v>
      </c>
      <c r="D7" s="9">
        <v>0.93</v>
      </c>
      <c r="E7" s="10">
        <v>0.93</v>
      </c>
      <c r="F7" s="8">
        <v>0.94</v>
      </c>
      <c r="G7" s="9">
        <v>0.94</v>
      </c>
      <c r="H7" s="9">
        <v>0.94</v>
      </c>
      <c r="I7" s="10">
        <v>0.94</v>
      </c>
      <c r="J7" s="17"/>
      <c r="K7" s="18"/>
      <c r="L7" s="18"/>
      <c r="M7" s="19"/>
      <c r="N7" s="8">
        <v>0.95</v>
      </c>
      <c r="O7" s="9">
        <v>0.95</v>
      </c>
      <c r="P7" s="9">
        <v>0.95</v>
      </c>
      <c r="Q7" s="10">
        <v>0.95</v>
      </c>
    </row>
    <row r="8" spans="1:17" s="1" customFormat="1" x14ac:dyDescent="0.3"/>
    <row r="9" spans="1:17" s="1" customFormat="1" x14ac:dyDescent="0.3"/>
    <row r="10" spans="1:17" s="1" customFormat="1" x14ac:dyDescent="0.3">
      <c r="F10" s="58" t="s">
        <v>22</v>
      </c>
      <c r="G10" s="58"/>
      <c r="H10" s="58"/>
      <c r="I10" s="58"/>
    </row>
    <row r="11" spans="1:17" s="1" customFormat="1" x14ac:dyDescent="0.3">
      <c r="F11" s="58" t="s">
        <v>25</v>
      </c>
      <c r="G11" s="58"/>
      <c r="H11" s="58"/>
      <c r="I11" s="58"/>
    </row>
    <row r="12" spans="1:17" s="1" customFormat="1" ht="15" thickBot="1" x14ac:dyDescent="0.35">
      <c r="F12" s="59" t="s">
        <v>26</v>
      </c>
      <c r="G12" s="59"/>
      <c r="H12" s="59"/>
      <c r="I12" s="59"/>
    </row>
    <row r="13" spans="1:17" s="1" customFormat="1" x14ac:dyDescent="0.3">
      <c r="B13" s="60" t="s">
        <v>0</v>
      </c>
      <c r="C13" s="61"/>
      <c r="D13" s="61"/>
      <c r="E13" s="62"/>
      <c r="F13" s="60" t="s">
        <v>1</v>
      </c>
      <c r="G13" s="61"/>
      <c r="H13" s="61"/>
      <c r="I13" s="62"/>
      <c r="J13" s="60" t="s">
        <v>2</v>
      </c>
      <c r="K13" s="61"/>
      <c r="L13" s="61"/>
      <c r="M13" s="62"/>
      <c r="N13" s="60" t="s">
        <v>12</v>
      </c>
      <c r="O13" s="61"/>
      <c r="P13" s="61"/>
      <c r="Q13" s="62"/>
    </row>
    <row r="14" spans="1:17" s="1" customFormat="1" ht="15" thickBot="1" x14ac:dyDescent="0.35">
      <c r="B14" s="26" t="s">
        <v>8</v>
      </c>
      <c r="C14" s="27" t="s">
        <v>9</v>
      </c>
      <c r="D14" s="27" t="s">
        <v>10</v>
      </c>
      <c r="E14" s="28" t="s">
        <v>11</v>
      </c>
      <c r="F14" s="26" t="s">
        <v>8</v>
      </c>
      <c r="G14" s="27" t="s">
        <v>9</v>
      </c>
      <c r="H14" s="27" t="s">
        <v>10</v>
      </c>
      <c r="I14" s="28" t="s">
        <v>11</v>
      </c>
      <c r="J14" s="26" t="s">
        <v>8</v>
      </c>
      <c r="K14" s="27" t="s">
        <v>9</v>
      </c>
      <c r="L14" s="27" t="s">
        <v>10</v>
      </c>
      <c r="M14" s="28" t="s">
        <v>11</v>
      </c>
      <c r="N14" s="26" t="s">
        <v>8</v>
      </c>
      <c r="O14" s="27" t="s">
        <v>9</v>
      </c>
      <c r="P14" s="27" t="s">
        <v>10</v>
      </c>
      <c r="Q14" s="28" t="s">
        <v>11</v>
      </c>
    </row>
    <row r="15" spans="1:17" s="1" customFormat="1" ht="15" thickBot="1" x14ac:dyDescent="0.35">
      <c r="A15" s="53" t="s">
        <v>20</v>
      </c>
      <c r="B15" s="29">
        <f>AVERAGE(B3:B7)</f>
        <v>0.89399999999999991</v>
      </c>
      <c r="C15" s="29">
        <f t="shared" ref="C15:Q15" si="0">AVERAGE(C3:C7)</f>
        <v>0.89200000000000002</v>
      </c>
      <c r="D15" s="29">
        <f t="shared" si="0"/>
        <v>0.89399999999999991</v>
      </c>
      <c r="E15" s="30">
        <f t="shared" si="0"/>
        <v>0.89599999999999991</v>
      </c>
      <c r="F15" s="138">
        <f t="shared" si="0"/>
        <v>0.92599999999999993</v>
      </c>
      <c r="G15" s="29">
        <f t="shared" si="0"/>
        <v>0.92599999999999993</v>
      </c>
      <c r="H15" s="29">
        <f t="shared" si="0"/>
        <v>0.92599999999999993</v>
      </c>
      <c r="I15" s="30">
        <f t="shared" si="0"/>
        <v>0.92599999999999993</v>
      </c>
      <c r="J15" s="29">
        <f t="shared" si="0"/>
        <v>0.5</v>
      </c>
      <c r="K15" s="29">
        <f t="shared" si="0"/>
        <v>0.35249999999999992</v>
      </c>
      <c r="L15" s="29">
        <f t="shared" si="0"/>
        <v>0.5</v>
      </c>
      <c r="M15" s="30">
        <f t="shared" si="0"/>
        <v>0.48</v>
      </c>
      <c r="N15" s="138">
        <f t="shared" si="0"/>
        <v>0.93200000000000005</v>
      </c>
      <c r="O15" s="29">
        <f t="shared" si="0"/>
        <v>0.93200000000000005</v>
      </c>
      <c r="P15" s="29">
        <f t="shared" si="0"/>
        <v>0.93200000000000005</v>
      </c>
      <c r="Q15" s="30">
        <f t="shared" si="0"/>
        <v>0.93599999999999994</v>
      </c>
    </row>
    <row r="16" spans="1:17" s="1" customFormat="1" ht="15" thickBot="1" x14ac:dyDescent="0.35">
      <c r="A16" s="53" t="s">
        <v>19</v>
      </c>
      <c r="B16" s="31">
        <f>_xlfn.STDEV.S(B3:B7)</f>
        <v>3.5071355833500399E-2</v>
      </c>
      <c r="C16" s="31">
        <f t="shared" ref="C16:Q16" si="1">_xlfn.STDEV.S(C3:C7)</f>
        <v>3.633180424916993E-2</v>
      </c>
      <c r="D16" s="31">
        <f t="shared" si="1"/>
        <v>3.5071355833500399E-2</v>
      </c>
      <c r="E16" s="32">
        <f t="shared" si="1"/>
        <v>3.3615472627943253E-2</v>
      </c>
      <c r="F16" s="141">
        <f t="shared" si="1"/>
        <v>1.1401754250991356E-2</v>
      </c>
      <c r="G16" s="31">
        <f t="shared" si="1"/>
        <v>1.1401754250991356E-2</v>
      </c>
      <c r="H16" s="31">
        <f t="shared" si="1"/>
        <v>1.1401754250991356E-2</v>
      </c>
      <c r="I16" s="24">
        <f t="shared" si="1"/>
        <v>1.1401754250991356E-2</v>
      </c>
      <c r="J16" s="31">
        <f t="shared" si="1"/>
        <v>2.8284271247461901E-2</v>
      </c>
      <c r="K16" s="31">
        <f t="shared" si="1"/>
        <v>3.7749172176353755E-2</v>
      </c>
      <c r="L16" s="31">
        <f t="shared" si="1"/>
        <v>2.8284271247461901E-2</v>
      </c>
      <c r="M16" s="24">
        <f t="shared" si="1"/>
        <v>9.4868329805051235E-2</v>
      </c>
      <c r="N16" s="141">
        <f t="shared" si="1"/>
        <v>2.0493901531919167E-2</v>
      </c>
      <c r="O16" s="31">
        <f t="shared" si="1"/>
        <v>2.0493901531919167E-2</v>
      </c>
      <c r="P16" s="31">
        <f t="shared" si="1"/>
        <v>2.0493901531919167E-2</v>
      </c>
      <c r="Q16" s="32">
        <f t="shared" si="1"/>
        <v>1.3416407864998691E-2</v>
      </c>
    </row>
    <row r="17" spans="1:17" s="1" customFormat="1" ht="15" thickBot="1" x14ac:dyDescent="0.35">
      <c r="A17" s="55" t="s">
        <v>29</v>
      </c>
      <c r="B17" s="35">
        <f>MIN(B3:B7)</f>
        <v>0.84</v>
      </c>
      <c r="C17" s="35">
        <f t="shared" ref="C17:Q17" si="2">MIN(C3:C7)</f>
        <v>0.84</v>
      </c>
      <c r="D17" s="35">
        <f t="shared" si="2"/>
        <v>0.84</v>
      </c>
      <c r="E17" s="140">
        <f t="shared" si="2"/>
        <v>0.86</v>
      </c>
      <c r="F17" s="142">
        <f t="shared" si="2"/>
        <v>0.91</v>
      </c>
      <c r="G17" s="35">
        <f t="shared" si="2"/>
        <v>0.91</v>
      </c>
      <c r="H17" s="35">
        <f t="shared" si="2"/>
        <v>0.91</v>
      </c>
      <c r="I17" s="36">
        <f t="shared" si="2"/>
        <v>0.91</v>
      </c>
      <c r="J17" s="35">
        <f t="shared" si="2"/>
        <v>0.46</v>
      </c>
      <c r="K17" s="35">
        <f t="shared" si="2"/>
        <v>0.3</v>
      </c>
      <c r="L17" s="35">
        <f t="shared" si="2"/>
        <v>0.46</v>
      </c>
      <c r="M17" s="36">
        <f t="shared" si="2"/>
        <v>0.41</v>
      </c>
      <c r="N17" s="142">
        <f t="shared" si="2"/>
        <v>0.9</v>
      </c>
      <c r="O17" s="35">
        <f t="shared" si="2"/>
        <v>0.9</v>
      </c>
      <c r="P17" s="35">
        <f t="shared" si="2"/>
        <v>0.9</v>
      </c>
      <c r="Q17" s="140">
        <f t="shared" si="2"/>
        <v>0.92</v>
      </c>
    </row>
    <row r="18" spans="1:17" s="1" customFormat="1" ht="15" thickBot="1" x14ac:dyDescent="0.35">
      <c r="A18" s="54" t="s">
        <v>30</v>
      </c>
      <c r="B18" s="37">
        <f>MAX(B3:B7)</f>
        <v>0.93</v>
      </c>
      <c r="C18" s="38">
        <f t="shared" ref="C18:Q18" si="3">MAX(C3:C7)</f>
        <v>0.93</v>
      </c>
      <c r="D18" s="38">
        <f t="shared" si="3"/>
        <v>0.93</v>
      </c>
      <c r="E18" s="39">
        <f t="shared" si="3"/>
        <v>0.93</v>
      </c>
      <c r="F18" s="143">
        <f t="shared" si="3"/>
        <v>0.94</v>
      </c>
      <c r="G18" s="38">
        <f t="shared" si="3"/>
        <v>0.94</v>
      </c>
      <c r="H18" s="38">
        <f t="shared" si="3"/>
        <v>0.94</v>
      </c>
      <c r="I18" s="39">
        <f t="shared" si="3"/>
        <v>0.94</v>
      </c>
      <c r="J18" s="38">
        <f t="shared" si="3"/>
        <v>0.52</v>
      </c>
      <c r="K18" s="38">
        <f t="shared" si="3"/>
        <v>0.38</v>
      </c>
      <c r="L18" s="38">
        <f t="shared" si="3"/>
        <v>0.52</v>
      </c>
      <c r="M18" s="39">
        <f t="shared" si="3"/>
        <v>0.62</v>
      </c>
      <c r="N18" s="143">
        <f t="shared" si="3"/>
        <v>0.95</v>
      </c>
      <c r="O18" s="38">
        <f t="shared" si="3"/>
        <v>0.95</v>
      </c>
      <c r="P18" s="38">
        <f t="shared" si="3"/>
        <v>0.95</v>
      </c>
      <c r="Q18" s="39">
        <f t="shared" si="3"/>
        <v>0.95</v>
      </c>
    </row>
    <row r="19" spans="1:17" s="1" customFormat="1" x14ac:dyDescent="0.3"/>
    <row r="20" spans="1:17" s="1" customFormat="1" x14ac:dyDescent="0.3"/>
    <row r="21" spans="1:17" s="1" customFormat="1" x14ac:dyDescent="0.3"/>
    <row r="22" spans="1:17" s="1" customFormat="1" x14ac:dyDescent="0.3"/>
    <row r="23" spans="1:17" s="1" customFormat="1" x14ac:dyDescent="0.3"/>
    <row r="24" spans="1:17" s="1" customFormat="1" x14ac:dyDescent="0.3"/>
    <row r="25" spans="1:17" s="1" customFormat="1" x14ac:dyDescent="0.3"/>
    <row r="26" spans="1:17" s="1" customFormat="1" x14ac:dyDescent="0.3"/>
    <row r="27" spans="1:17" s="1" customFormat="1" x14ac:dyDescent="0.3"/>
    <row r="28" spans="1:17" s="1" customFormat="1" x14ac:dyDescent="0.3"/>
    <row r="29" spans="1:17" s="1" customFormat="1" x14ac:dyDescent="0.3"/>
    <row r="30" spans="1:17" s="1" customFormat="1" x14ac:dyDescent="0.3"/>
    <row r="31" spans="1:17" s="1" customFormat="1" x14ac:dyDescent="0.3"/>
    <row r="32" spans="1:17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</sheetData>
  <mergeCells count="11">
    <mergeCell ref="J1:M1"/>
    <mergeCell ref="N1:Q1"/>
    <mergeCell ref="B13:E13"/>
    <mergeCell ref="F13:I13"/>
    <mergeCell ref="J13:M13"/>
    <mergeCell ref="N13:Q13"/>
    <mergeCell ref="F10:I10"/>
    <mergeCell ref="F11:I11"/>
    <mergeCell ref="F12:I12"/>
    <mergeCell ref="B1:E1"/>
    <mergeCell ref="F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3B156-5817-4950-899B-CEE75B4FCB73}">
  <dimension ref="A1:Q179"/>
  <sheetViews>
    <sheetView topLeftCell="A23" workbookViewId="0">
      <selection activeCell="A46" sqref="A46:Q47"/>
    </sheetView>
  </sheetViews>
  <sheetFormatPr defaultRowHeight="14.4" x14ac:dyDescent="0.3"/>
  <cols>
    <col min="2" max="2" width="11.5546875" bestFit="1" customWidth="1"/>
  </cols>
  <sheetData>
    <row r="1" spans="1:17" x14ac:dyDescent="0.3">
      <c r="D1" s="63" t="s">
        <v>15</v>
      </c>
      <c r="E1" s="63"/>
      <c r="F1" s="63"/>
      <c r="G1" s="63"/>
      <c r="H1" s="63"/>
      <c r="I1" s="63"/>
      <c r="J1" s="63"/>
      <c r="K1" s="63"/>
    </row>
    <row r="2" spans="1:17" ht="15" thickBot="1" x14ac:dyDescent="0.35"/>
    <row r="3" spans="1:17" s="1" customFormat="1" x14ac:dyDescent="0.3">
      <c r="B3" s="60" t="s">
        <v>0</v>
      </c>
      <c r="C3" s="61"/>
      <c r="D3" s="61"/>
      <c r="E3" s="62"/>
      <c r="F3" s="60" t="s">
        <v>1</v>
      </c>
      <c r="G3" s="61"/>
      <c r="H3" s="61"/>
      <c r="I3" s="62"/>
      <c r="J3" s="60" t="s">
        <v>2</v>
      </c>
      <c r="K3" s="61"/>
      <c r="L3" s="61"/>
      <c r="M3" s="62"/>
      <c r="N3" s="60" t="s">
        <v>12</v>
      </c>
      <c r="O3" s="61"/>
      <c r="P3" s="61"/>
      <c r="Q3" s="62"/>
    </row>
    <row r="4" spans="1:17" s="1" customFormat="1" x14ac:dyDescent="0.3">
      <c r="A4" s="12" t="s">
        <v>13</v>
      </c>
      <c r="B4" s="4" t="s">
        <v>8</v>
      </c>
      <c r="C4" s="2" t="s">
        <v>9</v>
      </c>
      <c r="D4" s="2" t="s">
        <v>10</v>
      </c>
      <c r="E4" s="5" t="s">
        <v>11</v>
      </c>
      <c r="F4" s="4" t="s">
        <v>8</v>
      </c>
      <c r="G4" s="2" t="s">
        <v>9</v>
      </c>
      <c r="H4" s="2" t="s">
        <v>10</v>
      </c>
      <c r="I4" s="5" t="s">
        <v>11</v>
      </c>
      <c r="J4" s="4" t="s">
        <v>8</v>
      </c>
      <c r="K4" s="2" t="s">
        <v>9</v>
      </c>
      <c r="L4" s="2" t="s">
        <v>10</v>
      </c>
      <c r="M4" s="5" t="s">
        <v>11</v>
      </c>
      <c r="N4" s="4" t="s">
        <v>8</v>
      </c>
      <c r="O4" s="2" t="s">
        <v>9</v>
      </c>
      <c r="P4" s="2" t="s">
        <v>10</v>
      </c>
      <c r="Q4" s="5" t="s">
        <v>11</v>
      </c>
    </row>
    <row r="5" spans="1:17" s="1" customFormat="1" x14ac:dyDescent="0.3">
      <c r="A5" s="11" t="s">
        <v>3</v>
      </c>
      <c r="B5" s="6">
        <v>0.96</v>
      </c>
      <c r="C5" s="3">
        <v>0.96</v>
      </c>
      <c r="D5" s="3">
        <v>0.96</v>
      </c>
      <c r="E5" s="7">
        <v>0.96</v>
      </c>
      <c r="F5" s="1">
        <v>0.94</v>
      </c>
      <c r="G5" s="1">
        <v>0.94</v>
      </c>
      <c r="H5" s="1">
        <v>0.94</v>
      </c>
      <c r="I5" s="1">
        <v>0.94</v>
      </c>
      <c r="J5" s="6">
        <v>0.94</v>
      </c>
      <c r="K5" s="3">
        <v>0.94</v>
      </c>
      <c r="L5" s="3">
        <v>0.94</v>
      </c>
      <c r="M5" s="7">
        <v>0.94</v>
      </c>
      <c r="N5" s="6">
        <v>0.97</v>
      </c>
      <c r="O5" s="3">
        <v>0.97</v>
      </c>
      <c r="P5" s="3">
        <v>0.97</v>
      </c>
      <c r="Q5" s="7">
        <v>0.97</v>
      </c>
    </row>
    <row r="6" spans="1:17" s="1" customFormat="1" x14ac:dyDescent="0.3">
      <c r="A6" s="11" t="s">
        <v>4</v>
      </c>
      <c r="B6" s="6">
        <v>0.97</v>
      </c>
      <c r="C6" s="3">
        <v>0.97</v>
      </c>
      <c r="D6" s="3">
        <v>0.97</v>
      </c>
      <c r="E6" s="7">
        <v>0.97</v>
      </c>
      <c r="F6" s="6">
        <v>0.97</v>
      </c>
      <c r="G6" s="3">
        <v>0.97</v>
      </c>
      <c r="H6" s="3">
        <v>0.97</v>
      </c>
      <c r="I6" s="7">
        <v>0.97</v>
      </c>
      <c r="J6" s="6">
        <v>0.95</v>
      </c>
      <c r="K6" s="3">
        <v>0.95</v>
      </c>
      <c r="L6" s="3">
        <v>0.95</v>
      </c>
      <c r="M6" s="7">
        <v>0.95</v>
      </c>
      <c r="N6" s="6">
        <v>0.98</v>
      </c>
      <c r="O6" s="3">
        <v>0.98</v>
      </c>
      <c r="P6" s="3">
        <v>0.98</v>
      </c>
      <c r="Q6" s="7">
        <v>0.98</v>
      </c>
    </row>
    <row r="7" spans="1:17" s="1" customFormat="1" x14ac:dyDescent="0.3">
      <c r="A7" s="11" t="s">
        <v>5</v>
      </c>
      <c r="B7" s="6">
        <v>0.92</v>
      </c>
      <c r="C7" s="3">
        <v>0.92</v>
      </c>
      <c r="D7" s="3">
        <v>0.92</v>
      </c>
      <c r="E7" s="7">
        <v>0.92</v>
      </c>
      <c r="F7" s="6">
        <v>0.95</v>
      </c>
      <c r="G7" s="3">
        <v>0.95</v>
      </c>
      <c r="H7" s="3">
        <v>0.95</v>
      </c>
      <c r="I7" s="7">
        <v>0.95</v>
      </c>
      <c r="J7" s="6"/>
      <c r="K7" s="3"/>
      <c r="L7" s="3"/>
      <c r="M7" s="7"/>
      <c r="N7" s="6">
        <v>0.96</v>
      </c>
      <c r="O7" s="3">
        <v>0.96</v>
      </c>
      <c r="P7" s="3">
        <v>0.96</v>
      </c>
      <c r="Q7" s="7">
        <v>0.96</v>
      </c>
    </row>
    <row r="8" spans="1:17" s="1" customFormat="1" x14ac:dyDescent="0.3">
      <c r="A8" s="11" t="s">
        <v>6</v>
      </c>
      <c r="B8" s="6">
        <v>0.94</v>
      </c>
      <c r="C8" s="3">
        <v>0.94</v>
      </c>
      <c r="D8" s="3">
        <v>0.94</v>
      </c>
      <c r="E8" s="7">
        <v>0.94</v>
      </c>
      <c r="F8" s="6">
        <v>0.95</v>
      </c>
      <c r="G8" s="3">
        <v>0.95</v>
      </c>
      <c r="H8" s="3">
        <v>0.95</v>
      </c>
      <c r="I8" s="7">
        <v>0.95</v>
      </c>
      <c r="J8" s="6"/>
      <c r="K8" s="3"/>
      <c r="L8" s="3"/>
      <c r="M8" s="7"/>
      <c r="N8" s="6">
        <v>0.97</v>
      </c>
      <c r="O8" s="3">
        <v>0.97</v>
      </c>
      <c r="P8" s="3">
        <v>0.97</v>
      </c>
      <c r="Q8" s="7">
        <v>0.97</v>
      </c>
    </row>
    <row r="9" spans="1:17" s="1" customFormat="1" ht="15" thickBot="1" x14ac:dyDescent="0.35">
      <c r="A9" s="21" t="s">
        <v>7</v>
      </c>
      <c r="B9" s="43">
        <v>0.95</v>
      </c>
      <c r="C9" s="35">
        <v>0.95</v>
      </c>
      <c r="D9" s="35">
        <v>0.95</v>
      </c>
      <c r="E9" s="36">
        <v>0.95</v>
      </c>
      <c r="F9" s="43">
        <v>0.96</v>
      </c>
      <c r="G9" s="35">
        <v>0.96</v>
      </c>
      <c r="H9" s="35">
        <v>0.96</v>
      </c>
      <c r="I9" s="36">
        <v>0.96</v>
      </c>
      <c r="J9" s="43"/>
      <c r="K9" s="35"/>
      <c r="L9" s="35"/>
      <c r="M9" s="36"/>
      <c r="N9" s="43">
        <v>0.98</v>
      </c>
      <c r="O9" s="35">
        <v>0.98</v>
      </c>
      <c r="P9" s="35">
        <v>0.98</v>
      </c>
      <c r="Q9" s="36">
        <v>0.98</v>
      </c>
    </row>
    <row r="10" spans="1:17" s="1" customFormat="1" ht="15" thickBot="1" x14ac:dyDescent="0.35">
      <c r="A10" s="54" t="s">
        <v>14</v>
      </c>
      <c r="B10" s="38">
        <f>AVERAGE(B5:B9)</f>
        <v>0.94800000000000006</v>
      </c>
      <c r="C10" s="38">
        <f t="shared" ref="C10:Q10" si="0">AVERAGE(C5:C9)</f>
        <v>0.94800000000000006</v>
      </c>
      <c r="D10" s="38">
        <f t="shared" si="0"/>
        <v>0.94800000000000006</v>
      </c>
      <c r="E10" s="39">
        <f t="shared" si="0"/>
        <v>0.94800000000000006</v>
      </c>
      <c r="F10" s="38">
        <f t="shared" si="0"/>
        <v>0.95399999999999996</v>
      </c>
      <c r="G10" s="38">
        <f t="shared" si="0"/>
        <v>0.95399999999999996</v>
      </c>
      <c r="H10" s="38">
        <f t="shared" si="0"/>
        <v>0.95399999999999996</v>
      </c>
      <c r="I10" s="39">
        <f t="shared" si="0"/>
        <v>0.95399999999999996</v>
      </c>
      <c r="J10" s="38">
        <f t="shared" si="0"/>
        <v>0.94499999999999995</v>
      </c>
      <c r="K10" s="38">
        <f t="shared" si="0"/>
        <v>0.94499999999999995</v>
      </c>
      <c r="L10" s="38">
        <f t="shared" si="0"/>
        <v>0.94499999999999995</v>
      </c>
      <c r="M10" s="39">
        <f t="shared" si="0"/>
        <v>0.94499999999999995</v>
      </c>
      <c r="N10" s="38">
        <f t="shared" si="0"/>
        <v>0.97199999999999986</v>
      </c>
      <c r="O10" s="38">
        <f t="shared" si="0"/>
        <v>0.97199999999999986</v>
      </c>
      <c r="P10" s="38">
        <f t="shared" si="0"/>
        <v>0.97199999999999986</v>
      </c>
      <c r="Q10" s="39">
        <f t="shared" si="0"/>
        <v>0.97199999999999986</v>
      </c>
    </row>
    <row r="11" spans="1:17" s="1" customFormat="1" ht="15" thickBot="1" x14ac:dyDescent="0.35">
      <c r="A11" s="57" t="s">
        <v>21</v>
      </c>
      <c r="B11" s="31">
        <f>_xlfn.STDEV.S(B5:B9)</f>
        <v>1.9235384061671322E-2</v>
      </c>
      <c r="C11" s="31">
        <f t="shared" ref="C11:Q11" si="1">_xlfn.STDEV.S(C5:C9)</f>
        <v>1.9235384061671322E-2</v>
      </c>
      <c r="D11" s="31">
        <f t="shared" si="1"/>
        <v>1.9235384061671322E-2</v>
      </c>
      <c r="E11" s="32">
        <f t="shared" si="1"/>
        <v>1.9235384061671322E-2</v>
      </c>
      <c r="F11" s="31">
        <f t="shared" si="1"/>
        <v>1.1401754250991389E-2</v>
      </c>
      <c r="G11" s="31">
        <f t="shared" si="1"/>
        <v>1.1401754250991389E-2</v>
      </c>
      <c r="H11" s="31">
        <f t="shared" si="1"/>
        <v>1.1401754250991389E-2</v>
      </c>
      <c r="I11" s="32">
        <f t="shared" si="1"/>
        <v>1.1401754250991389E-2</v>
      </c>
      <c r="J11" s="31">
        <f t="shared" si="1"/>
        <v>7.0710678118654814E-3</v>
      </c>
      <c r="K11" s="31">
        <f t="shared" si="1"/>
        <v>7.0710678118654814E-3</v>
      </c>
      <c r="L11" s="31">
        <f t="shared" si="1"/>
        <v>7.0710678118654814E-3</v>
      </c>
      <c r="M11" s="32">
        <f t="shared" si="1"/>
        <v>7.0710678118654814E-3</v>
      </c>
      <c r="N11" s="31">
        <f t="shared" si="1"/>
        <v>8.3666002653407633E-3</v>
      </c>
      <c r="O11" s="31">
        <f t="shared" si="1"/>
        <v>8.3666002653407633E-3</v>
      </c>
      <c r="P11" s="31">
        <f t="shared" si="1"/>
        <v>8.3666002653407633E-3</v>
      </c>
      <c r="Q11" s="32">
        <f t="shared" si="1"/>
        <v>8.3666002653407633E-3</v>
      </c>
    </row>
    <row r="12" spans="1:17" s="1" customFormat="1" x14ac:dyDescent="0.3"/>
    <row r="13" spans="1:17" s="1" customFormat="1" x14ac:dyDescent="0.3">
      <c r="D13" s="63" t="s">
        <v>17</v>
      </c>
      <c r="E13" s="63"/>
      <c r="F13" s="63"/>
      <c r="G13" s="63"/>
      <c r="H13" s="63"/>
      <c r="I13" s="63"/>
      <c r="J13" s="63"/>
      <c r="K13" s="63"/>
    </row>
    <row r="14" spans="1:17" s="1" customFormat="1" ht="15" thickBot="1" x14ac:dyDescent="0.35"/>
    <row r="15" spans="1:17" s="1" customFormat="1" x14ac:dyDescent="0.3">
      <c r="B15" s="60" t="s">
        <v>0</v>
      </c>
      <c r="C15" s="61"/>
      <c r="D15" s="61"/>
      <c r="E15" s="62"/>
      <c r="F15" s="60" t="s">
        <v>1</v>
      </c>
      <c r="G15" s="61"/>
      <c r="H15" s="61"/>
      <c r="I15" s="62"/>
      <c r="J15" s="60" t="s">
        <v>2</v>
      </c>
      <c r="K15" s="61"/>
      <c r="L15" s="61"/>
      <c r="M15" s="62"/>
      <c r="N15" s="60" t="s">
        <v>12</v>
      </c>
      <c r="O15" s="61"/>
      <c r="P15" s="61"/>
      <c r="Q15" s="62"/>
    </row>
    <row r="16" spans="1:17" s="1" customFormat="1" x14ac:dyDescent="0.3">
      <c r="A16" s="12" t="s">
        <v>13</v>
      </c>
      <c r="B16" s="4" t="s">
        <v>8</v>
      </c>
      <c r="C16" s="2" t="s">
        <v>9</v>
      </c>
      <c r="D16" s="2" t="s">
        <v>10</v>
      </c>
      <c r="E16" s="5" t="s">
        <v>11</v>
      </c>
      <c r="F16" s="4" t="s">
        <v>8</v>
      </c>
      <c r="G16" s="2" t="s">
        <v>9</v>
      </c>
      <c r="H16" s="2" t="s">
        <v>10</v>
      </c>
      <c r="I16" s="5" t="s">
        <v>11</v>
      </c>
      <c r="J16" s="4" t="s">
        <v>8</v>
      </c>
      <c r="K16" s="2" t="s">
        <v>9</v>
      </c>
      <c r="L16" s="2" t="s">
        <v>10</v>
      </c>
      <c r="M16" s="5" t="s">
        <v>11</v>
      </c>
      <c r="N16" s="4" t="s">
        <v>8</v>
      </c>
      <c r="O16" s="2" t="s">
        <v>9</v>
      </c>
      <c r="P16" s="2" t="s">
        <v>10</v>
      </c>
      <c r="Q16" s="5" t="s">
        <v>11</v>
      </c>
    </row>
    <row r="17" spans="1:17" s="1" customFormat="1" x14ac:dyDescent="0.3">
      <c r="A17" s="11" t="s">
        <v>3</v>
      </c>
      <c r="B17" s="1">
        <v>0.96</v>
      </c>
      <c r="C17" s="1">
        <v>0.96</v>
      </c>
      <c r="D17" s="1">
        <v>0.96</v>
      </c>
      <c r="E17" s="1">
        <v>0.96</v>
      </c>
      <c r="F17" s="6">
        <v>0.93</v>
      </c>
      <c r="G17" s="3">
        <v>0.93</v>
      </c>
      <c r="H17" s="3">
        <v>0.93</v>
      </c>
      <c r="I17" s="7">
        <v>0.94</v>
      </c>
      <c r="J17" s="6">
        <v>0.94</v>
      </c>
      <c r="K17" s="3">
        <v>0.94</v>
      </c>
      <c r="L17" s="3">
        <v>0.94</v>
      </c>
      <c r="M17" s="7">
        <v>0.94</v>
      </c>
      <c r="N17" s="6">
        <v>0.97</v>
      </c>
      <c r="O17" s="3">
        <v>0.97</v>
      </c>
      <c r="P17" s="3">
        <v>0.97</v>
      </c>
      <c r="Q17" s="7">
        <v>0.97</v>
      </c>
    </row>
    <row r="18" spans="1:17" s="1" customFormat="1" x14ac:dyDescent="0.3">
      <c r="A18" s="11" t="s">
        <v>4</v>
      </c>
      <c r="B18" s="6">
        <v>0.97</v>
      </c>
      <c r="C18" s="3">
        <v>0.97</v>
      </c>
      <c r="D18" s="3">
        <v>0.97</v>
      </c>
      <c r="E18" s="7">
        <v>0.97</v>
      </c>
      <c r="F18" s="6">
        <v>0.94</v>
      </c>
      <c r="G18" s="3">
        <v>0.94</v>
      </c>
      <c r="H18" s="3">
        <v>0.94</v>
      </c>
      <c r="I18" s="7">
        <v>0.94</v>
      </c>
      <c r="J18" s="6">
        <v>0.95</v>
      </c>
      <c r="K18" s="3">
        <v>0.95</v>
      </c>
      <c r="L18" s="3">
        <v>0.95</v>
      </c>
      <c r="M18" s="7">
        <v>0.95</v>
      </c>
      <c r="N18" s="6">
        <v>0.99</v>
      </c>
      <c r="O18" s="3">
        <v>0.99</v>
      </c>
      <c r="P18" s="3">
        <v>0.99</v>
      </c>
      <c r="Q18" s="7">
        <v>0.99</v>
      </c>
    </row>
    <row r="19" spans="1:17" s="1" customFormat="1" x14ac:dyDescent="0.3">
      <c r="A19" s="11" t="s">
        <v>5</v>
      </c>
      <c r="B19" s="6">
        <v>0.96</v>
      </c>
      <c r="C19" s="3">
        <v>0.96</v>
      </c>
      <c r="D19" s="3">
        <v>0.96</v>
      </c>
      <c r="E19" s="7">
        <v>0.96</v>
      </c>
      <c r="F19" s="6">
        <v>0.95</v>
      </c>
      <c r="G19" s="3">
        <v>0.95</v>
      </c>
      <c r="H19" s="3">
        <v>0.95</v>
      </c>
      <c r="I19" s="7">
        <v>0.95</v>
      </c>
      <c r="J19" s="6"/>
      <c r="K19" s="3"/>
      <c r="L19" s="3"/>
      <c r="M19" s="7"/>
      <c r="N19" s="6">
        <v>0.96</v>
      </c>
      <c r="O19" s="3">
        <v>0.96</v>
      </c>
      <c r="P19" s="3">
        <v>0.96</v>
      </c>
      <c r="Q19" s="7">
        <v>0.96</v>
      </c>
    </row>
    <row r="20" spans="1:17" s="1" customFormat="1" x14ac:dyDescent="0.3">
      <c r="A20" s="11" t="s">
        <v>6</v>
      </c>
      <c r="B20" s="6">
        <v>0.96</v>
      </c>
      <c r="C20" s="3">
        <v>0.96</v>
      </c>
      <c r="D20" s="3">
        <v>0.96</v>
      </c>
      <c r="E20" s="7">
        <v>0.96</v>
      </c>
      <c r="F20" s="1">
        <v>0.95</v>
      </c>
      <c r="G20" s="1">
        <v>0.95</v>
      </c>
      <c r="H20" s="1">
        <v>0.95</v>
      </c>
      <c r="I20" s="1">
        <v>0.95</v>
      </c>
      <c r="J20" s="6"/>
      <c r="K20" s="3"/>
      <c r="L20" s="3"/>
      <c r="M20" s="7"/>
      <c r="N20" s="6">
        <v>0.97</v>
      </c>
      <c r="O20" s="3">
        <v>0.97</v>
      </c>
      <c r="P20" s="3">
        <v>0.97</v>
      </c>
      <c r="Q20" s="7">
        <v>0.97</v>
      </c>
    </row>
    <row r="21" spans="1:17" s="1" customFormat="1" ht="15" thickBot="1" x14ac:dyDescent="0.35">
      <c r="A21" s="21" t="s">
        <v>7</v>
      </c>
      <c r="B21" s="43">
        <v>0.97</v>
      </c>
      <c r="C21" s="35">
        <v>0.97</v>
      </c>
      <c r="D21" s="35">
        <v>0.97</v>
      </c>
      <c r="E21" s="36">
        <v>0.97</v>
      </c>
      <c r="F21" s="43">
        <v>0.97</v>
      </c>
      <c r="G21" s="35">
        <v>0.97</v>
      </c>
      <c r="H21" s="35">
        <v>0.97</v>
      </c>
      <c r="I21" s="36">
        <v>0.97</v>
      </c>
      <c r="J21" s="43"/>
      <c r="K21" s="35"/>
      <c r="L21" s="35"/>
      <c r="M21" s="36"/>
      <c r="N21" s="43">
        <v>0.97</v>
      </c>
      <c r="O21" s="35">
        <v>0.97</v>
      </c>
      <c r="P21" s="35">
        <v>0.97</v>
      </c>
      <c r="Q21" s="36">
        <v>0.97</v>
      </c>
    </row>
    <row r="22" spans="1:17" s="1" customFormat="1" ht="15" thickBot="1" x14ac:dyDescent="0.35">
      <c r="A22" s="54" t="s">
        <v>14</v>
      </c>
      <c r="B22" s="38">
        <f>AVERAGE(B17:B21)</f>
        <v>0.96399999999999986</v>
      </c>
      <c r="C22" s="38">
        <f t="shared" ref="C22:Q22" si="2">AVERAGE(C17:C21)</f>
        <v>0.96399999999999986</v>
      </c>
      <c r="D22" s="38">
        <f t="shared" si="2"/>
        <v>0.96399999999999986</v>
      </c>
      <c r="E22" s="39">
        <f t="shared" si="2"/>
        <v>0.96399999999999986</v>
      </c>
      <c r="F22" s="38">
        <f t="shared" si="2"/>
        <v>0.94800000000000006</v>
      </c>
      <c r="G22" s="38">
        <f t="shared" si="2"/>
        <v>0.94800000000000006</v>
      </c>
      <c r="H22" s="38">
        <f t="shared" si="2"/>
        <v>0.94800000000000006</v>
      </c>
      <c r="I22" s="39">
        <f t="shared" si="2"/>
        <v>0.95</v>
      </c>
      <c r="J22" s="38">
        <f t="shared" si="2"/>
        <v>0.94499999999999995</v>
      </c>
      <c r="K22" s="38">
        <f t="shared" si="2"/>
        <v>0.94499999999999995</v>
      </c>
      <c r="L22" s="38">
        <f t="shared" si="2"/>
        <v>0.94499999999999995</v>
      </c>
      <c r="M22" s="39">
        <f t="shared" si="2"/>
        <v>0.94499999999999995</v>
      </c>
      <c r="N22" s="38">
        <f t="shared" si="2"/>
        <v>0.97199999999999986</v>
      </c>
      <c r="O22" s="38">
        <f t="shared" si="2"/>
        <v>0.97199999999999986</v>
      </c>
      <c r="P22" s="38">
        <f t="shared" si="2"/>
        <v>0.97199999999999986</v>
      </c>
      <c r="Q22" s="39">
        <f t="shared" si="2"/>
        <v>0.97199999999999986</v>
      </c>
    </row>
    <row r="23" spans="1:17" s="1" customFormat="1" ht="15" thickBot="1" x14ac:dyDescent="0.35">
      <c r="A23" s="57" t="s">
        <v>19</v>
      </c>
      <c r="B23" s="31">
        <f>_xlfn.STDEV.S(B17:B21)</f>
        <v>5.4772255750516656E-3</v>
      </c>
      <c r="C23" s="31">
        <f t="shared" ref="C23:Q23" si="3">_xlfn.STDEV.S(C17:C21)</f>
        <v>5.4772255750516656E-3</v>
      </c>
      <c r="D23" s="31">
        <f t="shared" si="3"/>
        <v>5.4772255750516656E-3</v>
      </c>
      <c r="E23" s="32">
        <f t="shared" si="3"/>
        <v>5.4772255750516656E-3</v>
      </c>
      <c r="F23" s="31">
        <f t="shared" si="3"/>
        <v>1.4832396974191305E-2</v>
      </c>
      <c r="G23" s="31">
        <f t="shared" si="3"/>
        <v>1.4832396974191305E-2</v>
      </c>
      <c r="H23" s="31">
        <f t="shared" si="3"/>
        <v>1.4832396974191305E-2</v>
      </c>
      <c r="I23" s="32">
        <f t="shared" si="3"/>
        <v>1.2247448713915901E-2</v>
      </c>
      <c r="J23" s="31">
        <f t="shared" si="3"/>
        <v>7.0710678118654814E-3</v>
      </c>
      <c r="K23" s="31">
        <f t="shared" si="3"/>
        <v>7.0710678118654814E-3</v>
      </c>
      <c r="L23" s="31">
        <f t="shared" si="3"/>
        <v>7.0710678118654814E-3</v>
      </c>
      <c r="M23" s="32">
        <f t="shared" si="3"/>
        <v>7.0710678118654814E-3</v>
      </c>
      <c r="N23" s="31">
        <f t="shared" si="3"/>
        <v>1.0954451150103331E-2</v>
      </c>
      <c r="O23" s="31">
        <f t="shared" si="3"/>
        <v>1.0954451150103331E-2</v>
      </c>
      <c r="P23" s="31">
        <f t="shared" si="3"/>
        <v>1.0954451150103331E-2</v>
      </c>
      <c r="Q23" s="32">
        <f t="shared" si="3"/>
        <v>1.0954451150103331E-2</v>
      </c>
    </row>
    <row r="24" spans="1:17" s="1" customFormat="1" x14ac:dyDescent="0.3"/>
    <row r="25" spans="1:17" s="1" customFormat="1" x14ac:dyDescent="0.3">
      <c r="D25" s="63" t="s">
        <v>16</v>
      </c>
      <c r="E25" s="63"/>
      <c r="F25" s="63"/>
      <c r="G25" s="63"/>
      <c r="H25" s="63"/>
      <c r="I25" s="63"/>
      <c r="J25" s="63"/>
      <c r="K25" s="63"/>
    </row>
    <row r="26" spans="1:17" s="1" customFormat="1" ht="15" thickBot="1" x14ac:dyDescent="0.35"/>
    <row r="27" spans="1:17" s="1" customFormat="1" x14ac:dyDescent="0.3">
      <c r="B27" s="60" t="s">
        <v>0</v>
      </c>
      <c r="C27" s="61"/>
      <c r="D27" s="61"/>
      <c r="E27" s="62"/>
      <c r="F27" s="60" t="s">
        <v>1</v>
      </c>
      <c r="G27" s="61"/>
      <c r="H27" s="61"/>
      <c r="I27" s="62"/>
      <c r="J27" s="60" t="s">
        <v>2</v>
      </c>
      <c r="K27" s="61"/>
      <c r="L27" s="61"/>
      <c r="M27" s="62"/>
      <c r="N27" s="60" t="s">
        <v>12</v>
      </c>
      <c r="O27" s="61"/>
      <c r="P27" s="61"/>
      <c r="Q27" s="62"/>
    </row>
    <row r="28" spans="1:17" s="1" customFormat="1" x14ac:dyDescent="0.3">
      <c r="A28" s="12" t="s">
        <v>13</v>
      </c>
      <c r="B28" s="4" t="s">
        <v>8</v>
      </c>
      <c r="C28" s="2" t="s">
        <v>9</v>
      </c>
      <c r="D28" s="2" t="s">
        <v>10</v>
      </c>
      <c r="E28" s="5" t="s">
        <v>11</v>
      </c>
      <c r="F28" s="4" t="s">
        <v>8</v>
      </c>
      <c r="G28" s="2" t="s">
        <v>9</v>
      </c>
      <c r="H28" s="2" t="s">
        <v>10</v>
      </c>
      <c r="I28" s="5" t="s">
        <v>11</v>
      </c>
      <c r="J28" s="4" t="s">
        <v>8</v>
      </c>
      <c r="K28" s="2" t="s">
        <v>9</v>
      </c>
      <c r="L28" s="2" t="s">
        <v>10</v>
      </c>
      <c r="M28" s="5" t="s">
        <v>11</v>
      </c>
      <c r="N28" s="4" t="s">
        <v>8</v>
      </c>
      <c r="O28" s="2" t="s">
        <v>9</v>
      </c>
      <c r="P28" s="2" t="s">
        <v>10</v>
      </c>
      <c r="Q28" s="5" t="s">
        <v>11</v>
      </c>
    </row>
    <row r="29" spans="1:17" s="1" customFormat="1" x14ac:dyDescent="0.3">
      <c r="A29" s="11" t="s">
        <v>3</v>
      </c>
      <c r="B29" s="6">
        <v>0.94</v>
      </c>
      <c r="C29" s="3">
        <v>0.94</v>
      </c>
      <c r="D29" s="3">
        <v>0.94</v>
      </c>
      <c r="E29" s="7">
        <v>0.94</v>
      </c>
      <c r="F29" s="6">
        <v>0.95</v>
      </c>
      <c r="G29" s="3">
        <v>0.95</v>
      </c>
      <c r="H29" s="3">
        <v>0.95</v>
      </c>
      <c r="I29" s="7">
        <v>0.95</v>
      </c>
      <c r="J29" s="6">
        <v>0.95</v>
      </c>
      <c r="K29" s="3">
        <v>0.95</v>
      </c>
      <c r="L29" s="3">
        <v>0.95</v>
      </c>
      <c r="M29" s="7">
        <v>0.95</v>
      </c>
      <c r="N29" s="6">
        <v>0.94</v>
      </c>
      <c r="O29" s="3">
        <v>0.94</v>
      </c>
      <c r="P29" s="3">
        <v>0.94</v>
      </c>
      <c r="Q29" s="7">
        <v>0.94</v>
      </c>
    </row>
    <row r="30" spans="1:17" s="1" customFormat="1" x14ac:dyDescent="0.3">
      <c r="A30" s="11" t="s">
        <v>4</v>
      </c>
      <c r="B30" s="6">
        <v>0.96</v>
      </c>
      <c r="C30" s="3">
        <v>0.96</v>
      </c>
      <c r="D30" s="3">
        <v>0.96</v>
      </c>
      <c r="E30" s="7">
        <v>0.96</v>
      </c>
      <c r="F30" s="6">
        <v>0.95</v>
      </c>
      <c r="G30" s="3">
        <v>0.95</v>
      </c>
      <c r="H30" s="3">
        <v>0.95</v>
      </c>
      <c r="I30" s="7">
        <v>0.95</v>
      </c>
      <c r="J30" s="6">
        <v>0.96</v>
      </c>
      <c r="K30" s="3">
        <v>0.96</v>
      </c>
      <c r="L30" s="3">
        <v>0.96</v>
      </c>
      <c r="M30" s="7">
        <v>0.96</v>
      </c>
      <c r="N30" s="6">
        <v>0.97</v>
      </c>
      <c r="O30" s="3">
        <v>0.97</v>
      </c>
      <c r="P30" s="3">
        <v>0.97</v>
      </c>
      <c r="Q30" s="7">
        <v>0.97</v>
      </c>
    </row>
    <row r="31" spans="1:17" s="1" customFormat="1" x14ac:dyDescent="0.3">
      <c r="A31" s="11" t="s">
        <v>5</v>
      </c>
      <c r="B31" s="6">
        <v>0.95</v>
      </c>
      <c r="C31" s="3">
        <v>0.95</v>
      </c>
      <c r="D31" s="3">
        <v>0.95</v>
      </c>
      <c r="E31" s="7">
        <v>0.95</v>
      </c>
      <c r="F31" s="6">
        <v>0.94</v>
      </c>
      <c r="G31" s="3">
        <v>0.94</v>
      </c>
      <c r="H31" s="3">
        <v>0.94</v>
      </c>
      <c r="I31" s="7">
        <v>0.94</v>
      </c>
      <c r="J31" s="6"/>
      <c r="K31" s="3"/>
      <c r="L31" s="3"/>
      <c r="M31" s="7"/>
      <c r="N31" s="6">
        <v>0.95</v>
      </c>
      <c r="O31" s="3">
        <v>0.95</v>
      </c>
      <c r="P31" s="3">
        <v>0.95</v>
      </c>
      <c r="Q31" s="7">
        <v>0.95</v>
      </c>
    </row>
    <row r="32" spans="1:17" s="1" customFormat="1" x14ac:dyDescent="0.3">
      <c r="A32" s="11" t="s">
        <v>6</v>
      </c>
      <c r="B32" s="6">
        <v>0.96</v>
      </c>
      <c r="C32" s="3">
        <v>0.96</v>
      </c>
      <c r="D32" s="3">
        <v>0.96</v>
      </c>
      <c r="E32" s="7">
        <v>0.96</v>
      </c>
      <c r="F32" s="6">
        <v>0.93</v>
      </c>
      <c r="G32" s="3">
        <v>0.93</v>
      </c>
      <c r="H32" s="3">
        <v>0.93</v>
      </c>
      <c r="I32" s="7">
        <v>0.93</v>
      </c>
      <c r="J32" s="6"/>
      <c r="K32" s="3"/>
      <c r="L32" s="3"/>
      <c r="M32" s="7"/>
      <c r="N32" s="6">
        <v>0.97</v>
      </c>
      <c r="O32" s="3">
        <v>0.97</v>
      </c>
      <c r="P32" s="3">
        <v>0.97</v>
      </c>
      <c r="Q32" s="7">
        <v>0.97</v>
      </c>
    </row>
    <row r="33" spans="1:17" s="1" customFormat="1" ht="15" thickBot="1" x14ac:dyDescent="0.35">
      <c r="A33" s="21" t="s">
        <v>7</v>
      </c>
      <c r="B33" s="43">
        <v>0.95</v>
      </c>
      <c r="C33" s="35">
        <v>0.95</v>
      </c>
      <c r="D33" s="35">
        <v>0.95</v>
      </c>
      <c r="E33" s="36">
        <v>0.95</v>
      </c>
      <c r="F33" s="43">
        <v>0.95</v>
      </c>
      <c r="G33" s="35">
        <v>0.95</v>
      </c>
      <c r="H33" s="35">
        <v>0.95</v>
      </c>
      <c r="I33" s="36">
        <v>0.95</v>
      </c>
      <c r="J33" s="43"/>
      <c r="K33" s="35"/>
      <c r="L33" s="35"/>
      <c r="M33" s="36"/>
      <c r="N33" s="43">
        <v>0.97</v>
      </c>
      <c r="O33" s="35">
        <v>0.97</v>
      </c>
      <c r="P33" s="35">
        <v>0.97</v>
      </c>
      <c r="Q33" s="36">
        <v>0.97</v>
      </c>
    </row>
    <row r="34" spans="1:17" s="1" customFormat="1" ht="15" thickBot="1" x14ac:dyDescent="0.35">
      <c r="A34" s="54" t="s">
        <v>14</v>
      </c>
      <c r="B34" s="38">
        <f>AVERAGE(B29:B33)</f>
        <v>0.95199999999999996</v>
      </c>
      <c r="C34" s="38">
        <f t="shared" ref="C34:Q34" si="4">AVERAGE(C29:C33)</f>
        <v>0.95199999999999996</v>
      </c>
      <c r="D34" s="38">
        <f t="shared" si="4"/>
        <v>0.95199999999999996</v>
      </c>
      <c r="E34" s="39">
        <f t="shared" si="4"/>
        <v>0.95199999999999996</v>
      </c>
      <c r="F34" s="38">
        <f t="shared" si="4"/>
        <v>0.94399999999999995</v>
      </c>
      <c r="G34" s="38">
        <f t="shared" si="4"/>
        <v>0.94399999999999995</v>
      </c>
      <c r="H34" s="38">
        <f t="shared" si="4"/>
        <v>0.94399999999999995</v>
      </c>
      <c r="I34" s="39">
        <f t="shared" si="4"/>
        <v>0.94399999999999995</v>
      </c>
      <c r="J34" s="38">
        <f t="shared" si="4"/>
        <v>0.95499999999999996</v>
      </c>
      <c r="K34" s="38">
        <f t="shared" si="4"/>
        <v>0.95499999999999996</v>
      </c>
      <c r="L34" s="38">
        <f t="shared" si="4"/>
        <v>0.95499999999999996</v>
      </c>
      <c r="M34" s="39">
        <f t="shared" si="4"/>
        <v>0.95499999999999996</v>
      </c>
      <c r="N34" s="38">
        <f t="shared" si="4"/>
        <v>0.96</v>
      </c>
      <c r="O34" s="38">
        <f t="shared" si="4"/>
        <v>0.96</v>
      </c>
      <c r="P34" s="38">
        <f t="shared" si="4"/>
        <v>0.96</v>
      </c>
      <c r="Q34" s="39">
        <f t="shared" si="4"/>
        <v>0.96</v>
      </c>
    </row>
    <row r="35" spans="1:17" s="1" customFormat="1" ht="15" thickBot="1" x14ac:dyDescent="0.35">
      <c r="A35" s="57" t="s">
        <v>19</v>
      </c>
      <c r="B35" s="31">
        <f>_xlfn.STDEV.S(B29:B33)</f>
        <v>8.3666002653407633E-3</v>
      </c>
      <c r="C35" s="31">
        <f t="shared" ref="C35:Q35" si="5">_xlfn.STDEV.S(C29:C33)</f>
        <v>8.3666002653407633E-3</v>
      </c>
      <c r="D35" s="31">
        <f t="shared" si="5"/>
        <v>8.3666002653407633E-3</v>
      </c>
      <c r="E35" s="32">
        <f t="shared" si="5"/>
        <v>8.3666002653407633E-3</v>
      </c>
      <c r="F35" s="31">
        <f t="shared" si="5"/>
        <v>8.9442719099991231E-3</v>
      </c>
      <c r="G35" s="31">
        <f t="shared" si="5"/>
        <v>8.9442719099991231E-3</v>
      </c>
      <c r="H35" s="31">
        <f t="shared" si="5"/>
        <v>8.9442719099991231E-3</v>
      </c>
      <c r="I35" s="32">
        <f t="shared" si="5"/>
        <v>8.9442719099991231E-3</v>
      </c>
      <c r="J35" s="31">
        <f t="shared" si="5"/>
        <v>7.0710678118654814E-3</v>
      </c>
      <c r="K35" s="31">
        <f t="shared" si="5"/>
        <v>7.0710678118654814E-3</v>
      </c>
      <c r="L35" s="31">
        <f t="shared" si="5"/>
        <v>7.0710678118654814E-3</v>
      </c>
      <c r="M35" s="32">
        <f t="shared" si="5"/>
        <v>7.0710678118654814E-3</v>
      </c>
      <c r="N35" s="31">
        <f t="shared" si="5"/>
        <v>1.4142135623730963E-2</v>
      </c>
      <c r="O35" s="31">
        <f t="shared" si="5"/>
        <v>1.4142135623730963E-2</v>
      </c>
      <c r="P35" s="31">
        <f t="shared" si="5"/>
        <v>1.4142135623730963E-2</v>
      </c>
      <c r="Q35" s="32">
        <f t="shared" si="5"/>
        <v>1.4142135623730963E-2</v>
      </c>
    </row>
    <row r="36" spans="1:17" s="1" customFormat="1" x14ac:dyDescent="0.3"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</row>
    <row r="37" spans="1:17" s="1" customFormat="1" x14ac:dyDescent="0.3"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</row>
    <row r="38" spans="1:17" s="1" customFormat="1" x14ac:dyDescent="0.3"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</row>
    <row r="39" spans="1:17" s="1" customFormat="1" x14ac:dyDescent="0.3">
      <c r="B39" s="56"/>
      <c r="C39" s="56"/>
      <c r="D39" s="56"/>
      <c r="E39" s="56"/>
      <c r="F39" s="56"/>
      <c r="G39" s="58" t="s">
        <v>22</v>
      </c>
      <c r="H39" s="58"/>
      <c r="I39" s="58"/>
      <c r="J39" s="58"/>
      <c r="K39" s="56"/>
      <c r="L39" s="56"/>
      <c r="M39" s="56"/>
      <c r="N39" s="56"/>
      <c r="O39" s="56"/>
      <c r="P39" s="56"/>
      <c r="Q39" s="56"/>
    </row>
    <row r="40" spans="1:17" s="1" customFormat="1" x14ac:dyDescent="0.3">
      <c r="B40" s="56"/>
      <c r="C40" s="56"/>
      <c r="D40" s="56"/>
      <c r="E40" s="56"/>
      <c r="F40" s="56"/>
      <c r="G40" s="58" t="s">
        <v>25</v>
      </c>
      <c r="H40" s="58"/>
      <c r="I40" s="58"/>
      <c r="J40" s="58"/>
      <c r="K40" s="56"/>
      <c r="L40" s="56"/>
      <c r="M40" s="56"/>
      <c r="N40" s="56"/>
      <c r="O40" s="56"/>
      <c r="P40" s="56"/>
      <c r="Q40" s="56"/>
    </row>
    <row r="41" spans="1:17" s="1" customFormat="1" ht="15" thickBot="1" x14ac:dyDescent="0.35">
      <c r="G41" s="59" t="s">
        <v>23</v>
      </c>
      <c r="H41" s="59"/>
      <c r="I41" s="59"/>
      <c r="J41" s="59"/>
    </row>
    <row r="42" spans="1:17" s="1" customFormat="1" x14ac:dyDescent="0.3">
      <c r="B42" s="60" t="s">
        <v>0</v>
      </c>
      <c r="C42" s="61"/>
      <c r="D42" s="61"/>
      <c r="E42" s="62"/>
      <c r="F42" s="60" t="s">
        <v>1</v>
      </c>
      <c r="G42" s="61"/>
      <c r="H42" s="61"/>
      <c r="I42" s="62"/>
      <c r="J42" s="60" t="s">
        <v>2</v>
      </c>
      <c r="K42" s="61"/>
      <c r="L42" s="61"/>
      <c r="M42" s="62"/>
      <c r="N42" s="60" t="s">
        <v>12</v>
      </c>
      <c r="O42" s="61"/>
      <c r="P42" s="61"/>
      <c r="Q42" s="62"/>
    </row>
    <row r="43" spans="1:17" s="1" customFormat="1" x14ac:dyDescent="0.3">
      <c r="B43" s="4" t="s">
        <v>8</v>
      </c>
      <c r="C43" s="2" t="s">
        <v>9</v>
      </c>
      <c r="D43" s="2" t="s">
        <v>10</v>
      </c>
      <c r="E43" s="5" t="s">
        <v>11</v>
      </c>
      <c r="F43" s="4" t="s">
        <v>8</v>
      </c>
      <c r="G43" s="2" t="s">
        <v>9</v>
      </c>
      <c r="H43" s="2" t="s">
        <v>10</v>
      </c>
      <c r="I43" s="5" t="s">
        <v>11</v>
      </c>
      <c r="J43" s="4" t="s">
        <v>8</v>
      </c>
      <c r="K43" s="2" t="s">
        <v>9</v>
      </c>
      <c r="L43" s="2" t="s">
        <v>10</v>
      </c>
      <c r="M43" s="5" t="s">
        <v>11</v>
      </c>
      <c r="N43" s="4" t="s">
        <v>8</v>
      </c>
      <c r="O43" s="2" t="s">
        <v>9</v>
      </c>
      <c r="P43" s="2" t="s">
        <v>10</v>
      </c>
      <c r="Q43" s="5" t="s">
        <v>11</v>
      </c>
    </row>
    <row r="44" spans="1:17" s="1" customFormat="1" ht="15" thickBot="1" x14ac:dyDescent="0.35">
      <c r="A44" s="55" t="s">
        <v>18</v>
      </c>
      <c r="B44" s="20">
        <f xml:space="preserve"> AVERAGE(B10,B22,B34)</f>
        <v>0.95466666666666666</v>
      </c>
      <c r="C44" s="20">
        <f t="shared" ref="C44:Q44" si="6" xml:space="preserve"> AVERAGE(C10,C22,C34)</f>
        <v>0.95466666666666666</v>
      </c>
      <c r="D44" s="20">
        <f t="shared" si="6"/>
        <v>0.95466666666666666</v>
      </c>
      <c r="E44" s="25">
        <f t="shared" si="6"/>
        <v>0.95466666666666666</v>
      </c>
      <c r="F44" s="20">
        <f t="shared" si="6"/>
        <v>0.94866666666666666</v>
      </c>
      <c r="G44" s="20">
        <f t="shared" si="6"/>
        <v>0.94866666666666666</v>
      </c>
      <c r="H44" s="20">
        <f t="shared" si="6"/>
        <v>0.94866666666666666</v>
      </c>
      <c r="I44" s="25">
        <f t="shared" si="6"/>
        <v>0.94933333333333325</v>
      </c>
      <c r="J44" s="20">
        <f t="shared" si="6"/>
        <v>0.94833333333333325</v>
      </c>
      <c r="K44" s="20">
        <f t="shared" si="6"/>
        <v>0.94833333333333325</v>
      </c>
      <c r="L44" s="20">
        <f t="shared" si="6"/>
        <v>0.94833333333333325</v>
      </c>
      <c r="M44" s="25">
        <f t="shared" si="6"/>
        <v>0.94833333333333325</v>
      </c>
      <c r="N44" s="135">
        <f t="shared" si="6"/>
        <v>0.96799999999999997</v>
      </c>
      <c r="O44" s="20">
        <f t="shared" si="6"/>
        <v>0.96799999999999997</v>
      </c>
      <c r="P44" s="20">
        <f t="shared" si="6"/>
        <v>0.96799999999999997</v>
      </c>
      <c r="Q44" s="110">
        <f t="shared" si="6"/>
        <v>0.96799999999999997</v>
      </c>
    </row>
    <row r="45" spans="1:17" s="1" customFormat="1" ht="15" thickBot="1" x14ac:dyDescent="0.35">
      <c r="A45" s="54" t="s">
        <v>19</v>
      </c>
      <c r="B45" s="23">
        <f>_xlfn.STDEV.S(B5:B9,B17:B21,B29:B33)</f>
        <v>1.3557637102737467E-2</v>
      </c>
      <c r="C45" s="23">
        <f t="shared" ref="C45:Q45" si="7">_xlfn.STDEV.S(C5:C9,C17:C21,C29:C33)</f>
        <v>1.3557637102737467E-2</v>
      </c>
      <c r="D45" s="23">
        <f t="shared" si="7"/>
        <v>1.3557637102737467E-2</v>
      </c>
      <c r="E45" s="24">
        <f t="shared" si="7"/>
        <v>1.3557637102737467E-2</v>
      </c>
      <c r="F45" s="134">
        <f t="shared" si="7"/>
        <v>1.1872336794093257E-2</v>
      </c>
      <c r="G45" s="23">
        <f t="shared" si="7"/>
        <v>1.1872336794093257E-2</v>
      </c>
      <c r="H45" s="23">
        <f t="shared" si="7"/>
        <v>1.1872336794093257E-2</v>
      </c>
      <c r="I45" s="23">
        <f t="shared" si="7"/>
        <v>1.0997835284835869E-2</v>
      </c>
      <c r="J45" s="124">
        <f t="shared" si="7"/>
        <v>7.5277265270908165E-3</v>
      </c>
      <c r="K45" s="23">
        <f t="shared" si="7"/>
        <v>7.5277265270908165E-3</v>
      </c>
      <c r="L45" s="23">
        <f t="shared" si="7"/>
        <v>7.5277265270908165E-3</v>
      </c>
      <c r="M45" s="24">
        <f t="shared" si="7"/>
        <v>7.5277265270908165E-3</v>
      </c>
      <c r="N45" s="134">
        <f t="shared" si="7"/>
        <v>1.2071217242444358E-2</v>
      </c>
      <c r="O45" s="23">
        <f t="shared" si="7"/>
        <v>1.2071217242444358E-2</v>
      </c>
      <c r="P45" s="23">
        <f t="shared" si="7"/>
        <v>1.2071217242444358E-2</v>
      </c>
      <c r="Q45" s="24">
        <f t="shared" si="7"/>
        <v>1.2071217242444358E-2</v>
      </c>
    </row>
    <row r="46" spans="1:17" s="1" customFormat="1" ht="15" thickBot="1" x14ac:dyDescent="0.35">
      <c r="A46" s="55" t="s">
        <v>29</v>
      </c>
      <c r="B46" s="114">
        <f>MIN(B5:B9,B17:B21,B29:B33)</f>
        <v>0.92</v>
      </c>
      <c r="C46" s="29">
        <f t="shared" ref="C46:Q46" si="8">MIN(C5:C9,C17:C21,C29:C33)</f>
        <v>0.92</v>
      </c>
      <c r="D46" s="29">
        <f t="shared" si="8"/>
        <v>0.92</v>
      </c>
      <c r="E46" s="30">
        <f t="shared" si="8"/>
        <v>0.92</v>
      </c>
      <c r="F46" s="29">
        <f t="shared" si="8"/>
        <v>0.93</v>
      </c>
      <c r="G46" s="29">
        <f t="shared" si="8"/>
        <v>0.93</v>
      </c>
      <c r="H46" s="29">
        <f t="shared" si="8"/>
        <v>0.93</v>
      </c>
      <c r="I46" s="29">
        <f t="shared" si="8"/>
        <v>0.93</v>
      </c>
      <c r="J46" s="114">
        <f t="shared" si="8"/>
        <v>0.94</v>
      </c>
      <c r="K46" s="29">
        <f t="shared" si="8"/>
        <v>0.94</v>
      </c>
      <c r="L46" s="29">
        <f t="shared" si="8"/>
        <v>0.94</v>
      </c>
      <c r="M46" s="30">
        <f t="shared" si="8"/>
        <v>0.94</v>
      </c>
      <c r="N46" s="138">
        <f t="shared" si="8"/>
        <v>0.94</v>
      </c>
      <c r="O46" s="29">
        <f t="shared" si="8"/>
        <v>0.94</v>
      </c>
      <c r="P46" s="29">
        <f t="shared" si="8"/>
        <v>0.94</v>
      </c>
      <c r="Q46" s="30">
        <f t="shared" si="8"/>
        <v>0.94</v>
      </c>
    </row>
    <row r="47" spans="1:17" s="1" customFormat="1" ht="15" thickBot="1" x14ac:dyDescent="0.35">
      <c r="A47" s="54" t="s">
        <v>30</v>
      </c>
      <c r="B47" s="111">
        <f>MAX(B5:B9,B17:B21,B29:B33)</f>
        <v>0.97</v>
      </c>
      <c r="C47" s="112">
        <f t="shared" ref="C47:Q47" si="9">MAX(C5:C9,C17:C21,C29:C33)</f>
        <v>0.97</v>
      </c>
      <c r="D47" s="112">
        <f t="shared" si="9"/>
        <v>0.97</v>
      </c>
      <c r="E47" s="113">
        <f t="shared" si="9"/>
        <v>0.97</v>
      </c>
      <c r="F47" s="112">
        <f t="shared" si="9"/>
        <v>0.97</v>
      </c>
      <c r="G47" s="112">
        <f t="shared" si="9"/>
        <v>0.97</v>
      </c>
      <c r="H47" s="112">
        <f t="shared" si="9"/>
        <v>0.97</v>
      </c>
      <c r="I47" s="112">
        <f t="shared" si="9"/>
        <v>0.97</v>
      </c>
      <c r="J47" s="111">
        <f t="shared" si="9"/>
        <v>0.96</v>
      </c>
      <c r="K47" s="112">
        <f t="shared" si="9"/>
        <v>0.96</v>
      </c>
      <c r="L47" s="112">
        <f t="shared" si="9"/>
        <v>0.96</v>
      </c>
      <c r="M47" s="113">
        <f t="shared" si="9"/>
        <v>0.96</v>
      </c>
      <c r="N47" s="139">
        <f t="shared" si="9"/>
        <v>0.99</v>
      </c>
      <c r="O47" s="112">
        <f t="shared" si="9"/>
        <v>0.99</v>
      </c>
      <c r="P47" s="112">
        <f t="shared" si="9"/>
        <v>0.99</v>
      </c>
      <c r="Q47" s="113">
        <f t="shared" si="9"/>
        <v>0.99</v>
      </c>
    </row>
    <row r="48" spans="1:17" s="1" customFormat="1" x14ac:dyDescent="0.3"/>
    <row r="49" spans="8:8" s="1" customFormat="1" x14ac:dyDescent="0.3">
      <c r="H49" s="116"/>
    </row>
    <row r="50" spans="8:8" s="1" customFormat="1" x14ac:dyDescent="0.3"/>
    <row r="51" spans="8:8" s="1" customFormat="1" x14ac:dyDescent="0.3"/>
    <row r="52" spans="8:8" s="1" customFormat="1" x14ac:dyDescent="0.3"/>
    <row r="53" spans="8:8" s="1" customFormat="1" x14ac:dyDescent="0.3"/>
    <row r="54" spans="8:8" s="1" customFormat="1" x14ac:dyDescent="0.3"/>
    <row r="55" spans="8:8" s="1" customFormat="1" x14ac:dyDescent="0.3"/>
    <row r="56" spans="8:8" s="1" customFormat="1" x14ac:dyDescent="0.3"/>
    <row r="57" spans="8:8" s="1" customFormat="1" x14ac:dyDescent="0.3"/>
    <row r="58" spans="8:8" s="1" customFormat="1" x14ac:dyDescent="0.3"/>
    <row r="59" spans="8:8" s="1" customFormat="1" x14ac:dyDescent="0.3"/>
    <row r="60" spans="8:8" s="1" customFormat="1" x14ac:dyDescent="0.3"/>
    <row r="61" spans="8:8" s="1" customFormat="1" x14ac:dyDescent="0.3"/>
    <row r="62" spans="8:8" s="1" customFormat="1" x14ac:dyDescent="0.3"/>
    <row r="63" spans="8:8" s="1" customFormat="1" x14ac:dyDescent="0.3"/>
    <row r="64" spans="8:8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</sheetData>
  <mergeCells count="22">
    <mergeCell ref="B42:E42"/>
    <mergeCell ref="F42:I42"/>
    <mergeCell ref="J42:M42"/>
    <mergeCell ref="N42:Q42"/>
    <mergeCell ref="B27:E27"/>
    <mergeCell ref="F27:I27"/>
    <mergeCell ref="J27:M27"/>
    <mergeCell ref="N27:Q27"/>
    <mergeCell ref="G39:J39"/>
    <mergeCell ref="G40:J40"/>
    <mergeCell ref="G41:J41"/>
    <mergeCell ref="D1:K1"/>
    <mergeCell ref="D13:K13"/>
    <mergeCell ref="D25:K25"/>
    <mergeCell ref="B3:E3"/>
    <mergeCell ref="F3:I3"/>
    <mergeCell ref="J3:M3"/>
    <mergeCell ref="N3:Q3"/>
    <mergeCell ref="B15:E15"/>
    <mergeCell ref="F15:I15"/>
    <mergeCell ref="J15:M15"/>
    <mergeCell ref="N15:Q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1C52-D8BF-4E47-AAA6-35E9214BFFA8}">
  <dimension ref="A1:Q23"/>
  <sheetViews>
    <sheetView workbookViewId="0">
      <selection activeCell="A22" sqref="A22:Q23"/>
    </sheetView>
  </sheetViews>
  <sheetFormatPr defaultRowHeight="14.4" x14ac:dyDescent="0.3"/>
  <sheetData>
    <row r="1" spans="1:17" x14ac:dyDescent="0.3">
      <c r="A1" s="1"/>
      <c r="B1" s="60" t="s">
        <v>0</v>
      </c>
      <c r="C1" s="61"/>
      <c r="D1" s="61"/>
      <c r="E1" s="62"/>
      <c r="F1" s="60" t="s">
        <v>1</v>
      </c>
      <c r="G1" s="61"/>
      <c r="H1" s="61"/>
      <c r="I1" s="62"/>
      <c r="J1" s="60" t="s">
        <v>2</v>
      </c>
      <c r="K1" s="61"/>
      <c r="L1" s="61"/>
      <c r="M1" s="62"/>
      <c r="N1" s="60" t="s">
        <v>12</v>
      </c>
      <c r="O1" s="61"/>
      <c r="P1" s="61"/>
      <c r="Q1" s="62"/>
    </row>
    <row r="2" spans="1:17" x14ac:dyDescent="0.3">
      <c r="A2" s="12" t="s">
        <v>13</v>
      </c>
      <c r="B2" s="4" t="s">
        <v>8</v>
      </c>
      <c r="C2" s="2" t="s">
        <v>9</v>
      </c>
      <c r="D2" s="2" t="s">
        <v>10</v>
      </c>
      <c r="E2" s="5" t="s">
        <v>11</v>
      </c>
      <c r="F2" s="4" t="s">
        <v>8</v>
      </c>
      <c r="G2" s="2" t="s">
        <v>9</v>
      </c>
      <c r="H2" s="2" t="s">
        <v>10</v>
      </c>
      <c r="I2" s="5" t="s">
        <v>11</v>
      </c>
      <c r="J2" s="4" t="s">
        <v>8</v>
      </c>
      <c r="K2" s="2" t="s">
        <v>9</v>
      </c>
      <c r="L2" s="2" t="s">
        <v>10</v>
      </c>
      <c r="M2" s="5" t="s">
        <v>11</v>
      </c>
      <c r="N2" s="4" t="s">
        <v>8</v>
      </c>
      <c r="O2" s="2" t="s">
        <v>9</v>
      </c>
      <c r="P2" s="2" t="s">
        <v>10</v>
      </c>
      <c r="Q2" s="5" t="s">
        <v>11</v>
      </c>
    </row>
    <row r="3" spans="1:17" x14ac:dyDescent="0.3">
      <c r="A3" s="11" t="s">
        <v>3</v>
      </c>
      <c r="B3" s="6">
        <v>0.94</v>
      </c>
      <c r="C3" s="3">
        <v>0.95</v>
      </c>
      <c r="D3" s="3">
        <v>0.95</v>
      </c>
      <c r="E3" s="7">
        <v>0.95</v>
      </c>
      <c r="F3" s="6">
        <v>0.96</v>
      </c>
      <c r="G3" s="3">
        <v>0.96</v>
      </c>
      <c r="H3" s="3">
        <v>0.96</v>
      </c>
      <c r="I3" s="7">
        <v>0.96</v>
      </c>
      <c r="J3" s="6">
        <v>0.5</v>
      </c>
      <c r="K3" s="3">
        <v>0.35</v>
      </c>
      <c r="L3" s="3">
        <v>0.5</v>
      </c>
      <c r="M3" s="7">
        <v>0.7</v>
      </c>
      <c r="N3" s="6">
        <v>0.95</v>
      </c>
      <c r="O3" s="3">
        <v>0.95</v>
      </c>
      <c r="P3" s="3">
        <v>0.95</v>
      </c>
      <c r="Q3" s="7">
        <v>0.95</v>
      </c>
    </row>
    <row r="4" spans="1:17" x14ac:dyDescent="0.3">
      <c r="A4" s="11" t="s">
        <v>4</v>
      </c>
      <c r="B4" s="6">
        <v>0.94</v>
      </c>
      <c r="C4" s="3">
        <v>0.94</v>
      </c>
      <c r="D4" s="3">
        <v>0.95</v>
      </c>
      <c r="E4" s="7">
        <v>0.95</v>
      </c>
      <c r="F4" s="6">
        <v>0.97</v>
      </c>
      <c r="G4" s="3">
        <v>0.97</v>
      </c>
      <c r="H4" s="3">
        <v>0.97</v>
      </c>
      <c r="I4" s="7">
        <v>0.97</v>
      </c>
      <c r="J4" s="6">
        <v>0.56999999999999995</v>
      </c>
      <c r="K4" s="3">
        <v>0.48</v>
      </c>
      <c r="L4" s="3">
        <v>0.56999999999999995</v>
      </c>
      <c r="M4" s="7">
        <v>0.77</v>
      </c>
      <c r="N4" s="6">
        <v>0.95</v>
      </c>
      <c r="O4" s="3">
        <v>0.95</v>
      </c>
      <c r="P4" s="3">
        <v>0.95</v>
      </c>
      <c r="Q4" s="7">
        <v>0.95</v>
      </c>
    </row>
    <row r="5" spans="1:17" x14ac:dyDescent="0.3">
      <c r="A5" s="11" t="s">
        <v>5</v>
      </c>
      <c r="B5" s="6">
        <v>0.96</v>
      </c>
      <c r="C5" s="3">
        <v>0.96</v>
      </c>
      <c r="D5" s="3">
        <v>0.96</v>
      </c>
      <c r="E5" s="7">
        <v>0.96</v>
      </c>
      <c r="F5" s="6">
        <v>0.96</v>
      </c>
      <c r="G5" s="3">
        <v>0.96</v>
      </c>
      <c r="H5" s="3">
        <v>0.96</v>
      </c>
      <c r="I5" s="7">
        <v>0.96</v>
      </c>
      <c r="J5" s="6">
        <v>0.52</v>
      </c>
      <c r="K5" s="3">
        <v>0.4</v>
      </c>
      <c r="L5" s="3">
        <v>0.53</v>
      </c>
      <c r="M5" s="7">
        <v>0.73</v>
      </c>
      <c r="N5" s="6">
        <v>0.96</v>
      </c>
      <c r="O5" s="3">
        <v>0.96</v>
      </c>
      <c r="P5" s="3">
        <v>0.96</v>
      </c>
      <c r="Q5" s="7">
        <v>0.96</v>
      </c>
    </row>
    <row r="6" spans="1:17" x14ac:dyDescent="0.3">
      <c r="A6" s="11" t="s">
        <v>6</v>
      </c>
      <c r="B6" s="6">
        <v>0.94</v>
      </c>
      <c r="C6" s="3">
        <v>0.94</v>
      </c>
      <c r="D6" s="3">
        <v>0.95</v>
      </c>
      <c r="E6" s="7">
        <v>0.95</v>
      </c>
      <c r="F6" s="6">
        <v>0.95</v>
      </c>
      <c r="G6" s="3">
        <v>0.95</v>
      </c>
      <c r="H6" s="3">
        <v>0.95</v>
      </c>
      <c r="I6" s="7">
        <v>0.95</v>
      </c>
      <c r="J6" s="6">
        <v>0.5</v>
      </c>
      <c r="K6" s="3">
        <v>0.34</v>
      </c>
      <c r="L6" s="3">
        <v>0.5</v>
      </c>
      <c r="M6" s="7">
        <v>0.7</v>
      </c>
      <c r="N6" s="6">
        <v>0.94</v>
      </c>
      <c r="O6" s="3">
        <v>0.94</v>
      </c>
      <c r="P6" s="3">
        <v>0.94</v>
      </c>
      <c r="Q6" s="7">
        <v>0.94</v>
      </c>
    </row>
    <row r="7" spans="1:17" ht="15" thickBot="1" x14ac:dyDescent="0.35">
      <c r="A7" s="21" t="s">
        <v>7</v>
      </c>
      <c r="B7" s="8">
        <v>0.96</v>
      </c>
      <c r="C7" s="9">
        <v>0.96</v>
      </c>
      <c r="D7" s="9">
        <v>0.96</v>
      </c>
      <c r="E7" s="10">
        <v>0.96</v>
      </c>
      <c r="F7" s="8">
        <v>0.95</v>
      </c>
      <c r="G7" s="9">
        <v>0.95</v>
      </c>
      <c r="H7" s="9">
        <v>0.95</v>
      </c>
      <c r="I7" s="10">
        <v>0.95</v>
      </c>
      <c r="J7" s="8">
        <v>0.5</v>
      </c>
      <c r="K7" s="9">
        <v>0.35</v>
      </c>
      <c r="L7" s="9">
        <v>0.53</v>
      </c>
      <c r="M7" s="10">
        <v>0.73</v>
      </c>
      <c r="N7" s="8">
        <v>0.94</v>
      </c>
      <c r="O7" s="9">
        <v>0.94</v>
      </c>
      <c r="P7" s="9">
        <v>0.94</v>
      </c>
      <c r="Q7" s="10">
        <v>0.94</v>
      </c>
    </row>
    <row r="8" spans="1:17" ht="15" thickBot="1" x14ac:dyDescent="0.35">
      <c r="A8" s="52" t="s">
        <v>14</v>
      </c>
      <c r="B8" s="47">
        <f>AVERAGE(B3:B7)</f>
        <v>0.94800000000000006</v>
      </c>
      <c r="C8" s="48">
        <f t="shared" ref="C8:Q8" si="0">AVERAGE(C3:C7)</f>
        <v>0.95</v>
      </c>
      <c r="D8" s="48">
        <f t="shared" si="0"/>
        <v>0.95399999999999996</v>
      </c>
      <c r="E8" s="49">
        <f t="shared" si="0"/>
        <v>0.95399999999999996</v>
      </c>
      <c r="F8" s="50">
        <f t="shared" si="0"/>
        <v>0.95799999999999996</v>
      </c>
      <c r="G8" s="48">
        <f t="shared" si="0"/>
        <v>0.95799999999999996</v>
      </c>
      <c r="H8" s="48">
        <f t="shared" si="0"/>
        <v>0.95799999999999996</v>
      </c>
      <c r="I8" s="49">
        <f t="shared" si="0"/>
        <v>0.95799999999999996</v>
      </c>
      <c r="J8" s="48">
        <f t="shared" si="0"/>
        <v>0.51800000000000002</v>
      </c>
      <c r="K8" s="48">
        <f t="shared" si="0"/>
        <v>0.38400000000000001</v>
      </c>
      <c r="L8" s="48">
        <f t="shared" si="0"/>
        <v>0.52600000000000002</v>
      </c>
      <c r="M8" s="49">
        <f t="shared" si="0"/>
        <v>0.72600000000000009</v>
      </c>
      <c r="N8" s="48">
        <f t="shared" si="0"/>
        <v>0.94800000000000006</v>
      </c>
      <c r="O8" s="48">
        <f t="shared" si="0"/>
        <v>0.94800000000000006</v>
      </c>
      <c r="P8" s="48">
        <f t="shared" si="0"/>
        <v>0.94800000000000006</v>
      </c>
      <c r="Q8" s="49">
        <f t="shared" si="0"/>
        <v>0.94800000000000006</v>
      </c>
    </row>
    <row r="9" spans="1:17" ht="15" thickBot="1" x14ac:dyDescent="0.35">
      <c r="A9" s="52" t="s">
        <v>19</v>
      </c>
      <c r="B9" s="44">
        <f>_xlfn.STDEV.S(B3:B7)</f>
        <v>1.0954451150103333E-2</v>
      </c>
      <c r="C9" s="45">
        <f t="shared" ref="C9:Q9" si="1">_xlfn.STDEV.S(C3:C7)</f>
        <v>1.0000000000000009E-2</v>
      </c>
      <c r="D9" s="45">
        <f t="shared" si="1"/>
        <v>5.4772255750516656E-3</v>
      </c>
      <c r="E9" s="46">
        <f t="shared" si="1"/>
        <v>5.4772255750516656E-3</v>
      </c>
      <c r="F9" s="51">
        <f t="shared" si="1"/>
        <v>8.3666002653407633E-3</v>
      </c>
      <c r="G9" s="45">
        <f t="shared" si="1"/>
        <v>8.3666002653407633E-3</v>
      </c>
      <c r="H9" s="45">
        <f t="shared" si="1"/>
        <v>8.3666002653407633E-3</v>
      </c>
      <c r="I9" s="46">
        <f t="shared" si="1"/>
        <v>8.3666002653407633E-3</v>
      </c>
      <c r="J9" s="45">
        <f t="shared" si="1"/>
        <v>3.0331501776206183E-2</v>
      </c>
      <c r="K9" s="45">
        <f t="shared" si="1"/>
        <v>5.8566201857385425E-2</v>
      </c>
      <c r="L9" s="45">
        <f t="shared" si="1"/>
        <v>2.880972058177585E-2</v>
      </c>
      <c r="M9" s="46">
        <f t="shared" si="1"/>
        <v>2.8809720581775892E-2</v>
      </c>
      <c r="N9" s="51">
        <f t="shared" si="1"/>
        <v>8.3666002653407633E-3</v>
      </c>
      <c r="O9" s="45">
        <f t="shared" si="1"/>
        <v>8.3666002653407633E-3</v>
      </c>
      <c r="P9" s="45">
        <f t="shared" si="1"/>
        <v>8.3666002653407633E-3</v>
      </c>
      <c r="Q9" s="46">
        <f t="shared" si="1"/>
        <v>8.3666002653407633E-3</v>
      </c>
    </row>
    <row r="15" spans="1:17" x14ac:dyDescent="0.3">
      <c r="G15" s="58" t="s">
        <v>22</v>
      </c>
      <c r="H15" s="58"/>
      <c r="I15" s="58"/>
      <c r="J15" s="58"/>
    </row>
    <row r="16" spans="1:17" x14ac:dyDescent="0.3">
      <c r="G16" s="58" t="s">
        <v>24</v>
      </c>
      <c r="H16" s="58"/>
      <c r="I16" s="58"/>
      <c r="J16" s="58"/>
    </row>
    <row r="17" spans="1:17" ht="15" thickBot="1" x14ac:dyDescent="0.35">
      <c r="G17" s="59" t="s">
        <v>26</v>
      </c>
      <c r="H17" s="59"/>
      <c r="I17" s="59"/>
      <c r="J17" s="59"/>
    </row>
    <row r="18" spans="1:17" x14ac:dyDescent="0.3">
      <c r="B18" s="60" t="s">
        <v>0</v>
      </c>
      <c r="C18" s="61"/>
      <c r="D18" s="61"/>
      <c r="E18" s="62"/>
      <c r="F18" s="60" t="s">
        <v>1</v>
      </c>
      <c r="G18" s="61"/>
      <c r="H18" s="61"/>
      <c r="I18" s="62"/>
      <c r="J18" s="60" t="s">
        <v>2</v>
      </c>
      <c r="K18" s="61"/>
      <c r="L18" s="61"/>
      <c r="M18" s="62"/>
      <c r="N18" s="60" t="s">
        <v>12</v>
      </c>
      <c r="O18" s="61"/>
      <c r="P18" s="61"/>
      <c r="Q18" s="62"/>
    </row>
    <row r="19" spans="1:17" ht="15" thickBot="1" x14ac:dyDescent="0.35">
      <c r="B19" s="26" t="s">
        <v>8</v>
      </c>
      <c r="C19" s="27" t="s">
        <v>9</v>
      </c>
      <c r="D19" s="27" t="s">
        <v>10</v>
      </c>
      <c r="E19" s="28" t="s">
        <v>11</v>
      </c>
      <c r="F19" s="26" t="s">
        <v>8</v>
      </c>
      <c r="G19" s="27" t="s">
        <v>9</v>
      </c>
      <c r="H19" s="27" t="s">
        <v>10</v>
      </c>
      <c r="I19" s="28" t="s">
        <v>11</v>
      </c>
      <c r="J19" s="26" t="s">
        <v>8</v>
      </c>
      <c r="K19" s="27" t="s">
        <v>9</v>
      </c>
      <c r="L19" s="27" t="s">
        <v>10</v>
      </c>
      <c r="M19" s="28" t="s">
        <v>11</v>
      </c>
      <c r="N19" s="26" t="s">
        <v>8</v>
      </c>
      <c r="O19" s="27" t="s">
        <v>9</v>
      </c>
      <c r="P19" s="27" t="s">
        <v>10</v>
      </c>
      <c r="Q19" s="28" t="s">
        <v>11</v>
      </c>
    </row>
    <row r="20" spans="1:17" ht="15" thickBot="1" x14ac:dyDescent="0.35">
      <c r="A20" s="52" t="s">
        <v>14</v>
      </c>
      <c r="B20" s="114">
        <f>AVERAGE(B3:B7)</f>
        <v>0.94800000000000006</v>
      </c>
      <c r="C20" s="29">
        <f t="shared" ref="C20:Q20" si="2">AVERAGE(C3:C7)</f>
        <v>0.95</v>
      </c>
      <c r="D20" s="29">
        <f t="shared" si="2"/>
        <v>0.95399999999999996</v>
      </c>
      <c r="E20" s="30">
        <f t="shared" si="2"/>
        <v>0.95399999999999996</v>
      </c>
      <c r="F20" s="138">
        <f t="shared" si="2"/>
        <v>0.95799999999999996</v>
      </c>
      <c r="G20" s="29">
        <f t="shared" si="2"/>
        <v>0.95799999999999996</v>
      </c>
      <c r="H20" s="29">
        <f t="shared" si="2"/>
        <v>0.95799999999999996</v>
      </c>
      <c r="I20" s="30">
        <f t="shared" si="2"/>
        <v>0.95799999999999996</v>
      </c>
      <c r="J20" s="29">
        <f t="shared" si="2"/>
        <v>0.51800000000000002</v>
      </c>
      <c r="K20" s="29">
        <f t="shared" si="2"/>
        <v>0.38400000000000001</v>
      </c>
      <c r="L20" s="29">
        <f t="shared" si="2"/>
        <v>0.52600000000000002</v>
      </c>
      <c r="M20" s="30">
        <f t="shared" si="2"/>
        <v>0.72600000000000009</v>
      </c>
      <c r="N20" s="29">
        <f t="shared" si="2"/>
        <v>0.94800000000000006</v>
      </c>
      <c r="O20" s="29">
        <f t="shared" si="2"/>
        <v>0.94800000000000006</v>
      </c>
      <c r="P20" s="29">
        <f t="shared" si="2"/>
        <v>0.94800000000000006</v>
      </c>
      <c r="Q20" s="30">
        <f t="shared" si="2"/>
        <v>0.94800000000000006</v>
      </c>
    </row>
    <row r="21" spans="1:17" ht="15" thickBot="1" x14ac:dyDescent="0.35">
      <c r="A21" s="52" t="s">
        <v>19</v>
      </c>
      <c r="B21" s="147">
        <f>_xlfn.STDEV.S(B3:B7)</f>
        <v>1.0954451150103333E-2</v>
      </c>
      <c r="C21" s="148">
        <f t="shared" ref="C21:Q21" si="3">_xlfn.STDEV.S(C3:C7)</f>
        <v>1.0000000000000009E-2</v>
      </c>
      <c r="D21" s="148">
        <f t="shared" si="3"/>
        <v>5.4772255750516656E-3</v>
      </c>
      <c r="E21" s="149">
        <f t="shared" si="3"/>
        <v>5.4772255750516656E-3</v>
      </c>
      <c r="F21" s="150">
        <f t="shared" si="3"/>
        <v>8.3666002653407633E-3</v>
      </c>
      <c r="G21" s="148">
        <f t="shared" si="3"/>
        <v>8.3666002653407633E-3</v>
      </c>
      <c r="H21" s="148">
        <f t="shared" si="3"/>
        <v>8.3666002653407633E-3</v>
      </c>
      <c r="I21" s="149">
        <f t="shared" si="3"/>
        <v>8.3666002653407633E-3</v>
      </c>
      <c r="J21" s="148">
        <f t="shared" si="3"/>
        <v>3.0331501776206183E-2</v>
      </c>
      <c r="K21" s="148">
        <f t="shared" si="3"/>
        <v>5.8566201857385425E-2</v>
      </c>
      <c r="L21" s="148">
        <f t="shared" si="3"/>
        <v>2.880972058177585E-2</v>
      </c>
      <c r="M21" s="149">
        <f t="shared" si="3"/>
        <v>2.8809720581775892E-2</v>
      </c>
      <c r="N21" s="150">
        <f t="shared" si="3"/>
        <v>8.3666002653407633E-3</v>
      </c>
      <c r="O21" s="148">
        <f t="shared" si="3"/>
        <v>8.3666002653407633E-3</v>
      </c>
      <c r="P21" s="148">
        <f t="shared" si="3"/>
        <v>8.3666002653407633E-3</v>
      </c>
      <c r="Q21" s="149">
        <f t="shared" si="3"/>
        <v>8.3666002653407633E-3</v>
      </c>
    </row>
    <row r="22" spans="1:17" ht="15" thickBot="1" x14ac:dyDescent="0.35">
      <c r="A22" s="55" t="s">
        <v>29</v>
      </c>
      <c r="B22" s="37">
        <f>MIN(B3:B7)</f>
        <v>0.94</v>
      </c>
      <c r="C22" s="38">
        <f t="shared" ref="C22:Q22" si="4">MIN(C3:C7)</f>
        <v>0.94</v>
      </c>
      <c r="D22" s="38">
        <f t="shared" si="4"/>
        <v>0.95</v>
      </c>
      <c r="E22" s="39">
        <f t="shared" si="4"/>
        <v>0.95</v>
      </c>
      <c r="F22" s="143">
        <f t="shared" si="4"/>
        <v>0.95</v>
      </c>
      <c r="G22" s="38">
        <f t="shared" si="4"/>
        <v>0.95</v>
      </c>
      <c r="H22" s="38">
        <f t="shared" si="4"/>
        <v>0.95</v>
      </c>
      <c r="I22" s="39">
        <f t="shared" si="4"/>
        <v>0.95</v>
      </c>
      <c r="J22" s="38">
        <f t="shared" si="4"/>
        <v>0.5</v>
      </c>
      <c r="K22" s="38">
        <f t="shared" si="4"/>
        <v>0.34</v>
      </c>
      <c r="L22" s="38">
        <f t="shared" si="4"/>
        <v>0.5</v>
      </c>
      <c r="M22" s="39">
        <f t="shared" si="4"/>
        <v>0.7</v>
      </c>
      <c r="N22" s="38">
        <f t="shared" si="4"/>
        <v>0.94</v>
      </c>
      <c r="O22" s="38">
        <f t="shared" si="4"/>
        <v>0.94</v>
      </c>
      <c r="P22" s="38">
        <f t="shared" si="4"/>
        <v>0.94</v>
      </c>
      <c r="Q22" s="39">
        <f t="shared" si="4"/>
        <v>0.94</v>
      </c>
    </row>
    <row r="23" spans="1:17" ht="15" thickBot="1" x14ac:dyDescent="0.35">
      <c r="A23" s="54" t="s">
        <v>30</v>
      </c>
      <c r="B23" s="144">
        <f>MAX(B3:B7)</f>
        <v>0.96</v>
      </c>
      <c r="C23" s="145">
        <f t="shared" ref="C23:Q23" si="5">MAX(C3:C7)</f>
        <v>0.96</v>
      </c>
      <c r="D23" s="145">
        <f t="shared" si="5"/>
        <v>0.96</v>
      </c>
      <c r="E23" s="146">
        <f t="shared" si="5"/>
        <v>0.96</v>
      </c>
      <c r="F23" s="151">
        <f t="shared" si="5"/>
        <v>0.97</v>
      </c>
      <c r="G23" s="145">
        <f t="shared" si="5"/>
        <v>0.97</v>
      </c>
      <c r="H23" s="145">
        <f t="shared" si="5"/>
        <v>0.97</v>
      </c>
      <c r="I23" s="146">
        <f t="shared" si="5"/>
        <v>0.97</v>
      </c>
      <c r="J23" s="145">
        <f t="shared" si="5"/>
        <v>0.56999999999999995</v>
      </c>
      <c r="K23" s="145">
        <f t="shared" si="5"/>
        <v>0.48</v>
      </c>
      <c r="L23" s="145">
        <f t="shared" si="5"/>
        <v>0.56999999999999995</v>
      </c>
      <c r="M23" s="146">
        <f t="shared" si="5"/>
        <v>0.77</v>
      </c>
      <c r="N23" s="145">
        <f t="shared" si="5"/>
        <v>0.96</v>
      </c>
      <c r="O23" s="145">
        <f t="shared" si="5"/>
        <v>0.96</v>
      </c>
      <c r="P23" s="145">
        <f t="shared" si="5"/>
        <v>0.96</v>
      </c>
      <c r="Q23" s="146">
        <f t="shared" si="5"/>
        <v>0.96</v>
      </c>
    </row>
  </sheetData>
  <mergeCells count="11">
    <mergeCell ref="F1:I1"/>
    <mergeCell ref="J1:M1"/>
    <mergeCell ref="N1:Q1"/>
    <mergeCell ref="B1:E1"/>
    <mergeCell ref="B18:E18"/>
    <mergeCell ref="F18:I18"/>
    <mergeCell ref="J18:M18"/>
    <mergeCell ref="N18:Q18"/>
    <mergeCell ref="G15:J15"/>
    <mergeCell ref="G17:J17"/>
    <mergeCell ref="G16:J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F39DF-708E-4CE0-8C7D-F1195A572BAE}">
  <dimension ref="A1:Q39"/>
  <sheetViews>
    <sheetView topLeftCell="A9" workbookViewId="0">
      <selection activeCell="A38" sqref="A38:Q39"/>
    </sheetView>
  </sheetViews>
  <sheetFormatPr defaultRowHeight="14.4" x14ac:dyDescent="0.3"/>
  <sheetData>
    <row r="1" spans="1:17" ht="15" thickBot="1" x14ac:dyDescent="0.35">
      <c r="A1" s="79"/>
      <c r="B1" s="79"/>
      <c r="C1" s="79"/>
      <c r="D1" s="79"/>
      <c r="E1" s="79"/>
      <c r="F1" s="63" t="s">
        <v>15</v>
      </c>
      <c r="G1" s="63"/>
      <c r="H1" s="63"/>
      <c r="I1" s="63"/>
      <c r="J1" s="63"/>
      <c r="K1" s="63"/>
      <c r="L1" s="63"/>
      <c r="M1" s="63"/>
      <c r="N1" s="79"/>
      <c r="O1" s="79"/>
      <c r="P1" s="79"/>
      <c r="Q1" s="79"/>
    </row>
    <row r="2" spans="1:17" x14ac:dyDescent="0.3">
      <c r="A2" s="80"/>
      <c r="B2" s="60" t="s">
        <v>0</v>
      </c>
      <c r="C2" s="61"/>
      <c r="D2" s="61"/>
      <c r="E2" s="62"/>
      <c r="F2" s="60" t="s">
        <v>1</v>
      </c>
      <c r="G2" s="61"/>
      <c r="H2" s="61"/>
      <c r="I2" s="62"/>
      <c r="J2" s="60" t="s">
        <v>2</v>
      </c>
      <c r="K2" s="61"/>
      <c r="L2" s="61"/>
      <c r="M2" s="62"/>
      <c r="N2" s="60" t="s">
        <v>12</v>
      </c>
      <c r="O2" s="61"/>
      <c r="P2" s="61"/>
      <c r="Q2" s="62"/>
    </row>
    <row r="3" spans="1:17" ht="15" thickBot="1" x14ac:dyDescent="0.35">
      <c r="A3" s="90" t="s">
        <v>13</v>
      </c>
      <c r="B3" s="26" t="s">
        <v>8</v>
      </c>
      <c r="C3" s="27" t="s">
        <v>9</v>
      </c>
      <c r="D3" s="27" t="s">
        <v>10</v>
      </c>
      <c r="E3" s="28" t="s">
        <v>11</v>
      </c>
      <c r="F3" s="26" t="s">
        <v>8</v>
      </c>
      <c r="G3" s="27" t="s">
        <v>9</v>
      </c>
      <c r="H3" s="27" t="s">
        <v>10</v>
      </c>
      <c r="I3" s="28" t="s">
        <v>11</v>
      </c>
      <c r="J3" s="26" t="s">
        <v>8</v>
      </c>
      <c r="K3" s="27" t="s">
        <v>9</v>
      </c>
      <c r="L3" s="27" t="s">
        <v>10</v>
      </c>
      <c r="M3" s="28" t="s">
        <v>11</v>
      </c>
      <c r="N3" s="26" t="s">
        <v>8</v>
      </c>
      <c r="O3" s="27" t="s">
        <v>9</v>
      </c>
      <c r="P3" s="27" t="s">
        <v>10</v>
      </c>
      <c r="Q3" s="28" t="s">
        <v>11</v>
      </c>
    </row>
    <row r="4" spans="1:17" x14ac:dyDescent="0.3">
      <c r="A4" s="91" t="s">
        <v>3</v>
      </c>
      <c r="B4" s="102">
        <v>0.95</v>
      </c>
      <c r="C4" s="100">
        <v>0.95</v>
      </c>
      <c r="D4" s="100">
        <v>0.95</v>
      </c>
      <c r="E4" s="100">
        <v>0.95</v>
      </c>
      <c r="F4" s="40">
        <v>0.95</v>
      </c>
      <c r="G4" s="100">
        <v>0.95</v>
      </c>
      <c r="H4" s="100">
        <v>0.96</v>
      </c>
      <c r="I4" s="101">
        <v>0.95</v>
      </c>
      <c r="J4" s="40">
        <v>0.95499999999999996</v>
      </c>
      <c r="K4" s="41">
        <v>0.96</v>
      </c>
      <c r="L4" s="41">
        <v>0.96</v>
      </c>
      <c r="M4" s="42">
        <v>0.96</v>
      </c>
      <c r="N4" s="102">
        <v>0.96</v>
      </c>
      <c r="O4" s="41">
        <v>0.96</v>
      </c>
      <c r="P4" s="41">
        <v>0.96</v>
      </c>
      <c r="Q4" s="42">
        <v>0.96</v>
      </c>
    </row>
    <row r="5" spans="1:17" x14ac:dyDescent="0.3">
      <c r="A5" s="91" t="s">
        <v>4</v>
      </c>
      <c r="B5" s="95">
        <v>0.95</v>
      </c>
      <c r="C5" s="94">
        <v>0.96</v>
      </c>
      <c r="D5" s="94">
        <v>0.96</v>
      </c>
      <c r="E5" s="86">
        <v>0.96</v>
      </c>
      <c r="F5" s="85">
        <v>0.95</v>
      </c>
      <c r="G5" s="92">
        <v>0.95</v>
      </c>
      <c r="H5" s="92">
        <v>0.95</v>
      </c>
      <c r="I5" s="78">
        <v>0.95</v>
      </c>
      <c r="J5" s="85">
        <v>0.95</v>
      </c>
      <c r="K5" s="92">
        <v>0.95</v>
      </c>
      <c r="L5" s="92">
        <v>0.95</v>
      </c>
      <c r="M5" s="78">
        <v>0.95</v>
      </c>
      <c r="N5" s="95">
        <v>0.94499999999999995</v>
      </c>
      <c r="O5" s="93">
        <v>0.94</v>
      </c>
      <c r="P5" s="92">
        <v>0.95</v>
      </c>
      <c r="Q5" s="78">
        <v>0.95</v>
      </c>
    </row>
    <row r="6" spans="1:17" x14ac:dyDescent="0.3">
      <c r="A6" s="91" t="s">
        <v>5</v>
      </c>
      <c r="B6" s="95">
        <v>0.92</v>
      </c>
      <c r="C6" s="94">
        <v>0.92</v>
      </c>
      <c r="D6" s="94">
        <v>0.93</v>
      </c>
      <c r="E6" s="86">
        <v>0.93</v>
      </c>
      <c r="F6" s="95">
        <v>0.95</v>
      </c>
      <c r="G6" s="82">
        <v>0.95</v>
      </c>
      <c r="H6" s="92">
        <v>0.95</v>
      </c>
      <c r="I6" s="78">
        <v>0.95</v>
      </c>
      <c r="J6" s="85">
        <v>0.95</v>
      </c>
      <c r="K6" s="92">
        <v>0.95</v>
      </c>
      <c r="L6" s="92">
        <v>0.95</v>
      </c>
      <c r="M6" s="78">
        <v>0.95</v>
      </c>
      <c r="N6" s="85">
        <v>0.95</v>
      </c>
      <c r="O6" s="92">
        <v>0.95</v>
      </c>
      <c r="P6" s="92">
        <v>0.95</v>
      </c>
      <c r="Q6" s="78">
        <v>0.95</v>
      </c>
    </row>
    <row r="7" spans="1:17" x14ac:dyDescent="0.3">
      <c r="A7" s="91" t="s">
        <v>6</v>
      </c>
      <c r="B7" s="95">
        <v>0.95</v>
      </c>
      <c r="C7" s="94">
        <v>0.96</v>
      </c>
      <c r="D7" s="94">
        <v>0.96</v>
      </c>
      <c r="E7" s="86">
        <v>0.96</v>
      </c>
      <c r="F7" s="95">
        <v>0.94</v>
      </c>
      <c r="G7" s="94">
        <v>0.93</v>
      </c>
      <c r="H7" s="93">
        <v>0.94</v>
      </c>
      <c r="I7" s="86">
        <v>0.94</v>
      </c>
      <c r="J7" s="85">
        <v>0.95</v>
      </c>
      <c r="K7" s="92">
        <v>0.95</v>
      </c>
      <c r="L7" s="92">
        <v>0.95</v>
      </c>
      <c r="M7" s="78">
        <v>0.95</v>
      </c>
      <c r="N7" s="85">
        <v>0.95</v>
      </c>
      <c r="O7" s="92">
        <v>0.95</v>
      </c>
      <c r="P7" s="92">
        <v>0.95</v>
      </c>
      <c r="Q7" s="78">
        <v>0.95</v>
      </c>
    </row>
    <row r="8" spans="1:17" ht="15" thickBot="1" x14ac:dyDescent="0.35">
      <c r="A8" s="33" t="s">
        <v>7</v>
      </c>
      <c r="B8" s="98">
        <v>0.96</v>
      </c>
      <c r="C8" s="104">
        <v>0.96</v>
      </c>
      <c r="D8" s="104">
        <v>0.96</v>
      </c>
      <c r="E8" s="89">
        <v>0.96</v>
      </c>
      <c r="F8" s="98">
        <v>0.95</v>
      </c>
      <c r="G8" s="104">
        <v>0.95</v>
      </c>
      <c r="H8" s="88">
        <v>0.95</v>
      </c>
      <c r="I8" s="97">
        <v>0.95</v>
      </c>
      <c r="J8" s="98">
        <v>0.94499999999999995</v>
      </c>
      <c r="K8" s="99">
        <v>0.94</v>
      </c>
      <c r="L8" s="96">
        <v>0.95</v>
      </c>
      <c r="M8" s="97">
        <v>0.95</v>
      </c>
      <c r="N8" s="87">
        <v>0.95</v>
      </c>
      <c r="O8" s="96">
        <v>0.95</v>
      </c>
      <c r="P8" s="96">
        <v>0.95</v>
      </c>
      <c r="Q8" s="97">
        <v>0.95</v>
      </c>
    </row>
    <row r="9" spans="1:17" x14ac:dyDescent="0.3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</row>
    <row r="10" spans="1:17" ht="15" thickBot="1" x14ac:dyDescent="0.35">
      <c r="A10" s="80"/>
      <c r="B10" s="80"/>
      <c r="C10" s="80"/>
      <c r="D10" s="80"/>
      <c r="E10" s="80"/>
      <c r="F10" s="63" t="s">
        <v>17</v>
      </c>
      <c r="G10" s="63"/>
      <c r="H10" s="63"/>
      <c r="I10" s="63"/>
      <c r="J10" s="63"/>
      <c r="K10" s="63"/>
      <c r="L10" s="63"/>
      <c r="M10" s="63"/>
      <c r="N10" s="80"/>
      <c r="O10" s="80"/>
      <c r="P10" s="80"/>
      <c r="Q10" s="80"/>
    </row>
    <row r="11" spans="1:17" x14ac:dyDescent="0.3">
      <c r="A11" s="80"/>
      <c r="B11" s="60" t="s">
        <v>0</v>
      </c>
      <c r="C11" s="61"/>
      <c r="D11" s="61"/>
      <c r="E11" s="62"/>
      <c r="F11" s="60" t="s">
        <v>1</v>
      </c>
      <c r="G11" s="61"/>
      <c r="H11" s="61"/>
      <c r="I11" s="62"/>
      <c r="J11" s="60" t="s">
        <v>2</v>
      </c>
      <c r="K11" s="61"/>
      <c r="L11" s="61"/>
      <c r="M11" s="62"/>
      <c r="N11" s="60" t="s">
        <v>12</v>
      </c>
      <c r="O11" s="61"/>
      <c r="P11" s="61"/>
      <c r="Q11" s="62"/>
    </row>
    <row r="12" spans="1:17" ht="15" thickBot="1" x14ac:dyDescent="0.35">
      <c r="A12" s="90" t="s">
        <v>13</v>
      </c>
      <c r="B12" s="26" t="s">
        <v>8</v>
      </c>
      <c r="C12" s="27" t="s">
        <v>9</v>
      </c>
      <c r="D12" s="27" t="s">
        <v>10</v>
      </c>
      <c r="E12" s="28" t="s">
        <v>11</v>
      </c>
      <c r="F12" s="26" t="s">
        <v>8</v>
      </c>
      <c r="G12" s="27" t="s">
        <v>9</v>
      </c>
      <c r="H12" s="27" t="s">
        <v>10</v>
      </c>
      <c r="I12" s="28" t="s">
        <v>11</v>
      </c>
      <c r="J12" s="26" t="s">
        <v>8</v>
      </c>
      <c r="K12" s="27" t="s">
        <v>9</v>
      </c>
      <c r="L12" s="27" t="s">
        <v>10</v>
      </c>
      <c r="M12" s="28" t="s">
        <v>11</v>
      </c>
      <c r="N12" s="26" t="s">
        <v>8</v>
      </c>
      <c r="O12" s="27" t="s">
        <v>9</v>
      </c>
      <c r="P12" s="27" t="s">
        <v>10</v>
      </c>
      <c r="Q12" s="28" t="s">
        <v>11</v>
      </c>
    </row>
    <row r="13" spans="1:17" x14ac:dyDescent="0.3">
      <c r="A13" s="91" t="s">
        <v>3</v>
      </c>
      <c r="B13" s="102">
        <v>0.96199999999999997</v>
      </c>
      <c r="C13" s="103">
        <v>0.96</v>
      </c>
      <c r="D13" s="103">
        <v>0.96</v>
      </c>
      <c r="E13" s="101">
        <v>0.96</v>
      </c>
      <c r="F13" s="102">
        <v>0.96</v>
      </c>
      <c r="G13" s="103">
        <v>0.96</v>
      </c>
      <c r="H13" s="103">
        <v>0.96</v>
      </c>
      <c r="I13" s="101">
        <v>0.96</v>
      </c>
      <c r="J13" s="102">
        <v>0.96</v>
      </c>
      <c r="K13" s="103">
        <v>0.96</v>
      </c>
      <c r="L13" s="103">
        <v>0.96</v>
      </c>
      <c r="M13" s="101">
        <v>0.96</v>
      </c>
      <c r="N13" s="102">
        <v>0.96</v>
      </c>
      <c r="O13" s="103">
        <v>0.96</v>
      </c>
      <c r="P13" s="103">
        <v>0.96</v>
      </c>
      <c r="Q13" s="101">
        <v>0.96</v>
      </c>
    </row>
    <row r="14" spans="1:17" x14ac:dyDescent="0.3">
      <c r="A14" s="91" t="s">
        <v>4</v>
      </c>
      <c r="B14" s="95">
        <v>0.96699999999999997</v>
      </c>
      <c r="C14" s="94">
        <v>0.97</v>
      </c>
      <c r="D14" s="94">
        <v>0.97</v>
      </c>
      <c r="E14" s="78">
        <v>0.97</v>
      </c>
      <c r="F14" s="95">
        <v>0.95499999999999996</v>
      </c>
      <c r="G14" s="94">
        <v>0.96</v>
      </c>
      <c r="H14" s="94">
        <v>0.96</v>
      </c>
      <c r="I14" s="78">
        <v>0.96</v>
      </c>
      <c r="J14" s="95">
        <v>0.95699999999999996</v>
      </c>
      <c r="K14" s="94">
        <v>0.96</v>
      </c>
      <c r="L14" s="94">
        <v>0.96</v>
      </c>
      <c r="M14" s="78">
        <v>0.96</v>
      </c>
      <c r="N14" s="95">
        <v>0.95699999999999996</v>
      </c>
      <c r="O14" s="94">
        <v>0.96</v>
      </c>
      <c r="P14" s="94">
        <v>0.96</v>
      </c>
      <c r="Q14" s="78">
        <v>0.96</v>
      </c>
    </row>
    <row r="15" spans="1:17" x14ac:dyDescent="0.3">
      <c r="A15" s="91" t="s">
        <v>5</v>
      </c>
      <c r="B15" s="95">
        <v>0.93</v>
      </c>
      <c r="C15" s="94">
        <v>0.93</v>
      </c>
      <c r="D15" s="94">
        <v>0.93</v>
      </c>
      <c r="E15" s="78">
        <v>0.94</v>
      </c>
      <c r="F15" s="95">
        <v>0.96</v>
      </c>
      <c r="G15" s="94">
        <v>0.96</v>
      </c>
      <c r="H15" s="94">
        <v>0.96</v>
      </c>
      <c r="I15" s="78">
        <v>0.96</v>
      </c>
      <c r="J15" s="95">
        <v>0.95699999999999996</v>
      </c>
      <c r="K15" s="94">
        <v>0.96</v>
      </c>
      <c r="L15" s="94">
        <v>0.96</v>
      </c>
      <c r="M15" s="78">
        <v>0.96</v>
      </c>
      <c r="N15" s="95">
        <v>0.96499999999999997</v>
      </c>
      <c r="O15" s="94">
        <v>0.97</v>
      </c>
      <c r="P15" s="94">
        <v>0.97</v>
      </c>
      <c r="Q15" s="78">
        <v>0.97</v>
      </c>
    </row>
    <row r="16" spans="1:17" x14ac:dyDescent="0.3">
      <c r="A16" s="91" t="s">
        <v>6</v>
      </c>
      <c r="B16" s="95">
        <v>0.95699999999999996</v>
      </c>
      <c r="C16" s="94">
        <v>0.96</v>
      </c>
      <c r="D16" s="94">
        <v>0.96</v>
      </c>
      <c r="E16" s="78">
        <v>0.96</v>
      </c>
      <c r="F16" s="95">
        <v>0.95</v>
      </c>
      <c r="G16" s="94">
        <v>0.95</v>
      </c>
      <c r="H16" s="94">
        <v>0.95</v>
      </c>
      <c r="I16" s="78">
        <v>0.95</v>
      </c>
      <c r="J16" s="95">
        <v>0.96</v>
      </c>
      <c r="K16" s="94">
        <v>0.96</v>
      </c>
      <c r="L16" s="94">
        <v>0.96</v>
      </c>
      <c r="M16" s="78">
        <v>0.96</v>
      </c>
      <c r="N16" s="95">
        <v>0.95699999999999996</v>
      </c>
      <c r="O16" s="94">
        <v>0.96</v>
      </c>
      <c r="P16" s="94">
        <v>0.96</v>
      </c>
      <c r="Q16" s="78">
        <v>0.96</v>
      </c>
    </row>
    <row r="17" spans="1:17" ht="15" thickBot="1" x14ac:dyDescent="0.35">
      <c r="A17" s="91" t="s">
        <v>7</v>
      </c>
      <c r="B17" s="98">
        <v>0.97</v>
      </c>
      <c r="C17" s="104">
        <v>0.97</v>
      </c>
      <c r="D17" s="104">
        <v>0.97</v>
      </c>
      <c r="E17" s="97">
        <v>0.97</v>
      </c>
      <c r="F17" s="98">
        <v>0.96</v>
      </c>
      <c r="G17" s="104">
        <v>0.96</v>
      </c>
      <c r="H17" s="104">
        <v>0.96</v>
      </c>
      <c r="I17" s="97">
        <v>0.96</v>
      </c>
      <c r="J17" s="98">
        <v>0.95</v>
      </c>
      <c r="K17" s="104">
        <v>0.95</v>
      </c>
      <c r="L17" s="104">
        <v>0.95</v>
      </c>
      <c r="M17" s="97">
        <v>0.95</v>
      </c>
      <c r="N17" s="98">
        <v>0.95699999999999996</v>
      </c>
      <c r="O17" s="104">
        <v>0.96</v>
      </c>
      <c r="P17" s="104">
        <v>0.96</v>
      </c>
      <c r="Q17" s="97">
        <v>0.96</v>
      </c>
    </row>
    <row r="18" spans="1:17" x14ac:dyDescent="0.3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1:17" ht="15" thickBot="1" x14ac:dyDescent="0.35">
      <c r="A19" s="80"/>
      <c r="B19" s="80"/>
      <c r="C19" s="80"/>
      <c r="D19" s="80"/>
      <c r="E19" s="80"/>
      <c r="F19" s="63" t="s">
        <v>16</v>
      </c>
      <c r="G19" s="63"/>
      <c r="H19" s="63"/>
      <c r="I19" s="63"/>
      <c r="J19" s="63"/>
      <c r="K19" s="63"/>
      <c r="L19" s="63"/>
      <c r="M19" s="63"/>
      <c r="N19" s="80"/>
      <c r="O19" s="80"/>
      <c r="P19" s="80"/>
      <c r="Q19" s="80"/>
    </row>
    <row r="20" spans="1:17" x14ac:dyDescent="0.3">
      <c r="A20" s="80"/>
      <c r="B20" s="60" t="s">
        <v>0</v>
      </c>
      <c r="C20" s="61"/>
      <c r="D20" s="61"/>
      <c r="E20" s="62"/>
      <c r="F20" s="60" t="s">
        <v>1</v>
      </c>
      <c r="G20" s="61"/>
      <c r="H20" s="61"/>
      <c r="I20" s="62"/>
      <c r="J20" s="60" t="s">
        <v>2</v>
      </c>
      <c r="K20" s="61"/>
      <c r="L20" s="61"/>
      <c r="M20" s="62"/>
      <c r="N20" s="60" t="s">
        <v>12</v>
      </c>
      <c r="O20" s="61"/>
      <c r="P20" s="61"/>
      <c r="Q20" s="62"/>
    </row>
    <row r="21" spans="1:17" x14ac:dyDescent="0.3">
      <c r="A21" s="90" t="s">
        <v>13</v>
      </c>
      <c r="B21" s="83" t="s">
        <v>8</v>
      </c>
      <c r="C21" s="81" t="s">
        <v>9</v>
      </c>
      <c r="D21" s="81" t="s">
        <v>10</v>
      </c>
      <c r="E21" s="84" t="s">
        <v>11</v>
      </c>
      <c r="F21" s="83" t="s">
        <v>8</v>
      </c>
      <c r="G21" s="81" t="s">
        <v>9</v>
      </c>
      <c r="H21" s="81" t="s">
        <v>10</v>
      </c>
      <c r="I21" s="84" t="s">
        <v>11</v>
      </c>
      <c r="J21" s="83" t="s">
        <v>8</v>
      </c>
      <c r="K21" s="81" t="s">
        <v>9</v>
      </c>
      <c r="L21" s="81" t="s">
        <v>10</v>
      </c>
      <c r="M21" s="84" t="s">
        <v>11</v>
      </c>
      <c r="N21" s="83" t="s">
        <v>8</v>
      </c>
      <c r="O21" s="81" t="s">
        <v>9</v>
      </c>
      <c r="P21" s="81" t="s">
        <v>10</v>
      </c>
      <c r="Q21" s="84" t="s">
        <v>11</v>
      </c>
    </row>
    <row r="22" spans="1:17" x14ac:dyDescent="0.3">
      <c r="A22" s="91" t="s">
        <v>3</v>
      </c>
      <c r="B22" s="94">
        <v>0.96499999999999997</v>
      </c>
      <c r="C22" s="94">
        <v>0.97</v>
      </c>
      <c r="D22" s="94">
        <v>0.97</v>
      </c>
      <c r="E22" s="94">
        <v>0.97</v>
      </c>
      <c r="F22" s="94">
        <v>0.95</v>
      </c>
      <c r="G22" s="94">
        <v>0.95</v>
      </c>
      <c r="H22" s="94">
        <v>0.95</v>
      </c>
      <c r="I22" s="94">
        <v>0.95</v>
      </c>
      <c r="J22" s="94">
        <v>0.96499999999999997</v>
      </c>
      <c r="K22" s="94">
        <v>0.97</v>
      </c>
      <c r="L22" s="94">
        <v>0.97</v>
      </c>
      <c r="M22" s="94">
        <v>0.97</v>
      </c>
      <c r="N22" s="94">
        <v>0.96</v>
      </c>
      <c r="O22" s="94">
        <v>0.96</v>
      </c>
      <c r="P22" s="94">
        <v>0.96</v>
      </c>
      <c r="Q22" s="78">
        <v>0.96</v>
      </c>
    </row>
    <row r="23" spans="1:17" x14ac:dyDescent="0.3">
      <c r="A23" s="91" t="s">
        <v>4</v>
      </c>
      <c r="B23" s="94">
        <v>0.96499999999999997</v>
      </c>
      <c r="C23" s="94">
        <v>0.97</v>
      </c>
      <c r="D23" s="94">
        <v>0.97</v>
      </c>
      <c r="E23" s="94">
        <v>0.97</v>
      </c>
      <c r="F23" s="94">
        <v>0.96</v>
      </c>
      <c r="G23" s="94">
        <v>0.96</v>
      </c>
      <c r="H23" s="94">
        <v>0.96</v>
      </c>
      <c r="I23" s="94">
        <v>0.96</v>
      </c>
      <c r="J23" s="94">
        <v>0.95</v>
      </c>
      <c r="K23" s="94">
        <v>0.95</v>
      </c>
      <c r="L23" s="94">
        <v>0.95</v>
      </c>
      <c r="M23" s="94">
        <v>0.95</v>
      </c>
      <c r="N23" s="94">
        <v>0.95499999999999996</v>
      </c>
      <c r="O23" s="94">
        <v>0.95</v>
      </c>
      <c r="P23" s="94">
        <v>0.96</v>
      </c>
      <c r="Q23" s="78">
        <v>0.95</v>
      </c>
    </row>
    <row r="24" spans="1:17" x14ac:dyDescent="0.3">
      <c r="A24" s="91" t="s">
        <v>5</v>
      </c>
      <c r="B24" s="94">
        <v>0.93</v>
      </c>
      <c r="C24" s="94">
        <v>0.93</v>
      </c>
      <c r="D24" s="94">
        <v>0.93</v>
      </c>
      <c r="E24" s="94">
        <v>0.94</v>
      </c>
      <c r="F24" s="94">
        <v>0.96</v>
      </c>
      <c r="G24" s="94">
        <v>0.96</v>
      </c>
      <c r="H24" s="94">
        <v>0.96</v>
      </c>
      <c r="I24" s="94">
        <v>0.96</v>
      </c>
      <c r="J24" s="94">
        <v>0.96699999999999997</v>
      </c>
      <c r="K24" s="94">
        <v>0.97</v>
      </c>
      <c r="L24" s="94">
        <v>0.97</v>
      </c>
      <c r="M24" s="94">
        <v>0.97</v>
      </c>
      <c r="N24" s="94">
        <v>0.96</v>
      </c>
      <c r="O24" s="94">
        <v>0.96</v>
      </c>
      <c r="P24" s="94">
        <v>0.96</v>
      </c>
      <c r="Q24" s="78">
        <v>0.96</v>
      </c>
    </row>
    <row r="25" spans="1:17" x14ac:dyDescent="0.3">
      <c r="A25" s="91" t="s">
        <v>6</v>
      </c>
      <c r="B25" s="94">
        <v>0.96</v>
      </c>
      <c r="C25" s="94">
        <v>0.96</v>
      </c>
      <c r="D25" s="94">
        <v>0.96</v>
      </c>
      <c r="E25" s="94">
        <v>0.96</v>
      </c>
      <c r="F25" s="94">
        <v>0.94</v>
      </c>
      <c r="G25" s="94">
        <v>0.94</v>
      </c>
      <c r="H25" s="94">
        <v>0.94</v>
      </c>
      <c r="I25" s="94">
        <v>0.94</v>
      </c>
      <c r="J25" s="94">
        <v>0.96499999999999997</v>
      </c>
      <c r="K25" s="94">
        <v>0.97</v>
      </c>
      <c r="L25" s="94">
        <v>0.97</v>
      </c>
      <c r="M25" s="94">
        <v>0.97</v>
      </c>
      <c r="N25" s="94">
        <v>0.95699999999999996</v>
      </c>
      <c r="O25" s="94">
        <v>0.96</v>
      </c>
      <c r="P25" s="94">
        <v>0.96</v>
      </c>
      <c r="Q25" s="78">
        <v>0.96</v>
      </c>
    </row>
    <row r="26" spans="1:17" x14ac:dyDescent="0.3">
      <c r="A26" s="91" t="s">
        <v>7</v>
      </c>
      <c r="B26" s="94">
        <v>0.97</v>
      </c>
      <c r="C26" s="94">
        <v>0.97</v>
      </c>
      <c r="D26" s="94">
        <v>0.97</v>
      </c>
      <c r="E26" s="94">
        <v>0.97</v>
      </c>
      <c r="F26" s="94">
        <v>0.95</v>
      </c>
      <c r="G26" s="94">
        <v>0.95</v>
      </c>
      <c r="H26" s="94">
        <v>0.96</v>
      </c>
      <c r="I26" s="94">
        <v>0.95</v>
      </c>
      <c r="J26" s="94">
        <v>0.95</v>
      </c>
      <c r="K26" s="94">
        <v>0.95</v>
      </c>
      <c r="L26" s="94">
        <v>0.95</v>
      </c>
      <c r="M26" s="94">
        <v>0.95</v>
      </c>
      <c r="N26" s="94">
        <v>0.95</v>
      </c>
      <c r="O26" s="94">
        <v>0.95</v>
      </c>
      <c r="P26" s="94">
        <v>0.95</v>
      </c>
      <c r="Q26" s="78">
        <v>0.95</v>
      </c>
    </row>
    <row r="31" spans="1:17" x14ac:dyDescent="0.3">
      <c r="A31" s="80"/>
      <c r="B31" s="56"/>
      <c r="C31" s="56"/>
      <c r="D31" s="56"/>
      <c r="E31" s="56"/>
      <c r="F31" s="56"/>
      <c r="G31" s="58" t="s">
        <v>22</v>
      </c>
      <c r="H31" s="58"/>
      <c r="I31" s="58"/>
      <c r="J31" s="58"/>
      <c r="K31" s="56"/>
      <c r="L31" s="56"/>
      <c r="M31" s="56"/>
      <c r="N31" s="56"/>
      <c r="O31" s="56"/>
      <c r="P31" s="56"/>
      <c r="Q31" s="56"/>
    </row>
    <row r="32" spans="1:17" x14ac:dyDescent="0.3">
      <c r="A32" s="80"/>
      <c r="B32" s="56"/>
      <c r="C32" s="56"/>
      <c r="D32" s="56"/>
      <c r="E32" s="56"/>
      <c r="F32" s="56"/>
      <c r="G32" s="58" t="s">
        <v>24</v>
      </c>
      <c r="H32" s="58"/>
      <c r="I32" s="58"/>
      <c r="J32" s="58"/>
      <c r="K32" s="56"/>
      <c r="L32" s="56"/>
      <c r="M32" s="56"/>
      <c r="N32" s="56"/>
      <c r="O32" s="56"/>
      <c r="P32" s="56"/>
      <c r="Q32" s="56"/>
    </row>
    <row r="33" spans="1:17" ht="15" thickBot="1" x14ac:dyDescent="0.35">
      <c r="A33" s="80"/>
      <c r="B33" s="80"/>
      <c r="C33" s="80"/>
      <c r="D33" s="80"/>
      <c r="E33" s="80"/>
      <c r="F33" s="80"/>
      <c r="G33" s="59" t="s">
        <v>23</v>
      </c>
      <c r="H33" s="59"/>
      <c r="I33" s="59"/>
      <c r="J33" s="59"/>
      <c r="K33" s="80"/>
      <c r="L33" s="80"/>
      <c r="M33" s="80"/>
      <c r="N33" s="80"/>
      <c r="O33" s="80"/>
      <c r="P33" s="80"/>
      <c r="Q33" s="80"/>
    </row>
    <row r="34" spans="1:17" x14ac:dyDescent="0.3">
      <c r="A34" s="80"/>
      <c r="B34" s="60" t="s">
        <v>0</v>
      </c>
      <c r="C34" s="61"/>
      <c r="D34" s="61"/>
      <c r="E34" s="62"/>
      <c r="F34" s="60" t="s">
        <v>1</v>
      </c>
      <c r="G34" s="61"/>
      <c r="H34" s="61"/>
      <c r="I34" s="62"/>
      <c r="J34" s="60" t="s">
        <v>2</v>
      </c>
      <c r="K34" s="61"/>
      <c r="L34" s="61"/>
      <c r="M34" s="62"/>
      <c r="N34" s="60" t="s">
        <v>12</v>
      </c>
      <c r="O34" s="61"/>
      <c r="P34" s="61"/>
      <c r="Q34" s="62"/>
    </row>
    <row r="35" spans="1:17" x14ac:dyDescent="0.3">
      <c r="A35" s="80"/>
      <c r="B35" s="83" t="s">
        <v>8</v>
      </c>
      <c r="C35" s="81" t="s">
        <v>9</v>
      </c>
      <c r="D35" s="81" t="s">
        <v>10</v>
      </c>
      <c r="E35" s="84" t="s">
        <v>11</v>
      </c>
      <c r="F35" s="83" t="s">
        <v>8</v>
      </c>
      <c r="G35" s="81" t="s">
        <v>9</v>
      </c>
      <c r="H35" s="81" t="s">
        <v>10</v>
      </c>
      <c r="I35" s="84" t="s">
        <v>11</v>
      </c>
      <c r="J35" s="83" t="s">
        <v>8</v>
      </c>
      <c r="K35" s="81" t="s">
        <v>9</v>
      </c>
      <c r="L35" s="81" t="s">
        <v>10</v>
      </c>
      <c r="M35" s="84" t="s">
        <v>11</v>
      </c>
      <c r="N35" s="83" t="s">
        <v>8</v>
      </c>
      <c r="O35" s="81" t="s">
        <v>9</v>
      </c>
      <c r="P35" s="81" t="s">
        <v>10</v>
      </c>
      <c r="Q35" s="84" t="s">
        <v>11</v>
      </c>
    </row>
    <row r="36" spans="1:17" ht="15" thickBot="1" x14ac:dyDescent="0.35">
      <c r="A36" s="55" t="s">
        <v>18</v>
      </c>
      <c r="B36" s="20">
        <f xml:space="preserve"> AVERAGE(B4:B8,B13:B17,B22:B26)</f>
        <v>0.95373333333333332</v>
      </c>
      <c r="C36" s="20">
        <f t="shared" ref="C36:Q36" si="0" xml:space="preserve"> AVERAGE(C4:C8,C13:C17,C22:C26)</f>
        <v>0.95600000000000007</v>
      </c>
      <c r="D36" s="20">
        <f t="shared" si="0"/>
        <v>0.95666666666666667</v>
      </c>
      <c r="E36" s="25">
        <f t="shared" si="0"/>
        <v>0.95800000000000018</v>
      </c>
      <c r="F36" s="20">
        <f t="shared" si="0"/>
        <v>0.95233333333333325</v>
      </c>
      <c r="G36" s="20">
        <f t="shared" si="0"/>
        <v>0.95199999999999996</v>
      </c>
      <c r="H36" s="20">
        <f t="shared" si="0"/>
        <v>0.95399999999999996</v>
      </c>
      <c r="I36" s="25">
        <f t="shared" si="0"/>
        <v>0.95266666666666644</v>
      </c>
      <c r="J36" s="20">
        <f t="shared" si="0"/>
        <v>0.9553999999999998</v>
      </c>
      <c r="K36" s="20">
        <f t="shared" si="0"/>
        <v>0.95666666666666667</v>
      </c>
      <c r="L36" s="20">
        <f t="shared" si="0"/>
        <v>0.95733333333333326</v>
      </c>
      <c r="M36" s="25">
        <f t="shared" si="0"/>
        <v>0.95733333333333326</v>
      </c>
      <c r="N36" s="135">
        <f t="shared" si="0"/>
        <v>0.95553333333333323</v>
      </c>
      <c r="O36" s="20">
        <f t="shared" si="0"/>
        <v>0.95599999999999996</v>
      </c>
      <c r="P36" s="20">
        <f t="shared" si="0"/>
        <v>0.95733333333333348</v>
      </c>
      <c r="Q36" s="25">
        <f t="shared" si="0"/>
        <v>0.95666666666666678</v>
      </c>
    </row>
    <row r="37" spans="1:17" ht="15" thickBot="1" x14ac:dyDescent="0.35">
      <c r="A37" s="54" t="s">
        <v>19</v>
      </c>
      <c r="B37" s="23">
        <f>_xlfn.STDEV.S(B4:B8,B13:B17,B22:B26)</f>
        <v>1.5636343501446787E-2</v>
      </c>
      <c r="C37" s="23">
        <f t="shared" ref="C37:Q37" si="1">_xlfn.STDEV.S(C4:C8,C13:C17,C22:C26)</f>
        <v>1.6388149028228528E-2</v>
      </c>
      <c r="D37" s="23">
        <f t="shared" si="1"/>
        <v>1.4960264830861884E-2</v>
      </c>
      <c r="E37" s="24">
        <f t="shared" si="1"/>
        <v>1.2649110640673511E-2</v>
      </c>
      <c r="F37" s="23">
        <f t="shared" si="1"/>
        <v>6.7788185513687439E-3</v>
      </c>
      <c r="G37" s="23">
        <f t="shared" si="1"/>
        <v>8.6189160737133348E-3</v>
      </c>
      <c r="H37" s="23">
        <f t="shared" si="1"/>
        <v>7.3678839761300791E-3</v>
      </c>
      <c r="I37" s="24">
        <f t="shared" si="1"/>
        <v>7.0373155054899742E-3</v>
      </c>
      <c r="J37" s="23">
        <f t="shared" si="1"/>
        <v>6.8117545463705666E-3</v>
      </c>
      <c r="K37" s="23">
        <f t="shared" si="1"/>
        <v>8.9973541084243814E-3</v>
      </c>
      <c r="L37" s="23">
        <f t="shared" si="1"/>
        <v>7.988086367179811E-3</v>
      </c>
      <c r="M37" s="24">
        <f t="shared" si="1"/>
        <v>7.988086367179811E-3</v>
      </c>
      <c r="N37" s="134">
        <f t="shared" si="1"/>
        <v>5.4230548410949941E-3</v>
      </c>
      <c r="O37" s="23">
        <f t="shared" si="1"/>
        <v>7.3678839761300791E-3</v>
      </c>
      <c r="P37" s="23">
        <f t="shared" si="1"/>
        <v>5.9361683970466424E-3</v>
      </c>
      <c r="Q37" s="24">
        <f t="shared" si="1"/>
        <v>6.1721339984836818E-3</v>
      </c>
    </row>
    <row r="38" spans="1:17" ht="15" thickBot="1" x14ac:dyDescent="0.35">
      <c r="A38" s="55" t="s">
        <v>29</v>
      </c>
      <c r="B38" s="114">
        <f>MIN(B4:B8,B13:B17,B22:B26)</f>
        <v>0.92</v>
      </c>
      <c r="C38" s="29">
        <f t="shared" ref="C38:Q38" si="2">MIN(C4:C8,C13:C17,C22:C26)</f>
        <v>0.92</v>
      </c>
      <c r="D38" s="29">
        <f t="shared" si="2"/>
        <v>0.93</v>
      </c>
      <c r="E38" s="30">
        <f t="shared" si="2"/>
        <v>0.93</v>
      </c>
      <c r="F38" s="29">
        <f t="shared" si="2"/>
        <v>0.94</v>
      </c>
      <c r="G38" s="29">
        <f t="shared" si="2"/>
        <v>0.93</v>
      </c>
      <c r="H38" s="29">
        <f t="shared" si="2"/>
        <v>0.94</v>
      </c>
      <c r="I38" s="30">
        <f t="shared" si="2"/>
        <v>0.94</v>
      </c>
      <c r="J38" s="29">
        <f t="shared" si="2"/>
        <v>0.94499999999999995</v>
      </c>
      <c r="K38" s="29">
        <f t="shared" si="2"/>
        <v>0.94</v>
      </c>
      <c r="L38" s="29">
        <f t="shared" si="2"/>
        <v>0.95</v>
      </c>
      <c r="M38" s="30">
        <f t="shared" si="2"/>
        <v>0.95</v>
      </c>
      <c r="N38" s="138">
        <f t="shared" si="2"/>
        <v>0.94499999999999995</v>
      </c>
      <c r="O38" s="29">
        <f t="shared" si="2"/>
        <v>0.94</v>
      </c>
      <c r="P38" s="29">
        <f t="shared" si="2"/>
        <v>0.95</v>
      </c>
      <c r="Q38" s="30">
        <f t="shared" si="2"/>
        <v>0.95</v>
      </c>
    </row>
    <row r="39" spans="1:17" ht="15" thickBot="1" x14ac:dyDescent="0.35">
      <c r="A39" s="54" t="s">
        <v>30</v>
      </c>
      <c r="B39" s="111">
        <f>MAX(B4:B8,B13:B17,B22:B26)</f>
        <v>0.97</v>
      </c>
      <c r="C39" s="112">
        <f t="shared" ref="C39:Q39" si="3">MAX(C4:C8,C13:C17,C22:C26)</f>
        <v>0.97</v>
      </c>
      <c r="D39" s="112">
        <f t="shared" si="3"/>
        <v>0.97</v>
      </c>
      <c r="E39" s="113">
        <f t="shared" si="3"/>
        <v>0.97</v>
      </c>
      <c r="F39" s="112">
        <f t="shared" si="3"/>
        <v>0.96</v>
      </c>
      <c r="G39" s="112">
        <f t="shared" si="3"/>
        <v>0.96</v>
      </c>
      <c r="H39" s="112">
        <f t="shared" si="3"/>
        <v>0.96</v>
      </c>
      <c r="I39" s="113">
        <f t="shared" si="3"/>
        <v>0.96</v>
      </c>
      <c r="J39" s="112">
        <f t="shared" si="3"/>
        <v>0.96699999999999997</v>
      </c>
      <c r="K39" s="112">
        <f t="shared" si="3"/>
        <v>0.97</v>
      </c>
      <c r="L39" s="112">
        <f t="shared" si="3"/>
        <v>0.97</v>
      </c>
      <c r="M39" s="113">
        <f t="shared" si="3"/>
        <v>0.97</v>
      </c>
      <c r="N39" s="139">
        <f t="shared" si="3"/>
        <v>0.96499999999999997</v>
      </c>
      <c r="O39" s="112">
        <f t="shared" si="3"/>
        <v>0.97</v>
      </c>
      <c r="P39" s="112">
        <f t="shared" si="3"/>
        <v>0.97</v>
      </c>
      <c r="Q39" s="113">
        <f t="shared" si="3"/>
        <v>0.97</v>
      </c>
    </row>
  </sheetData>
  <mergeCells count="22">
    <mergeCell ref="N34:Q34"/>
    <mergeCell ref="G31:J31"/>
    <mergeCell ref="G32:J32"/>
    <mergeCell ref="G33:J33"/>
    <mergeCell ref="B34:E34"/>
    <mergeCell ref="F34:I34"/>
    <mergeCell ref="J34:M34"/>
    <mergeCell ref="F1:M1"/>
    <mergeCell ref="B2:E2"/>
    <mergeCell ref="F2:I2"/>
    <mergeCell ref="J2:M2"/>
    <mergeCell ref="N2:Q2"/>
    <mergeCell ref="F10:M10"/>
    <mergeCell ref="B20:E20"/>
    <mergeCell ref="F20:I20"/>
    <mergeCell ref="J20:M20"/>
    <mergeCell ref="N20:Q20"/>
    <mergeCell ref="B11:E11"/>
    <mergeCell ref="F11:I11"/>
    <mergeCell ref="J11:M11"/>
    <mergeCell ref="N11:Q11"/>
    <mergeCell ref="F19:M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ECB1-0503-4884-A813-C8AC62791430}">
  <dimension ref="A1:Q22"/>
  <sheetViews>
    <sheetView workbookViewId="0">
      <selection activeCell="B22" sqref="B22"/>
    </sheetView>
  </sheetViews>
  <sheetFormatPr defaultRowHeight="14.4" x14ac:dyDescent="0.3"/>
  <cols>
    <col min="2" max="2" width="11.5546875" bestFit="1" customWidth="1"/>
  </cols>
  <sheetData>
    <row r="1" spans="1:17" x14ac:dyDescent="0.3">
      <c r="A1" s="65"/>
      <c r="B1" s="60" t="s">
        <v>0</v>
      </c>
      <c r="C1" s="61"/>
      <c r="D1" s="61"/>
      <c r="E1" s="62"/>
      <c r="F1" s="60" t="s">
        <v>1</v>
      </c>
      <c r="G1" s="61"/>
      <c r="H1" s="61"/>
      <c r="I1" s="62"/>
      <c r="J1" s="72" t="s">
        <v>2</v>
      </c>
      <c r="K1" s="73"/>
      <c r="L1" s="73"/>
      <c r="M1" s="74"/>
      <c r="N1" s="60" t="s">
        <v>12</v>
      </c>
      <c r="O1" s="61"/>
      <c r="P1" s="61"/>
      <c r="Q1" s="62"/>
    </row>
    <row r="2" spans="1:17" x14ac:dyDescent="0.3">
      <c r="A2" s="69" t="s">
        <v>13</v>
      </c>
      <c r="B2" s="67" t="s">
        <v>8</v>
      </c>
      <c r="C2" s="66" t="s">
        <v>9</v>
      </c>
      <c r="D2" s="66" t="s">
        <v>10</v>
      </c>
      <c r="E2" s="68" t="s">
        <v>11</v>
      </c>
      <c r="F2" s="67" t="s">
        <v>8</v>
      </c>
      <c r="G2" s="66" t="s">
        <v>9</v>
      </c>
      <c r="H2" s="66" t="s">
        <v>10</v>
      </c>
      <c r="I2" s="68" t="s">
        <v>11</v>
      </c>
      <c r="J2" s="75" t="s">
        <v>8</v>
      </c>
      <c r="K2" s="76" t="s">
        <v>9</v>
      </c>
      <c r="L2" s="76" t="s">
        <v>10</v>
      </c>
      <c r="M2" s="77" t="s">
        <v>11</v>
      </c>
      <c r="N2" s="67" t="s">
        <v>8</v>
      </c>
      <c r="O2" s="66" t="s">
        <v>9</v>
      </c>
      <c r="P2" s="66" t="s">
        <v>10</v>
      </c>
      <c r="Q2" s="68" t="s">
        <v>11</v>
      </c>
    </row>
    <row r="3" spans="1:17" x14ac:dyDescent="0.3">
      <c r="A3" s="70" t="s">
        <v>3</v>
      </c>
      <c r="B3" s="71">
        <v>0.96</v>
      </c>
      <c r="C3" s="71">
        <v>0.96</v>
      </c>
      <c r="D3" s="71">
        <v>0.96</v>
      </c>
      <c r="E3" s="71">
        <v>0.96</v>
      </c>
      <c r="F3" s="71">
        <v>0.97</v>
      </c>
      <c r="G3" s="71">
        <v>0.97</v>
      </c>
      <c r="H3" s="71">
        <v>0.97</v>
      </c>
      <c r="I3" s="71">
        <v>0.97</v>
      </c>
      <c r="J3" s="76">
        <v>0.5</v>
      </c>
      <c r="K3" s="76">
        <v>0.35</v>
      </c>
      <c r="L3" s="76">
        <v>0.5</v>
      </c>
      <c r="M3" s="76">
        <v>0.73</v>
      </c>
      <c r="N3" s="71">
        <v>0.9</v>
      </c>
      <c r="O3" s="71">
        <v>0.9</v>
      </c>
      <c r="P3" s="71">
        <v>0.9</v>
      </c>
      <c r="Q3" s="71">
        <v>0.91</v>
      </c>
    </row>
    <row r="4" spans="1:17" x14ac:dyDescent="0.3">
      <c r="A4" s="70" t="s">
        <v>4</v>
      </c>
      <c r="B4" s="71">
        <v>0.96</v>
      </c>
      <c r="C4" s="71">
        <v>0.96</v>
      </c>
      <c r="D4" s="71">
        <v>0.96</v>
      </c>
      <c r="E4" s="71">
        <v>0.96</v>
      </c>
      <c r="F4" s="71">
        <v>0.97</v>
      </c>
      <c r="G4" s="71">
        <v>0.97</v>
      </c>
      <c r="H4" s="71">
        <v>0.97</v>
      </c>
      <c r="I4" s="71">
        <v>0.97</v>
      </c>
      <c r="J4" s="76">
        <v>0.5</v>
      </c>
      <c r="K4" s="76">
        <v>0.35</v>
      </c>
      <c r="L4" s="76">
        <v>0.5</v>
      </c>
      <c r="M4" s="76">
        <v>0.7</v>
      </c>
      <c r="N4" s="71">
        <v>0.94</v>
      </c>
      <c r="O4" s="71">
        <v>0.95</v>
      </c>
      <c r="P4" s="71">
        <v>0.95</v>
      </c>
      <c r="Q4" s="71">
        <v>0.95</v>
      </c>
    </row>
    <row r="5" spans="1:17" x14ac:dyDescent="0.3">
      <c r="A5" s="70" t="s">
        <v>5</v>
      </c>
      <c r="B5" s="71">
        <v>0.95</v>
      </c>
      <c r="C5" s="71">
        <v>0.95</v>
      </c>
      <c r="D5" s="71">
        <v>0.95</v>
      </c>
      <c r="E5" s="71">
        <v>0.95</v>
      </c>
      <c r="F5" s="71">
        <v>0.96</v>
      </c>
      <c r="G5" s="71">
        <v>0.96</v>
      </c>
      <c r="H5" s="71">
        <v>0.96</v>
      </c>
      <c r="I5" s="71">
        <v>0.96</v>
      </c>
      <c r="J5" s="76">
        <v>0.5</v>
      </c>
      <c r="K5" s="76">
        <v>0.34</v>
      </c>
      <c r="L5" s="76">
        <v>0.5</v>
      </c>
      <c r="M5" s="76">
        <v>0.75</v>
      </c>
      <c r="N5" s="71">
        <v>0.94</v>
      </c>
      <c r="O5" s="71">
        <v>0.94</v>
      </c>
      <c r="P5" s="71">
        <v>0.94</v>
      </c>
      <c r="Q5" s="71">
        <v>0.94</v>
      </c>
    </row>
    <row r="6" spans="1:17" x14ac:dyDescent="0.3">
      <c r="A6" s="70" t="s">
        <v>6</v>
      </c>
      <c r="B6" s="71">
        <v>0.96</v>
      </c>
      <c r="C6" s="71">
        <v>0.96</v>
      </c>
      <c r="D6" s="71">
        <v>0.96</v>
      </c>
      <c r="E6" s="71">
        <v>0.96</v>
      </c>
      <c r="F6" s="71">
        <v>0.96</v>
      </c>
      <c r="G6" s="71">
        <v>0.95</v>
      </c>
      <c r="H6" s="71">
        <v>0.95</v>
      </c>
      <c r="I6" s="71">
        <v>0.96</v>
      </c>
      <c r="J6" s="76">
        <v>0.5</v>
      </c>
      <c r="K6" s="76">
        <v>0.34</v>
      </c>
      <c r="L6" s="76">
        <v>0.5</v>
      </c>
      <c r="M6" s="76">
        <v>0.75</v>
      </c>
      <c r="N6" s="71">
        <v>0.94</v>
      </c>
      <c r="O6" s="71">
        <v>0.95</v>
      </c>
      <c r="P6" s="71">
        <v>0.95</v>
      </c>
      <c r="Q6" s="71">
        <v>0.95</v>
      </c>
    </row>
    <row r="7" spans="1:17" x14ac:dyDescent="0.3">
      <c r="A7" s="70" t="s">
        <v>7</v>
      </c>
      <c r="B7" s="71">
        <v>0.96</v>
      </c>
      <c r="C7" s="71">
        <v>0.96</v>
      </c>
      <c r="D7" s="71">
        <v>0.96</v>
      </c>
      <c r="E7" s="71">
        <v>0.97</v>
      </c>
      <c r="F7" s="71">
        <v>0.94</v>
      </c>
      <c r="G7" s="71">
        <v>0.94</v>
      </c>
      <c r="H7" s="71">
        <v>0.94</v>
      </c>
      <c r="I7" s="71">
        <v>0.94</v>
      </c>
      <c r="J7" s="76">
        <v>0.52</v>
      </c>
      <c r="K7" s="76">
        <v>0.38</v>
      </c>
      <c r="L7" s="76">
        <v>0.52</v>
      </c>
      <c r="M7" s="76">
        <v>0.74</v>
      </c>
      <c r="N7" s="71">
        <v>0.94</v>
      </c>
      <c r="O7" s="71">
        <v>0.95</v>
      </c>
      <c r="P7" s="71">
        <v>0.95</v>
      </c>
      <c r="Q7" s="71">
        <v>0.95</v>
      </c>
    </row>
    <row r="14" spans="1:17" x14ac:dyDescent="0.3">
      <c r="A14" s="64"/>
      <c r="B14" s="64"/>
      <c r="C14" s="64"/>
      <c r="D14" s="64"/>
      <c r="E14" s="64"/>
      <c r="F14" s="64"/>
      <c r="G14" s="58" t="s">
        <v>22</v>
      </c>
      <c r="H14" s="58"/>
      <c r="I14" s="58"/>
      <c r="J14" s="58"/>
      <c r="K14" s="64"/>
      <c r="L14" s="64"/>
      <c r="M14" s="64"/>
      <c r="N14" s="64"/>
      <c r="O14" s="64"/>
      <c r="P14" s="64"/>
      <c r="Q14" s="64"/>
    </row>
    <row r="15" spans="1:17" x14ac:dyDescent="0.3">
      <c r="A15" s="64"/>
      <c r="B15" s="64"/>
      <c r="C15" s="64"/>
      <c r="D15" s="64"/>
      <c r="E15" s="64"/>
      <c r="F15" s="64"/>
      <c r="G15" s="58" t="s">
        <v>28</v>
      </c>
      <c r="H15" s="58"/>
      <c r="I15" s="58"/>
      <c r="J15" s="58"/>
      <c r="K15" s="64"/>
      <c r="L15" s="64"/>
      <c r="M15" s="64"/>
      <c r="N15" s="64"/>
      <c r="O15" s="64"/>
      <c r="P15" s="64"/>
      <c r="Q15" s="64"/>
    </row>
    <row r="16" spans="1:17" ht="15" thickBot="1" x14ac:dyDescent="0.35">
      <c r="A16" s="64"/>
      <c r="B16" s="64"/>
      <c r="C16" s="64"/>
      <c r="D16" s="64"/>
      <c r="E16" s="64"/>
      <c r="F16" s="64"/>
      <c r="G16" s="59" t="s">
        <v>26</v>
      </c>
      <c r="H16" s="59"/>
      <c r="I16" s="59"/>
      <c r="J16" s="59"/>
      <c r="K16" s="64"/>
      <c r="L16" s="64"/>
      <c r="M16" s="64"/>
      <c r="N16" s="64"/>
      <c r="O16" s="64"/>
      <c r="P16" s="64"/>
      <c r="Q16" s="64"/>
    </row>
    <row r="17" spans="1:17" x14ac:dyDescent="0.3">
      <c r="A17" s="64"/>
      <c r="B17" s="60" t="s">
        <v>0</v>
      </c>
      <c r="C17" s="61"/>
      <c r="D17" s="61"/>
      <c r="E17" s="62"/>
      <c r="F17" s="60" t="s">
        <v>1</v>
      </c>
      <c r="G17" s="61"/>
      <c r="H17" s="61"/>
      <c r="I17" s="62"/>
      <c r="J17" s="60" t="s">
        <v>2</v>
      </c>
      <c r="K17" s="61"/>
      <c r="L17" s="61"/>
      <c r="M17" s="62"/>
      <c r="N17" s="60" t="s">
        <v>12</v>
      </c>
      <c r="O17" s="61"/>
      <c r="P17" s="61"/>
      <c r="Q17" s="62"/>
    </row>
    <row r="18" spans="1:17" ht="15" thickBot="1" x14ac:dyDescent="0.35">
      <c r="A18" s="64"/>
      <c r="B18" s="67" t="s">
        <v>8</v>
      </c>
      <c r="C18" s="66" t="s">
        <v>9</v>
      </c>
      <c r="D18" s="66" t="s">
        <v>10</v>
      </c>
      <c r="E18" s="68" t="s">
        <v>11</v>
      </c>
      <c r="F18" s="26" t="s">
        <v>8</v>
      </c>
      <c r="G18" s="27" t="s">
        <v>9</v>
      </c>
      <c r="H18" s="27" t="s">
        <v>10</v>
      </c>
      <c r="I18" s="28" t="s">
        <v>11</v>
      </c>
      <c r="J18" s="67" t="s">
        <v>8</v>
      </c>
      <c r="K18" s="66" t="s">
        <v>9</v>
      </c>
      <c r="L18" s="66" t="s">
        <v>10</v>
      </c>
      <c r="M18" s="68" t="s">
        <v>11</v>
      </c>
      <c r="N18" s="67" t="s">
        <v>8</v>
      </c>
      <c r="O18" s="66" t="s">
        <v>9</v>
      </c>
      <c r="P18" s="66" t="s">
        <v>10</v>
      </c>
      <c r="Q18" s="68" t="s">
        <v>11</v>
      </c>
    </row>
    <row r="19" spans="1:17" ht="15" thickBot="1" x14ac:dyDescent="0.35">
      <c r="A19" s="52" t="s">
        <v>14</v>
      </c>
      <c r="B19" s="170">
        <f>AVERAGE(B3:B7)</f>
        <v>0.95799999999999996</v>
      </c>
      <c r="C19" s="171">
        <f t="shared" ref="C19:Q19" si="0">AVERAGE(C3:C7)</f>
        <v>0.95799999999999996</v>
      </c>
      <c r="D19" s="171">
        <f t="shared" si="0"/>
        <v>0.95799999999999996</v>
      </c>
      <c r="E19" s="172">
        <f t="shared" si="0"/>
        <v>0.96</v>
      </c>
      <c r="F19" s="173">
        <f t="shared" si="0"/>
        <v>0.96</v>
      </c>
      <c r="G19" s="174">
        <f t="shared" si="0"/>
        <v>0.95799999999999985</v>
      </c>
      <c r="H19" s="175">
        <f t="shared" si="0"/>
        <v>0.95799999999999985</v>
      </c>
      <c r="I19" s="176">
        <f t="shared" si="0"/>
        <v>0.96</v>
      </c>
      <c r="J19" s="177">
        <f t="shared" si="0"/>
        <v>0.504</v>
      </c>
      <c r="K19" s="171">
        <f t="shared" si="0"/>
        <v>0.35200000000000004</v>
      </c>
      <c r="L19" s="171">
        <f t="shared" si="0"/>
        <v>0.504</v>
      </c>
      <c r="M19" s="178">
        <f t="shared" si="0"/>
        <v>0.73399999999999999</v>
      </c>
      <c r="N19" s="177">
        <f t="shared" si="0"/>
        <v>0.93200000000000005</v>
      </c>
      <c r="O19" s="171">
        <f t="shared" si="0"/>
        <v>0.93800000000000006</v>
      </c>
      <c r="P19" s="171">
        <f t="shared" si="0"/>
        <v>0.93800000000000006</v>
      </c>
      <c r="Q19" s="178">
        <f t="shared" si="0"/>
        <v>0.94000000000000006</v>
      </c>
    </row>
    <row r="20" spans="1:17" ht="15" thickBot="1" x14ac:dyDescent="0.35">
      <c r="A20" s="52" t="s">
        <v>19</v>
      </c>
      <c r="B20" s="164">
        <f>_xlfn.STDEV.S(B3:B7)</f>
        <v>4.4721359549995832E-3</v>
      </c>
      <c r="C20" s="165">
        <f t="shared" ref="C20:Q20" si="1">_xlfn.STDEV.S(C3:C7)</f>
        <v>4.4721359549995832E-3</v>
      </c>
      <c r="D20" s="165">
        <f t="shared" si="1"/>
        <v>4.4721359549995832E-3</v>
      </c>
      <c r="E20" s="166">
        <f t="shared" si="1"/>
        <v>7.0710678118654814E-3</v>
      </c>
      <c r="F20" s="167">
        <f t="shared" si="1"/>
        <v>1.2247448713915901E-2</v>
      </c>
      <c r="G20" s="165">
        <f t="shared" si="1"/>
        <v>1.3038404810405311E-2</v>
      </c>
      <c r="H20" s="165">
        <f t="shared" si="1"/>
        <v>1.3038404810405311E-2</v>
      </c>
      <c r="I20" s="168">
        <f t="shared" si="1"/>
        <v>1.2247448713915901E-2</v>
      </c>
      <c r="J20" s="169">
        <f t="shared" si="1"/>
        <v>8.9442719099991682E-3</v>
      </c>
      <c r="K20" s="165">
        <f t="shared" si="1"/>
        <v>1.6431676725154977E-2</v>
      </c>
      <c r="L20" s="165">
        <f t="shared" si="1"/>
        <v>8.9442719099991682E-3</v>
      </c>
      <c r="M20" s="168">
        <f t="shared" si="1"/>
        <v>2.073644135332774E-2</v>
      </c>
      <c r="N20" s="169">
        <f t="shared" si="1"/>
        <v>1.7888543819998284E-2</v>
      </c>
      <c r="O20" s="165">
        <f t="shared" si="1"/>
        <v>2.1679483388678773E-2</v>
      </c>
      <c r="P20" s="165">
        <f t="shared" si="1"/>
        <v>2.1679483388678773E-2</v>
      </c>
      <c r="Q20" s="168">
        <f t="shared" si="1"/>
        <v>1.7320508075688738E-2</v>
      </c>
    </row>
    <row r="21" spans="1:17" ht="15" thickBot="1" x14ac:dyDescent="0.35">
      <c r="A21" s="55" t="s">
        <v>29</v>
      </c>
      <c r="B21" s="158">
        <f>MIN(B3:B7)</f>
        <v>0.95</v>
      </c>
      <c r="C21" s="159">
        <f t="shared" ref="C21:Q21" si="2">MIN(C3:C7)</f>
        <v>0.95</v>
      </c>
      <c r="D21" s="159">
        <f t="shared" si="2"/>
        <v>0.95</v>
      </c>
      <c r="E21" s="160">
        <f t="shared" si="2"/>
        <v>0.95</v>
      </c>
      <c r="F21" s="161">
        <f t="shared" si="2"/>
        <v>0.94</v>
      </c>
      <c r="G21" s="159">
        <f t="shared" si="2"/>
        <v>0.94</v>
      </c>
      <c r="H21" s="159">
        <f t="shared" si="2"/>
        <v>0.94</v>
      </c>
      <c r="I21" s="162">
        <f t="shared" si="2"/>
        <v>0.94</v>
      </c>
      <c r="J21" s="163">
        <f t="shared" si="2"/>
        <v>0.5</v>
      </c>
      <c r="K21" s="159">
        <f t="shared" si="2"/>
        <v>0.34</v>
      </c>
      <c r="L21" s="159">
        <f t="shared" si="2"/>
        <v>0.5</v>
      </c>
      <c r="M21" s="162">
        <f t="shared" si="2"/>
        <v>0.7</v>
      </c>
      <c r="N21" s="163">
        <f t="shared" si="2"/>
        <v>0.9</v>
      </c>
      <c r="O21" s="159">
        <f t="shared" si="2"/>
        <v>0.9</v>
      </c>
      <c r="P21" s="159">
        <f t="shared" si="2"/>
        <v>0.9</v>
      </c>
      <c r="Q21" s="162">
        <f t="shared" si="2"/>
        <v>0.91</v>
      </c>
    </row>
    <row r="22" spans="1:17" ht="15" thickBot="1" x14ac:dyDescent="0.35">
      <c r="A22" s="54" t="s">
        <v>30</v>
      </c>
      <c r="B22" s="152">
        <f>MAX(B3:B7)</f>
        <v>0.96</v>
      </c>
      <c r="C22" s="153">
        <f t="shared" ref="C22:Q22" si="3">MAX(C3:C7)</f>
        <v>0.96</v>
      </c>
      <c r="D22" s="153">
        <f t="shared" si="3"/>
        <v>0.96</v>
      </c>
      <c r="E22" s="154">
        <f t="shared" si="3"/>
        <v>0.97</v>
      </c>
      <c r="F22" s="152">
        <f t="shared" si="3"/>
        <v>0.97</v>
      </c>
      <c r="G22" s="155">
        <f t="shared" si="3"/>
        <v>0.97</v>
      </c>
      <c r="H22" s="153">
        <f t="shared" si="3"/>
        <v>0.97</v>
      </c>
      <c r="I22" s="156">
        <f t="shared" si="3"/>
        <v>0.97</v>
      </c>
      <c r="J22" s="157">
        <f t="shared" si="3"/>
        <v>0.52</v>
      </c>
      <c r="K22" s="153">
        <f t="shared" si="3"/>
        <v>0.38</v>
      </c>
      <c r="L22" s="153">
        <f t="shared" si="3"/>
        <v>0.52</v>
      </c>
      <c r="M22" s="156">
        <f t="shared" si="3"/>
        <v>0.75</v>
      </c>
      <c r="N22" s="157">
        <f t="shared" si="3"/>
        <v>0.94</v>
      </c>
      <c r="O22" s="153">
        <f t="shared" si="3"/>
        <v>0.95</v>
      </c>
      <c r="P22" s="153">
        <f t="shared" si="3"/>
        <v>0.95</v>
      </c>
      <c r="Q22" s="156">
        <f t="shared" si="3"/>
        <v>0.95</v>
      </c>
    </row>
  </sheetData>
  <mergeCells count="11">
    <mergeCell ref="N17:Q17"/>
    <mergeCell ref="G15:J15"/>
    <mergeCell ref="G16:J16"/>
    <mergeCell ref="B17:E17"/>
    <mergeCell ref="F17:I17"/>
    <mergeCell ref="J17:M17"/>
    <mergeCell ref="B1:E1"/>
    <mergeCell ref="F1:I1"/>
    <mergeCell ref="J1:M1"/>
    <mergeCell ref="N1:Q1"/>
    <mergeCell ref="G14:J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D19A-5CEE-475B-A33B-A996CF4EFB29}">
  <dimension ref="A1:Q39"/>
  <sheetViews>
    <sheetView topLeftCell="A6" workbookViewId="0">
      <selection activeCell="A37" sqref="A37:Q38"/>
    </sheetView>
  </sheetViews>
  <sheetFormatPr defaultRowHeight="14.4" x14ac:dyDescent="0.3"/>
  <sheetData>
    <row r="1" spans="1:17" ht="15" thickBot="1" x14ac:dyDescent="0.35">
      <c r="A1" s="115"/>
      <c r="B1" s="115"/>
      <c r="C1" s="115"/>
      <c r="D1" s="115"/>
      <c r="E1" s="115"/>
      <c r="F1" s="63" t="s">
        <v>15</v>
      </c>
      <c r="G1" s="63"/>
      <c r="H1" s="63"/>
      <c r="I1" s="63"/>
      <c r="J1" s="63"/>
      <c r="K1" s="63"/>
      <c r="L1" s="63"/>
      <c r="M1" s="63"/>
      <c r="N1" s="115"/>
      <c r="O1" s="115"/>
      <c r="P1" s="115"/>
      <c r="Q1" s="115"/>
    </row>
    <row r="2" spans="1:17" x14ac:dyDescent="0.3">
      <c r="A2" s="116"/>
      <c r="B2" s="60" t="s">
        <v>0</v>
      </c>
      <c r="C2" s="61"/>
      <c r="D2" s="61"/>
      <c r="E2" s="62"/>
      <c r="F2" s="60" t="s">
        <v>1</v>
      </c>
      <c r="G2" s="61"/>
      <c r="H2" s="61"/>
      <c r="I2" s="62"/>
      <c r="J2" s="60" t="s">
        <v>2</v>
      </c>
      <c r="K2" s="61"/>
      <c r="L2" s="61"/>
      <c r="M2" s="62"/>
      <c r="N2" s="60" t="s">
        <v>12</v>
      </c>
      <c r="O2" s="61"/>
      <c r="P2" s="61"/>
      <c r="Q2" s="62"/>
    </row>
    <row r="3" spans="1:17" x14ac:dyDescent="0.3">
      <c r="A3" s="120" t="s">
        <v>13</v>
      </c>
      <c r="B3" s="118" t="s">
        <v>8</v>
      </c>
      <c r="C3" s="117" t="s">
        <v>9</v>
      </c>
      <c r="D3" s="117" t="s">
        <v>10</v>
      </c>
      <c r="E3" s="119" t="s">
        <v>11</v>
      </c>
      <c r="F3" s="118" t="s">
        <v>8</v>
      </c>
      <c r="G3" s="117" t="s">
        <v>9</v>
      </c>
      <c r="H3" s="117" t="s">
        <v>10</v>
      </c>
      <c r="I3" s="119" t="s">
        <v>11</v>
      </c>
      <c r="J3" s="118" t="s">
        <v>8</v>
      </c>
      <c r="K3" s="117" t="s">
        <v>9</v>
      </c>
      <c r="L3" s="117" t="s">
        <v>10</v>
      </c>
      <c r="M3" s="119" t="s">
        <v>11</v>
      </c>
      <c r="N3" s="118" t="s">
        <v>8</v>
      </c>
      <c r="O3" s="117" t="s">
        <v>9</v>
      </c>
      <c r="P3" s="117" t="s">
        <v>10</v>
      </c>
      <c r="Q3" s="119" t="s">
        <v>11</v>
      </c>
    </row>
    <row r="4" spans="1:17" x14ac:dyDescent="0.3">
      <c r="A4" s="121" t="s">
        <v>3</v>
      </c>
      <c r="B4" s="122">
        <v>0.95</v>
      </c>
      <c r="C4" s="122">
        <v>0.95</v>
      </c>
      <c r="D4" s="122">
        <v>0.95</v>
      </c>
      <c r="E4" s="122">
        <v>0.95</v>
      </c>
      <c r="F4" s="122">
        <v>0.94</v>
      </c>
      <c r="G4" s="122">
        <v>0.94</v>
      </c>
      <c r="H4" s="122">
        <v>0.94</v>
      </c>
      <c r="I4" s="122">
        <v>0.94</v>
      </c>
      <c r="J4" s="122">
        <v>0.95</v>
      </c>
      <c r="K4" s="122">
        <v>0.95</v>
      </c>
      <c r="L4" s="122">
        <v>0.95</v>
      </c>
      <c r="M4" s="122">
        <v>0.95</v>
      </c>
      <c r="N4" s="122">
        <v>0.96</v>
      </c>
      <c r="O4" s="122">
        <v>0.96</v>
      </c>
      <c r="P4" s="122">
        <v>0.96</v>
      </c>
      <c r="Q4" s="122">
        <v>0.96</v>
      </c>
    </row>
    <row r="5" spans="1:17" x14ac:dyDescent="0.3">
      <c r="A5" s="121" t="s">
        <v>4</v>
      </c>
      <c r="B5" s="122">
        <v>0.95</v>
      </c>
      <c r="C5" s="122">
        <v>0.95</v>
      </c>
      <c r="D5" s="122">
        <v>0.95</v>
      </c>
      <c r="E5" s="122">
        <v>0.95</v>
      </c>
      <c r="F5" s="122">
        <v>0.95</v>
      </c>
      <c r="G5" s="122">
        <v>0.95</v>
      </c>
      <c r="H5" s="122">
        <v>0.95</v>
      </c>
      <c r="I5" s="122">
        <v>0.95</v>
      </c>
      <c r="J5" s="122">
        <v>0.95</v>
      </c>
      <c r="K5" s="122">
        <v>0.95</v>
      </c>
      <c r="L5" s="122">
        <v>0.95</v>
      </c>
      <c r="M5" s="122">
        <v>0.95</v>
      </c>
      <c r="N5" s="122">
        <v>0.95</v>
      </c>
      <c r="O5" s="122">
        <v>0.94</v>
      </c>
      <c r="P5" s="122">
        <v>0.95</v>
      </c>
      <c r="Q5" s="122">
        <v>0.95</v>
      </c>
    </row>
    <row r="6" spans="1:17" x14ac:dyDescent="0.3">
      <c r="A6" s="121" t="s">
        <v>5</v>
      </c>
      <c r="B6" s="122">
        <v>0.95</v>
      </c>
      <c r="C6" s="122">
        <v>0.95</v>
      </c>
      <c r="D6" s="122">
        <v>0.96</v>
      </c>
      <c r="E6" s="122">
        <v>0.96</v>
      </c>
      <c r="F6" s="122">
        <v>0.94</v>
      </c>
      <c r="G6" s="122">
        <v>0.94</v>
      </c>
      <c r="H6" s="122">
        <v>0.94</v>
      </c>
      <c r="I6" s="122">
        <v>0.94</v>
      </c>
      <c r="J6" s="122">
        <v>0.95</v>
      </c>
      <c r="K6" s="122">
        <v>0.95</v>
      </c>
      <c r="L6" s="122">
        <v>0.95</v>
      </c>
      <c r="M6" s="122">
        <v>0.95</v>
      </c>
      <c r="N6" s="122">
        <v>0.95</v>
      </c>
      <c r="O6" s="122">
        <v>0.95</v>
      </c>
      <c r="P6" s="122">
        <v>0.95</v>
      </c>
      <c r="Q6" s="122">
        <v>0.95</v>
      </c>
    </row>
    <row r="7" spans="1:17" x14ac:dyDescent="0.3">
      <c r="A7" s="121" t="s">
        <v>6</v>
      </c>
      <c r="B7" s="122">
        <v>0.95</v>
      </c>
      <c r="C7" s="122">
        <v>0.96</v>
      </c>
      <c r="D7" s="122">
        <v>0.96</v>
      </c>
      <c r="E7" s="122">
        <v>0.96</v>
      </c>
      <c r="F7" s="122">
        <v>0.94</v>
      </c>
      <c r="G7" s="122">
        <v>0.94</v>
      </c>
      <c r="H7" s="122">
        <v>0.94</v>
      </c>
      <c r="I7" s="122">
        <v>0.94</v>
      </c>
      <c r="J7" s="122">
        <v>0.95</v>
      </c>
      <c r="K7" s="122">
        <v>0.95</v>
      </c>
      <c r="L7" s="122">
        <v>0.95</v>
      </c>
      <c r="M7" s="122">
        <v>0.95</v>
      </c>
      <c r="N7" s="122">
        <v>0.95</v>
      </c>
      <c r="O7" s="122">
        <v>0.95</v>
      </c>
      <c r="P7" s="122">
        <v>0.95</v>
      </c>
      <c r="Q7" s="122">
        <v>0.95</v>
      </c>
    </row>
    <row r="8" spans="1:17" x14ac:dyDescent="0.3">
      <c r="A8" s="121" t="s">
        <v>7</v>
      </c>
      <c r="B8" s="122">
        <v>0.94</v>
      </c>
      <c r="C8" s="122">
        <v>0.94</v>
      </c>
      <c r="D8" s="122">
        <v>0.94</v>
      </c>
      <c r="E8" s="122">
        <v>0.94</v>
      </c>
      <c r="F8" s="122">
        <v>0.94</v>
      </c>
      <c r="G8" s="122">
        <v>0.94</v>
      </c>
      <c r="H8" s="122">
        <v>0.94</v>
      </c>
      <c r="I8" s="122">
        <v>0.94</v>
      </c>
      <c r="J8" s="122">
        <v>0.94499999999999995</v>
      </c>
      <c r="K8" s="122">
        <v>0.94</v>
      </c>
      <c r="L8" s="122">
        <v>0.95</v>
      </c>
      <c r="M8" s="122">
        <v>0.95</v>
      </c>
      <c r="N8" s="122">
        <v>0.95</v>
      </c>
      <c r="O8" s="122">
        <v>0.95</v>
      </c>
      <c r="P8" s="122">
        <v>0.95</v>
      </c>
      <c r="Q8" s="122">
        <v>0.95</v>
      </c>
    </row>
    <row r="9" spans="1:17" x14ac:dyDescent="0.3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</row>
    <row r="10" spans="1:17" ht="15" thickBot="1" x14ac:dyDescent="0.35">
      <c r="A10" s="116"/>
      <c r="B10" s="116"/>
      <c r="C10" s="116"/>
      <c r="D10" s="116"/>
      <c r="E10" s="116"/>
      <c r="F10" s="63" t="s">
        <v>17</v>
      </c>
      <c r="G10" s="63"/>
      <c r="H10" s="63"/>
      <c r="I10" s="63"/>
      <c r="J10" s="63"/>
      <c r="K10" s="63"/>
      <c r="L10" s="63"/>
      <c r="M10" s="63"/>
      <c r="N10" s="116"/>
      <c r="O10" s="116"/>
      <c r="P10" s="116"/>
      <c r="Q10" s="116"/>
    </row>
    <row r="11" spans="1:17" x14ac:dyDescent="0.3">
      <c r="A11" s="116"/>
      <c r="B11" s="60" t="s">
        <v>0</v>
      </c>
      <c r="C11" s="61"/>
      <c r="D11" s="61"/>
      <c r="E11" s="62"/>
      <c r="F11" s="60" t="s">
        <v>1</v>
      </c>
      <c r="G11" s="61"/>
      <c r="H11" s="61"/>
      <c r="I11" s="62"/>
      <c r="J11" s="60" t="s">
        <v>2</v>
      </c>
      <c r="K11" s="61"/>
      <c r="L11" s="61"/>
      <c r="M11" s="62"/>
      <c r="N11" s="60" t="s">
        <v>12</v>
      </c>
      <c r="O11" s="61"/>
      <c r="P11" s="61"/>
      <c r="Q11" s="62"/>
    </row>
    <row r="12" spans="1:17" x14ac:dyDescent="0.3">
      <c r="A12" s="120" t="s">
        <v>13</v>
      </c>
      <c r="B12" s="118" t="s">
        <v>8</v>
      </c>
      <c r="C12" s="117" t="s">
        <v>9</v>
      </c>
      <c r="D12" s="117" t="s">
        <v>10</v>
      </c>
      <c r="E12" s="119" t="s">
        <v>11</v>
      </c>
      <c r="F12" s="118" t="s">
        <v>8</v>
      </c>
      <c r="G12" s="117" t="s">
        <v>9</v>
      </c>
      <c r="H12" s="117" t="s">
        <v>10</v>
      </c>
      <c r="I12" s="119" t="s">
        <v>11</v>
      </c>
      <c r="J12" s="118" t="s">
        <v>8</v>
      </c>
      <c r="K12" s="117" t="s">
        <v>9</v>
      </c>
      <c r="L12" s="117" t="s">
        <v>10</v>
      </c>
      <c r="M12" s="119" t="s">
        <v>11</v>
      </c>
      <c r="N12" s="118" t="s">
        <v>8</v>
      </c>
      <c r="O12" s="117" t="s">
        <v>9</v>
      </c>
      <c r="P12" s="117" t="s">
        <v>10</v>
      </c>
      <c r="Q12" s="119" t="s">
        <v>11</v>
      </c>
    </row>
    <row r="13" spans="1:17" x14ac:dyDescent="0.3">
      <c r="A13" s="121" t="s">
        <v>3</v>
      </c>
      <c r="B13" s="122">
        <v>0.95</v>
      </c>
      <c r="C13" s="122">
        <v>0.95</v>
      </c>
      <c r="D13" s="122">
        <v>0.95</v>
      </c>
      <c r="E13" s="122">
        <v>0.95</v>
      </c>
      <c r="F13" s="122">
        <v>0.95</v>
      </c>
      <c r="G13" s="122">
        <v>0.95</v>
      </c>
      <c r="H13" s="122">
        <v>0.95</v>
      </c>
      <c r="I13" s="122">
        <v>0.95</v>
      </c>
      <c r="J13" s="122">
        <v>0.95</v>
      </c>
      <c r="K13" s="122">
        <v>0.95</v>
      </c>
      <c r="L13" s="122">
        <v>0.95</v>
      </c>
      <c r="M13" s="122">
        <v>0.95</v>
      </c>
      <c r="N13" s="122">
        <v>0.96</v>
      </c>
      <c r="O13" s="122">
        <v>0.96</v>
      </c>
      <c r="P13" s="122">
        <v>0.96</v>
      </c>
      <c r="Q13" s="122">
        <v>0.96</v>
      </c>
    </row>
    <row r="14" spans="1:17" x14ac:dyDescent="0.3">
      <c r="A14" s="121" t="s">
        <v>4</v>
      </c>
      <c r="B14" s="122">
        <v>0.95</v>
      </c>
      <c r="C14" s="122">
        <v>0.95</v>
      </c>
      <c r="D14" s="122">
        <v>0.95</v>
      </c>
      <c r="E14" s="122">
        <v>0.95</v>
      </c>
      <c r="F14" s="122">
        <v>0.95</v>
      </c>
      <c r="G14" s="122">
        <v>0.95</v>
      </c>
      <c r="H14" s="122">
        <v>0.95</v>
      </c>
      <c r="I14" s="122">
        <v>0.95</v>
      </c>
      <c r="J14" s="122">
        <v>0.96</v>
      </c>
      <c r="K14" s="122">
        <v>0.96</v>
      </c>
      <c r="L14" s="122">
        <v>0.96</v>
      </c>
      <c r="M14" s="122">
        <v>0.96</v>
      </c>
      <c r="N14" s="122">
        <v>0.96</v>
      </c>
      <c r="O14" s="122">
        <v>0.96</v>
      </c>
      <c r="P14" s="122">
        <v>0.96</v>
      </c>
      <c r="Q14" s="122">
        <v>0.96</v>
      </c>
    </row>
    <row r="15" spans="1:17" x14ac:dyDescent="0.3">
      <c r="A15" s="121" t="s">
        <v>5</v>
      </c>
      <c r="B15" s="122">
        <v>0.96</v>
      </c>
      <c r="C15" s="122">
        <v>0.96</v>
      </c>
      <c r="D15" s="122">
        <v>0.96</v>
      </c>
      <c r="E15" s="122">
        <v>0.96</v>
      </c>
      <c r="F15" s="122">
        <v>0.96</v>
      </c>
      <c r="G15" s="122">
        <v>0.96</v>
      </c>
      <c r="H15" s="122">
        <v>0.96</v>
      </c>
      <c r="I15" s="122">
        <v>0.96</v>
      </c>
      <c r="J15" s="122">
        <v>0.96</v>
      </c>
      <c r="K15" s="122">
        <v>0.96</v>
      </c>
      <c r="L15" s="122">
        <v>0.96</v>
      </c>
      <c r="M15" s="122">
        <v>0.96</v>
      </c>
      <c r="N15" s="122">
        <v>0.97</v>
      </c>
      <c r="O15" s="122">
        <v>0.97</v>
      </c>
      <c r="P15" s="122">
        <v>0.97</v>
      </c>
      <c r="Q15" s="122">
        <v>0.97</v>
      </c>
    </row>
    <row r="16" spans="1:17" x14ac:dyDescent="0.3">
      <c r="A16" s="121" t="s">
        <v>6</v>
      </c>
      <c r="B16" s="122">
        <v>0.96</v>
      </c>
      <c r="C16" s="122">
        <v>0.96</v>
      </c>
      <c r="D16" s="122">
        <v>0.96</v>
      </c>
      <c r="E16" s="122">
        <v>0.96</v>
      </c>
      <c r="F16" s="122">
        <v>0.94</v>
      </c>
      <c r="G16" s="122">
        <v>0.94</v>
      </c>
      <c r="H16" s="122">
        <v>0.94</v>
      </c>
      <c r="I16" s="122">
        <v>0.94</v>
      </c>
      <c r="J16" s="122">
        <v>0.96</v>
      </c>
      <c r="K16" s="122">
        <v>0.96</v>
      </c>
      <c r="L16" s="122">
        <v>0.96</v>
      </c>
      <c r="M16" s="122">
        <v>0.96</v>
      </c>
      <c r="N16" s="122">
        <v>0.96</v>
      </c>
      <c r="O16" s="122">
        <v>0.96</v>
      </c>
      <c r="P16" s="122">
        <v>0.96</v>
      </c>
      <c r="Q16" s="122">
        <v>0.96</v>
      </c>
    </row>
    <row r="17" spans="1:17" x14ac:dyDescent="0.3">
      <c r="A17" s="121" t="s">
        <v>7</v>
      </c>
      <c r="B17" s="122">
        <v>0.95</v>
      </c>
      <c r="C17" s="122">
        <v>0.95</v>
      </c>
      <c r="D17" s="122">
        <v>0.95</v>
      </c>
      <c r="E17" s="122">
        <v>0.95</v>
      </c>
      <c r="F17" s="122">
        <v>0.94</v>
      </c>
      <c r="G17" s="122">
        <v>0.94</v>
      </c>
      <c r="H17" s="122">
        <v>0.94</v>
      </c>
      <c r="I17" s="122">
        <v>0.94</v>
      </c>
      <c r="J17" s="122">
        <v>0.95</v>
      </c>
      <c r="K17" s="122">
        <v>0.95</v>
      </c>
      <c r="L17" s="122">
        <v>0.95</v>
      </c>
      <c r="M17" s="122">
        <v>0.95</v>
      </c>
      <c r="N17" s="122">
        <v>0.96</v>
      </c>
      <c r="O17" s="122">
        <v>0.96</v>
      </c>
      <c r="P17" s="122">
        <v>0.96</v>
      </c>
      <c r="Q17" s="122">
        <v>0.96</v>
      </c>
    </row>
    <row r="18" spans="1:17" x14ac:dyDescent="0.3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</row>
    <row r="19" spans="1:17" ht="15" thickBot="1" x14ac:dyDescent="0.35">
      <c r="A19" s="116"/>
      <c r="B19" s="116"/>
      <c r="C19" s="116"/>
      <c r="D19" s="116"/>
      <c r="E19" s="116"/>
      <c r="F19" s="63" t="s">
        <v>16</v>
      </c>
      <c r="G19" s="63"/>
      <c r="H19" s="63"/>
      <c r="I19" s="63"/>
      <c r="J19" s="63"/>
      <c r="K19" s="63"/>
      <c r="L19" s="63"/>
      <c r="M19" s="63"/>
      <c r="N19" s="116"/>
      <c r="O19" s="116"/>
      <c r="P19" s="116"/>
      <c r="Q19" s="116"/>
    </row>
    <row r="20" spans="1:17" x14ac:dyDescent="0.3">
      <c r="A20" s="116"/>
      <c r="B20" s="60" t="s">
        <v>0</v>
      </c>
      <c r="C20" s="61"/>
      <c r="D20" s="61"/>
      <c r="E20" s="62"/>
      <c r="F20" s="60" t="s">
        <v>1</v>
      </c>
      <c r="G20" s="61"/>
      <c r="H20" s="61"/>
      <c r="I20" s="62"/>
      <c r="J20" s="60" t="s">
        <v>2</v>
      </c>
      <c r="K20" s="61"/>
      <c r="L20" s="61"/>
      <c r="M20" s="62"/>
      <c r="N20" s="60" t="s">
        <v>12</v>
      </c>
      <c r="O20" s="61"/>
      <c r="P20" s="61"/>
      <c r="Q20" s="62"/>
    </row>
    <row r="21" spans="1:17" x14ac:dyDescent="0.3">
      <c r="A21" s="120" t="s">
        <v>13</v>
      </c>
      <c r="B21" s="118" t="s">
        <v>8</v>
      </c>
      <c r="C21" s="117" t="s">
        <v>9</v>
      </c>
      <c r="D21" s="117" t="s">
        <v>10</v>
      </c>
      <c r="E21" s="119" t="s">
        <v>11</v>
      </c>
      <c r="F21" s="118" t="s">
        <v>8</v>
      </c>
      <c r="G21" s="117" t="s">
        <v>9</v>
      </c>
      <c r="H21" s="117" t="s">
        <v>10</v>
      </c>
      <c r="I21" s="119" t="s">
        <v>11</v>
      </c>
      <c r="J21" s="118" t="s">
        <v>8</v>
      </c>
      <c r="K21" s="117" t="s">
        <v>9</v>
      </c>
      <c r="L21" s="117" t="s">
        <v>10</v>
      </c>
      <c r="M21" s="119" t="s">
        <v>11</v>
      </c>
      <c r="N21" s="118" t="s">
        <v>8</v>
      </c>
      <c r="O21" s="117" t="s">
        <v>9</v>
      </c>
      <c r="P21" s="117" t="s">
        <v>10</v>
      </c>
      <c r="Q21" s="119" t="s">
        <v>11</v>
      </c>
    </row>
    <row r="22" spans="1:17" x14ac:dyDescent="0.3">
      <c r="A22" s="121" t="s">
        <v>3</v>
      </c>
      <c r="B22" s="122">
        <v>0.95</v>
      </c>
      <c r="C22" s="122">
        <v>0.96</v>
      </c>
      <c r="D22" s="122">
        <v>0.96</v>
      </c>
      <c r="E22" s="122">
        <v>0.96</v>
      </c>
      <c r="F22" s="122">
        <v>0.95</v>
      </c>
      <c r="G22" s="122">
        <v>0.95</v>
      </c>
      <c r="H22" s="122">
        <v>0.95</v>
      </c>
      <c r="I22" s="122">
        <v>0.95</v>
      </c>
      <c r="J22" s="122">
        <v>0.96</v>
      </c>
      <c r="K22" s="122">
        <v>0.96</v>
      </c>
      <c r="L22" s="122">
        <v>0.96</v>
      </c>
      <c r="M22" s="122">
        <v>0.96</v>
      </c>
      <c r="N22" s="122">
        <v>0.96</v>
      </c>
      <c r="O22" s="122">
        <v>0.96</v>
      </c>
      <c r="P22" s="122">
        <v>0.96</v>
      </c>
      <c r="Q22" s="122">
        <v>0.96</v>
      </c>
    </row>
    <row r="23" spans="1:17" x14ac:dyDescent="0.3">
      <c r="A23" s="121" t="s">
        <v>4</v>
      </c>
      <c r="B23" s="122">
        <v>0.96</v>
      </c>
      <c r="C23" s="122">
        <v>0.96</v>
      </c>
      <c r="D23" s="122">
        <v>0.96</v>
      </c>
      <c r="E23" s="122">
        <v>0.96</v>
      </c>
      <c r="F23" s="122">
        <v>0.95</v>
      </c>
      <c r="G23" s="122">
        <v>0.94</v>
      </c>
      <c r="H23" s="122">
        <v>0.95</v>
      </c>
      <c r="I23" s="122">
        <v>0.95</v>
      </c>
      <c r="J23" s="122">
        <v>0.95</v>
      </c>
      <c r="K23" s="122">
        <v>0.95</v>
      </c>
      <c r="L23" s="122">
        <v>0.95</v>
      </c>
      <c r="M23" s="122">
        <v>0.95</v>
      </c>
      <c r="N23" s="122">
        <v>0.96</v>
      </c>
      <c r="O23" s="122">
        <v>0.95</v>
      </c>
      <c r="P23" s="122">
        <v>0.96</v>
      </c>
      <c r="Q23" s="122">
        <v>0.95</v>
      </c>
    </row>
    <row r="24" spans="1:17" x14ac:dyDescent="0.3">
      <c r="A24" s="121" t="s">
        <v>5</v>
      </c>
      <c r="B24" s="122">
        <v>0.97</v>
      </c>
      <c r="C24" s="122">
        <v>0.97</v>
      </c>
      <c r="D24" s="122">
        <v>0.97</v>
      </c>
      <c r="E24" s="122">
        <v>0.97</v>
      </c>
      <c r="F24" s="122">
        <v>0.95</v>
      </c>
      <c r="G24" s="122">
        <v>0.96</v>
      </c>
      <c r="H24" s="122">
        <v>0.96</v>
      </c>
      <c r="I24" s="122">
        <v>0.96</v>
      </c>
      <c r="J24" s="122">
        <v>0.97</v>
      </c>
      <c r="K24" s="122">
        <v>0.97</v>
      </c>
      <c r="L24" s="122">
        <v>0.97</v>
      </c>
      <c r="M24" s="122">
        <v>0.97</v>
      </c>
      <c r="N24" s="122">
        <v>0.96</v>
      </c>
      <c r="O24" s="122">
        <v>0.96</v>
      </c>
      <c r="P24" s="122">
        <v>0.96</v>
      </c>
      <c r="Q24" s="122">
        <v>0.96</v>
      </c>
    </row>
    <row r="25" spans="1:17" x14ac:dyDescent="0.3">
      <c r="A25" s="121" t="s">
        <v>6</v>
      </c>
      <c r="B25" s="122">
        <v>0.96</v>
      </c>
      <c r="C25" s="122">
        <v>0.96</v>
      </c>
      <c r="D25" s="122">
        <v>0.96</v>
      </c>
      <c r="E25" s="122">
        <v>0.96</v>
      </c>
      <c r="F25" s="122">
        <v>0.95</v>
      </c>
      <c r="G25" s="122">
        <v>0.95</v>
      </c>
      <c r="H25" s="122">
        <v>0.95</v>
      </c>
      <c r="I25" s="122">
        <v>0.95</v>
      </c>
      <c r="J25" s="122">
        <v>0.96499999999999997</v>
      </c>
      <c r="K25" s="122">
        <v>0.97</v>
      </c>
      <c r="L25" s="122">
        <v>0.97</v>
      </c>
      <c r="M25" s="122">
        <v>0.97</v>
      </c>
      <c r="N25" s="122">
        <v>0.96</v>
      </c>
      <c r="O25" s="122">
        <v>0.96</v>
      </c>
      <c r="P25" s="122">
        <v>0.96</v>
      </c>
      <c r="Q25" s="122">
        <v>0.96</v>
      </c>
    </row>
    <row r="26" spans="1:17" x14ac:dyDescent="0.3">
      <c r="A26" s="121" t="s">
        <v>7</v>
      </c>
      <c r="B26" s="122">
        <v>0.95</v>
      </c>
      <c r="C26" s="122">
        <v>0.96</v>
      </c>
      <c r="D26" s="122">
        <v>0.96</v>
      </c>
      <c r="E26" s="122">
        <v>0.96</v>
      </c>
      <c r="F26" s="122">
        <v>0.95</v>
      </c>
      <c r="G26" s="122">
        <v>0.95</v>
      </c>
      <c r="H26" s="122">
        <v>0.95</v>
      </c>
      <c r="I26" s="122">
        <v>0.95</v>
      </c>
      <c r="J26" s="122">
        <v>0.95</v>
      </c>
      <c r="K26" s="122">
        <v>0.95</v>
      </c>
      <c r="L26" s="122">
        <v>0.95</v>
      </c>
      <c r="M26" s="122">
        <v>0.95</v>
      </c>
      <c r="N26" s="122">
        <v>0.95</v>
      </c>
      <c r="O26" s="122">
        <v>0.95</v>
      </c>
      <c r="P26" s="122">
        <v>0.95</v>
      </c>
      <c r="Q26" s="122">
        <v>0.95</v>
      </c>
    </row>
    <row r="30" spans="1:17" x14ac:dyDescent="0.3">
      <c r="A30" s="116"/>
      <c r="B30" s="56"/>
      <c r="C30" s="56"/>
      <c r="D30" s="56"/>
      <c r="E30" s="56"/>
      <c r="F30" s="56"/>
      <c r="G30" s="58" t="s">
        <v>22</v>
      </c>
      <c r="H30" s="58"/>
      <c r="I30" s="58"/>
      <c r="J30" s="58"/>
      <c r="K30" s="56"/>
      <c r="L30" s="56"/>
      <c r="M30" s="56"/>
      <c r="N30" s="56"/>
      <c r="O30" s="56"/>
      <c r="P30" s="56"/>
      <c r="Q30" s="56"/>
    </row>
    <row r="31" spans="1:17" x14ac:dyDescent="0.3">
      <c r="A31" s="116"/>
      <c r="B31" s="56"/>
      <c r="C31" s="56"/>
      <c r="D31" s="56"/>
      <c r="E31" s="56"/>
      <c r="F31" s="56"/>
      <c r="G31" s="58" t="s">
        <v>28</v>
      </c>
      <c r="H31" s="58"/>
      <c r="I31" s="58"/>
      <c r="J31" s="58"/>
      <c r="K31" s="56"/>
      <c r="L31" s="56"/>
      <c r="M31" s="56"/>
      <c r="N31" s="56"/>
      <c r="O31" s="56"/>
      <c r="P31" s="56"/>
      <c r="Q31" s="56"/>
    </row>
    <row r="32" spans="1:17" ht="15" thickBot="1" x14ac:dyDescent="0.35">
      <c r="A32" s="116"/>
      <c r="B32" s="116"/>
      <c r="C32" s="116"/>
      <c r="D32" s="116"/>
      <c r="E32" s="116"/>
      <c r="F32" s="116"/>
      <c r="G32" s="59" t="s">
        <v>23</v>
      </c>
      <c r="H32" s="59"/>
      <c r="I32" s="59"/>
      <c r="J32" s="59"/>
      <c r="K32" s="116"/>
      <c r="L32" s="116"/>
      <c r="M32" s="116"/>
      <c r="N32" s="116"/>
      <c r="O32" s="116"/>
      <c r="P32" s="116"/>
      <c r="Q32" s="116"/>
    </row>
    <row r="33" spans="1:17" ht="15" thickBot="1" x14ac:dyDescent="0.35">
      <c r="A33" s="116"/>
      <c r="B33" s="130" t="s">
        <v>0</v>
      </c>
      <c r="C33" s="131"/>
      <c r="D33" s="131"/>
      <c r="E33" s="132"/>
      <c r="F33" s="130" t="s">
        <v>1</v>
      </c>
      <c r="G33" s="131"/>
      <c r="H33" s="131"/>
      <c r="I33" s="132"/>
      <c r="J33" s="130" t="s">
        <v>2</v>
      </c>
      <c r="K33" s="131"/>
      <c r="L33" s="131"/>
      <c r="M33" s="132"/>
      <c r="N33" s="130" t="s">
        <v>12</v>
      </c>
      <c r="O33" s="131"/>
      <c r="P33" s="131"/>
      <c r="Q33" s="132"/>
    </row>
    <row r="34" spans="1:17" x14ac:dyDescent="0.3">
      <c r="A34" s="116"/>
      <c r="B34" s="128" t="s">
        <v>8</v>
      </c>
      <c r="C34" s="126" t="s">
        <v>9</v>
      </c>
      <c r="D34" s="126" t="s">
        <v>10</v>
      </c>
      <c r="E34" s="129" t="s">
        <v>11</v>
      </c>
      <c r="F34" s="128" t="s">
        <v>8</v>
      </c>
      <c r="G34" s="126" t="s">
        <v>9</v>
      </c>
      <c r="H34" s="126" t="s">
        <v>10</v>
      </c>
      <c r="I34" s="127" t="s">
        <v>11</v>
      </c>
      <c r="J34" s="128" t="s">
        <v>8</v>
      </c>
      <c r="K34" s="126" t="s">
        <v>9</v>
      </c>
      <c r="L34" s="126" t="s">
        <v>10</v>
      </c>
      <c r="M34" s="127" t="s">
        <v>11</v>
      </c>
      <c r="N34" s="125" t="s">
        <v>8</v>
      </c>
      <c r="O34" s="126" t="s">
        <v>9</v>
      </c>
      <c r="P34" s="126" t="s">
        <v>10</v>
      </c>
      <c r="Q34" s="127" t="s">
        <v>11</v>
      </c>
    </row>
    <row r="35" spans="1:17" ht="15" thickBot="1" x14ac:dyDescent="0.35">
      <c r="A35" s="55" t="s">
        <v>18</v>
      </c>
      <c r="B35" s="20">
        <f xml:space="preserve"> AVERAGE(B4:B8,B13:B17,B22:B26)</f>
        <v>0.95333333333333314</v>
      </c>
      <c r="C35" s="20">
        <f t="shared" ref="C35:Q35" si="0" xml:space="preserve"> AVERAGE(C4:C8,C13:C17,C22:C26)</f>
        <v>0.95533333333333348</v>
      </c>
      <c r="D35" s="20">
        <f t="shared" si="0"/>
        <v>0.95599999999999996</v>
      </c>
      <c r="E35" s="20">
        <f t="shared" si="0"/>
        <v>0.95599999999999996</v>
      </c>
      <c r="F35" s="123">
        <f t="shared" si="0"/>
        <v>0.94666666666666643</v>
      </c>
      <c r="G35" s="20">
        <f t="shared" si="0"/>
        <v>0.94666666666666643</v>
      </c>
      <c r="H35" s="20">
        <f t="shared" si="0"/>
        <v>0.94733333333333314</v>
      </c>
      <c r="I35" s="25">
        <f t="shared" si="0"/>
        <v>0.94733333333333314</v>
      </c>
      <c r="J35" s="123">
        <f t="shared" si="0"/>
        <v>0.95466666666666655</v>
      </c>
      <c r="K35" s="20">
        <f t="shared" si="0"/>
        <v>0.95466666666666666</v>
      </c>
      <c r="L35" s="20">
        <f t="shared" si="0"/>
        <v>0.95533333333333326</v>
      </c>
      <c r="M35" s="25">
        <f t="shared" si="0"/>
        <v>0.95533333333333326</v>
      </c>
      <c r="N35" s="135">
        <f t="shared" si="0"/>
        <v>0.95733333333333348</v>
      </c>
      <c r="O35" s="20">
        <f t="shared" si="0"/>
        <v>0.95599999999999996</v>
      </c>
      <c r="P35" s="20">
        <f t="shared" si="0"/>
        <v>0.95733333333333348</v>
      </c>
      <c r="Q35" s="25">
        <f t="shared" si="0"/>
        <v>0.95666666666666678</v>
      </c>
    </row>
    <row r="36" spans="1:17" ht="15" thickBot="1" x14ac:dyDescent="0.35">
      <c r="A36" s="54" t="s">
        <v>19</v>
      </c>
      <c r="B36" s="23">
        <f>_xlfn.STDEV.S(B4:B8,B13:B17,B22:B26)</f>
        <v>7.2374686445574651E-3</v>
      </c>
      <c r="C36" s="23">
        <f t="shared" ref="C36:Q36" si="1">_xlfn.STDEV.S(C4:C8,C13:C17,C22:C26)</f>
        <v>7.4322335295720719E-3</v>
      </c>
      <c r="D36" s="23">
        <f t="shared" si="1"/>
        <v>7.36788397613008E-3</v>
      </c>
      <c r="E36" s="23">
        <f t="shared" si="1"/>
        <v>7.36788397613008E-3</v>
      </c>
      <c r="F36" s="133">
        <f t="shared" si="1"/>
        <v>6.1721339984836818E-3</v>
      </c>
      <c r="G36" s="23">
        <f t="shared" si="1"/>
        <v>7.2374686445574651E-3</v>
      </c>
      <c r="H36" s="23">
        <f t="shared" si="1"/>
        <v>7.0373155054899751E-3</v>
      </c>
      <c r="I36" s="24">
        <f t="shared" si="1"/>
        <v>7.0373155054899751E-3</v>
      </c>
      <c r="J36" s="124">
        <f t="shared" si="1"/>
        <v>7.1879528842826151E-3</v>
      </c>
      <c r="K36" s="23">
        <f t="shared" si="1"/>
        <v>8.3380938783279273E-3</v>
      </c>
      <c r="L36" s="23">
        <f t="shared" si="1"/>
        <v>7.4322335295720719E-3</v>
      </c>
      <c r="M36" s="24">
        <f t="shared" si="1"/>
        <v>7.4322335295720719E-3</v>
      </c>
      <c r="N36" s="134">
        <f t="shared" si="1"/>
        <v>5.9361683970466424E-3</v>
      </c>
      <c r="O36" s="23">
        <f t="shared" si="1"/>
        <v>7.3678839761300791E-3</v>
      </c>
      <c r="P36" s="23">
        <f t="shared" si="1"/>
        <v>5.9361683970466424E-3</v>
      </c>
      <c r="Q36" s="24">
        <f t="shared" si="1"/>
        <v>6.1721339984836818E-3</v>
      </c>
    </row>
    <row r="37" spans="1:17" ht="15" thickBot="1" x14ac:dyDescent="0.35">
      <c r="A37" s="55" t="s">
        <v>29</v>
      </c>
      <c r="B37" s="114">
        <f>MIN(B4:B8,B13:B17,B22:B26)</f>
        <v>0.94</v>
      </c>
      <c r="C37" s="29">
        <f t="shared" ref="C37:Q37" si="2">MIN(C4:C8,C13:C17,C22:C26)</f>
        <v>0.94</v>
      </c>
      <c r="D37" s="29">
        <f t="shared" si="2"/>
        <v>0.94</v>
      </c>
      <c r="E37" s="30">
        <f t="shared" si="2"/>
        <v>0.94</v>
      </c>
      <c r="F37" s="105">
        <f t="shared" si="2"/>
        <v>0.94</v>
      </c>
      <c r="G37" s="106">
        <f t="shared" si="2"/>
        <v>0.94</v>
      </c>
      <c r="H37" s="106">
        <f t="shared" si="2"/>
        <v>0.94</v>
      </c>
      <c r="I37" s="107">
        <f t="shared" si="2"/>
        <v>0.94</v>
      </c>
      <c r="J37" s="105">
        <f t="shared" si="2"/>
        <v>0.94499999999999995</v>
      </c>
      <c r="K37" s="106">
        <f t="shared" si="2"/>
        <v>0.94</v>
      </c>
      <c r="L37" s="106">
        <f t="shared" si="2"/>
        <v>0.95</v>
      </c>
      <c r="M37" s="107">
        <f t="shared" si="2"/>
        <v>0.95</v>
      </c>
      <c r="N37" s="136">
        <f t="shared" si="2"/>
        <v>0.95</v>
      </c>
      <c r="O37" s="106">
        <f t="shared" si="2"/>
        <v>0.94</v>
      </c>
      <c r="P37" s="106">
        <f t="shared" si="2"/>
        <v>0.95</v>
      </c>
      <c r="Q37" s="107">
        <f t="shared" si="2"/>
        <v>0.95</v>
      </c>
    </row>
    <row r="38" spans="1:17" ht="15" thickBot="1" x14ac:dyDescent="0.35">
      <c r="A38" s="54" t="s">
        <v>30</v>
      </c>
      <c r="B38" s="111">
        <f>MAX(B4:B8,B13:B17,B22:B26)</f>
        <v>0.97</v>
      </c>
      <c r="C38" s="112">
        <f t="shared" ref="C38:Q38" si="3">MAX(C4:C8,C13:C17,C22:C26)</f>
        <v>0.97</v>
      </c>
      <c r="D38" s="112">
        <f t="shared" si="3"/>
        <v>0.97</v>
      </c>
      <c r="E38" s="112">
        <f t="shared" si="3"/>
        <v>0.97</v>
      </c>
      <c r="F38" s="108">
        <f t="shared" si="3"/>
        <v>0.96</v>
      </c>
      <c r="G38" s="109">
        <f t="shared" si="3"/>
        <v>0.96</v>
      </c>
      <c r="H38" s="109">
        <f t="shared" si="3"/>
        <v>0.96</v>
      </c>
      <c r="I38" s="110">
        <f t="shared" si="3"/>
        <v>0.96</v>
      </c>
      <c r="J38" s="108">
        <f t="shared" si="3"/>
        <v>0.97</v>
      </c>
      <c r="K38" s="109">
        <f t="shared" si="3"/>
        <v>0.97</v>
      </c>
      <c r="L38" s="109">
        <f t="shared" si="3"/>
        <v>0.97</v>
      </c>
      <c r="M38" s="110">
        <f t="shared" si="3"/>
        <v>0.97</v>
      </c>
      <c r="N38" s="137">
        <f t="shared" si="3"/>
        <v>0.97</v>
      </c>
      <c r="O38" s="109">
        <f t="shared" si="3"/>
        <v>0.97</v>
      </c>
      <c r="P38" s="109">
        <f t="shared" si="3"/>
        <v>0.97</v>
      </c>
      <c r="Q38" s="110">
        <f t="shared" si="3"/>
        <v>0.97</v>
      </c>
    </row>
    <row r="39" spans="1:17" x14ac:dyDescent="0.3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</row>
  </sheetData>
  <mergeCells count="22">
    <mergeCell ref="N33:Q33"/>
    <mergeCell ref="G30:J30"/>
    <mergeCell ref="G31:J31"/>
    <mergeCell ref="G32:J32"/>
    <mergeCell ref="B33:E33"/>
    <mergeCell ref="F33:I33"/>
    <mergeCell ref="J33:M33"/>
    <mergeCell ref="F1:M1"/>
    <mergeCell ref="B2:E2"/>
    <mergeCell ref="F2:I2"/>
    <mergeCell ref="J2:M2"/>
    <mergeCell ref="N2:Q2"/>
    <mergeCell ref="F10:M10"/>
    <mergeCell ref="B20:E20"/>
    <mergeCell ref="F20:I20"/>
    <mergeCell ref="J20:M20"/>
    <mergeCell ref="N20:Q20"/>
    <mergeCell ref="B11:E11"/>
    <mergeCell ref="F11:I11"/>
    <mergeCell ref="J11:M11"/>
    <mergeCell ref="N11:Q11"/>
    <mergeCell ref="F19:M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9B2B-7732-4380-8060-2F2263D213D0}">
  <dimension ref="A1:Q18"/>
  <sheetViews>
    <sheetView workbookViewId="0">
      <selection activeCell="A17" sqref="A17:Q18"/>
    </sheetView>
  </sheetViews>
  <sheetFormatPr defaultRowHeight="14.4" x14ac:dyDescent="0.3"/>
  <sheetData>
    <row r="1" spans="1:17" x14ac:dyDescent="0.3">
      <c r="A1" s="1"/>
      <c r="B1" s="60" t="s">
        <v>0</v>
      </c>
      <c r="C1" s="61"/>
      <c r="D1" s="61"/>
      <c r="E1" s="62"/>
      <c r="F1" s="60" t="s">
        <v>1</v>
      </c>
      <c r="G1" s="61"/>
      <c r="H1" s="61"/>
      <c r="I1" s="62"/>
      <c r="J1" s="60" t="s">
        <v>2</v>
      </c>
      <c r="K1" s="61"/>
      <c r="L1" s="61"/>
      <c r="M1" s="62"/>
      <c r="N1" s="60" t="s">
        <v>12</v>
      </c>
      <c r="O1" s="61"/>
      <c r="P1" s="61"/>
      <c r="Q1" s="62"/>
    </row>
    <row r="2" spans="1:17" x14ac:dyDescent="0.3">
      <c r="A2" s="12" t="s">
        <v>13</v>
      </c>
      <c r="B2" s="4" t="s">
        <v>8</v>
      </c>
      <c r="C2" s="2" t="s">
        <v>9</v>
      </c>
      <c r="D2" s="2" t="s">
        <v>10</v>
      </c>
      <c r="E2" s="5" t="s">
        <v>11</v>
      </c>
      <c r="F2" s="4" t="s">
        <v>8</v>
      </c>
      <c r="G2" s="2" t="s">
        <v>9</v>
      </c>
      <c r="H2" s="2" t="s">
        <v>10</v>
      </c>
      <c r="I2" s="5" t="s">
        <v>11</v>
      </c>
      <c r="J2" s="4" t="s">
        <v>8</v>
      </c>
      <c r="K2" s="2" t="s">
        <v>9</v>
      </c>
      <c r="L2" s="2" t="s">
        <v>10</v>
      </c>
      <c r="M2" s="5" t="s">
        <v>11</v>
      </c>
      <c r="N2" s="4" t="s">
        <v>8</v>
      </c>
      <c r="O2" s="2" t="s">
        <v>9</v>
      </c>
      <c r="P2" s="2" t="s">
        <v>10</v>
      </c>
      <c r="Q2" s="5" t="s">
        <v>11</v>
      </c>
    </row>
    <row r="3" spans="1:17" x14ac:dyDescent="0.3">
      <c r="A3" s="11" t="s">
        <v>3</v>
      </c>
      <c r="B3" s="3">
        <v>0.82199999999999995</v>
      </c>
      <c r="C3" s="3">
        <v>0.82</v>
      </c>
      <c r="D3" s="3">
        <v>0.82</v>
      </c>
      <c r="E3" s="7">
        <v>0.85</v>
      </c>
      <c r="F3" s="3">
        <v>0.93940000000000001</v>
      </c>
      <c r="G3" s="3">
        <v>0.94</v>
      </c>
      <c r="H3" s="3">
        <v>0.94</v>
      </c>
      <c r="I3" s="7">
        <v>0.94</v>
      </c>
      <c r="J3" s="3">
        <v>0.55400000000000005</v>
      </c>
      <c r="K3" s="3">
        <v>0.45</v>
      </c>
      <c r="L3" s="3">
        <v>0.55000000000000004</v>
      </c>
      <c r="M3" s="7">
        <v>0.75</v>
      </c>
      <c r="N3" s="3">
        <v>0.871</v>
      </c>
      <c r="O3" s="3">
        <v>0.87</v>
      </c>
      <c r="P3" s="3">
        <v>0.87</v>
      </c>
      <c r="Q3" s="7">
        <v>0.87</v>
      </c>
    </row>
    <row r="4" spans="1:17" x14ac:dyDescent="0.3">
      <c r="A4" s="11" t="s">
        <v>4</v>
      </c>
      <c r="B4" s="3">
        <v>0.81889999999999996</v>
      </c>
      <c r="C4" s="3">
        <v>0.82</v>
      </c>
      <c r="D4" s="3">
        <v>0.82</v>
      </c>
      <c r="E4" s="7">
        <v>0.83</v>
      </c>
      <c r="F4" s="3">
        <v>0.9335</v>
      </c>
      <c r="G4" s="3">
        <v>0.93</v>
      </c>
      <c r="H4" s="3">
        <v>0.93</v>
      </c>
      <c r="I4" s="7">
        <v>0.94</v>
      </c>
      <c r="J4" s="3">
        <v>0.63180000000000003</v>
      </c>
      <c r="K4" s="3">
        <v>0.59</v>
      </c>
      <c r="L4" s="3">
        <v>0.63</v>
      </c>
      <c r="M4" s="7">
        <v>0.73</v>
      </c>
      <c r="N4" s="3">
        <v>0.83819999999999995</v>
      </c>
      <c r="O4" s="3">
        <v>0.83</v>
      </c>
      <c r="P4" s="3">
        <v>0.84</v>
      </c>
      <c r="Q4" s="7">
        <v>0.87</v>
      </c>
    </row>
    <row r="5" spans="1:17" x14ac:dyDescent="0.3">
      <c r="A5" s="11" t="s">
        <v>5</v>
      </c>
      <c r="B5" s="3">
        <v>0.91469999999999996</v>
      </c>
      <c r="C5" s="3">
        <v>0.91</v>
      </c>
      <c r="D5" s="3">
        <v>0.91</v>
      </c>
      <c r="E5" s="7">
        <v>0.92</v>
      </c>
      <c r="F5" s="3">
        <v>0.93379999999999996</v>
      </c>
      <c r="G5" s="3">
        <v>0.93</v>
      </c>
      <c r="H5" s="3">
        <v>0.93</v>
      </c>
      <c r="I5" s="7">
        <v>0.94</v>
      </c>
      <c r="J5" s="3">
        <v>0.51439999999999997</v>
      </c>
      <c r="K5" s="3">
        <v>0.37</v>
      </c>
      <c r="L5" s="3">
        <v>0.51</v>
      </c>
      <c r="M5" s="7">
        <v>0.73</v>
      </c>
      <c r="N5" s="3">
        <v>0.83699999999999997</v>
      </c>
      <c r="O5" s="3">
        <v>0.83</v>
      </c>
      <c r="P5" s="3">
        <v>0.84</v>
      </c>
      <c r="Q5" s="7">
        <v>0.87</v>
      </c>
    </row>
    <row r="6" spans="1:17" x14ac:dyDescent="0.3">
      <c r="A6" s="11" t="s">
        <v>6</v>
      </c>
      <c r="B6" s="3">
        <v>0.84760000000000002</v>
      </c>
      <c r="C6" s="3">
        <v>0.85</v>
      </c>
      <c r="D6" s="3">
        <v>0.85</v>
      </c>
      <c r="E6" s="7">
        <v>0.85</v>
      </c>
      <c r="F6" s="3">
        <v>0.93189999999999995</v>
      </c>
      <c r="G6" s="3">
        <v>0.93</v>
      </c>
      <c r="H6" s="3">
        <v>0.93</v>
      </c>
      <c r="I6" s="7">
        <v>0.93</v>
      </c>
      <c r="J6" s="3">
        <v>0.58279999999999998</v>
      </c>
      <c r="K6" s="3">
        <v>0.5</v>
      </c>
      <c r="L6" s="3">
        <v>0.57999999999999996</v>
      </c>
      <c r="M6" s="7">
        <v>0.75</v>
      </c>
      <c r="N6" s="3">
        <v>0.91190000000000004</v>
      </c>
      <c r="O6" s="3">
        <v>0.91</v>
      </c>
      <c r="P6" s="3">
        <v>0.91</v>
      </c>
      <c r="Q6" s="7">
        <v>0.91</v>
      </c>
    </row>
    <row r="7" spans="1:17" ht="15" thickBot="1" x14ac:dyDescent="0.35">
      <c r="A7" s="33" t="s">
        <v>7</v>
      </c>
      <c r="B7" s="9">
        <v>0.82350000000000001</v>
      </c>
      <c r="C7" s="9">
        <v>0.82</v>
      </c>
      <c r="D7" s="9">
        <v>0.82</v>
      </c>
      <c r="E7" s="10">
        <v>0.85</v>
      </c>
      <c r="F7" s="9">
        <v>0.93910000000000005</v>
      </c>
      <c r="G7" s="9">
        <v>0.94</v>
      </c>
      <c r="H7" s="9">
        <v>0.94</v>
      </c>
      <c r="I7" s="10">
        <v>0.94</v>
      </c>
      <c r="J7" s="9">
        <v>0.51970000000000005</v>
      </c>
      <c r="K7" s="9">
        <v>0.38</v>
      </c>
      <c r="L7" s="9">
        <v>0.52</v>
      </c>
      <c r="M7" s="10">
        <v>0.73</v>
      </c>
      <c r="N7" s="9">
        <v>0.88570000000000004</v>
      </c>
      <c r="O7" s="9">
        <v>0.88</v>
      </c>
      <c r="P7" s="9">
        <v>0.89</v>
      </c>
      <c r="Q7" s="10">
        <v>0.9</v>
      </c>
    </row>
    <row r="8" spans="1:1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1"/>
      <c r="B10" s="1"/>
      <c r="C10" s="1"/>
      <c r="D10" s="1"/>
      <c r="E10" s="1"/>
      <c r="F10" s="1"/>
      <c r="G10" s="58" t="s">
        <v>22</v>
      </c>
      <c r="H10" s="58"/>
      <c r="I10" s="58"/>
      <c r="J10" s="58"/>
      <c r="K10" s="1"/>
      <c r="L10" s="1"/>
      <c r="M10" s="1"/>
      <c r="N10" s="1"/>
      <c r="O10" s="1"/>
      <c r="P10" s="1"/>
      <c r="Q10" s="1"/>
    </row>
    <row r="11" spans="1:17" x14ac:dyDescent="0.3">
      <c r="A11" s="1"/>
      <c r="B11" s="1"/>
      <c r="C11" s="1"/>
      <c r="D11" s="1"/>
      <c r="E11" s="1"/>
      <c r="F11" s="1"/>
      <c r="G11" s="58" t="s">
        <v>27</v>
      </c>
      <c r="H11" s="58"/>
      <c r="I11" s="58"/>
      <c r="J11" s="58"/>
      <c r="K11" s="1"/>
      <c r="L11" s="1"/>
      <c r="M11" s="1"/>
      <c r="N11" s="1"/>
      <c r="O11" s="1"/>
      <c r="P11" s="1"/>
      <c r="Q11" s="1"/>
    </row>
    <row r="12" spans="1:17" ht="15" thickBot="1" x14ac:dyDescent="0.35">
      <c r="A12" s="1"/>
      <c r="B12" s="1"/>
      <c r="C12" s="1"/>
      <c r="D12" s="1"/>
      <c r="E12" s="1"/>
      <c r="F12" s="1"/>
      <c r="G12" s="59" t="s">
        <v>26</v>
      </c>
      <c r="H12" s="59"/>
      <c r="I12" s="59"/>
      <c r="J12" s="59"/>
      <c r="K12" s="1"/>
      <c r="L12" s="1"/>
      <c r="M12" s="1"/>
      <c r="N12" s="1"/>
      <c r="O12" s="1"/>
      <c r="P12" s="1"/>
      <c r="Q12" s="1"/>
    </row>
    <row r="13" spans="1:17" x14ac:dyDescent="0.3">
      <c r="A13" s="1"/>
      <c r="B13" s="60" t="s">
        <v>0</v>
      </c>
      <c r="C13" s="61"/>
      <c r="D13" s="61"/>
      <c r="E13" s="62"/>
      <c r="F13" s="60" t="s">
        <v>1</v>
      </c>
      <c r="G13" s="61"/>
      <c r="H13" s="61"/>
      <c r="I13" s="62"/>
      <c r="J13" s="60" t="s">
        <v>2</v>
      </c>
      <c r="K13" s="61"/>
      <c r="L13" s="61"/>
      <c r="M13" s="62"/>
      <c r="N13" s="60" t="s">
        <v>12</v>
      </c>
      <c r="O13" s="61"/>
      <c r="P13" s="61"/>
      <c r="Q13" s="62"/>
    </row>
    <row r="14" spans="1:17" ht="15" thickBot="1" x14ac:dyDescent="0.35">
      <c r="A14" s="1"/>
      <c r="B14" s="26" t="s">
        <v>8</v>
      </c>
      <c r="C14" s="27" t="s">
        <v>9</v>
      </c>
      <c r="D14" s="27" t="s">
        <v>10</v>
      </c>
      <c r="E14" s="28" t="s">
        <v>11</v>
      </c>
      <c r="F14" s="26" t="s">
        <v>8</v>
      </c>
      <c r="G14" s="27" t="s">
        <v>9</v>
      </c>
      <c r="H14" s="27" t="s">
        <v>10</v>
      </c>
      <c r="I14" s="28" t="s">
        <v>11</v>
      </c>
      <c r="J14" s="26" t="s">
        <v>8</v>
      </c>
      <c r="K14" s="27" t="s">
        <v>9</v>
      </c>
      <c r="L14" s="27" t="s">
        <v>10</v>
      </c>
      <c r="M14" s="28" t="s">
        <v>11</v>
      </c>
      <c r="N14" s="26" t="s">
        <v>8</v>
      </c>
      <c r="O14" s="27" t="s">
        <v>9</v>
      </c>
      <c r="P14" s="27" t="s">
        <v>10</v>
      </c>
      <c r="Q14" s="28" t="s">
        <v>11</v>
      </c>
    </row>
    <row r="15" spans="1:17" ht="15" thickBot="1" x14ac:dyDescent="0.35">
      <c r="A15" s="55" t="s">
        <v>20</v>
      </c>
      <c r="B15" s="29">
        <f>AVERAGE(B3:B7)</f>
        <v>0.84533999999999987</v>
      </c>
      <c r="C15" s="29">
        <f t="shared" ref="C15:Q15" si="0">AVERAGE(C3:C7)</f>
        <v>0.84399999999999997</v>
      </c>
      <c r="D15" s="29">
        <f t="shared" si="0"/>
        <v>0.84399999999999997</v>
      </c>
      <c r="E15" s="30">
        <f t="shared" si="0"/>
        <v>0.86</v>
      </c>
      <c r="F15" s="138">
        <f t="shared" si="0"/>
        <v>0.93553999999999993</v>
      </c>
      <c r="G15" s="29">
        <f t="shared" si="0"/>
        <v>0.93399999999999994</v>
      </c>
      <c r="H15" s="29">
        <f t="shared" si="0"/>
        <v>0.93399999999999994</v>
      </c>
      <c r="I15" s="30">
        <f t="shared" si="0"/>
        <v>0.93799999999999994</v>
      </c>
      <c r="J15" s="29">
        <f t="shared" si="0"/>
        <v>0.56053999999999993</v>
      </c>
      <c r="K15" s="29">
        <f t="shared" si="0"/>
        <v>0.45800000000000002</v>
      </c>
      <c r="L15" s="29">
        <f t="shared" si="0"/>
        <v>0.55800000000000005</v>
      </c>
      <c r="M15" s="30">
        <f t="shared" si="0"/>
        <v>0.73799999999999999</v>
      </c>
      <c r="N15" s="29">
        <f t="shared" si="0"/>
        <v>0.86875999999999998</v>
      </c>
      <c r="O15" s="29">
        <f t="shared" si="0"/>
        <v>0.8640000000000001</v>
      </c>
      <c r="P15" s="29">
        <f t="shared" si="0"/>
        <v>0.86999999999999988</v>
      </c>
      <c r="Q15" s="30">
        <f t="shared" si="0"/>
        <v>0.88400000000000001</v>
      </c>
    </row>
    <row r="16" spans="1:17" ht="15" thickBot="1" x14ac:dyDescent="0.35">
      <c r="A16" s="55" t="s">
        <v>19</v>
      </c>
      <c r="B16" s="31">
        <f>_xlfn.STDEV.S(B3:B7)</f>
        <v>4.0425029375375843E-2</v>
      </c>
      <c r="C16" s="31">
        <f t="shared" ref="C16:Q16" si="1">_xlfn.STDEV.S(C3:C7)</f>
        <v>3.9115214431215926E-2</v>
      </c>
      <c r="D16" s="31">
        <f t="shared" si="1"/>
        <v>3.9115214431215926E-2</v>
      </c>
      <c r="E16" s="24">
        <f t="shared" si="1"/>
        <v>3.4641016151377581E-2</v>
      </c>
      <c r="F16" s="141">
        <f t="shared" si="1"/>
        <v>3.4645346007797688E-3</v>
      </c>
      <c r="G16" s="31">
        <f t="shared" si="1"/>
        <v>5.4772255750516049E-3</v>
      </c>
      <c r="H16" s="31">
        <f t="shared" si="1"/>
        <v>5.4772255750516049E-3</v>
      </c>
      <c r="I16" s="24">
        <f t="shared" si="1"/>
        <v>4.4721359549995338E-3</v>
      </c>
      <c r="J16" s="31">
        <f t="shared" si="1"/>
        <v>4.8510493710124211E-2</v>
      </c>
      <c r="K16" s="31">
        <f t="shared" si="1"/>
        <v>9.0939540355117254E-2</v>
      </c>
      <c r="L16" s="31">
        <f t="shared" si="1"/>
        <v>4.868264577855233E-2</v>
      </c>
      <c r="M16" s="24">
        <f t="shared" si="1"/>
        <v>1.0954451150103331E-2</v>
      </c>
      <c r="N16" s="31">
        <f t="shared" si="1"/>
        <v>3.1998640596125373E-2</v>
      </c>
      <c r="O16" s="31">
        <f t="shared" si="1"/>
        <v>3.4351128074635369E-2</v>
      </c>
      <c r="P16" s="31">
        <f t="shared" si="1"/>
        <v>3.0822070014844914E-2</v>
      </c>
      <c r="Q16" s="24">
        <f t="shared" si="1"/>
        <v>1.9493588689617945E-2</v>
      </c>
    </row>
    <row r="17" spans="1:17" ht="15" thickBot="1" x14ac:dyDescent="0.35">
      <c r="A17" s="55" t="s">
        <v>29</v>
      </c>
      <c r="B17" s="29">
        <f>MIN(B3:B7)</f>
        <v>0.81889999999999996</v>
      </c>
      <c r="C17" s="29">
        <f t="shared" ref="C17:Q17" si="2">MIN(C3:C7)</f>
        <v>0.82</v>
      </c>
      <c r="D17" s="29">
        <f t="shared" si="2"/>
        <v>0.82</v>
      </c>
      <c r="E17" s="30">
        <f t="shared" si="2"/>
        <v>0.83</v>
      </c>
      <c r="F17" s="138">
        <f t="shared" si="2"/>
        <v>0.93189999999999995</v>
      </c>
      <c r="G17" s="29">
        <f t="shared" si="2"/>
        <v>0.93</v>
      </c>
      <c r="H17" s="29">
        <f t="shared" si="2"/>
        <v>0.93</v>
      </c>
      <c r="I17" s="30">
        <f t="shared" si="2"/>
        <v>0.93</v>
      </c>
      <c r="J17" s="29">
        <f t="shared" si="2"/>
        <v>0.51439999999999997</v>
      </c>
      <c r="K17" s="29">
        <f t="shared" si="2"/>
        <v>0.37</v>
      </c>
      <c r="L17" s="29">
        <f t="shared" si="2"/>
        <v>0.51</v>
      </c>
      <c r="M17" s="30">
        <f t="shared" si="2"/>
        <v>0.73</v>
      </c>
      <c r="N17" s="29">
        <f t="shared" si="2"/>
        <v>0.83699999999999997</v>
      </c>
      <c r="O17" s="29">
        <f t="shared" si="2"/>
        <v>0.83</v>
      </c>
      <c r="P17" s="29">
        <f t="shared" si="2"/>
        <v>0.84</v>
      </c>
      <c r="Q17" s="30">
        <f t="shared" si="2"/>
        <v>0.87</v>
      </c>
    </row>
    <row r="18" spans="1:17" ht="15" thickBot="1" x14ac:dyDescent="0.35">
      <c r="A18" s="54" t="s">
        <v>30</v>
      </c>
      <c r="B18" s="29">
        <f>MAX(B3:B7)</f>
        <v>0.91469999999999996</v>
      </c>
      <c r="C18" s="29">
        <f t="shared" ref="C18:Q18" si="3">MAX(C3:C7)</f>
        <v>0.91</v>
      </c>
      <c r="D18" s="29">
        <f t="shared" si="3"/>
        <v>0.91</v>
      </c>
      <c r="E18" s="30">
        <f t="shared" si="3"/>
        <v>0.92</v>
      </c>
      <c r="F18" s="138">
        <f t="shared" si="3"/>
        <v>0.93940000000000001</v>
      </c>
      <c r="G18" s="29">
        <f t="shared" si="3"/>
        <v>0.94</v>
      </c>
      <c r="H18" s="29">
        <f t="shared" si="3"/>
        <v>0.94</v>
      </c>
      <c r="I18" s="30">
        <f t="shared" si="3"/>
        <v>0.94</v>
      </c>
      <c r="J18" s="29">
        <f t="shared" si="3"/>
        <v>0.63180000000000003</v>
      </c>
      <c r="K18" s="29">
        <f t="shared" si="3"/>
        <v>0.59</v>
      </c>
      <c r="L18" s="29">
        <f t="shared" si="3"/>
        <v>0.63</v>
      </c>
      <c r="M18" s="30">
        <f t="shared" si="3"/>
        <v>0.75</v>
      </c>
      <c r="N18" s="29">
        <f t="shared" si="3"/>
        <v>0.91190000000000004</v>
      </c>
      <c r="O18" s="29">
        <f t="shared" si="3"/>
        <v>0.91</v>
      </c>
      <c r="P18" s="29">
        <f t="shared" si="3"/>
        <v>0.91</v>
      </c>
      <c r="Q18" s="30">
        <f t="shared" si="3"/>
        <v>0.91</v>
      </c>
    </row>
  </sheetData>
  <mergeCells count="11">
    <mergeCell ref="B13:E13"/>
    <mergeCell ref="F13:I13"/>
    <mergeCell ref="J13:M13"/>
    <mergeCell ref="N13:Q13"/>
    <mergeCell ref="G10:J10"/>
    <mergeCell ref="G11:J11"/>
    <mergeCell ref="G12:J12"/>
    <mergeCell ref="B1:E1"/>
    <mergeCell ref="F1:I1"/>
    <mergeCell ref="J1:M1"/>
    <mergeCell ref="N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928E-1213-40F1-B05F-52F596559DE2}">
  <dimension ref="A1:Q46"/>
  <sheetViews>
    <sheetView tabSelected="1" topLeftCell="A6" zoomScale="80" zoomScaleNormal="80" workbookViewId="0">
      <selection activeCell="N45" sqref="N45"/>
    </sheetView>
  </sheetViews>
  <sheetFormatPr defaultRowHeight="14.4" x14ac:dyDescent="0.3"/>
  <sheetData>
    <row r="1" spans="1:17" x14ac:dyDescent="0.3">
      <c r="D1" s="63" t="s">
        <v>15</v>
      </c>
      <c r="E1" s="63"/>
      <c r="F1" s="63"/>
      <c r="G1" s="63"/>
      <c r="H1" s="63"/>
      <c r="I1" s="63"/>
      <c r="J1" s="63"/>
      <c r="K1" s="63"/>
    </row>
    <row r="2" spans="1:17" ht="15" thickBot="1" x14ac:dyDescent="0.35"/>
    <row r="3" spans="1:17" x14ac:dyDescent="0.3">
      <c r="A3" s="1"/>
      <c r="B3" s="60" t="s">
        <v>0</v>
      </c>
      <c r="C3" s="61"/>
      <c r="D3" s="61"/>
      <c r="E3" s="62"/>
      <c r="F3" s="60" t="s">
        <v>1</v>
      </c>
      <c r="G3" s="61"/>
      <c r="H3" s="61"/>
      <c r="I3" s="62"/>
      <c r="J3" s="60" t="s">
        <v>2</v>
      </c>
      <c r="K3" s="61"/>
      <c r="L3" s="61"/>
      <c r="M3" s="62"/>
      <c r="N3" s="60" t="s">
        <v>12</v>
      </c>
      <c r="O3" s="61"/>
      <c r="P3" s="61"/>
      <c r="Q3" s="62"/>
    </row>
    <row r="4" spans="1:17" x14ac:dyDescent="0.3">
      <c r="A4" s="12" t="s">
        <v>13</v>
      </c>
      <c r="B4" s="4" t="s">
        <v>8</v>
      </c>
      <c r="C4" s="2" t="s">
        <v>9</v>
      </c>
      <c r="D4" s="2" t="s">
        <v>10</v>
      </c>
      <c r="E4" s="5" t="s">
        <v>11</v>
      </c>
      <c r="F4" s="4" t="s">
        <v>8</v>
      </c>
      <c r="G4" s="2" t="s">
        <v>9</v>
      </c>
      <c r="H4" s="2" t="s">
        <v>10</v>
      </c>
      <c r="I4" s="5" t="s">
        <v>11</v>
      </c>
      <c r="J4" s="34" t="s">
        <v>8</v>
      </c>
      <c r="K4" s="2" t="s">
        <v>9</v>
      </c>
      <c r="L4" s="2" t="s">
        <v>10</v>
      </c>
      <c r="M4" s="5" t="s">
        <v>11</v>
      </c>
      <c r="N4" s="34" t="s">
        <v>8</v>
      </c>
      <c r="O4" s="2" t="s">
        <v>9</v>
      </c>
      <c r="P4" s="2" t="s">
        <v>10</v>
      </c>
      <c r="Q4" s="5" t="s">
        <v>11</v>
      </c>
    </row>
    <row r="5" spans="1:17" x14ac:dyDescent="0.3">
      <c r="A5" s="11" t="s">
        <v>3</v>
      </c>
      <c r="B5" s="3">
        <v>0.88560000000000005</v>
      </c>
      <c r="C5" s="3">
        <v>0.87</v>
      </c>
      <c r="D5" s="3">
        <v>0.89</v>
      </c>
      <c r="E5" s="7">
        <v>0.9</v>
      </c>
      <c r="F5" s="3">
        <v>0.91039999999999999</v>
      </c>
      <c r="G5" s="3">
        <v>0.91</v>
      </c>
      <c r="H5" s="3">
        <v>0.91</v>
      </c>
      <c r="I5" s="7">
        <v>0.91</v>
      </c>
      <c r="J5" s="3">
        <v>0.91290000000000004</v>
      </c>
      <c r="K5" s="3">
        <v>0.91</v>
      </c>
      <c r="L5" s="3">
        <v>0.91</v>
      </c>
      <c r="M5" s="7">
        <v>0.92</v>
      </c>
      <c r="N5" s="3">
        <v>0.91039999999999999</v>
      </c>
      <c r="O5" s="3">
        <v>0.91</v>
      </c>
      <c r="P5" s="3">
        <v>0.91</v>
      </c>
      <c r="Q5" s="7">
        <v>0.91</v>
      </c>
    </row>
    <row r="6" spans="1:17" x14ac:dyDescent="0.3">
      <c r="A6" s="11" t="s">
        <v>4</v>
      </c>
      <c r="B6" s="3">
        <v>0.85570000000000002</v>
      </c>
      <c r="C6" s="3">
        <v>0.83</v>
      </c>
      <c r="D6" s="3">
        <v>0.86</v>
      </c>
      <c r="E6" s="7">
        <v>0.87</v>
      </c>
      <c r="F6" s="3">
        <v>0.9204</v>
      </c>
      <c r="G6" s="3">
        <v>0.92</v>
      </c>
      <c r="H6" s="3">
        <v>0.92</v>
      </c>
      <c r="I6" s="7">
        <v>0.92</v>
      </c>
      <c r="J6" s="3">
        <v>0.90549999999999997</v>
      </c>
      <c r="K6" s="3">
        <v>0.9</v>
      </c>
      <c r="L6" s="3">
        <v>0.91</v>
      </c>
      <c r="M6" s="7">
        <v>0.9</v>
      </c>
      <c r="N6" s="3">
        <v>0.91790000000000005</v>
      </c>
      <c r="O6" s="3">
        <v>0.92</v>
      </c>
      <c r="P6" s="3">
        <v>0.92</v>
      </c>
      <c r="Q6" s="7">
        <v>0.92</v>
      </c>
    </row>
    <row r="7" spans="1:17" x14ac:dyDescent="0.3">
      <c r="A7" s="11" t="s">
        <v>5</v>
      </c>
      <c r="B7" s="3">
        <v>0.90049999999999997</v>
      </c>
      <c r="C7" s="3">
        <v>0.9</v>
      </c>
      <c r="D7" s="3">
        <v>0.9</v>
      </c>
      <c r="E7" s="7">
        <v>0.9</v>
      </c>
      <c r="F7" s="3">
        <v>0.91539999999999999</v>
      </c>
      <c r="G7" s="3">
        <v>0.92</v>
      </c>
      <c r="H7" s="3">
        <v>0.92</v>
      </c>
      <c r="I7" s="7">
        <v>0.91</v>
      </c>
      <c r="J7" s="3">
        <v>0.91790000000000005</v>
      </c>
      <c r="K7" s="3">
        <v>0.92</v>
      </c>
      <c r="L7" s="3">
        <v>0.92</v>
      </c>
      <c r="M7" s="7">
        <v>0.92</v>
      </c>
      <c r="N7" s="3">
        <v>0.90549999999999997</v>
      </c>
      <c r="O7" s="3">
        <v>0.9</v>
      </c>
      <c r="P7" s="3">
        <v>0.91</v>
      </c>
      <c r="Q7" s="7">
        <v>0.9</v>
      </c>
    </row>
    <row r="8" spans="1:17" x14ac:dyDescent="0.3">
      <c r="A8" s="11" t="s">
        <v>6</v>
      </c>
      <c r="B8" s="3">
        <v>0.84830000000000005</v>
      </c>
      <c r="C8" s="3">
        <v>0.82</v>
      </c>
      <c r="D8" s="3">
        <v>0.85</v>
      </c>
      <c r="E8" s="7">
        <v>0.87</v>
      </c>
      <c r="F8" s="3">
        <v>0.91790000000000005</v>
      </c>
      <c r="G8" s="3">
        <v>0.92</v>
      </c>
      <c r="H8" s="3">
        <v>0.92</v>
      </c>
      <c r="I8" s="7">
        <v>0.92</v>
      </c>
      <c r="J8" s="3">
        <v>0.90300000000000002</v>
      </c>
      <c r="K8" s="3">
        <v>0.9</v>
      </c>
      <c r="L8" s="3">
        <v>0.9</v>
      </c>
      <c r="M8" s="7">
        <v>0.9</v>
      </c>
      <c r="N8" s="3">
        <v>0.90549999999999997</v>
      </c>
      <c r="O8" s="3">
        <v>0.91</v>
      </c>
      <c r="P8" s="3">
        <v>0.91</v>
      </c>
      <c r="Q8" s="7">
        <v>0.91</v>
      </c>
    </row>
    <row r="9" spans="1:17" ht="15" thickBot="1" x14ac:dyDescent="0.35">
      <c r="A9" s="21" t="s">
        <v>7</v>
      </c>
      <c r="B9" s="35">
        <v>0.81340000000000001</v>
      </c>
      <c r="C9" s="35">
        <v>0.77</v>
      </c>
      <c r="D9" s="35">
        <v>0.81</v>
      </c>
      <c r="E9" s="36">
        <v>0.84</v>
      </c>
      <c r="F9" s="35">
        <v>0.91290000000000004</v>
      </c>
      <c r="G9" s="35">
        <v>0.91</v>
      </c>
      <c r="H9" s="35">
        <v>0.91</v>
      </c>
      <c r="I9" s="36">
        <v>0.92</v>
      </c>
      <c r="J9" s="35">
        <v>0.90549999999999997</v>
      </c>
      <c r="K9" s="35">
        <v>0.91</v>
      </c>
      <c r="L9" s="35">
        <v>0.91</v>
      </c>
      <c r="M9" s="36">
        <v>0.9</v>
      </c>
      <c r="N9" s="35">
        <v>0.91790000000000005</v>
      </c>
      <c r="O9" s="35">
        <v>0.92</v>
      </c>
      <c r="P9" s="35">
        <v>0.92</v>
      </c>
      <c r="Q9" s="36">
        <v>0.92</v>
      </c>
    </row>
    <row r="10" spans="1:17" ht="15" thickBot="1" x14ac:dyDescent="0.35">
      <c r="A10" s="22" t="s">
        <v>14</v>
      </c>
      <c r="B10" s="38">
        <f>AVERAGE(B5:B9)</f>
        <v>0.86069999999999991</v>
      </c>
      <c r="C10" s="38">
        <f t="shared" ref="C10:Q10" si="0">AVERAGE(C5:C9)</f>
        <v>0.83799999999999986</v>
      </c>
      <c r="D10" s="38">
        <f t="shared" si="0"/>
        <v>0.8620000000000001</v>
      </c>
      <c r="E10" s="39">
        <f t="shared" si="0"/>
        <v>0.876</v>
      </c>
      <c r="F10" s="38">
        <f t="shared" si="0"/>
        <v>0.91539999999999999</v>
      </c>
      <c r="G10" s="38">
        <f t="shared" si="0"/>
        <v>0.91600000000000004</v>
      </c>
      <c r="H10" s="38">
        <f t="shared" si="0"/>
        <v>0.91600000000000004</v>
      </c>
      <c r="I10" s="39">
        <f t="shared" si="0"/>
        <v>0.91600000000000004</v>
      </c>
      <c r="J10" s="38">
        <f t="shared" si="0"/>
        <v>0.9089600000000001</v>
      </c>
      <c r="K10" s="38">
        <f t="shared" si="0"/>
        <v>0.90800000000000003</v>
      </c>
      <c r="L10" s="38">
        <f t="shared" si="0"/>
        <v>0.90999999999999992</v>
      </c>
      <c r="M10" s="39">
        <f t="shared" si="0"/>
        <v>0.90800000000000003</v>
      </c>
      <c r="N10" s="38">
        <f t="shared" si="0"/>
        <v>0.91144000000000003</v>
      </c>
      <c r="O10" s="38">
        <f t="shared" si="0"/>
        <v>0.91200000000000014</v>
      </c>
      <c r="P10" s="38">
        <f t="shared" si="0"/>
        <v>0.91400000000000003</v>
      </c>
      <c r="Q10" s="39">
        <f t="shared" si="0"/>
        <v>0.91200000000000014</v>
      </c>
    </row>
    <row r="11" spans="1:17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1"/>
      <c r="B13" s="1"/>
      <c r="C13" s="1"/>
      <c r="D13" s="63" t="s">
        <v>17</v>
      </c>
      <c r="E13" s="63"/>
      <c r="F13" s="63"/>
      <c r="G13" s="63"/>
      <c r="H13" s="63"/>
      <c r="I13" s="63"/>
      <c r="J13" s="63"/>
      <c r="K13" s="63"/>
      <c r="L13" s="1"/>
      <c r="M13" s="1"/>
      <c r="N13" s="1"/>
      <c r="O13" s="1"/>
      <c r="P13" s="1"/>
      <c r="Q13" s="1"/>
    </row>
    <row r="14" spans="1:17" ht="15" thickBo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">
      <c r="A15" s="1"/>
      <c r="B15" s="60" t="s">
        <v>0</v>
      </c>
      <c r="C15" s="61"/>
      <c r="D15" s="61"/>
      <c r="E15" s="62"/>
      <c r="F15" s="60" t="s">
        <v>1</v>
      </c>
      <c r="G15" s="61"/>
      <c r="H15" s="61"/>
      <c r="I15" s="62"/>
      <c r="J15" s="60" t="s">
        <v>2</v>
      </c>
      <c r="K15" s="61"/>
      <c r="L15" s="61"/>
      <c r="M15" s="62"/>
      <c r="N15" s="60" t="s">
        <v>12</v>
      </c>
      <c r="O15" s="61"/>
      <c r="P15" s="61"/>
      <c r="Q15" s="62"/>
    </row>
    <row r="16" spans="1:17" x14ac:dyDescent="0.3">
      <c r="A16" s="12" t="s">
        <v>13</v>
      </c>
      <c r="B16" s="4" t="s">
        <v>8</v>
      </c>
      <c r="C16" s="2" t="s">
        <v>9</v>
      </c>
      <c r="D16" s="2" t="s">
        <v>10</v>
      </c>
      <c r="E16" s="5" t="s">
        <v>11</v>
      </c>
      <c r="F16" s="4" t="s">
        <v>8</v>
      </c>
      <c r="G16" s="2" t="s">
        <v>9</v>
      </c>
      <c r="H16" s="2" t="s">
        <v>10</v>
      </c>
      <c r="I16" s="5" t="s">
        <v>11</v>
      </c>
      <c r="J16" s="34" t="s">
        <v>8</v>
      </c>
      <c r="K16" s="2" t="s">
        <v>9</v>
      </c>
      <c r="L16" s="2" t="s">
        <v>10</v>
      </c>
      <c r="M16" s="5" t="s">
        <v>11</v>
      </c>
      <c r="N16" s="4" t="s">
        <v>8</v>
      </c>
      <c r="O16" s="2" t="s">
        <v>9</v>
      </c>
      <c r="P16" s="2" t="s">
        <v>10</v>
      </c>
      <c r="Q16" s="5" t="s">
        <v>11</v>
      </c>
    </row>
    <row r="17" spans="1:17" x14ac:dyDescent="0.3">
      <c r="A17" s="11" t="s">
        <v>3</v>
      </c>
      <c r="B17" s="3">
        <v>0.89800000000000002</v>
      </c>
      <c r="C17" s="3">
        <v>0.89</v>
      </c>
      <c r="D17" s="3">
        <v>0.9</v>
      </c>
      <c r="E17" s="7">
        <v>0.91</v>
      </c>
      <c r="F17" s="3">
        <v>0.93279999999999996</v>
      </c>
      <c r="G17" s="3">
        <v>0.93</v>
      </c>
      <c r="H17" s="3">
        <v>0.93</v>
      </c>
      <c r="I17" s="7">
        <v>0.93</v>
      </c>
      <c r="J17" s="3">
        <v>0.93279999999999996</v>
      </c>
      <c r="K17" s="3">
        <v>0.93</v>
      </c>
      <c r="L17" s="3">
        <v>0.93</v>
      </c>
      <c r="M17" s="7">
        <v>0.94</v>
      </c>
      <c r="N17" s="3">
        <v>0.93530000000000002</v>
      </c>
      <c r="O17" s="3">
        <v>0.94</v>
      </c>
      <c r="P17" s="3">
        <v>0.94</v>
      </c>
      <c r="Q17" s="7">
        <v>0.94</v>
      </c>
    </row>
    <row r="18" spans="1:17" x14ac:dyDescent="0.3">
      <c r="A18" s="11" t="s">
        <v>4</v>
      </c>
      <c r="B18" s="3">
        <v>0.86319999999999997</v>
      </c>
      <c r="C18" s="3">
        <v>0.84</v>
      </c>
      <c r="D18" s="3">
        <v>0.86</v>
      </c>
      <c r="E18" s="7">
        <v>0.88</v>
      </c>
      <c r="F18" s="3">
        <v>0.93030000000000002</v>
      </c>
      <c r="G18" s="3">
        <v>0.93</v>
      </c>
      <c r="H18" s="3">
        <v>0.93</v>
      </c>
      <c r="I18" s="7">
        <v>0.93</v>
      </c>
      <c r="J18" s="3">
        <v>0.92290000000000005</v>
      </c>
      <c r="K18" s="3">
        <v>0.92</v>
      </c>
      <c r="L18" s="3">
        <v>0.92</v>
      </c>
      <c r="M18" s="7">
        <v>0.92</v>
      </c>
      <c r="N18" s="3">
        <v>0.92290000000000005</v>
      </c>
      <c r="O18" s="3">
        <v>0.92</v>
      </c>
      <c r="P18" s="3">
        <v>0.92</v>
      </c>
      <c r="Q18" s="7">
        <v>0.92</v>
      </c>
    </row>
    <row r="19" spans="1:17" x14ac:dyDescent="0.3">
      <c r="A19" s="11" t="s">
        <v>5</v>
      </c>
      <c r="B19" s="3">
        <v>0.90800000000000003</v>
      </c>
      <c r="C19" s="3">
        <v>0.9</v>
      </c>
      <c r="D19" s="3">
        <v>0.91</v>
      </c>
      <c r="E19" s="7">
        <v>0.91</v>
      </c>
      <c r="F19" s="3">
        <v>0.93279999999999996</v>
      </c>
      <c r="G19" s="3">
        <v>0.93</v>
      </c>
      <c r="H19" s="3">
        <v>0.93</v>
      </c>
      <c r="I19" s="7">
        <v>0.93</v>
      </c>
      <c r="J19" s="3">
        <v>0.93279999999999996</v>
      </c>
      <c r="K19" s="3">
        <v>0.93</v>
      </c>
      <c r="L19" s="3">
        <v>0.93</v>
      </c>
      <c r="M19" s="7">
        <v>0.94</v>
      </c>
      <c r="N19" s="3">
        <v>0.91539999999999999</v>
      </c>
      <c r="O19" s="3">
        <v>0.91</v>
      </c>
      <c r="P19" s="3">
        <v>0.92</v>
      </c>
      <c r="Q19" s="7">
        <v>0.91</v>
      </c>
    </row>
    <row r="20" spans="1:17" x14ac:dyDescent="0.3">
      <c r="A20" s="11" t="s">
        <v>6</v>
      </c>
      <c r="B20" s="3">
        <v>0.85819999999999996</v>
      </c>
      <c r="C20" s="3">
        <v>0.84</v>
      </c>
      <c r="D20" s="3">
        <v>0.86</v>
      </c>
      <c r="E20" s="7">
        <v>0.88</v>
      </c>
      <c r="F20" s="3">
        <v>0.9254</v>
      </c>
      <c r="G20" s="3">
        <v>0.93</v>
      </c>
      <c r="H20" s="3">
        <v>0.93</v>
      </c>
      <c r="I20" s="7">
        <v>0.93</v>
      </c>
      <c r="J20" s="3">
        <v>0.91290000000000004</v>
      </c>
      <c r="K20" s="3">
        <v>0.91</v>
      </c>
      <c r="L20" s="3">
        <v>0.91</v>
      </c>
      <c r="M20" s="7">
        <v>0.91</v>
      </c>
      <c r="N20" s="3">
        <v>0.91039999999999999</v>
      </c>
      <c r="O20" s="3">
        <v>0.91</v>
      </c>
      <c r="P20" s="3">
        <v>0.91</v>
      </c>
      <c r="Q20" s="7">
        <v>0.92</v>
      </c>
    </row>
    <row r="21" spans="1:17" ht="15" thickBot="1" x14ac:dyDescent="0.35">
      <c r="A21" s="21" t="s">
        <v>7</v>
      </c>
      <c r="B21" s="35">
        <v>0.85070000000000001</v>
      </c>
      <c r="C21" s="35">
        <v>0.83</v>
      </c>
      <c r="D21" s="35">
        <v>0.85</v>
      </c>
      <c r="E21" s="36">
        <v>0.87</v>
      </c>
      <c r="F21" s="35">
        <v>0.91790000000000005</v>
      </c>
      <c r="G21" s="35">
        <v>0.92</v>
      </c>
      <c r="H21" s="35">
        <v>0.92</v>
      </c>
      <c r="I21" s="36">
        <v>0.92</v>
      </c>
      <c r="J21" s="35">
        <v>0.92290000000000005</v>
      </c>
      <c r="K21" s="35">
        <v>0.92</v>
      </c>
      <c r="L21" s="35">
        <v>0.92</v>
      </c>
      <c r="M21" s="36">
        <v>0.92</v>
      </c>
      <c r="N21" s="35">
        <v>0.93530000000000002</v>
      </c>
      <c r="O21" s="35">
        <v>0.94</v>
      </c>
      <c r="P21" s="35">
        <v>0.94</v>
      </c>
      <c r="Q21" s="36">
        <v>0.93</v>
      </c>
    </row>
    <row r="22" spans="1:17" ht="15" thickBot="1" x14ac:dyDescent="0.35">
      <c r="A22" s="22" t="s">
        <v>14</v>
      </c>
      <c r="B22" s="38">
        <f>AVERAGE(B17:B21)</f>
        <v>0.87561999999999995</v>
      </c>
      <c r="C22" s="38">
        <f t="shared" ref="C22:Q22" si="1">AVERAGE(C17:C21)</f>
        <v>0.86</v>
      </c>
      <c r="D22" s="38">
        <f t="shared" si="1"/>
        <v>0.876</v>
      </c>
      <c r="E22" s="39">
        <f t="shared" si="1"/>
        <v>0.89</v>
      </c>
      <c r="F22" s="38">
        <f>AVERAGE(F17:F21)</f>
        <v>0.92784000000000011</v>
      </c>
      <c r="G22" s="38">
        <f>AVERAGE(G17:G21)</f>
        <v>0.92800000000000016</v>
      </c>
      <c r="H22" s="38">
        <f>AVERAGE(H17:H21)</f>
        <v>0.92800000000000016</v>
      </c>
      <c r="I22" s="39">
        <f>AVERAGE(I17:I21)</f>
        <v>0.92800000000000016</v>
      </c>
      <c r="J22" s="38">
        <f t="shared" si="1"/>
        <v>0.92486000000000002</v>
      </c>
      <c r="K22" s="38">
        <f t="shared" si="1"/>
        <v>0.92200000000000004</v>
      </c>
      <c r="L22" s="38">
        <f t="shared" si="1"/>
        <v>0.92200000000000004</v>
      </c>
      <c r="M22" s="39">
        <f t="shared" si="1"/>
        <v>0.92599999999999993</v>
      </c>
      <c r="N22" s="38">
        <f t="shared" si="1"/>
        <v>0.92386000000000001</v>
      </c>
      <c r="O22" s="38">
        <f t="shared" si="1"/>
        <v>0.92400000000000004</v>
      </c>
      <c r="P22" s="38">
        <f t="shared" si="1"/>
        <v>0.92599999999999993</v>
      </c>
      <c r="Q22" s="39">
        <f t="shared" si="1"/>
        <v>0.92400000000000004</v>
      </c>
    </row>
    <row r="23" spans="1:1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3">
      <c r="A25" s="1"/>
      <c r="B25" s="1"/>
      <c r="C25" s="1"/>
      <c r="D25" s="63" t="s">
        <v>16</v>
      </c>
      <c r="E25" s="63"/>
      <c r="F25" s="63"/>
      <c r="G25" s="63"/>
      <c r="H25" s="63"/>
      <c r="I25" s="63"/>
      <c r="J25" s="63"/>
      <c r="K25" s="63"/>
      <c r="L25" s="1"/>
      <c r="M25" s="1"/>
      <c r="N25" s="1"/>
      <c r="O25" s="1"/>
      <c r="P25" s="1"/>
      <c r="Q25" s="1"/>
    </row>
    <row r="26" spans="1:17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3">
      <c r="A27" s="1"/>
      <c r="B27" s="60" t="s">
        <v>0</v>
      </c>
      <c r="C27" s="61"/>
      <c r="D27" s="61"/>
      <c r="E27" s="62"/>
      <c r="F27" s="60" t="s">
        <v>1</v>
      </c>
      <c r="G27" s="61"/>
      <c r="H27" s="61"/>
      <c r="I27" s="62"/>
      <c r="J27" s="60" t="s">
        <v>2</v>
      </c>
      <c r="K27" s="61"/>
      <c r="L27" s="61"/>
      <c r="M27" s="62"/>
      <c r="N27" s="60" t="s">
        <v>12</v>
      </c>
      <c r="O27" s="61"/>
      <c r="P27" s="61"/>
      <c r="Q27" s="62"/>
    </row>
    <row r="28" spans="1:17" ht="15" thickBot="1" x14ac:dyDescent="0.35">
      <c r="A28" s="12" t="s">
        <v>13</v>
      </c>
      <c r="B28" s="4" t="s">
        <v>8</v>
      </c>
      <c r="C28" s="2" t="s">
        <v>9</v>
      </c>
      <c r="D28" s="2" t="s">
        <v>10</v>
      </c>
      <c r="E28" s="5" t="s">
        <v>11</v>
      </c>
      <c r="F28" s="26" t="s">
        <v>8</v>
      </c>
      <c r="G28" s="27" t="s">
        <v>9</v>
      </c>
      <c r="H28" s="27" t="s">
        <v>10</v>
      </c>
      <c r="I28" s="28" t="s">
        <v>11</v>
      </c>
      <c r="J28" s="26" t="s">
        <v>8</v>
      </c>
      <c r="K28" s="27" t="s">
        <v>9</v>
      </c>
      <c r="L28" s="27" t="s">
        <v>10</v>
      </c>
      <c r="M28" s="28" t="s">
        <v>11</v>
      </c>
      <c r="N28" s="26" t="s">
        <v>8</v>
      </c>
      <c r="O28" s="27" t="s">
        <v>9</v>
      </c>
      <c r="P28" s="27" t="s">
        <v>10</v>
      </c>
      <c r="Q28" s="28" t="s">
        <v>11</v>
      </c>
    </row>
    <row r="29" spans="1:17" x14ac:dyDescent="0.3">
      <c r="A29" s="11" t="s">
        <v>3</v>
      </c>
      <c r="B29" s="3">
        <v>0.89049999999999996</v>
      </c>
      <c r="C29" s="3">
        <v>0.88</v>
      </c>
      <c r="D29" s="3">
        <v>0.89</v>
      </c>
      <c r="E29" s="3">
        <v>0.9</v>
      </c>
      <c r="F29" s="40">
        <v>0.9204</v>
      </c>
      <c r="G29" s="41">
        <v>0.92</v>
      </c>
      <c r="H29" s="41">
        <v>0.92</v>
      </c>
      <c r="I29" s="42">
        <v>0.92</v>
      </c>
      <c r="J29" s="40">
        <v>0.92290000000000005</v>
      </c>
      <c r="K29" s="41">
        <v>0.92</v>
      </c>
      <c r="L29" s="41">
        <v>0.92</v>
      </c>
      <c r="M29" s="42">
        <v>0.93</v>
      </c>
      <c r="N29" s="40">
        <v>0.93279999999999996</v>
      </c>
      <c r="O29" s="41">
        <v>0.93</v>
      </c>
      <c r="P29" s="41">
        <v>0.93</v>
      </c>
      <c r="Q29" s="42">
        <v>0.93</v>
      </c>
    </row>
    <row r="30" spans="1:17" x14ac:dyDescent="0.3">
      <c r="A30" s="11" t="s">
        <v>4</v>
      </c>
      <c r="B30" s="3">
        <v>0.85819999999999996</v>
      </c>
      <c r="C30" s="3">
        <v>0.84</v>
      </c>
      <c r="D30" s="3">
        <v>0.86</v>
      </c>
      <c r="E30" s="3">
        <v>0.88</v>
      </c>
      <c r="F30" s="6">
        <v>0.94779999999999998</v>
      </c>
      <c r="G30" s="3">
        <v>0.95</v>
      </c>
      <c r="H30" s="3">
        <v>0.95</v>
      </c>
      <c r="I30" s="7">
        <v>0.95</v>
      </c>
      <c r="J30" s="6">
        <v>0.90549999999999997</v>
      </c>
      <c r="K30" s="3">
        <v>0.9</v>
      </c>
      <c r="L30" s="3">
        <v>0.91</v>
      </c>
      <c r="M30" s="7">
        <v>0.9</v>
      </c>
      <c r="N30" s="6">
        <v>0.93279999999999996</v>
      </c>
      <c r="O30" s="3">
        <v>0.93</v>
      </c>
      <c r="P30" s="3">
        <v>0.93</v>
      </c>
      <c r="Q30" s="7">
        <v>0.93</v>
      </c>
    </row>
    <row r="31" spans="1:17" x14ac:dyDescent="0.3">
      <c r="A31" s="11" t="s">
        <v>5</v>
      </c>
      <c r="B31" s="3">
        <v>0.90049999999999997</v>
      </c>
      <c r="C31" s="3">
        <v>0.9</v>
      </c>
      <c r="D31" s="3">
        <v>0.9</v>
      </c>
      <c r="E31" s="3">
        <v>0.9</v>
      </c>
      <c r="F31" s="6">
        <v>0.9254</v>
      </c>
      <c r="G31" s="3">
        <v>0.93</v>
      </c>
      <c r="H31" s="3">
        <v>0.93</v>
      </c>
      <c r="I31" s="7">
        <v>0.93</v>
      </c>
      <c r="J31" s="6">
        <v>0.93030000000000002</v>
      </c>
      <c r="K31" s="3">
        <v>0.93</v>
      </c>
      <c r="L31" s="3">
        <v>0.93</v>
      </c>
      <c r="M31" s="7">
        <v>0.93</v>
      </c>
      <c r="N31" s="6">
        <v>0.92789999999999995</v>
      </c>
      <c r="O31" s="3">
        <v>0.93</v>
      </c>
      <c r="P31" s="3">
        <v>0.93</v>
      </c>
      <c r="Q31" s="7">
        <v>0.93</v>
      </c>
    </row>
    <row r="32" spans="1:17" x14ac:dyDescent="0.3">
      <c r="A32" s="11" t="s">
        <v>6</v>
      </c>
      <c r="B32" s="3">
        <v>0.8458</v>
      </c>
      <c r="C32" s="3">
        <v>0.82</v>
      </c>
      <c r="D32" s="3">
        <v>0.85</v>
      </c>
      <c r="E32" s="3">
        <v>0.87</v>
      </c>
      <c r="F32" s="6">
        <v>0.9254</v>
      </c>
      <c r="G32" s="3">
        <v>0.93</v>
      </c>
      <c r="H32" s="3">
        <v>0.93</v>
      </c>
      <c r="I32" s="7">
        <v>0.93</v>
      </c>
      <c r="J32" s="6">
        <v>0.90800000000000003</v>
      </c>
      <c r="K32" s="3">
        <v>0.9</v>
      </c>
      <c r="L32" s="3">
        <v>0.91</v>
      </c>
      <c r="M32" s="7">
        <v>0.91</v>
      </c>
      <c r="N32" s="6">
        <v>0.91290000000000004</v>
      </c>
      <c r="O32" s="3">
        <v>0.91</v>
      </c>
      <c r="P32" s="3">
        <v>0.91</v>
      </c>
      <c r="Q32" s="7">
        <v>0.92</v>
      </c>
    </row>
    <row r="33" spans="1:17" ht="15" thickBot="1" x14ac:dyDescent="0.35">
      <c r="A33" s="21" t="s">
        <v>7</v>
      </c>
      <c r="B33" s="35">
        <v>0.83830000000000005</v>
      </c>
      <c r="C33" s="35">
        <v>0.81</v>
      </c>
      <c r="D33" s="35">
        <v>0.84</v>
      </c>
      <c r="E33" s="35">
        <v>0.86</v>
      </c>
      <c r="F33" s="43">
        <v>0.91790000000000005</v>
      </c>
      <c r="G33" s="35">
        <v>0.92</v>
      </c>
      <c r="H33" s="35">
        <v>0.92</v>
      </c>
      <c r="I33" s="36">
        <v>0.92</v>
      </c>
      <c r="J33" s="43">
        <v>0.9254</v>
      </c>
      <c r="K33" s="35">
        <v>0.93</v>
      </c>
      <c r="L33" s="35">
        <v>0.93</v>
      </c>
      <c r="M33" s="36">
        <v>0.93</v>
      </c>
      <c r="N33" s="43">
        <v>0.93030000000000002</v>
      </c>
      <c r="O33" s="35">
        <v>0.93</v>
      </c>
      <c r="P33" s="35">
        <v>0.93</v>
      </c>
      <c r="Q33" s="36">
        <v>0.93</v>
      </c>
    </row>
    <row r="34" spans="1:17" ht="15" thickBot="1" x14ac:dyDescent="0.35">
      <c r="A34" s="22" t="s">
        <v>14</v>
      </c>
      <c r="B34" s="38">
        <f>AVERAGE(B29:B33)</f>
        <v>0.8666600000000001</v>
      </c>
      <c r="C34" s="38">
        <f t="shared" ref="C34:Q34" si="2">AVERAGE(C29:C33)</f>
        <v>0.85</v>
      </c>
      <c r="D34" s="38">
        <f t="shared" si="2"/>
        <v>0.86799999999999999</v>
      </c>
      <c r="E34" s="38">
        <f t="shared" si="2"/>
        <v>0.88200000000000001</v>
      </c>
      <c r="F34" s="37">
        <f>AVERAGE(F29:F33)</f>
        <v>0.92737999999999998</v>
      </c>
      <c r="G34" s="38">
        <f>AVERAGE(G29:G33)</f>
        <v>0.93</v>
      </c>
      <c r="H34" s="38">
        <f>AVERAGE(H29:H33)</f>
        <v>0.93</v>
      </c>
      <c r="I34" s="39">
        <f>AVERAGE(I29:I33)</f>
        <v>0.93</v>
      </c>
      <c r="J34" s="37">
        <f t="shared" si="2"/>
        <v>0.91842000000000001</v>
      </c>
      <c r="K34" s="38">
        <f t="shared" si="2"/>
        <v>0.91600000000000004</v>
      </c>
      <c r="L34" s="38">
        <f t="shared" si="2"/>
        <v>0.92000000000000015</v>
      </c>
      <c r="M34" s="39">
        <f t="shared" si="2"/>
        <v>0.92000000000000015</v>
      </c>
      <c r="N34" s="37">
        <f t="shared" si="2"/>
        <v>0.92734000000000005</v>
      </c>
      <c r="O34" s="38">
        <f t="shared" si="2"/>
        <v>0.92599999999999993</v>
      </c>
      <c r="P34" s="38">
        <f t="shared" si="2"/>
        <v>0.92599999999999993</v>
      </c>
      <c r="Q34" s="39">
        <f t="shared" si="2"/>
        <v>0.92799999999999994</v>
      </c>
    </row>
    <row r="35" spans="1:1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3">
      <c r="A38" s="1"/>
      <c r="B38" s="1"/>
      <c r="C38" s="1"/>
      <c r="D38" s="1"/>
      <c r="E38" s="1"/>
      <c r="F38" s="1"/>
      <c r="G38" s="58" t="s">
        <v>22</v>
      </c>
      <c r="H38" s="58"/>
      <c r="I38" s="58"/>
      <c r="J38" s="58"/>
      <c r="K38" s="1"/>
      <c r="L38" s="1"/>
      <c r="M38" s="1"/>
      <c r="N38" s="1"/>
      <c r="O38" s="1"/>
      <c r="P38" s="1"/>
      <c r="Q38" s="1"/>
    </row>
    <row r="39" spans="1:17" x14ac:dyDescent="0.3">
      <c r="A39" s="1"/>
      <c r="B39" s="1"/>
      <c r="C39" s="1"/>
      <c r="D39" s="1"/>
      <c r="E39" s="1"/>
      <c r="F39" s="1"/>
      <c r="G39" s="58" t="s">
        <v>27</v>
      </c>
      <c r="H39" s="58"/>
      <c r="I39" s="58"/>
      <c r="J39" s="58"/>
      <c r="K39" s="1"/>
      <c r="L39" s="1"/>
      <c r="M39" s="1"/>
      <c r="N39" s="1"/>
      <c r="O39" s="1"/>
      <c r="P39" s="1"/>
      <c r="Q39" s="1"/>
    </row>
    <row r="40" spans="1:17" ht="15" thickBot="1" x14ac:dyDescent="0.35">
      <c r="A40" s="1"/>
      <c r="B40" s="1"/>
      <c r="C40" s="1"/>
      <c r="D40" s="1"/>
      <c r="E40" s="1"/>
      <c r="F40" s="1"/>
      <c r="G40" s="59" t="s">
        <v>23</v>
      </c>
      <c r="H40" s="59"/>
      <c r="I40" s="59"/>
      <c r="J40" s="59"/>
      <c r="K40" s="1"/>
      <c r="L40" s="1"/>
      <c r="M40" s="1"/>
      <c r="N40" s="1"/>
      <c r="O40" s="1"/>
      <c r="P40" s="1"/>
      <c r="Q40" s="1"/>
    </row>
    <row r="41" spans="1:17" x14ac:dyDescent="0.3">
      <c r="A41" s="1"/>
      <c r="B41" s="60" t="s">
        <v>0</v>
      </c>
      <c r="C41" s="61"/>
      <c r="D41" s="61"/>
      <c r="E41" s="62"/>
      <c r="F41" s="60" t="s">
        <v>1</v>
      </c>
      <c r="G41" s="61"/>
      <c r="H41" s="61"/>
      <c r="I41" s="62"/>
      <c r="J41" s="60" t="s">
        <v>2</v>
      </c>
      <c r="K41" s="61"/>
      <c r="L41" s="61"/>
      <c r="M41" s="62"/>
      <c r="N41" s="60" t="s">
        <v>12</v>
      </c>
      <c r="O41" s="61"/>
      <c r="P41" s="61"/>
      <c r="Q41" s="62"/>
    </row>
    <row r="42" spans="1:17" ht="15" thickBot="1" x14ac:dyDescent="0.35">
      <c r="A42" s="1"/>
      <c r="B42" s="26" t="s">
        <v>8</v>
      </c>
      <c r="C42" s="27" t="s">
        <v>9</v>
      </c>
      <c r="D42" s="27" t="s">
        <v>10</v>
      </c>
      <c r="E42" s="28" t="s">
        <v>11</v>
      </c>
      <c r="F42" s="26" t="s">
        <v>8</v>
      </c>
      <c r="G42" s="27" t="s">
        <v>9</v>
      </c>
      <c r="H42" s="27" t="s">
        <v>10</v>
      </c>
      <c r="I42" s="28" t="s">
        <v>11</v>
      </c>
      <c r="J42" s="26" t="s">
        <v>8</v>
      </c>
      <c r="K42" s="27" t="s">
        <v>9</v>
      </c>
      <c r="L42" s="27" t="s">
        <v>10</v>
      </c>
      <c r="M42" s="28" t="s">
        <v>11</v>
      </c>
      <c r="N42" s="26" t="s">
        <v>8</v>
      </c>
      <c r="O42" s="27" t="s">
        <v>9</v>
      </c>
      <c r="P42" s="27" t="s">
        <v>10</v>
      </c>
      <c r="Q42" s="28" t="s">
        <v>11</v>
      </c>
    </row>
    <row r="43" spans="1:17" ht="15" thickBot="1" x14ac:dyDescent="0.35">
      <c r="A43" s="54" t="s">
        <v>18</v>
      </c>
      <c r="B43" s="105">
        <f xml:space="preserve"> AVERAGE(B5:B9,B17:B21,B29:B33)</f>
        <v>0.86765999999999999</v>
      </c>
      <c r="C43" s="106">
        <f xml:space="preserve"> AVERAGE(C5:C9,C17:C21,C29:C33)</f>
        <v>0.84933333333333338</v>
      </c>
      <c r="D43" s="106">
        <f xml:space="preserve"> AVERAGE(D5:D9,D17:D21,D29:D33)</f>
        <v>0.8686666666666667</v>
      </c>
      <c r="E43" s="107">
        <f t="shared" ref="E43:Q43" si="3" xml:space="preserve"> AVERAGE(E5:E9,E17:E21,E29:E33)</f>
        <v>0.88266666666666671</v>
      </c>
      <c r="F43" s="136">
        <f t="shared" si="3"/>
        <v>0.92354000000000014</v>
      </c>
      <c r="G43" s="106">
        <f t="shared" si="3"/>
        <v>0.92466666666666653</v>
      </c>
      <c r="H43" s="106">
        <f t="shared" si="3"/>
        <v>0.92466666666666653</v>
      </c>
      <c r="I43" s="106">
        <f t="shared" si="3"/>
        <v>0.92466666666666653</v>
      </c>
      <c r="J43" s="105">
        <f t="shared" si="3"/>
        <v>0.91741333333333352</v>
      </c>
      <c r="K43" s="106">
        <f t="shared" si="3"/>
        <v>0.91533333333333322</v>
      </c>
      <c r="L43" s="106">
        <f t="shared" si="3"/>
        <v>0.91733333333333322</v>
      </c>
      <c r="M43" s="107">
        <f t="shared" si="3"/>
        <v>0.91799999999999993</v>
      </c>
      <c r="N43" s="136">
        <f t="shared" si="3"/>
        <v>0.92088000000000003</v>
      </c>
      <c r="O43" s="106">
        <f t="shared" si="3"/>
        <v>0.92066666666666663</v>
      </c>
      <c r="P43" s="106">
        <f t="shared" si="3"/>
        <v>0.92199999999999993</v>
      </c>
      <c r="Q43" s="107">
        <f t="shared" si="3"/>
        <v>0.92133333333333323</v>
      </c>
    </row>
    <row r="44" spans="1:17" ht="15" thickBot="1" x14ac:dyDescent="0.35">
      <c r="A44" s="54" t="s">
        <v>19</v>
      </c>
      <c r="B44" s="124">
        <f>_xlfn.STDEV.S(B5:B9,B17:B21,B29:B33)</f>
        <v>2.7821697596351967E-2</v>
      </c>
      <c r="C44" s="23">
        <f t="shared" ref="C44:Q44" si="4">_xlfn.STDEV.S(C5:C9,C17:C21,C29:C33)</f>
        <v>3.8999389494611091E-2</v>
      </c>
      <c r="D44" s="23">
        <f t="shared" si="4"/>
        <v>2.8250579429371685E-2</v>
      </c>
      <c r="E44" s="24">
        <f t="shared" si="4"/>
        <v>2.0165977949672252E-2</v>
      </c>
      <c r="F44" s="134">
        <f>_xlfn.STDEV.S(F5:F9,F17:F21,F29:F33)</f>
        <v>9.5745048361334361E-3</v>
      </c>
      <c r="G44" s="23">
        <f>_xlfn.STDEV.S(G5:G9,G17:G21,G29:G33)</f>
        <v>9.9043040187202381E-3</v>
      </c>
      <c r="H44" s="23">
        <f>_xlfn.STDEV.S(H5:H9,H17:H21,H29:H33)</f>
        <v>9.9043040187202381E-3</v>
      </c>
      <c r="I44" s="23">
        <f>_xlfn.STDEV.S(I5:I9,I17:I21,I29:I33)</f>
        <v>9.9043040187202381E-3</v>
      </c>
      <c r="J44" s="124">
        <f t="shared" si="4"/>
        <v>1.0545064293420925E-2</v>
      </c>
      <c r="K44" s="23">
        <f t="shared" si="4"/>
        <v>1.1872336794093285E-2</v>
      </c>
      <c r="L44" s="23">
        <f t="shared" si="4"/>
        <v>9.6115010472325579E-3</v>
      </c>
      <c r="M44" s="24">
        <f t="shared" si="4"/>
        <v>1.4242792663559441E-2</v>
      </c>
      <c r="N44" s="23">
        <f t="shared" si="4"/>
        <v>1.0844234808017973E-2</v>
      </c>
      <c r="O44" s="23">
        <f t="shared" si="4"/>
        <v>1.2227992865708141E-2</v>
      </c>
      <c r="P44" s="23">
        <f t="shared" si="4"/>
        <v>1.0823255385643304E-2</v>
      </c>
      <c r="Q44" s="24">
        <f t="shared" si="4"/>
        <v>1.060098827378619E-2</v>
      </c>
    </row>
    <row r="45" spans="1:17" ht="15" thickBot="1" x14ac:dyDescent="0.35">
      <c r="A45" s="55" t="s">
        <v>29</v>
      </c>
      <c r="B45" s="114">
        <f>MIN(B5:B9,B17:B21,B29:B33)</f>
        <v>0.81340000000000001</v>
      </c>
      <c r="C45" s="29">
        <f t="shared" ref="C45:Q45" si="5">MIN(C5:C9,C17:C21,C29:C33)</f>
        <v>0.77</v>
      </c>
      <c r="D45" s="29">
        <f t="shared" si="5"/>
        <v>0.81</v>
      </c>
      <c r="E45" s="30">
        <f t="shared" si="5"/>
        <v>0.84</v>
      </c>
      <c r="F45" s="138">
        <f t="shared" si="5"/>
        <v>0.91039999999999999</v>
      </c>
      <c r="G45" s="29">
        <f t="shared" si="5"/>
        <v>0.91</v>
      </c>
      <c r="H45" s="29">
        <f t="shared" si="5"/>
        <v>0.91</v>
      </c>
      <c r="I45" s="29">
        <f t="shared" si="5"/>
        <v>0.91</v>
      </c>
      <c r="J45" s="114">
        <f t="shared" si="5"/>
        <v>0.90300000000000002</v>
      </c>
      <c r="K45" s="29">
        <f t="shared" si="5"/>
        <v>0.9</v>
      </c>
      <c r="L45" s="29">
        <f t="shared" si="5"/>
        <v>0.9</v>
      </c>
      <c r="M45" s="30">
        <f t="shared" si="5"/>
        <v>0.9</v>
      </c>
      <c r="N45" s="138">
        <f t="shared" si="5"/>
        <v>0.90549999999999997</v>
      </c>
      <c r="O45" s="29">
        <f t="shared" si="5"/>
        <v>0.9</v>
      </c>
      <c r="P45" s="29">
        <f t="shared" si="5"/>
        <v>0.91</v>
      </c>
      <c r="Q45" s="30">
        <f t="shared" si="5"/>
        <v>0.9</v>
      </c>
    </row>
    <row r="46" spans="1:17" ht="15" thickBot="1" x14ac:dyDescent="0.35">
      <c r="A46" s="54" t="s">
        <v>30</v>
      </c>
      <c r="B46" s="111">
        <f>MAX(B5:B9,B17:B21,B29:B33)</f>
        <v>0.90800000000000003</v>
      </c>
      <c r="C46" s="112">
        <f t="shared" ref="C46:Q46" si="6">MAX(C5:C9,C17:C21,C29:C33)</f>
        <v>0.9</v>
      </c>
      <c r="D46" s="112">
        <f t="shared" si="6"/>
        <v>0.91</v>
      </c>
      <c r="E46" s="113">
        <f t="shared" si="6"/>
        <v>0.91</v>
      </c>
      <c r="F46" s="139">
        <f t="shared" si="6"/>
        <v>0.94779999999999998</v>
      </c>
      <c r="G46" s="112">
        <f t="shared" si="6"/>
        <v>0.95</v>
      </c>
      <c r="H46" s="112">
        <f t="shared" si="6"/>
        <v>0.95</v>
      </c>
      <c r="I46" s="112">
        <f t="shared" si="6"/>
        <v>0.95</v>
      </c>
      <c r="J46" s="111">
        <f t="shared" si="6"/>
        <v>0.93279999999999996</v>
      </c>
      <c r="K46" s="112">
        <f t="shared" si="6"/>
        <v>0.93</v>
      </c>
      <c r="L46" s="112">
        <f t="shared" si="6"/>
        <v>0.93</v>
      </c>
      <c r="M46" s="113">
        <f t="shared" si="6"/>
        <v>0.94</v>
      </c>
      <c r="N46" s="112">
        <f t="shared" si="6"/>
        <v>0.93530000000000002</v>
      </c>
      <c r="O46" s="112">
        <f t="shared" si="6"/>
        <v>0.94</v>
      </c>
      <c r="P46" s="112">
        <f t="shared" si="6"/>
        <v>0.94</v>
      </c>
      <c r="Q46" s="113">
        <f t="shared" si="6"/>
        <v>0.94</v>
      </c>
    </row>
  </sheetData>
  <mergeCells count="22">
    <mergeCell ref="B27:E27"/>
    <mergeCell ref="F27:I27"/>
    <mergeCell ref="J27:M27"/>
    <mergeCell ref="N27:Q27"/>
    <mergeCell ref="D1:K1"/>
    <mergeCell ref="B3:E3"/>
    <mergeCell ref="F3:I3"/>
    <mergeCell ref="J3:M3"/>
    <mergeCell ref="N3:Q3"/>
    <mergeCell ref="D13:K13"/>
    <mergeCell ref="B15:E15"/>
    <mergeCell ref="F15:I15"/>
    <mergeCell ref="J15:M15"/>
    <mergeCell ref="N15:Q15"/>
    <mergeCell ref="D25:K25"/>
    <mergeCell ref="B41:E41"/>
    <mergeCell ref="F41:I41"/>
    <mergeCell ref="J41:M41"/>
    <mergeCell ref="N41:Q41"/>
    <mergeCell ref="G38:J38"/>
    <mergeCell ref="G39:J39"/>
    <mergeCell ref="G40:J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Balance-Greedy K-CNN</vt:lpstr>
      <vt:lpstr>Imbalance-Greedy K-CNN</vt:lpstr>
      <vt:lpstr>Balanced-VGG-Epo5</vt:lpstr>
      <vt:lpstr>Imbalanced-VGG-Epo5</vt:lpstr>
      <vt:lpstr>Balanced-ResNet-Epo5</vt:lpstr>
      <vt:lpstr>Imbalanced-ResNet-Epo5</vt:lpstr>
      <vt:lpstr>Balanced_Untrained_VGG</vt:lpstr>
      <vt:lpstr>Imbalanced_Untrained_VGG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Yadollahi</dc:creator>
  <cp:lastModifiedBy>Iman Khazrak</cp:lastModifiedBy>
  <dcterms:created xsi:type="dcterms:W3CDTF">2024-09-10T17:18:07Z</dcterms:created>
  <dcterms:modified xsi:type="dcterms:W3CDTF">2024-09-14T15:52:26Z</dcterms:modified>
</cp:coreProperties>
</file>