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art List Report" sheetId="2" r:id="rId5"/>
    <sheet name="Project Information" sheetId="3" r:id="rId6"/>
  </sheets>
</workbook>
</file>

<file path=xl/sharedStrings.xml><?xml version="1.0" encoding="utf-8"?>
<sst xmlns="http://schemas.openxmlformats.org/spreadsheetml/2006/main" uniqueCount="152">
  <si>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</si>
  <si>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</si>
  <si>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</si>
  <si>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</si>
  <si>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Part List Report</t>
  </si>
  <si>
    <t>Table 1</t>
  </si>
  <si>
    <t>Component list</t>
  </si>
  <si>
    <t>Bill of Materials for PCB Document [Board B RevA.PcbDoc]</t>
  </si>
  <si>
    <t>Source Data From:</t>
  </si>
  <si>
    <t>Board B RevA.PcbDoc</t>
  </si>
  <si>
    <t>Project:</t>
  </si>
  <si>
    <t>Board B RevA.PrjPcb</t>
  </si>
  <si>
    <t>Variant:</t>
  </si>
  <si>
    <t>None</t>
  </si>
  <si>
    <t>Report Date:</t>
  </si>
  <si>
    <t>26-Jun-20</t>
  </si>
  <si>
    <t>5:52 PM</t>
  </si>
  <si>
    <t>Print Date:</t>
  </si>
  <si>
    <t>#</t>
  </si>
  <si>
    <t>Designator</t>
  </si>
  <si>
    <t>Quantity</t>
  </si>
  <si>
    <t>Comment</t>
  </si>
  <si>
    <t>Value</t>
  </si>
  <si>
    <t>Footprint</t>
  </si>
  <si>
    <t>Description</t>
  </si>
  <si>
    <t>Manufacturer</t>
  </si>
  <si>
    <t>Price</t>
  </si>
  <si>
    <t>Total Price</t>
  </si>
  <si>
    <t>C1, C5, C7, C10, C12, C15</t>
  </si>
  <si>
    <t>0.1uF</t>
  </si>
  <si>
    <t>06035C104KAT4A</t>
  </si>
  <si>
    <t>0603_N_1MM</t>
  </si>
  <si>
    <t>CAP CER 0.1UF 50V X7R 0603</t>
  </si>
  <si>
    <t>AVX</t>
  </si>
  <si>
    <t>C2, C6, C8, C11, C13, C16, C17</t>
  </si>
  <si>
    <t>1uF</t>
  </si>
  <si>
    <t>CL10B105KQ8NNNC</t>
  </si>
  <si>
    <t>0603_N</t>
  </si>
  <si>
    <t>CAP CER 1UF 6.3V X7R 0603</t>
  </si>
  <si>
    <t>Samsung</t>
  </si>
  <si>
    <t>C3, C4, C9, C14</t>
  </si>
  <si>
    <t>3300pF</t>
  </si>
  <si>
    <t>CAP CER 3300PF 10V C0G/NP0 0603</t>
  </si>
  <si>
    <t>Würth Elektronik</t>
  </si>
  <si>
    <t>HEART IN</t>
  </si>
  <si>
    <t>B4B-PH-K-S</t>
  </si>
  <si>
    <t>55932-0430</t>
  </si>
  <si>
    <t>CONN HEADER VERT 4POS 2MM</t>
  </si>
  <si>
    <t>Molex</t>
  </si>
  <si>
    <t>HEART OUT</t>
  </si>
  <si>
    <t>B4B-XH-A</t>
  </si>
  <si>
    <t>35312-0460</t>
  </si>
  <si>
    <t>CONN HEADER VERT 4POS 2.5MM</t>
  </si>
  <si>
    <t>J1</t>
  </si>
  <si>
    <t>LHS-06-TS</t>
  </si>
  <si>
    <t>22-28-4065</t>
  </si>
  <si>
    <t>LHS-00-TS_OUTLINE</t>
  </si>
  <si>
    <t>CONN HEADER VERT 6 POS 2.54MM</t>
  </si>
  <si>
    <t>J2</t>
  </si>
  <si>
    <t>LHS-10-TS</t>
  </si>
  <si>
    <t>22-28-4102</t>
  </si>
  <si>
    <t>LHS-10-TS_OUTLINE</t>
  </si>
  <si>
    <t>CONN HEADER VERT 10POS 2.54MM</t>
  </si>
  <si>
    <t>J3, J4</t>
  </si>
  <si>
    <t>LHS-08-TS</t>
  </si>
  <si>
    <t>22-28-0080</t>
  </si>
  <si>
    <t>LHS-08-TS_OUTLINE</t>
  </si>
  <si>
    <t>Header, 8-Pin</t>
  </si>
  <si>
    <t>LED1</t>
  </si>
  <si>
    <t>VLMB1300-GS08</t>
  </si>
  <si>
    <t>LED_0603</t>
  </si>
  <si>
    <t>LED BLUE HIGHBRIGHT 0603 SMD</t>
  </si>
  <si>
    <t>Vishay</t>
  </si>
  <si>
    <t>LED2</t>
  </si>
  <si>
    <t>SML-D12V1WT86</t>
  </si>
  <si>
    <t>Red LED 2.2V 0603</t>
  </si>
  <si>
    <t>Rohm Semiconductor</t>
  </si>
  <si>
    <t>LED3</t>
  </si>
  <si>
    <t>151051BS04000</t>
  </si>
  <si>
    <t>LED_5mm</t>
  </si>
  <si>
    <t>LED BLUE DIFFUSED 5MM ROUND T/H</t>
  </si>
  <si>
    <t>LED4</t>
  </si>
  <si>
    <t>151051RS11000</t>
  </si>
  <si>
    <t>LED RED DIFFUSED 5MM ROUND T/H</t>
  </si>
  <si>
    <t>R1, R7</t>
  </si>
  <si>
    <t>75K</t>
  </si>
  <si>
    <t>RC0603FR-0775KL</t>
  </si>
  <si>
    <t>0603_N_RES</t>
  </si>
  <si>
    <t>RES SMD 75K OHM 1% 1/10W 0603</t>
  </si>
  <si>
    <t>Yageo</t>
  </si>
  <si>
    <t>R2, R6, R8, R12</t>
  </si>
  <si>
    <t>162K</t>
  </si>
  <si>
    <t>RC0603FR-07162KL</t>
  </si>
  <si>
    <t>RES SMD 162K OHM 1% 1/10W 0603</t>
  </si>
  <si>
    <t>R3, R9, R17, R18</t>
  </si>
  <si>
    <t>1K</t>
  </si>
  <si>
    <t>RC0603FR-071KL</t>
  </si>
  <si>
    <t>RES SMD 1K OHM 1% 1/10W 0603</t>
  </si>
  <si>
    <t>R4, R5, R10, R11, R19, R20</t>
  </si>
  <si>
    <t>49.9K</t>
  </si>
  <si>
    <t>RC0603FR-0749K9L</t>
  </si>
  <si>
    <t>RES SMD 49.9K OHM 1% 1/10W 0603</t>
  </si>
  <si>
    <t>R13</t>
  </si>
  <si>
    <t>RC0603FR-07100RL</t>
  </si>
  <si>
    <t>RES SMD 100 OHM 1% 1/10W 0603</t>
  </si>
  <si>
    <t>R14</t>
  </si>
  <si>
    <t>RC0603FR-07150RL</t>
  </si>
  <si>
    <t>RES SMD 150 OHM 1% 1/10W 0603</t>
  </si>
  <si>
    <t>R15, R16</t>
  </si>
  <si>
    <t>100K</t>
  </si>
  <si>
    <t>RC0603FR-07100KL</t>
  </si>
  <si>
    <t>RES SMD 100K OHM 1% 1/10W 0603</t>
  </si>
  <si>
    <t>U1, U3</t>
  </si>
  <si>
    <t>AD8220</t>
  </si>
  <si>
    <t>AD8220ARMZ-R7</t>
  </si>
  <si>
    <t>MSOP8_0.65mm_DGK</t>
  </si>
  <si>
    <t>IC INST AMP 1 CIRCUIT 8MSOP</t>
  </si>
  <si>
    <t>Analog Devices Inc.</t>
  </si>
  <si>
    <t>U2</t>
  </si>
  <si>
    <t>TLE2426CDR</t>
  </si>
  <si>
    <t>SOIC8_SMTC</t>
  </si>
  <si>
    <t>IC VREF GND REF 2.0V 1% 8SOIC</t>
  </si>
  <si>
    <t>Texas Instruments</t>
  </si>
  <si>
    <t>U4</t>
  </si>
  <si>
    <t>ARDUINO_R3</t>
  </si>
  <si>
    <t>n/a</t>
  </si>
  <si>
    <t>ARDUINOR3</t>
  </si>
  <si>
    <t>Arduino R3 Shield</t>
  </si>
  <si>
    <t>Approved</t>
  </si>
  <si>
    <t>Notes</t>
  </si>
  <si>
    <t>Project Information</t>
  </si>
  <si>
    <t>Project Full Path</t>
  </si>
  <si>
    <t>C:\MyWork\Active_Projects\mcmaster\Board B\RevA\Board B RevA.PrjPcb</t>
  </si>
  <si>
    <t>Project Filename</t>
  </si>
  <si>
    <t>Variant Name</t>
  </si>
  <si>
    <t>Data-Source Filename</t>
  </si>
  <si>
    <t>Data-Source Full Path</t>
  </si>
  <si>
    <t>C:\MyWork\Active_Projects\mcmaster\Board B\RevA\Board B RevA.PcbDoc</t>
  </si>
  <si>
    <t>Title</t>
  </si>
  <si>
    <t>Total Quantity</t>
  </si>
  <si>
    <t>51</t>
  </si>
  <si>
    <t>Report Time</t>
  </si>
  <si>
    <t>Report Date</t>
  </si>
  <si>
    <t>Report Date &amp; Tine</t>
  </si>
  <si>
    <t>26-Jun-20 5:52 PM</t>
  </si>
  <si>
    <t>Output Name</t>
  </si>
  <si>
    <t>Bill of Materials</t>
  </si>
  <si>
    <t>Output Type</t>
  </si>
  <si>
    <t>BOM_PartType</t>
  </si>
  <si>
    <t>Output Generator Name</t>
  </si>
  <si>
    <t>BOM</t>
  </si>
  <si>
    <t>Output Generator Description</t>
  </si>
</sst>
</file>

<file path=xl/styles.xml><?xml version="1.0" encoding="utf-8"?>
<styleSheet xmlns="http://schemas.openxmlformats.org/spreadsheetml/2006/main">
  <numFmts count="4">
    <numFmt numFmtId="0" formatCode="General"/>
    <numFmt numFmtId="59" formatCode="dd&quot;-&quot;mmm&quot;-&quot;yy"/>
    <numFmt numFmtId="60" formatCode="h:mm:ss&quot; &quot;AM/PM"/>
    <numFmt numFmtId="61" formatCode="&quot; &quot;&quot;$&quot;* #,##0.00&quot; &quot;;&quot; &quot;&quot;$&quot;* (#,##0.00);&quot; &quot;&quot;$&quot;* &quot;-&quot;??&quot; &quot;"/>
  </numFmts>
  <fonts count="15">
    <font>
      <sz val="10"/>
      <color indexed="8"/>
      <name val="Arial"/>
    </font>
    <font>
      <sz val="12"/>
      <color indexed="8"/>
      <name val="Arial"/>
    </font>
    <font>
      <sz val="14"/>
      <color indexed="8"/>
      <name val="Arial"/>
    </font>
    <font>
      <b val="1"/>
      <sz val="10"/>
      <color indexed="8"/>
      <name val="Arial"/>
    </font>
    <font>
      <u val="single"/>
      <sz val="12"/>
      <color indexed="11"/>
      <name val="Arial"/>
    </font>
    <font>
      <sz val="13"/>
      <color indexed="8"/>
      <name val="Arial"/>
    </font>
    <font>
      <sz val="10"/>
      <color indexed="12"/>
      <name val="Arial"/>
    </font>
    <font>
      <b val="1"/>
      <sz val="24"/>
      <color indexed="8"/>
      <name val="Arial"/>
    </font>
    <font>
      <b val="1"/>
      <sz val="12"/>
      <color indexed="12"/>
      <name val="Arial"/>
    </font>
    <font>
      <sz val="9"/>
      <color indexed="8"/>
      <name val="Arial"/>
    </font>
    <font>
      <b val="1"/>
      <sz val="8"/>
      <color indexed="12"/>
      <name val="Arial"/>
    </font>
    <font>
      <sz val="8"/>
      <color indexed="8"/>
      <name val="Arial"/>
    </font>
    <font>
      <b val="1"/>
      <sz val="9"/>
      <color indexed="8"/>
      <name val="Arial"/>
    </font>
    <font>
      <b val="1"/>
      <sz val="11"/>
      <color indexed="19"/>
      <name val="Calibri"/>
    </font>
    <font>
      <sz val="12"/>
      <color indexed="8"/>
      <name val="Helvetica Neue"/>
    </font>
  </fonts>
  <fills count="1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2"/>
        <bgColor auto="1"/>
      </patternFill>
    </fill>
    <fill>
      <patternFill patternType="solid">
        <fgColor indexed="16"/>
        <bgColor auto="1"/>
      </patternFill>
    </fill>
    <fill>
      <patternFill patternType="solid">
        <fgColor indexed="17"/>
        <bgColor auto="1"/>
      </patternFill>
    </fill>
    <fill>
      <gradientFill type="linear" degree="270">
        <stop position="0">
          <color rgb="ffdafea4"/>
        </stop>
        <stop position="0.35">
          <color rgb="ffe4fdbf"/>
        </stop>
        <stop position="1">
          <color rgb="fff4ffe5"/>
        </stop>
      </gradient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s>
  <borders count="50">
    <border>
      <left/>
      <right/>
      <top/>
      <bottom/>
      <diagonal/>
    </border>
    <border>
      <left style="thin">
        <color indexed="14"/>
      </left>
      <right/>
      <top style="thin">
        <color indexed="14"/>
      </top>
      <bottom/>
      <diagonal/>
    </border>
    <border>
      <left/>
      <right/>
      <top style="thin">
        <color indexed="14"/>
      </top>
      <bottom style="medium">
        <color indexed="15"/>
      </bottom>
      <diagonal/>
    </border>
    <border>
      <left/>
      <right/>
      <top style="thin">
        <color indexed="8"/>
      </top>
      <bottom style="medium">
        <color indexed="15"/>
      </bottom>
      <diagonal/>
    </border>
    <border>
      <left/>
      <right/>
      <top style="thin">
        <color indexed="8"/>
      </top>
      <bottom/>
      <diagonal/>
    </border>
    <border>
      <left/>
      <right style="medium">
        <color indexed="8"/>
      </right>
      <top style="thin">
        <color indexed="8"/>
      </top>
      <bottom/>
      <diagonal/>
    </border>
    <border>
      <left style="medium">
        <color indexed="8"/>
      </left>
      <right style="thin">
        <color indexed="14"/>
      </right>
      <top style="thin">
        <color indexed="14"/>
      </top>
      <bottom/>
      <diagonal/>
    </border>
    <border>
      <left style="thin">
        <color indexed="14"/>
      </left>
      <right style="medium">
        <color indexed="8"/>
      </right>
      <top/>
      <bottom/>
      <diagonal/>
    </border>
    <border>
      <left style="medium">
        <color indexed="8"/>
      </left>
      <right/>
      <top style="medium">
        <color indexed="15"/>
      </top>
      <bottom/>
      <diagonal/>
    </border>
    <border>
      <left/>
      <right/>
      <top style="medium">
        <color indexed="15"/>
      </top>
      <bottom/>
      <diagonal/>
    </border>
    <border>
      <left/>
      <right style="medium">
        <color indexed="8"/>
      </right>
      <top style="medium">
        <color indexed="15"/>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style="thin">
        <color indexed="14"/>
      </right>
      <top/>
      <bottom/>
      <diagonal/>
    </border>
    <border>
      <left style="medium">
        <color indexed="8"/>
      </left>
      <right/>
      <top/>
      <bottom/>
      <diagonal/>
    </border>
    <border>
      <left/>
      <right/>
      <top/>
      <bottom/>
      <diagonal/>
    </border>
    <border>
      <left/>
      <right/>
      <top style="medium">
        <color indexed="8"/>
      </top>
      <bottom style="thin">
        <color indexed="8"/>
      </bottom>
      <diagonal/>
    </border>
    <border>
      <left/>
      <right/>
      <top style="medium">
        <color indexed="8"/>
      </top>
      <bottom/>
      <diagonal/>
    </border>
    <border>
      <left/>
      <right style="medium">
        <color indexed="8"/>
      </right>
      <top style="medium">
        <color indexed="8"/>
      </top>
      <bottom/>
      <diagonal/>
    </border>
    <border>
      <left/>
      <right/>
      <top style="thin">
        <color indexed="8"/>
      </top>
      <bottom style="thin">
        <color indexed="8"/>
      </bottom>
      <diagonal/>
    </border>
    <border>
      <left/>
      <right style="medium">
        <color indexed="8"/>
      </right>
      <top/>
      <bottom/>
      <diagonal/>
    </border>
    <border>
      <left style="medium">
        <color indexed="8"/>
      </left>
      <right/>
      <top/>
      <bottom style="thin">
        <color indexed="8"/>
      </bottom>
      <diagonal/>
    </border>
    <border>
      <left/>
      <right/>
      <top/>
      <bottom style="thin">
        <color indexed="8"/>
      </bottom>
      <diagonal/>
    </border>
    <border>
      <left style="medium">
        <color indexed="8"/>
      </left>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hair">
        <color indexed="8"/>
      </bottom>
      <diagonal/>
    </border>
    <border>
      <left style="thin">
        <color indexed="8"/>
      </left>
      <right style="thin">
        <color indexed="8"/>
      </right>
      <top style="thin">
        <color indexed="8"/>
      </top>
      <bottom style="hair">
        <color indexed="8"/>
      </bottom>
      <diagonal/>
    </border>
    <border>
      <left style="thin">
        <color indexed="8"/>
      </left>
      <right style="medium">
        <color indexed="8"/>
      </right>
      <top style="thin">
        <color indexed="8"/>
      </top>
      <bottom style="hair">
        <color indexed="8"/>
      </bottom>
      <diagonal/>
    </border>
    <border>
      <left style="medium">
        <color indexed="8"/>
      </left>
      <right style="thin">
        <color indexed="8"/>
      </right>
      <top style="hair">
        <color indexed="8"/>
      </top>
      <bottom/>
      <diagonal/>
    </border>
    <border>
      <left style="thin">
        <color indexed="8"/>
      </left>
      <right style="thin">
        <color indexed="8"/>
      </right>
      <top style="hair">
        <color indexed="8"/>
      </top>
      <bottom style="hair">
        <color indexed="8"/>
      </bottom>
      <diagonal/>
    </border>
    <border>
      <left style="thin">
        <color indexed="8"/>
      </left>
      <right style="medium">
        <color indexed="8"/>
      </right>
      <top style="hair">
        <color indexed="8"/>
      </top>
      <bottom style="hair">
        <color indexed="8"/>
      </bottom>
      <diagonal/>
    </border>
    <border>
      <left style="medium">
        <color indexed="8"/>
      </left>
      <right style="thin">
        <color indexed="8"/>
      </right>
      <top/>
      <bottom style="hair">
        <color indexed="8"/>
      </bottom>
      <diagonal/>
    </border>
    <border>
      <left style="thin">
        <color indexed="8"/>
      </left>
      <right style="medium">
        <color indexed="8"/>
      </right>
      <top style="hair">
        <color indexed="8"/>
      </top>
      <bottom style="medium">
        <color indexed="8"/>
      </bottom>
      <diagonal/>
    </border>
    <border>
      <left style="thin">
        <color indexed="14"/>
      </left>
      <right/>
      <top/>
      <bottom/>
      <diagonal/>
    </border>
    <border>
      <left/>
      <right/>
      <top style="hair">
        <color indexed="8"/>
      </top>
      <bottom/>
      <diagonal/>
    </border>
    <border>
      <left/>
      <right style="thin">
        <color indexed="8"/>
      </right>
      <top style="hair">
        <color indexed="8"/>
      </top>
      <bottom/>
      <diagonal/>
    </border>
    <border>
      <left style="thin">
        <color indexed="8"/>
      </left>
      <right/>
      <top style="hair">
        <color indexed="8"/>
      </top>
      <bottom/>
      <diagonal/>
    </border>
    <border>
      <left/>
      <right style="medium">
        <color indexed="8"/>
      </right>
      <top style="hair">
        <color indexed="8"/>
      </top>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diagonal/>
    </border>
    <border>
      <left/>
      <right style="thin">
        <color indexed="14"/>
      </right>
      <top/>
      <bottom/>
      <diagonal/>
    </border>
    <border>
      <left style="thin">
        <color indexed="14"/>
      </left>
      <right/>
      <top/>
      <bottom style="thin">
        <color indexed="14"/>
      </bottom>
      <diagonal/>
    </border>
    <border>
      <left/>
      <right/>
      <top/>
      <bottom style="thin">
        <color indexed="14"/>
      </bottom>
      <diagonal/>
    </border>
    <border>
      <left/>
      <right style="thin">
        <color indexed="14"/>
      </right>
      <top/>
      <bottom style="thin">
        <color indexed="14"/>
      </bottom>
      <diagonal/>
    </border>
    <border>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s>
  <cellStyleXfs count="1">
    <xf numFmtId="0" fontId="0" applyNumberFormat="0" applyFont="1" applyFill="0" applyBorder="0" applyAlignment="1" applyProtection="0">
      <alignment vertical="bottom"/>
    </xf>
  </cellStyleXfs>
  <cellXfs count="11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6" fillId="4" borderId="1" applyNumberFormat="0" applyFont="1" applyFill="1" applyBorder="1" applyAlignment="1" applyProtection="0">
      <alignment vertical="bottom"/>
    </xf>
    <xf numFmtId="0" fontId="6" fillId="4" borderId="2" applyNumberFormat="0" applyFont="1" applyFill="1" applyBorder="1" applyAlignment="1" applyProtection="0">
      <alignment vertical="bottom"/>
    </xf>
    <xf numFmtId="0" fontId="6" fillId="4" borderId="3" applyNumberFormat="0" applyFont="1" applyFill="1" applyBorder="1" applyAlignment="1" applyProtection="0">
      <alignment vertical="bottom"/>
    </xf>
    <xf numFmtId="0" fontId="6" fillId="4" borderId="3" applyNumberFormat="0" applyFont="1" applyFill="1" applyBorder="1" applyAlignment="1" applyProtection="0">
      <alignment horizontal="left" vertical="bottom"/>
    </xf>
    <xf numFmtId="0" fontId="6" fillId="4" borderId="4" applyNumberFormat="0" applyFont="1" applyFill="1" applyBorder="1" applyAlignment="1" applyProtection="0">
      <alignment horizontal="left" vertical="bottom"/>
    </xf>
    <xf numFmtId="0" fontId="6" fillId="4" borderId="4" applyNumberFormat="0" applyFont="1" applyFill="1" applyBorder="1" applyAlignment="1" applyProtection="0">
      <alignment horizontal="right" vertical="bottom"/>
    </xf>
    <xf numFmtId="0" fontId="6" fillId="4" borderId="5" applyNumberFormat="0" applyFont="1" applyFill="1" applyBorder="1" applyAlignment="1" applyProtection="0">
      <alignment vertical="bottom"/>
    </xf>
    <xf numFmtId="0" fontId="0" fillId="5" borderId="6" applyNumberFormat="0" applyFont="1" applyFill="1" applyBorder="1" applyAlignment="1" applyProtection="0">
      <alignment vertical="top"/>
    </xf>
    <xf numFmtId="0" fontId="6" fillId="4" borderId="7" applyNumberFormat="0" applyFont="1" applyFill="1" applyBorder="1" applyAlignment="1" applyProtection="0">
      <alignment vertical="bottom"/>
    </xf>
    <xf numFmtId="0" fontId="7" fillId="5" borderId="8" applyNumberFormat="0" applyFont="1" applyFill="1" applyBorder="1" applyAlignment="1" applyProtection="0">
      <alignment vertical="center"/>
    </xf>
    <xf numFmtId="49" fontId="7" fillId="5" borderId="9" applyNumberFormat="1" applyFont="1" applyFill="1" applyBorder="1" applyAlignment="1" applyProtection="0">
      <alignment vertical="center"/>
    </xf>
    <xf numFmtId="0" fontId="7" fillId="5" borderId="10" applyNumberFormat="0" applyFont="1" applyFill="1" applyBorder="1" applyAlignment="1" applyProtection="0">
      <alignment horizontal="left" vertical="center"/>
    </xf>
    <xf numFmtId="49" fontId="8" fillId="4" borderId="11" applyNumberFormat="1" applyFont="1" applyFill="1" applyBorder="1" applyAlignment="1" applyProtection="0">
      <alignment horizontal="left" vertical="center"/>
    </xf>
    <xf numFmtId="0" fontId="8" fillId="4" borderId="12" applyNumberFormat="0" applyFont="1" applyFill="1" applyBorder="1" applyAlignment="1" applyProtection="0">
      <alignment horizontal="left" vertical="center"/>
    </xf>
    <xf numFmtId="0" fontId="6" fillId="4" borderId="12" applyNumberFormat="0" applyFont="1" applyFill="1" applyBorder="1" applyAlignment="1" applyProtection="0">
      <alignment horizontal="right" vertical="bottom"/>
    </xf>
    <xf numFmtId="0" fontId="6" fillId="4" borderId="13" applyNumberFormat="0" applyFont="1" applyFill="1" applyBorder="1" applyAlignment="1" applyProtection="0">
      <alignment vertical="bottom"/>
    </xf>
    <xf numFmtId="0" fontId="0" fillId="5" borderId="14" applyNumberFormat="0" applyFont="1" applyFill="1" applyBorder="1" applyAlignment="1" applyProtection="0">
      <alignment vertical="top"/>
    </xf>
    <xf numFmtId="0" fontId="3" fillId="5" borderId="15" applyNumberFormat="0" applyFont="1" applyFill="1" applyBorder="1" applyAlignment="1" applyProtection="0">
      <alignment vertical="bottom"/>
    </xf>
    <xf numFmtId="49" fontId="3" fillId="5" borderId="16" applyNumberFormat="1" applyFont="1" applyFill="1" applyBorder="1" applyAlignment="1" applyProtection="0">
      <alignment vertical="bottom"/>
    </xf>
    <xf numFmtId="0" fontId="0" fillId="5" borderId="16" applyNumberFormat="0" applyFont="1" applyFill="1" applyBorder="1" applyAlignment="1" applyProtection="0">
      <alignment vertical="bottom"/>
    </xf>
    <xf numFmtId="49" fontId="3" fillId="5" borderId="17" applyNumberFormat="1" applyFont="1" applyFill="1" applyBorder="1" applyAlignment="1" applyProtection="0">
      <alignment horizontal="left" vertical="bottom"/>
    </xf>
    <xf numFmtId="0" fontId="3" fillId="5" borderId="17" applyNumberFormat="0" applyFont="1" applyFill="1" applyBorder="1" applyAlignment="1" applyProtection="0">
      <alignment horizontal="left" vertical="bottom"/>
    </xf>
    <xf numFmtId="0" fontId="3" fillId="5" borderId="18" applyNumberFormat="0" applyFont="1" applyFill="1" applyBorder="1" applyAlignment="1" applyProtection="0">
      <alignment horizontal="left" vertical="bottom"/>
    </xf>
    <xf numFmtId="0" fontId="0" fillId="5" borderId="18" applyNumberFormat="0" applyFont="1" applyFill="1" applyBorder="1" applyAlignment="1" applyProtection="0">
      <alignment vertical="bottom"/>
    </xf>
    <xf numFmtId="0" fontId="0" fillId="5" borderId="19" applyNumberFormat="0" applyFont="1" applyFill="1" applyBorder="1" applyAlignment="1" applyProtection="0">
      <alignment vertical="bottom"/>
    </xf>
    <xf numFmtId="49" fontId="3" fillId="5" borderId="20" applyNumberFormat="1" applyFont="1" applyFill="1" applyBorder="1" applyAlignment="1" applyProtection="0">
      <alignment horizontal="left" vertical="bottom"/>
    </xf>
    <xf numFmtId="0" fontId="0" fillId="5" borderId="20" applyNumberFormat="0" applyFont="1" applyFill="1" applyBorder="1" applyAlignment="1" applyProtection="0">
      <alignment vertical="bottom"/>
    </xf>
    <xf numFmtId="0" fontId="0" fillId="5" borderId="21" applyNumberFormat="0" applyFont="1" applyFill="1" applyBorder="1" applyAlignment="1" applyProtection="0">
      <alignment vertical="bottom"/>
    </xf>
    <xf numFmtId="0" fontId="3" fillId="5" borderId="22" applyNumberFormat="0" applyFont="1" applyFill="1" applyBorder="1" applyAlignment="1" applyProtection="0">
      <alignment vertical="bottom"/>
    </xf>
    <xf numFmtId="0" fontId="3" fillId="5" borderId="23" applyNumberFormat="0" applyFont="1" applyFill="1" applyBorder="1" applyAlignment="1" applyProtection="0">
      <alignment vertical="bottom"/>
    </xf>
    <xf numFmtId="0" fontId="3" fillId="5" borderId="23" applyNumberFormat="0" applyFont="1" applyFill="1" applyBorder="1" applyAlignment="1" applyProtection="0">
      <alignment horizontal="left" vertical="bottom"/>
    </xf>
    <xf numFmtId="0" fontId="3" fillId="5" borderId="16" applyNumberFormat="0" applyFont="1" applyFill="1" applyBorder="1" applyAlignment="1" applyProtection="0">
      <alignment horizontal="right" vertical="bottom"/>
    </xf>
    <xf numFmtId="0" fontId="3" fillId="5" borderId="21" applyNumberFormat="0" applyFont="1" applyFill="1" applyBorder="1" applyAlignment="1" applyProtection="0">
      <alignment vertical="bottom"/>
    </xf>
    <xf numFmtId="0" fontId="9" fillId="5" borderId="24" applyNumberFormat="0" applyFont="1" applyFill="1" applyBorder="1" applyAlignment="1" applyProtection="0">
      <alignment vertical="bottom"/>
    </xf>
    <xf numFmtId="49" fontId="9" fillId="5" borderId="4" applyNumberFormat="1" applyFont="1" applyFill="1" applyBorder="1" applyAlignment="1" applyProtection="0">
      <alignment vertical="bottom"/>
    </xf>
    <xf numFmtId="49" fontId="0" fillId="5" borderId="4" applyNumberFormat="1" applyFont="1" applyFill="1" applyBorder="1" applyAlignment="1" applyProtection="0">
      <alignment vertical="bottom"/>
    </xf>
    <xf numFmtId="0" fontId="9" fillId="5" borderId="4" applyNumberFormat="0" applyFont="1" applyFill="1" applyBorder="1" applyAlignment="1" applyProtection="0">
      <alignment horizontal="left" vertical="bottom"/>
    </xf>
    <xf numFmtId="0" fontId="9" fillId="5" borderId="16" applyNumberFormat="0" applyFont="1" applyFill="1" applyBorder="1" applyAlignment="1" applyProtection="0">
      <alignment horizontal="left" vertical="bottom"/>
    </xf>
    <xf numFmtId="0" fontId="0" fillId="5" borderId="11" applyNumberFormat="0" applyFont="1" applyFill="1" applyBorder="1" applyAlignment="1" applyProtection="0">
      <alignment vertical="bottom"/>
    </xf>
    <xf numFmtId="49" fontId="0" fillId="5" borderId="12" applyNumberFormat="1" applyFont="1" applyFill="1" applyBorder="1" applyAlignment="1" applyProtection="0">
      <alignment vertical="bottom"/>
    </xf>
    <xf numFmtId="59" fontId="0" fillId="5" borderId="12" applyNumberFormat="1" applyFont="1" applyFill="1" applyBorder="1" applyAlignment="1" applyProtection="0">
      <alignment vertical="bottom"/>
    </xf>
    <xf numFmtId="60" fontId="0" fillId="5" borderId="12" applyNumberFormat="1" applyFont="1" applyFill="1" applyBorder="1" applyAlignment="1" applyProtection="0">
      <alignment vertical="bottom"/>
    </xf>
    <xf numFmtId="0" fontId="9" fillId="5" borderId="12" applyNumberFormat="0" applyFont="1" applyFill="1" applyBorder="1" applyAlignment="1" applyProtection="0">
      <alignment horizontal="left" vertical="bottom"/>
    </xf>
    <xf numFmtId="0" fontId="0" fillId="5" borderId="12" applyNumberFormat="0" applyFont="1" applyFill="1" applyBorder="1" applyAlignment="1" applyProtection="0">
      <alignment vertical="bottom"/>
    </xf>
    <xf numFmtId="0" fontId="0" fillId="5" borderId="13" applyNumberFormat="0" applyFont="1" applyFill="1" applyBorder="1" applyAlignment="1" applyProtection="0">
      <alignment vertical="bottom"/>
    </xf>
    <xf numFmtId="49" fontId="10" fillId="6" borderId="25" applyNumberFormat="1" applyFont="1" applyFill="1" applyBorder="1" applyAlignment="1" applyProtection="0">
      <alignment horizontal="center" vertical="center"/>
    </xf>
    <xf numFmtId="49" fontId="10" fillId="6" borderId="26" applyNumberFormat="1" applyFont="1" applyFill="1" applyBorder="1" applyAlignment="1" applyProtection="0">
      <alignment horizontal="left" vertical="center"/>
    </xf>
    <xf numFmtId="49" fontId="10" fillId="6" borderId="26" applyNumberFormat="1" applyFont="1" applyFill="1" applyBorder="1" applyAlignment="1" applyProtection="0">
      <alignment horizontal="center" vertical="center"/>
    </xf>
    <xf numFmtId="49" fontId="10" fillId="6" borderId="27" applyNumberFormat="1" applyFont="1" applyFill="1" applyBorder="1" applyAlignment="1" applyProtection="0">
      <alignment horizontal="center" vertical="center"/>
    </xf>
    <xf numFmtId="0" fontId="11" fillId="7" borderId="28" applyNumberFormat="1" applyFont="1" applyFill="1" applyBorder="1" applyAlignment="1" applyProtection="0">
      <alignment horizontal="center" vertical="top" wrapText="1"/>
    </xf>
    <xf numFmtId="49" fontId="11" fillId="7" borderId="29" applyNumberFormat="1" applyFont="1" applyFill="1" applyBorder="1" applyAlignment="1" applyProtection="0">
      <alignment vertical="top" wrapText="1"/>
    </xf>
    <xf numFmtId="0" fontId="11" fillId="7" borderId="29" applyNumberFormat="1" applyFont="1" applyFill="1" applyBorder="1" applyAlignment="1" applyProtection="0">
      <alignment horizontal="left" vertical="top" wrapText="1"/>
    </xf>
    <xf numFmtId="49" fontId="11" fillId="7" borderId="29" applyNumberFormat="1" applyFont="1" applyFill="1" applyBorder="1" applyAlignment="1" applyProtection="0">
      <alignment horizontal="left" vertical="top" wrapText="1"/>
    </xf>
    <xf numFmtId="49" fontId="11" fillId="8" borderId="29" applyNumberFormat="1" applyFont="1" applyFill="1" applyBorder="1" applyAlignment="1" applyProtection="0">
      <alignment horizontal="left" vertical="top" wrapText="1"/>
    </xf>
    <xf numFmtId="4" fontId="11" fillId="7" borderId="29" applyNumberFormat="1" applyFont="1" applyFill="1" applyBorder="1" applyAlignment="1" applyProtection="0">
      <alignment vertical="top" wrapText="1"/>
    </xf>
    <xf numFmtId="4" fontId="11" fillId="7" borderId="30" applyNumberFormat="1" applyFont="1" applyFill="1" applyBorder="1" applyAlignment="1" applyProtection="0">
      <alignment vertical="top" wrapText="1"/>
    </xf>
    <xf numFmtId="0" fontId="11" fillId="9" borderId="31" applyNumberFormat="1" applyFont="1" applyFill="1" applyBorder="1" applyAlignment="1" applyProtection="0">
      <alignment horizontal="center" vertical="top" wrapText="1"/>
    </xf>
    <xf numFmtId="49" fontId="11" fillId="9" borderId="32" applyNumberFormat="1" applyFont="1" applyFill="1" applyBorder="1" applyAlignment="1" applyProtection="0">
      <alignment vertical="top" wrapText="1"/>
    </xf>
    <xf numFmtId="0" fontId="11" fillId="9" borderId="32" applyNumberFormat="1" applyFont="1" applyFill="1" applyBorder="1" applyAlignment="1" applyProtection="0">
      <alignment horizontal="left" vertical="top" wrapText="1"/>
    </xf>
    <xf numFmtId="49" fontId="11" fillId="9" borderId="32" applyNumberFormat="1" applyFont="1" applyFill="1" applyBorder="1" applyAlignment="1" applyProtection="0">
      <alignment horizontal="left" vertical="top" wrapText="1"/>
    </xf>
    <xf numFmtId="4" fontId="11" fillId="9" borderId="32" applyNumberFormat="1" applyFont="1" applyFill="1" applyBorder="1" applyAlignment="1" applyProtection="0">
      <alignment vertical="top" wrapText="1"/>
    </xf>
    <xf numFmtId="4" fontId="11" fillId="9" borderId="33" applyNumberFormat="1" applyFont="1" applyFill="1" applyBorder="1" applyAlignment="1" applyProtection="0">
      <alignment vertical="top" wrapText="1"/>
    </xf>
    <xf numFmtId="0" fontId="11" fillId="7" borderId="34" applyNumberFormat="1" applyFont="1" applyFill="1" applyBorder="1" applyAlignment="1" applyProtection="0">
      <alignment horizontal="center" vertical="top" wrapText="1"/>
    </xf>
    <xf numFmtId="49" fontId="11" fillId="7" borderId="32" applyNumberFormat="1" applyFont="1" applyFill="1" applyBorder="1" applyAlignment="1" applyProtection="0">
      <alignment vertical="top" wrapText="1"/>
    </xf>
    <xf numFmtId="0" fontId="11" fillId="7" borderId="32" applyNumberFormat="1" applyFont="1" applyFill="1" applyBorder="1" applyAlignment="1" applyProtection="0">
      <alignment horizontal="left" vertical="top" wrapText="1"/>
    </xf>
    <xf numFmtId="49" fontId="11" fillId="7" borderId="32" applyNumberFormat="1" applyFont="1" applyFill="1" applyBorder="1" applyAlignment="1" applyProtection="0">
      <alignment horizontal="left" vertical="top" wrapText="1"/>
    </xf>
    <xf numFmtId="4" fontId="11" fillId="7" borderId="32" applyNumberFormat="1" applyFont="1" applyFill="1" applyBorder="1" applyAlignment="1" applyProtection="0">
      <alignment vertical="top" wrapText="1"/>
    </xf>
    <xf numFmtId="4" fontId="11" fillId="7" borderId="33" applyNumberFormat="1" applyFont="1" applyFill="1" applyBorder="1" applyAlignment="1" applyProtection="0">
      <alignment vertical="top" wrapText="1"/>
    </xf>
    <xf numFmtId="49" fontId="11" fillId="8" borderId="32" applyNumberFormat="1" applyFont="1" applyFill="1" applyBorder="1" applyAlignment="1" applyProtection="0">
      <alignment horizontal="left" vertical="top" wrapText="1"/>
    </xf>
    <xf numFmtId="4" fontId="11" fillId="9" borderId="35" applyNumberFormat="1" applyFont="1" applyFill="1" applyBorder="1" applyAlignment="1" applyProtection="0">
      <alignment vertical="top" wrapText="1"/>
    </xf>
    <xf numFmtId="0" fontId="6" fillId="4" borderId="36" applyNumberFormat="0" applyFont="1" applyFill="1" applyBorder="1" applyAlignment="1" applyProtection="0">
      <alignment vertical="bottom"/>
    </xf>
    <xf numFmtId="49" fontId="3" fillId="5" borderId="16" applyNumberFormat="1" applyFont="1" applyFill="1" applyBorder="1" applyAlignment="1" applyProtection="0">
      <alignment horizontal="left" vertical="top"/>
    </xf>
    <xf numFmtId="0" fontId="3" fillId="5" borderId="37" applyNumberFormat="0" applyFont="1" applyFill="1" applyBorder="1" applyAlignment="1" applyProtection="0">
      <alignment horizontal="left" vertical="top"/>
    </xf>
    <xf numFmtId="0" fontId="0" fillId="5" borderId="38" applyNumberFormat="0" applyFont="1" applyFill="1" applyBorder="1" applyAlignment="1" applyProtection="0">
      <alignment vertical="top"/>
    </xf>
    <xf numFmtId="49" fontId="3" fillId="5" borderId="39" applyNumberFormat="1" applyFont="1" applyFill="1" applyBorder="1" applyAlignment="1" applyProtection="0">
      <alignment horizontal="left" vertical="top"/>
    </xf>
    <xf numFmtId="0" fontId="0" fillId="5" borderId="37" applyNumberFormat="0" applyFont="1" applyFill="1" applyBorder="1" applyAlignment="1" applyProtection="0">
      <alignment vertical="top"/>
    </xf>
    <xf numFmtId="0" fontId="0" fillId="5" borderId="40" applyNumberFormat="0" applyFont="1" applyFill="1" applyBorder="1" applyAlignment="1" applyProtection="0">
      <alignment vertical="top"/>
    </xf>
    <xf numFmtId="61" fontId="12" fillId="5" borderId="41" applyNumberFormat="1" applyFont="1" applyFill="1" applyBorder="1" applyAlignment="1" applyProtection="0">
      <alignment vertical="top" wrapText="1"/>
    </xf>
    <xf numFmtId="0" fontId="13" fillId="10" borderId="11" applyNumberFormat="0" applyFont="1" applyFill="1" applyBorder="1" applyAlignment="1" applyProtection="0">
      <alignment vertical="top"/>
    </xf>
    <xf numFmtId="0" fontId="13" fillId="10" borderId="12" applyNumberFormat="0" applyFont="1" applyFill="1" applyBorder="1" applyAlignment="1" applyProtection="0">
      <alignment vertical="top"/>
    </xf>
    <xf numFmtId="0" fontId="13" fillId="10" borderId="42" applyNumberFormat="0" applyFont="1" applyFill="1" applyBorder="1" applyAlignment="1" applyProtection="0">
      <alignment vertical="top"/>
    </xf>
    <xf numFmtId="0" fontId="13" fillId="10" borderId="43" applyNumberFormat="0" applyFont="1" applyFill="1" applyBorder="1" applyAlignment="1" applyProtection="0">
      <alignment vertical="top"/>
    </xf>
    <xf numFmtId="0" fontId="13" fillId="10" borderId="18" applyNumberFormat="0" applyFont="1" applyFill="1" applyBorder="1" applyAlignment="1" applyProtection="0">
      <alignment vertical="top"/>
    </xf>
    <xf numFmtId="0" fontId="13" fillId="10" borderId="19" applyNumberFormat="0" applyFont="1" applyFill="1" applyBorder="1" applyAlignment="1" applyProtection="0">
      <alignment vertical="top"/>
    </xf>
    <xf numFmtId="0" fontId="13" fillId="10" borderId="15" applyNumberFormat="0" applyFont="1" applyFill="1" applyBorder="1" applyAlignment="1" applyProtection="0">
      <alignment vertical="top"/>
    </xf>
    <xf numFmtId="0" fontId="13" fillId="10" borderId="16" applyNumberFormat="0" applyFont="1" applyFill="1" applyBorder="1" applyAlignment="1" applyProtection="0">
      <alignment vertical="top"/>
    </xf>
    <xf numFmtId="0" fontId="13" fillId="10" borderId="21" applyNumberFormat="0" applyFont="1" applyFill="1" applyBorder="1" applyAlignment="1" applyProtection="0">
      <alignment vertical="top"/>
    </xf>
    <xf numFmtId="0" fontId="13" fillId="10" borderId="13" applyNumberFormat="0" applyFont="1" applyFill="1" applyBorder="1" applyAlignment="1" applyProtection="0">
      <alignment vertical="top"/>
    </xf>
    <xf numFmtId="0" fontId="0" fillId="5" borderId="36" applyNumberFormat="0" applyFont="1" applyFill="1" applyBorder="1" applyAlignment="1" applyProtection="0">
      <alignment vertical="top"/>
    </xf>
    <xf numFmtId="0" fontId="0" fillId="5" borderId="18" applyNumberFormat="0" applyFont="1" applyFill="1" applyBorder="1" applyAlignment="1" applyProtection="0">
      <alignment vertical="top"/>
    </xf>
    <xf numFmtId="0" fontId="0" fillId="5" borderId="44" applyNumberFormat="0" applyFont="1" applyFill="1" applyBorder="1" applyAlignment="1" applyProtection="0">
      <alignment vertical="top"/>
    </xf>
    <xf numFmtId="0" fontId="0" fillId="5" borderId="16" applyNumberFormat="0" applyFont="1" applyFill="1" applyBorder="1" applyAlignment="1" applyProtection="0">
      <alignment vertical="top"/>
    </xf>
    <xf numFmtId="0" fontId="0" fillId="5" borderId="45" applyNumberFormat="0" applyFont="1" applyFill="1" applyBorder="1" applyAlignment="1" applyProtection="0">
      <alignment vertical="top"/>
    </xf>
    <xf numFmtId="0" fontId="0" fillId="5" borderId="46" applyNumberFormat="0" applyFont="1" applyFill="1" applyBorder="1" applyAlignment="1" applyProtection="0">
      <alignment vertical="top"/>
    </xf>
    <xf numFmtId="0" fontId="0" fillId="5" borderId="47" applyNumberFormat="0" applyFont="1" applyFill="1" applyBorder="1" applyAlignment="1" applyProtection="0">
      <alignment vertical="top"/>
    </xf>
    <xf numFmtId="0" fontId="0" applyNumberFormat="1" applyFont="1" applyFill="0" applyBorder="0" applyAlignment="1" applyProtection="0">
      <alignment vertical="bottom"/>
    </xf>
    <xf numFmtId="49" fontId="3" fillId="11" borderId="1" applyNumberFormat="1" applyFont="1" applyFill="1" applyBorder="1" applyAlignment="1" applyProtection="0">
      <alignment horizontal="left" vertical="center"/>
    </xf>
    <xf numFmtId="49" fontId="0" fillId="11" borderId="18" applyNumberFormat="1" applyFont="1" applyFill="1" applyBorder="1" applyAlignment="1" applyProtection="0">
      <alignment horizontal="left" vertical="center"/>
    </xf>
    <xf numFmtId="0" fontId="0" borderId="48" applyNumberFormat="0" applyFont="1" applyFill="0" applyBorder="1" applyAlignment="1" applyProtection="0">
      <alignment vertical="bottom"/>
    </xf>
    <xf numFmtId="0" fontId="0" borderId="49" applyNumberFormat="0" applyFont="1" applyFill="0" applyBorder="1" applyAlignment="1" applyProtection="0">
      <alignment vertical="bottom"/>
    </xf>
    <xf numFmtId="49" fontId="3" fillId="12" borderId="36" applyNumberFormat="1" applyFont="1" applyFill="1" applyBorder="1" applyAlignment="1" applyProtection="0">
      <alignment horizontal="left" vertical="center"/>
    </xf>
    <xf numFmtId="49" fontId="0" fillId="12" borderId="16" applyNumberFormat="1" applyFont="1" applyFill="1" applyBorder="1" applyAlignment="1" applyProtection="0">
      <alignment horizontal="left" vertical="center"/>
    </xf>
    <xf numFmtId="49" fontId="3" fillId="11" borderId="36" applyNumberFormat="1" applyFont="1" applyFill="1" applyBorder="1" applyAlignment="1" applyProtection="0">
      <alignment horizontal="left" vertical="center"/>
    </xf>
    <xf numFmtId="49" fontId="0" fillId="11" borderId="16" applyNumberFormat="1" applyFont="1" applyFill="1" applyBorder="1" applyAlignment="1" applyProtection="0">
      <alignment horizontal="left" vertical="center"/>
    </xf>
    <xf numFmtId="49" fontId="3" fillId="12" borderId="45" applyNumberFormat="1" applyFont="1" applyFill="1" applyBorder="1" applyAlignment="1" applyProtection="0">
      <alignment horizontal="left" vertical="center"/>
    </xf>
    <xf numFmtId="49" fontId="0" fillId="12" borderId="46" applyNumberFormat="1" applyFont="1" applyFill="1" applyBorder="1" applyAlignment="1" applyProtection="0">
      <alignment horizontal="lef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7891b0"/>
      <rgbColor rgb="ffaaaaaa"/>
      <rgbColor rgb="ff333399"/>
      <rgbColor rgb="ff4f81bd"/>
      <rgbColor rgb="ffefffff"/>
      <rgbColor rgb="ffc9f2ff"/>
      <rgbColor rgb="fffa7d00"/>
      <rgbColor rgb="fff2f2f2"/>
      <rgbColor rgb="ff99ccff"/>
      <rgbColor rgb="ff00cc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8</xdr:col>
      <xdr:colOff>1301621</xdr:colOff>
      <xdr:row>2</xdr:row>
      <xdr:rowOff>61199</xdr:rowOff>
    </xdr:from>
    <xdr:to>
      <xdr:col>10</xdr:col>
      <xdr:colOff>215348</xdr:colOff>
      <xdr:row>7</xdr:row>
      <xdr:rowOff>99393</xdr:rowOff>
    </xdr:to>
    <xdr:pic>
      <xdr:nvPicPr>
        <xdr:cNvPr id="2" name="Picture 1" descr="Picture 1"/>
        <xdr:cNvPicPr>
          <a:picLocks noChangeAspect="1"/>
        </xdr:cNvPicPr>
      </xdr:nvPicPr>
      <xdr:blipFill>
        <a:blip r:embed="rId1">
          <a:extLst/>
        </a:blip>
        <a:stretch>
          <a:fillRect/>
        </a:stretch>
      </xdr:blipFill>
      <xdr:spPr>
        <a:xfrm>
          <a:off x="15373221" y="623174"/>
          <a:ext cx="1479128" cy="847820"/>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130</v>
      </c>
      <c r="C11" s="3"/>
      <c r="D11" s="3"/>
    </row>
    <row r="12">
      <c r="B12" s="4"/>
      <c r="C12" t="s" s="4">
        <v>5</v>
      </c>
      <c r="D12" t="s" s="5">
        <v>130</v>
      </c>
    </row>
  </sheetData>
  <mergeCells count="1">
    <mergeCell ref="B3:D3"/>
  </mergeCells>
  <hyperlinks>
    <hyperlink ref="D10" location="'Part List Report'!R1C1" tooltip="" display="Part List Report"/>
    <hyperlink ref="D12" location="'Project Information'!R1C1" tooltip="" display="Project Information"/>
  </hyperlinks>
</worksheet>
</file>

<file path=xl/worksheets/sheet2.xml><?xml version="1.0" encoding="utf-8"?>
<worksheet xmlns:r="http://schemas.openxmlformats.org/officeDocument/2006/relationships" xmlns="http://schemas.openxmlformats.org/spreadsheetml/2006/main">
  <sheetPr>
    <pageSetUpPr fitToPage="1"/>
  </sheetPr>
  <dimension ref="A1:L40"/>
  <sheetViews>
    <sheetView workbookViewId="0" showGridLines="0" defaultGridColor="1"/>
  </sheetViews>
  <sheetFormatPr defaultColWidth="8.83333" defaultRowHeight="12.75" customHeight="1" outlineLevelRow="0" outlineLevelCol="0"/>
  <cols>
    <col min="1" max="1" width="3.17188" style="6" customWidth="1"/>
    <col min="2" max="2" width="5" style="6" customWidth="1"/>
    <col min="3" max="3" width="38.3516" style="6" customWidth="1"/>
    <col min="4" max="4" width="8.67188" style="6" customWidth="1"/>
    <col min="5" max="5" width="24.1719" style="6" customWidth="1"/>
    <col min="6" max="6" width="23.3516" style="6" customWidth="1"/>
    <col min="7" max="7" width="21.5" style="6" customWidth="1"/>
    <col min="8" max="8" width="60.5" style="6" customWidth="1"/>
    <col min="9" max="9" width="26" style="6" customWidth="1"/>
    <col min="10" max="10" width="7.67188" style="6" customWidth="1"/>
    <col min="11" max="11" width="8.85156" style="6" customWidth="1"/>
    <col min="12" max="12" width="10" style="6" customWidth="1"/>
    <col min="13" max="16384" width="8.85156" style="6" customWidth="1"/>
  </cols>
  <sheetData>
    <row r="1" ht="13.5" customHeight="1">
      <c r="A1" s="7"/>
      <c r="B1" s="8"/>
      <c r="C1" s="9"/>
      <c r="D1" s="10"/>
      <c r="E1" s="11"/>
      <c r="F1" s="11"/>
      <c r="G1" s="11"/>
      <c r="H1" s="11"/>
      <c r="I1" s="11"/>
      <c r="J1" s="12"/>
      <c r="K1" s="13"/>
      <c r="L1" s="14"/>
    </row>
    <row r="2" ht="30.75" customHeight="1">
      <c r="A2" s="15"/>
      <c r="B2" s="16"/>
      <c r="C2" t="s" s="17">
        <v>6</v>
      </c>
      <c r="D2" s="18"/>
      <c r="E2" t="s" s="19">
        <v>7</v>
      </c>
      <c r="F2" s="20"/>
      <c r="G2" s="20"/>
      <c r="H2" s="20"/>
      <c r="I2" s="20"/>
      <c r="J2" s="21"/>
      <c r="K2" s="22"/>
      <c r="L2" s="23"/>
    </row>
    <row r="3" ht="12.75" customHeight="1">
      <c r="A3" s="15"/>
      <c r="B3" s="24"/>
      <c r="C3" t="s" s="25">
        <v>8</v>
      </c>
      <c r="D3" s="26"/>
      <c r="E3" t="s" s="27">
        <v>9</v>
      </c>
      <c r="F3" s="28"/>
      <c r="G3" s="29"/>
      <c r="H3" s="29"/>
      <c r="I3" s="29"/>
      <c r="J3" s="30"/>
      <c r="K3" s="31"/>
      <c r="L3" s="23"/>
    </row>
    <row r="4" ht="12.75" customHeight="1">
      <c r="A4" s="15"/>
      <c r="B4" s="24"/>
      <c r="C4" t="s" s="25">
        <v>10</v>
      </c>
      <c r="D4" s="26"/>
      <c r="E4" t="s" s="32">
        <v>11</v>
      </c>
      <c r="F4" s="33"/>
      <c r="G4" s="26"/>
      <c r="H4" s="26"/>
      <c r="I4" s="26"/>
      <c r="J4" s="26"/>
      <c r="K4" s="34"/>
      <c r="L4" s="23"/>
    </row>
    <row r="5" ht="12.75" customHeight="1">
      <c r="A5" s="15"/>
      <c r="B5" s="24"/>
      <c r="C5" t="s" s="25">
        <v>12</v>
      </c>
      <c r="D5" s="26"/>
      <c r="E5" t="s" s="32">
        <v>13</v>
      </c>
      <c r="F5" s="33"/>
      <c r="G5" s="26"/>
      <c r="H5" s="26"/>
      <c r="I5" s="26"/>
      <c r="J5" s="26"/>
      <c r="K5" s="34"/>
      <c r="L5" s="23"/>
    </row>
    <row r="6" ht="12.75" customHeight="1">
      <c r="A6" s="15"/>
      <c r="B6" s="35"/>
      <c r="C6" s="36"/>
      <c r="D6" s="37"/>
      <c r="E6" s="33"/>
      <c r="F6" s="33"/>
      <c r="G6" s="26"/>
      <c r="H6" s="26"/>
      <c r="I6" s="26"/>
      <c r="J6" s="38"/>
      <c r="K6" s="39"/>
      <c r="L6" s="23"/>
    </row>
    <row r="7" ht="12.75" customHeight="1">
      <c r="A7" s="15"/>
      <c r="B7" s="40"/>
      <c r="C7" t="s" s="41">
        <v>14</v>
      </c>
      <c r="D7" t="s" s="42">
        <v>15</v>
      </c>
      <c r="E7" t="s" s="42">
        <v>16</v>
      </c>
      <c r="F7" s="43"/>
      <c r="G7" s="44"/>
      <c r="H7" s="44"/>
      <c r="I7" s="44"/>
      <c r="J7" s="26"/>
      <c r="K7" s="34"/>
      <c r="L7" s="23"/>
    </row>
    <row r="8" ht="13.5" customHeight="1">
      <c r="A8" s="15"/>
      <c r="B8" s="45"/>
      <c r="C8" t="s" s="46">
        <v>17</v>
      </c>
      <c r="D8" s="47">
        <f>TODAY()</f>
        <v>44011</v>
      </c>
      <c r="E8" s="48">
        <f>NOW()</f>
        <v>44011.744212962964</v>
      </c>
      <c r="F8" s="49"/>
      <c r="G8" s="49"/>
      <c r="H8" s="49"/>
      <c r="I8" s="49"/>
      <c r="J8" s="50"/>
      <c r="K8" s="51"/>
      <c r="L8" s="23"/>
    </row>
    <row r="9" ht="12.75" customHeight="1">
      <c r="A9" s="15"/>
      <c r="B9" t="s" s="52">
        <v>18</v>
      </c>
      <c r="C9" t="s" s="53">
        <v>19</v>
      </c>
      <c r="D9" t="s" s="53">
        <v>20</v>
      </c>
      <c r="E9" t="s" s="53">
        <v>21</v>
      </c>
      <c r="F9" t="s" s="53">
        <v>22</v>
      </c>
      <c r="G9" t="s" s="53">
        <v>23</v>
      </c>
      <c r="H9" t="s" s="53">
        <v>24</v>
      </c>
      <c r="I9" t="s" s="53">
        <v>25</v>
      </c>
      <c r="J9" t="s" s="54">
        <v>26</v>
      </c>
      <c r="K9" t="s" s="55">
        <v>27</v>
      </c>
      <c r="L9" s="23"/>
    </row>
    <row r="10" ht="13.65" customHeight="1">
      <c r="A10" s="15"/>
      <c r="B10" s="56">
        <f>ROW(B10)-ROW($B$9)</f>
        <v>1</v>
      </c>
      <c r="C10" t="s" s="57">
        <v>28</v>
      </c>
      <c r="D10" s="58">
        <v>6</v>
      </c>
      <c r="E10" t="s" s="59">
        <v>29</v>
      </c>
      <c r="F10" t="s" s="60">
        <v>30</v>
      </c>
      <c r="G10" t="s" s="59">
        <v>31</v>
      </c>
      <c r="H10" t="s" s="59">
        <v>32</v>
      </c>
      <c r="I10" t="s" s="60">
        <v>33</v>
      </c>
      <c r="J10" s="61">
        <v>0.01</v>
      </c>
      <c r="K10" s="62">
        <f>J10*D10</f>
        <v>0.06</v>
      </c>
      <c r="L10" s="23"/>
    </row>
    <row r="11" ht="13.65" customHeight="1">
      <c r="A11" s="15"/>
      <c r="B11" s="63">
        <f>ROW(B11)-ROW($B$9)</f>
        <v>2</v>
      </c>
      <c r="C11" t="s" s="64">
        <v>34</v>
      </c>
      <c r="D11" s="65">
        <v>7</v>
      </c>
      <c r="E11" t="s" s="66">
        <v>35</v>
      </c>
      <c r="F11" t="s" s="66">
        <v>36</v>
      </c>
      <c r="G11" t="s" s="66">
        <v>37</v>
      </c>
      <c r="H11" t="s" s="66">
        <v>38</v>
      </c>
      <c r="I11" t="s" s="66">
        <v>39</v>
      </c>
      <c r="J11" s="67">
        <v>0.01</v>
      </c>
      <c r="K11" s="68">
        <f>J11*D11</f>
        <v>0.07000000000000001</v>
      </c>
      <c r="L11" s="23"/>
    </row>
    <row r="12" ht="13.65" customHeight="1">
      <c r="A12" s="15"/>
      <c r="B12" s="69">
        <f>ROW(B12)-ROW($B$9)</f>
        <v>3</v>
      </c>
      <c r="C12" t="s" s="70">
        <v>40</v>
      </c>
      <c r="D12" s="71">
        <v>4</v>
      </c>
      <c r="E12" t="s" s="72">
        <v>41</v>
      </c>
      <c r="F12" s="71">
        <v>885012006016</v>
      </c>
      <c r="G12" t="s" s="72">
        <v>37</v>
      </c>
      <c r="H12" t="s" s="72">
        <v>42</v>
      </c>
      <c r="I12" t="s" s="72">
        <v>43</v>
      </c>
      <c r="J12" s="73">
        <v>0.01</v>
      </c>
      <c r="K12" s="74">
        <f>J12*D12</f>
        <v>0.04</v>
      </c>
      <c r="L12" s="23"/>
    </row>
    <row r="13" ht="13.65" customHeight="1">
      <c r="A13" s="15"/>
      <c r="B13" s="63">
        <f>ROW(B13)-ROW($B$9)</f>
        <v>4</v>
      </c>
      <c r="C13" t="s" s="64">
        <v>44</v>
      </c>
      <c r="D13" s="65">
        <v>1</v>
      </c>
      <c r="E13" t="s" s="66">
        <v>45</v>
      </c>
      <c r="F13" t="s" s="75">
        <v>46</v>
      </c>
      <c r="G13" t="s" s="66">
        <v>45</v>
      </c>
      <c r="H13" t="s" s="66">
        <v>47</v>
      </c>
      <c r="I13" t="s" s="75">
        <v>48</v>
      </c>
      <c r="J13" s="67">
        <v>0.14</v>
      </c>
      <c r="K13" s="68">
        <f>J13*D13</f>
        <v>0.14</v>
      </c>
      <c r="L13" s="23"/>
    </row>
    <row r="14" ht="13.65" customHeight="1">
      <c r="A14" s="15"/>
      <c r="B14" s="69">
        <f>ROW(B14)-ROW($B$9)</f>
        <v>5</v>
      </c>
      <c r="C14" t="s" s="70">
        <v>49</v>
      </c>
      <c r="D14" s="71">
        <v>1</v>
      </c>
      <c r="E14" t="s" s="72">
        <v>50</v>
      </c>
      <c r="F14" t="s" s="75">
        <v>51</v>
      </c>
      <c r="G14" t="s" s="72">
        <v>50</v>
      </c>
      <c r="H14" t="s" s="72">
        <v>52</v>
      </c>
      <c r="I14" t="s" s="75">
        <v>48</v>
      </c>
      <c r="J14" s="73">
        <v>0.14</v>
      </c>
      <c r="K14" s="74">
        <f>J14*D14</f>
        <v>0.14</v>
      </c>
      <c r="L14" s="23"/>
    </row>
    <row r="15" ht="13.65" customHeight="1">
      <c r="A15" s="15"/>
      <c r="B15" s="63">
        <f>ROW(B15)-ROW($B$9)</f>
        <v>6</v>
      </c>
      <c r="C15" t="s" s="64">
        <v>53</v>
      </c>
      <c r="D15" s="65">
        <v>1</v>
      </c>
      <c r="E15" t="s" s="66">
        <v>54</v>
      </c>
      <c r="F15" t="s" s="75">
        <v>55</v>
      </c>
      <c r="G15" t="s" s="66">
        <v>56</v>
      </c>
      <c r="H15" t="s" s="66">
        <v>57</v>
      </c>
      <c r="I15" t="s" s="75">
        <v>48</v>
      </c>
      <c r="J15" s="67">
        <v>1.65</v>
      </c>
      <c r="K15" s="68">
        <f>J15*D15</f>
        <v>1.65</v>
      </c>
      <c r="L15" s="23"/>
    </row>
    <row r="16" ht="13.65" customHeight="1">
      <c r="A16" s="15"/>
      <c r="B16" s="69">
        <f>ROW(B16)-ROW($B$9)</f>
        <v>7</v>
      </c>
      <c r="C16" t="s" s="70">
        <v>58</v>
      </c>
      <c r="D16" s="71">
        <v>1</v>
      </c>
      <c r="E16" t="s" s="72">
        <v>59</v>
      </c>
      <c r="F16" t="s" s="75">
        <v>60</v>
      </c>
      <c r="G16" t="s" s="72">
        <v>61</v>
      </c>
      <c r="H16" t="s" s="72">
        <v>62</v>
      </c>
      <c r="I16" t="s" s="75">
        <v>48</v>
      </c>
      <c r="J16" s="73">
        <v>0.31</v>
      </c>
      <c r="K16" s="74">
        <f>J16*D16</f>
        <v>0.31</v>
      </c>
      <c r="L16" s="23"/>
    </row>
    <row r="17" ht="13.65" customHeight="1">
      <c r="A17" s="15"/>
      <c r="B17" s="63">
        <f>ROW(B17)-ROW($B$9)</f>
        <v>8</v>
      </c>
      <c r="C17" t="s" s="64">
        <v>63</v>
      </c>
      <c r="D17" s="65">
        <v>2</v>
      </c>
      <c r="E17" t="s" s="66">
        <v>64</v>
      </c>
      <c r="F17" t="s" s="75">
        <v>65</v>
      </c>
      <c r="G17" t="s" s="66">
        <v>66</v>
      </c>
      <c r="H17" t="s" s="66">
        <v>67</v>
      </c>
      <c r="I17" t="s" s="75">
        <v>48</v>
      </c>
      <c r="J17" s="67">
        <v>1.65</v>
      </c>
      <c r="K17" s="68">
        <f>J17*D17</f>
        <v>3.3</v>
      </c>
      <c r="L17" s="23"/>
    </row>
    <row r="18" ht="13.65" customHeight="1">
      <c r="A18" s="15"/>
      <c r="B18" s="69">
        <f>ROW(B18)-ROW($B$9)</f>
        <v>9</v>
      </c>
      <c r="C18" t="s" s="70">
        <v>68</v>
      </c>
      <c r="D18" s="71">
        <v>1</v>
      </c>
      <c r="E18" t="s" s="72">
        <v>69</v>
      </c>
      <c r="F18" t="s" s="72">
        <v>69</v>
      </c>
      <c r="G18" t="s" s="72">
        <v>70</v>
      </c>
      <c r="H18" t="s" s="72">
        <v>71</v>
      </c>
      <c r="I18" t="s" s="72">
        <v>72</v>
      </c>
      <c r="J18" s="73">
        <v>0.09</v>
      </c>
      <c r="K18" s="74">
        <f>J18*D18</f>
        <v>0.09</v>
      </c>
      <c r="L18" s="23"/>
    </row>
    <row r="19" ht="13.65" customHeight="1">
      <c r="A19" s="15"/>
      <c r="B19" s="63">
        <f>ROW(B19)-ROW($B$9)</f>
        <v>10</v>
      </c>
      <c r="C19" t="s" s="64">
        <v>73</v>
      </c>
      <c r="D19" s="65">
        <v>1</v>
      </c>
      <c r="E19" t="s" s="66">
        <v>74</v>
      </c>
      <c r="F19" t="s" s="66">
        <v>74</v>
      </c>
      <c r="G19" t="s" s="66">
        <v>70</v>
      </c>
      <c r="H19" t="s" s="66">
        <v>75</v>
      </c>
      <c r="I19" t="s" s="66">
        <v>76</v>
      </c>
      <c r="J19" s="67">
        <v>0.1</v>
      </c>
      <c r="K19" s="68">
        <f>J19*D19</f>
        <v>0.1</v>
      </c>
      <c r="L19" s="23"/>
    </row>
    <row r="20" ht="13.65" customHeight="1">
      <c r="A20" s="15"/>
      <c r="B20" s="69">
        <f>ROW(B20)-ROW($B$9)</f>
        <v>11</v>
      </c>
      <c r="C20" t="s" s="70">
        <v>77</v>
      </c>
      <c r="D20" s="71">
        <v>1</v>
      </c>
      <c r="E20" t="s" s="72">
        <v>78</v>
      </c>
      <c r="F20" t="s" s="72">
        <v>78</v>
      </c>
      <c r="G20" t="s" s="72">
        <v>79</v>
      </c>
      <c r="H20" t="s" s="72">
        <v>80</v>
      </c>
      <c r="I20" t="s" s="72">
        <v>43</v>
      </c>
      <c r="J20" s="73">
        <v>0.29</v>
      </c>
      <c r="K20" s="74">
        <f>J20*D20</f>
        <v>0.29</v>
      </c>
      <c r="L20" s="23"/>
    </row>
    <row r="21" ht="13.65" customHeight="1">
      <c r="A21" s="15"/>
      <c r="B21" s="63">
        <f>ROW(B21)-ROW($B$9)</f>
        <v>12</v>
      </c>
      <c r="C21" t="s" s="64">
        <v>81</v>
      </c>
      <c r="D21" s="65">
        <v>1</v>
      </c>
      <c r="E21" t="s" s="66">
        <v>82</v>
      </c>
      <c r="F21" t="s" s="66">
        <v>82</v>
      </c>
      <c r="G21" t="s" s="66">
        <v>79</v>
      </c>
      <c r="H21" t="s" s="66">
        <v>83</v>
      </c>
      <c r="I21" t="s" s="66">
        <v>43</v>
      </c>
      <c r="J21" s="67">
        <v>0.19</v>
      </c>
      <c r="K21" s="68">
        <f>J21*D21</f>
        <v>0.19</v>
      </c>
      <c r="L21" s="23"/>
    </row>
    <row r="22" ht="13.65" customHeight="1">
      <c r="A22" s="15"/>
      <c r="B22" s="69">
        <f>ROW(B22)-ROW($B$9)</f>
        <v>13</v>
      </c>
      <c r="C22" t="s" s="70">
        <v>84</v>
      </c>
      <c r="D22" s="71">
        <v>2</v>
      </c>
      <c r="E22" t="s" s="72">
        <v>85</v>
      </c>
      <c r="F22" t="s" s="72">
        <v>86</v>
      </c>
      <c r="G22" t="s" s="72">
        <v>87</v>
      </c>
      <c r="H22" t="s" s="72">
        <v>88</v>
      </c>
      <c r="I22" t="s" s="72">
        <v>89</v>
      </c>
      <c r="J22" s="73">
        <v>0.01</v>
      </c>
      <c r="K22" s="74">
        <f>J22*D22</f>
        <v>0.02</v>
      </c>
      <c r="L22" s="23"/>
    </row>
    <row r="23" ht="13.65" customHeight="1">
      <c r="A23" s="15"/>
      <c r="B23" s="63">
        <f>ROW(B23)-ROW($B$9)</f>
        <v>14</v>
      </c>
      <c r="C23" t="s" s="64">
        <v>90</v>
      </c>
      <c r="D23" s="65">
        <v>4</v>
      </c>
      <c r="E23" t="s" s="66">
        <v>91</v>
      </c>
      <c r="F23" t="s" s="66">
        <v>92</v>
      </c>
      <c r="G23" t="s" s="66">
        <v>87</v>
      </c>
      <c r="H23" t="s" s="66">
        <v>93</v>
      </c>
      <c r="I23" t="s" s="66">
        <v>89</v>
      </c>
      <c r="J23" s="67">
        <v>0.01</v>
      </c>
      <c r="K23" s="68">
        <f>J23*D23</f>
        <v>0.04</v>
      </c>
      <c r="L23" s="23"/>
    </row>
    <row r="24" ht="13.65" customHeight="1">
      <c r="A24" s="15"/>
      <c r="B24" s="69">
        <f>ROW(B24)-ROW($B$9)</f>
        <v>15</v>
      </c>
      <c r="C24" t="s" s="70">
        <v>94</v>
      </c>
      <c r="D24" s="71">
        <v>4</v>
      </c>
      <c r="E24" t="s" s="72">
        <v>95</v>
      </c>
      <c r="F24" t="s" s="72">
        <v>96</v>
      </c>
      <c r="G24" t="s" s="72">
        <v>87</v>
      </c>
      <c r="H24" t="s" s="72">
        <v>97</v>
      </c>
      <c r="I24" t="s" s="72">
        <v>89</v>
      </c>
      <c r="J24" s="73">
        <v>0.01</v>
      </c>
      <c r="K24" s="74">
        <f>J24*D24</f>
        <v>0.04</v>
      </c>
      <c r="L24" s="23"/>
    </row>
    <row r="25" ht="13.65" customHeight="1">
      <c r="A25" s="15"/>
      <c r="B25" s="63">
        <f>ROW(B25)-ROW($B$9)</f>
        <v>16</v>
      </c>
      <c r="C25" t="s" s="64">
        <v>98</v>
      </c>
      <c r="D25" s="65">
        <v>6</v>
      </c>
      <c r="E25" t="s" s="66">
        <v>99</v>
      </c>
      <c r="F25" t="s" s="66">
        <v>100</v>
      </c>
      <c r="G25" t="s" s="66">
        <v>87</v>
      </c>
      <c r="H25" t="s" s="66">
        <v>101</v>
      </c>
      <c r="I25" t="s" s="66">
        <v>89</v>
      </c>
      <c r="J25" s="67">
        <v>0.01</v>
      </c>
      <c r="K25" s="68">
        <f>J25*D25</f>
        <v>0.06</v>
      </c>
      <c r="L25" s="23"/>
    </row>
    <row r="26" ht="13.65" customHeight="1">
      <c r="A26" s="15"/>
      <c r="B26" s="69">
        <f>ROW(B26)-ROW($B$9)</f>
        <v>17</v>
      </c>
      <c r="C26" t="s" s="70">
        <v>102</v>
      </c>
      <c r="D26" s="71">
        <v>1</v>
      </c>
      <c r="E26" s="71">
        <v>100</v>
      </c>
      <c r="F26" t="s" s="72">
        <v>103</v>
      </c>
      <c r="G26" t="s" s="72">
        <v>87</v>
      </c>
      <c r="H26" t="s" s="72">
        <v>104</v>
      </c>
      <c r="I26" t="s" s="72">
        <v>89</v>
      </c>
      <c r="J26" s="73">
        <v>0.01</v>
      </c>
      <c r="K26" s="74">
        <f>J26*D26</f>
        <v>0.01</v>
      </c>
      <c r="L26" s="23"/>
    </row>
    <row r="27" ht="13.65" customHeight="1">
      <c r="A27" s="15"/>
      <c r="B27" s="63">
        <f>ROW(B27)-ROW($B$9)</f>
        <v>18</v>
      </c>
      <c r="C27" t="s" s="64">
        <v>105</v>
      </c>
      <c r="D27" s="65">
        <v>1</v>
      </c>
      <c r="E27" s="65">
        <v>150</v>
      </c>
      <c r="F27" t="s" s="66">
        <v>106</v>
      </c>
      <c r="G27" t="s" s="66">
        <v>87</v>
      </c>
      <c r="H27" t="s" s="66">
        <v>107</v>
      </c>
      <c r="I27" t="s" s="66">
        <v>89</v>
      </c>
      <c r="J27" s="67">
        <v>0.01</v>
      </c>
      <c r="K27" s="68">
        <f>J27*D27</f>
        <v>0.01</v>
      </c>
      <c r="L27" s="23"/>
    </row>
    <row r="28" ht="13.65" customHeight="1">
      <c r="A28" s="15"/>
      <c r="B28" s="69">
        <f>ROW(B28)-ROW($B$9)</f>
        <v>19</v>
      </c>
      <c r="C28" t="s" s="70">
        <v>108</v>
      </c>
      <c r="D28" s="71">
        <v>2</v>
      </c>
      <c r="E28" t="s" s="72">
        <v>109</v>
      </c>
      <c r="F28" t="s" s="72">
        <v>110</v>
      </c>
      <c r="G28" t="s" s="72">
        <v>87</v>
      </c>
      <c r="H28" t="s" s="72">
        <v>111</v>
      </c>
      <c r="I28" t="s" s="72">
        <v>89</v>
      </c>
      <c r="J28" s="73">
        <v>0.01</v>
      </c>
      <c r="K28" s="74">
        <f>J28*D28</f>
        <v>0.02</v>
      </c>
      <c r="L28" s="23"/>
    </row>
    <row r="29" ht="13.65" customHeight="1">
      <c r="A29" s="15"/>
      <c r="B29" s="63">
        <f>ROW(B29)-ROW($B$9)</f>
        <v>20</v>
      </c>
      <c r="C29" t="s" s="64">
        <v>112</v>
      </c>
      <c r="D29" s="65">
        <v>2</v>
      </c>
      <c r="E29" t="s" s="66">
        <v>113</v>
      </c>
      <c r="F29" t="s" s="66">
        <v>114</v>
      </c>
      <c r="G29" t="s" s="66">
        <v>115</v>
      </c>
      <c r="H29" t="s" s="66">
        <v>116</v>
      </c>
      <c r="I29" t="s" s="66">
        <v>117</v>
      </c>
      <c r="J29" s="67">
        <v>6.64</v>
      </c>
      <c r="K29" s="68">
        <f>J29*D29</f>
        <v>13.28</v>
      </c>
      <c r="L29" s="23"/>
    </row>
    <row r="30" ht="13.65" customHeight="1">
      <c r="A30" s="15"/>
      <c r="B30" s="69">
        <f>ROW(B30)-ROW($B$9)</f>
        <v>21</v>
      </c>
      <c r="C30" t="s" s="70">
        <v>118</v>
      </c>
      <c r="D30" s="71">
        <v>1</v>
      </c>
      <c r="E30" t="s" s="72">
        <v>119</v>
      </c>
      <c r="F30" t="s" s="72">
        <v>119</v>
      </c>
      <c r="G30" t="s" s="72">
        <v>120</v>
      </c>
      <c r="H30" t="s" s="72">
        <v>121</v>
      </c>
      <c r="I30" t="s" s="72">
        <v>122</v>
      </c>
      <c r="J30" s="73">
        <v>2.23</v>
      </c>
      <c r="K30" s="74">
        <f>J30*D30</f>
        <v>2.23</v>
      </c>
      <c r="L30" s="23"/>
    </row>
    <row r="31" ht="13.5" customHeight="1">
      <c r="A31" s="15"/>
      <c r="B31" s="63">
        <f>ROW(B31)-ROW($B$9)</f>
        <v>22</v>
      </c>
      <c r="C31" t="s" s="64">
        <v>123</v>
      </c>
      <c r="D31" s="65">
        <v>1</v>
      </c>
      <c r="E31" t="s" s="66">
        <v>124</v>
      </c>
      <c r="F31" t="s" s="66">
        <v>125</v>
      </c>
      <c r="G31" t="s" s="66">
        <v>126</v>
      </c>
      <c r="H31" t="s" s="66">
        <v>127</v>
      </c>
      <c r="I31" t="s" s="66">
        <v>125</v>
      </c>
      <c r="J31" s="67">
        <v>0</v>
      </c>
      <c r="K31" s="76">
        <f>J31*D31</f>
        <v>0</v>
      </c>
      <c r="L31" s="23"/>
    </row>
    <row r="32" ht="13.5" customHeight="1">
      <c r="A32" s="77"/>
      <c r="B32" t="s" s="78">
        <v>128</v>
      </c>
      <c r="C32" s="79"/>
      <c r="D32" s="80"/>
      <c r="E32" t="s" s="81">
        <v>129</v>
      </c>
      <c r="F32" s="82"/>
      <c r="G32" s="82"/>
      <c r="H32" s="82"/>
      <c r="I32" s="82"/>
      <c r="J32" s="83"/>
      <c r="K32" s="84">
        <f>SUM(K10:K31)</f>
        <v>22.09</v>
      </c>
      <c r="L32" s="23"/>
    </row>
    <row r="33" ht="15.75" customHeight="1">
      <c r="A33" s="15"/>
      <c r="B33" s="85"/>
      <c r="C33" s="86"/>
      <c r="D33" s="86"/>
      <c r="E33" s="86"/>
      <c r="F33" s="86"/>
      <c r="G33" s="86"/>
      <c r="H33" s="86"/>
      <c r="I33" s="86"/>
      <c r="J33" s="86"/>
      <c r="K33" s="87"/>
      <c r="L33" s="23"/>
    </row>
    <row r="34" ht="12.75" customHeight="1">
      <c r="A34" s="15"/>
      <c r="B34" s="88"/>
      <c r="C34" s="89"/>
      <c r="D34" s="89"/>
      <c r="E34" s="89"/>
      <c r="F34" s="89"/>
      <c r="G34" s="89"/>
      <c r="H34" s="89"/>
      <c r="I34" s="89"/>
      <c r="J34" s="89"/>
      <c r="K34" s="90"/>
      <c r="L34" s="23"/>
    </row>
    <row r="35" ht="12.75" customHeight="1">
      <c r="A35" s="15"/>
      <c r="B35" s="91"/>
      <c r="C35" s="92"/>
      <c r="D35" s="92"/>
      <c r="E35" s="92"/>
      <c r="F35" s="92"/>
      <c r="G35" s="92"/>
      <c r="H35" s="92"/>
      <c r="I35" s="92"/>
      <c r="J35" s="92"/>
      <c r="K35" s="93"/>
      <c r="L35" s="23"/>
    </row>
    <row r="36" ht="12.75" customHeight="1">
      <c r="A36" s="15"/>
      <c r="B36" s="85"/>
      <c r="C36" s="86"/>
      <c r="D36" s="86"/>
      <c r="E36" s="86"/>
      <c r="F36" s="86"/>
      <c r="G36" s="86"/>
      <c r="H36" s="86"/>
      <c r="I36" s="86"/>
      <c r="J36" s="86"/>
      <c r="K36" s="94"/>
      <c r="L36" s="23"/>
    </row>
    <row r="37" ht="12.75" customHeight="1">
      <c r="A37" s="95"/>
      <c r="B37" s="96"/>
      <c r="C37" s="96"/>
      <c r="D37" s="96"/>
      <c r="E37" s="96"/>
      <c r="F37" s="96"/>
      <c r="G37" s="96"/>
      <c r="H37" s="96"/>
      <c r="I37" s="96"/>
      <c r="J37" s="96"/>
      <c r="K37" s="96"/>
      <c r="L37" s="97"/>
    </row>
    <row r="38" ht="12.75" customHeight="1">
      <c r="A38" s="95"/>
      <c r="B38" s="98"/>
      <c r="C38" s="98"/>
      <c r="D38" s="98"/>
      <c r="E38" s="98"/>
      <c r="F38" s="98"/>
      <c r="G38" s="98"/>
      <c r="H38" s="98"/>
      <c r="I38" s="98"/>
      <c r="J38" s="98"/>
      <c r="K38" s="98"/>
      <c r="L38" s="97"/>
    </row>
    <row r="39" ht="12.75" customHeight="1">
      <c r="A39" s="95"/>
      <c r="B39" s="98"/>
      <c r="C39" s="98"/>
      <c r="D39" s="98"/>
      <c r="E39" s="98"/>
      <c r="F39" s="98"/>
      <c r="G39" s="98"/>
      <c r="H39" s="98"/>
      <c r="I39" s="98"/>
      <c r="J39" s="98"/>
      <c r="K39" s="98"/>
      <c r="L39" s="97"/>
    </row>
    <row r="40" ht="12.75" customHeight="1">
      <c r="A40" s="99"/>
      <c r="B40" s="100"/>
      <c r="C40" s="100"/>
      <c r="D40" s="100"/>
      <c r="E40" s="100"/>
      <c r="F40" s="100"/>
      <c r="G40" s="100"/>
      <c r="H40" s="100"/>
      <c r="I40" s="100"/>
      <c r="J40" s="100"/>
      <c r="K40" s="100"/>
      <c r="L40" s="101"/>
    </row>
  </sheetData>
  <mergeCells count="3">
    <mergeCell ref="B32:C32"/>
    <mergeCell ref="B33:K33"/>
    <mergeCell ref="B34:K36"/>
  </mergeCells>
  <pageMargins left="0.46" right="0.36" top="0.58" bottom="1" header="0.5" footer="0.5"/>
  <pageSetup firstPageNumber="1" fitToHeight="1" fitToWidth="1" scale="100" useFirstPageNumber="0" orientation="landscape" pageOrder="downThenOver"/>
  <headerFooter>
    <oddFooter>&amp;L&amp;"Arial,Bold"&amp;10&amp;K000000Altium Limited Confidential&amp;C&amp;"Arial,Regular"&amp;10&amp;K0000002020-06-29&amp;R&amp;"Arial,Regular"&amp;10&amp;K000000Page &amp;P</oddFooter>
  </headerFooter>
  <drawing r:id="rId1"/>
</worksheet>
</file>

<file path=xl/worksheets/sheet3.xml><?xml version="1.0" encoding="utf-8"?>
<worksheet xmlns:r="http://schemas.openxmlformats.org/officeDocument/2006/relationships" xmlns="http://schemas.openxmlformats.org/spreadsheetml/2006/main">
  <dimension ref="A1:E14"/>
  <sheetViews>
    <sheetView workbookViewId="0" showGridLines="0" defaultGridColor="1"/>
  </sheetViews>
  <sheetFormatPr defaultColWidth="8.83333" defaultRowHeight="12.75" customHeight="1" outlineLevelRow="0" outlineLevelCol="0"/>
  <cols>
    <col min="1" max="1" width="28" style="102" customWidth="1"/>
    <col min="2" max="2" width="110.5" style="102" customWidth="1"/>
    <col min="3" max="5" width="8.85156" style="102" customWidth="1"/>
    <col min="6" max="16384" width="8.85156" style="102" customWidth="1"/>
  </cols>
  <sheetData>
    <row r="1" ht="14.15" customHeight="1">
      <c r="A1" t="s" s="103">
        <v>131</v>
      </c>
      <c r="B1" t="s" s="104">
        <v>132</v>
      </c>
      <c r="C1" s="105"/>
      <c r="D1" s="106"/>
      <c r="E1" s="106"/>
    </row>
    <row r="2" ht="13.65" customHeight="1">
      <c r="A2" t="s" s="107">
        <v>133</v>
      </c>
      <c r="B2" t="s" s="108">
        <v>11</v>
      </c>
      <c r="C2" s="105"/>
      <c r="D2" s="106"/>
      <c r="E2" s="106"/>
    </row>
    <row r="3" ht="13.65" customHeight="1">
      <c r="A3" t="s" s="109">
        <v>134</v>
      </c>
      <c r="B3" t="s" s="110">
        <v>13</v>
      </c>
      <c r="C3" s="105"/>
      <c r="D3" s="106"/>
      <c r="E3" s="106"/>
    </row>
    <row r="4" ht="13.65" customHeight="1">
      <c r="A4" t="s" s="107">
        <v>135</v>
      </c>
      <c r="B4" t="s" s="108">
        <v>9</v>
      </c>
      <c r="C4" s="105"/>
      <c r="D4" s="106"/>
      <c r="E4" s="106"/>
    </row>
    <row r="5" ht="13.65" customHeight="1">
      <c r="A5" t="s" s="109">
        <v>136</v>
      </c>
      <c r="B5" t="s" s="110">
        <v>137</v>
      </c>
      <c r="C5" s="105"/>
      <c r="D5" s="106"/>
      <c r="E5" s="106"/>
    </row>
    <row r="6" ht="13.65" customHeight="1">
      <c r="A6" t="s" s="107">
        <v>138</v>
      </c>
      <c r="B6" t="s" s="108">
        <v>7</v>
      </c>
      <c r="C6" s="105"/>
      <c r="D6" s="106"/>
      <c r="E6" s="106"/>
    </row>
    <row r="7" ht="13.65" customHeight="1">
      <c r="A7" t="s" s="109">
        <v>139</v>
      </c>
      <c r="B7" t="s" s="110">
        <v>140</v>
      </c>
      <c r="C7" s="105"/>
      <c r="D7" s="106"/>
      <c r="E7" s="106"/>
    </row>
    <row r="8" ht="13.65" customHeight="1">
      <c r="A8" t="s" s="107">
        <v>141</v>
      </c>
      <c r="B8" t="s" s="108">
        <v>16</v>
      </c>
      <c r="C8" s="105"/>
      <c r="D8" s="106"/>
      <c r="E8" s="106"/>
    </row>
    <row r="9" ht="13.65" customHeight="1">
      <c r="A9" t="s" s="109">
        <v>142</v>
      </c>
      <c r="B9" t="s" s="110">
        <v>15</v>
      </c>
      <c r="C9" s="105"/>
      <c r="D9" s="106"/>
      <c r="E9" s="106"/>
    </row>
    <row r="10" ht="13.65" customHeight="1">
      <c r="A10" t="s" s="107">
        <v>143</v>
      </c>
      <c r="B10" t="s" s="108">
        <v>144</v>
      </c>
      <c r="C10" s="105"/>
      <c r="D10" s="106"/>
      <c r="E10" s="106"/>
    </row>
    <row r="11" ht="13.65" customHeight="1">
      <c r="A11" t="s" s="109">
        <v>145</v>
      </c>
      <c r="B11" t="s" s="110">
        <v>146</v>
      </c>
      <c r="C11" s="105"/>
      <c r="D11" s="106"/>
      <c r="E11" s="106"/>
    </row>
    <row r="12" ht="13.65" customHeight="1">
      <c r="A12" t="s" s="107">
        <v>147</v>
      </c>
      <c r="B12" t="s" s="108">
        <v>148</v>
      </c>
      <c r="C12" s="105"/>
      <c r="D12" s="106"/>
      <c r="E12" s="106"/>
    </row>
    <row r="13" ht="13.65" customHeight="1">
      <c r="A13" t="s" s="109">
        <v>149</v>
      </c>
      <c r="B13" t="s" s="110">
        <v>150</v>
      </c>
      <c r="C13" s="105"/>
      <c r="D13" s="106"/>
      <c r="E13" s="106"/>
    </row>
    <row r="14" ht="13.65" customHeight="1">
      <c r="A14" t="s" s="111">
        <v>151</v>
      </c>
      <c r="B14" t="s" s="112">
        <v>146</v>
      </c>
      <c r="C14" s="105"/>
      <c r="D14" s="106"/>
      <c r="E14" s="106"/>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