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hD\CourseWork\GitHubRepositories\AgileSoftwareModel\AgileSoftwareModel\Results\Scenario1-AllMembersLowExpertiseInAllSkills\ExpertiseBased\WithFigures\"/>
    </mc:Choice>
  </mc:AlternateContent>
  <bookViews>
    <workbookView xWindow="0" yWindow="0" windowWidth="28800" windowHeight="12435"/>
  </bookViews>
  <sheets>
    <sheet name="TeamStats" sheetId="1" r:id="rId1"/>
  </sheets>
  <calcPr calcId="152511"/>
</workbook>
</file>

<file path=xl/calcChain.xml><?xml version="1.0" encoding="utf-8"?>
<calcChain xmlns="http://schemas.openxmlformats.org/spreadsheetml/2006/main">
  <c r="N38" i="1" l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37" i="1"/>
  <c r="B25" i="1" l="1"/>
  <c r="D25" i="1" l="1"/>
  <c r="E25" i="1"/>
  <c r="C25" i="1"/>
  <c r="D24" i="1"/>
  <c r="E24" i="1"/>
  <c r="C24" i="1"/>
</calcChain>
</file>

<file path=xl/sharedStrings.xml><?xml version="1.0" encoding="utf-8"?>
<sst xmlns="http://schemas.openxmlformats.org/spreadsheetml/2006/main" count="12" uniqueCount="12">
  <si>
    <t>sprint</t>
  </si>
  <si>
    <t>velocity</t>
  </si>
  <si>
    <t>storyPoints</t>
  </si>
  <si>
    <t>duration</t>
  </si>
  <si>
    <t>Idle Period</t>
  </si>
  <si>
    <t>SUM</t>
  </si>
  <si>
    <t>AVERAGE</t>
  </si>
  <si>
    <t>Average Idle Period</t>
  </si>
  <si>
    <t>Idle Periods</t>
  </si>
  <si>
    <t>Average Working Period</t>
  </si>
  <si>
    <t>Sum of Idle Period</t>
  </si>
  <si>
    <t>Sum of Working Period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</si>
</sst>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5">
    <xf numFmtId="0" fontId="0" fillId="0" borderId="0" xfId="0"/>
    <xf numFmtId="2" fontId="0" fillId="0" borderId="0" xfId="0" applyNumberFormat="1"/>
    <xf numFmtId="0" fontId="0" fillId="33" borderId="0" xfId="0" applyFill="1"/>
    <xf numFmtId="2" fontId="0" fillId="33" borderId="0" xfId="0" applyNumberFormat="1" applyFill="1"/>
    <xf numFmtId="0" fontId="0" fillId="34" borderId="0" xfId="0" applyFill="1"/>
    <xf numFmtId="2" fontId="0" fillId="34" borderId="0" xfId="0" applyNumberFormat="1" applyFill="1"/>
    <xf numFmtId="2" fontId="0" fillId="0" borderId="10" xfId="0" applyNumberFormat="1" applyBorder="1"/>
    <xf numFmtId="0" fontId="0" fillId="35" borderId="10" xfId="0" applyFill="1" applyBorder="1"/>
    <xf numFmtId="0" fontId="0" fillId="0" borderId="10" xfId="0" applyNumberFormat="1" applyBorder="1"/>
    <xf numFmtId="0" fontId="0" fillId="0" borderId="0" xfId="0" applyFill="1" applyBorder="1" applyAlignment="1"/>
    <xf numFmtId="0" fontId="0" fillId="0" borderId="0" xfId="0" applyFill="1" applyBorder="1"/>
    <xf numFmtId="0" fontId="0" fillId="35" borderId="10" xfId="0" applyFill="1" applyBorder="1" applyAlignment="1">
      <alignment horizontal="center" wrapText="1"/>
    </xf>
    <xf numFmtId="0" fontId="0" fillId="35" borderId="11" xfId="0" applyFill="1" applyBorder="1" applyAlignment="1">
      <alignment horizontal="center" vertical="center"/>
    </xf>
    <xf numFmtId="0" fontId="0" fillId="35" borderId="12" xfId="0" applyFill="1" applyBorder="1" applyAlignment="1">
      <alignment horizontal="center" vertical="center"/>
    </xf>
    <xf numFmtId="0" fontId="0" fillId="35" borderId="13" xfId="0" applyFill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NZ"/>
              <a:t>Team Velocity - Expertise Based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2141291086470105E-2"/>
          <c:y val="0.13412493009257956"/>
          <c:w val="0.89458002998338759"/>
          <c:h val="0.73392707700478388"/>
        </c:manualLayout>
      </c:layout>
      <c:lineChart>
        <c:grouping val="standard"/>
        <c:varyColors val="0"/>
        <c:ser>
          <c:idx val="0"/>
          <c:order val="0"/>
          <c:tx>
            <c:v>Team Velocity</c:v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numRef>
              <c:f>TeamStats!$A$2:$A$23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TeamStats!$B$2:$B$23</c:f>
              <c:numCache>
                <c:formatCode>0.00</c:formatCode>
                <c:ptCount val="22"/>
                <c:pt idx="0">
                  <c:v>0.73751684452052302</c:v>
                </c:pt>
                <c:pt idx="1">
                  <c:v>0.64902646030953504</c:v>
                </c:pt>
                <c:pt idx="2">
                  <c:v>0.21220291591771501</c:v>
                </c:pt>
                <c:pt idx="3">
                  <c:v>0.39973351099267102</c:v>
                </c:pt>
                <c:pt idx="4">
                  <c:v>0.39946737683089201</c:v>
                </c:pt>
                <c:pt idx="5">
                  <c:v>0.42138338604960801</c:v>
                </c:pt>
                <c:pt idx="6">
                  <c:v>0.66570509264395805</c:v>
                </c:pt>
                <c:pt idx="7">
                  <c:v>0.57475094125878701</c:v>
                </c:pt>
                <c:pt idx="8">
                  <c:v>0.73448171956608999</c:v>
                </c:pt>
                <c:pt idx="9">
                  <c:v>1.4853089442603999</c:v>
                </c:pt>
                <c:pt idx="10">
                  <c:v>1.49774025155029</c:v>
                </c:pt>
                <c:pt idx="11">
                  <c:v>1.8214055448098001</c:v>
                </c:pt>
                <c:pt idx="12">
                  <c:v>2.06898519843232</c:v>
                </c:pt>
                <c:pt idx="13">
                  <c:v>2.0098202396804199</c:v>
                </c:pt>
                <c:pt idx="14">
                  <c:v>1.6810475580572299</c:v>
                </c:pt>
                <c:pt idx="15">
                  <c:v>1.71595410463051</c:v>
                </c:pt>
                <c:pt idx="16">
                  <c:v>2.2445279391847599</c:v>
                </c:pt>
                <c:pt idx="17">
                  <c:v>3.0802588105726798</c:v>
                </c:pt>
                <c:pt idx="18">
                  <c:v>3.0481685900652198</c:v>
                </c:pt>
                <c:pt idx="19">
                  <c:v>3.0058601643540301</c:v>
                </c:pt>
                <c:pt idx="20">
                  <c:v>2.4887144589677899</c:v>
                </c:pt>
                <c:pt idx="21">
                  <c:v>0.64242885695250695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3104064"/>
        <c:axId val="943118752"/>
      </c:lineChart>
      <c:catAx>
        <c:axId val="943104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NZ" sz="2000" b="0"/>
                  <a:t>Sprints</a:t>
                </a:r>
              </a:p>
            </c:rich>
          </c:tx>
          <c:layout>
            <c:manualLayout>
              <c:xMode val="edge"/>
              <c:yMode val="edge"/>
              <c:x val="0.42439405194419311"/>
              <c:y val="0.909733929340194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943118752"/>
        <c:crosses val="autoZero"/>
        <c:auto val="1"/>
        <c:lblAlgn val="ctr"/>
        <c:lblOffset val="100"/>
        <c:noMultiLvlLbl val="0"/>
      </c:catAx>
      <c:valAx>
        <c:axId val="94311875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9431040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5183461415522035"/>
          <c:y val="0.80801134009004483"/>
          <c:w val="0.20013794159092035"/>
          <c:h val="5.774981592722386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NZ"/>
              <a:t>Story Points - Expertise</a:t>
            </a:r>
            <a:r>
              <a:rPr lang="en-NZ" baseline="0"/>
              <a:t> Based</a:t>
            </a:r>
            <a:endParaRPr lang="en-NZ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9002373507139373E-2"/>
          <c:y val="0.15009299195712614"/>
          <c:w val="0.8797344351094869"/>
          <c:h val="0.70518456564859999"/>
        </c:manualLayout>
      </c:layout>
      <c:lineChart>
        <c:grouping val="standard"/>
        <c:varyColors val="0"/>
        <c:ser>
          <c:idx val="0"/>
          <c:order val="0"/>
          <c:tx>
            <c:v>Story Points</c:v>
          </c:tx>
          <c:marker>
            <c:symbol val="none"/>
          </c:marker>
          <c:cat>
            <c:numRef>
              <c:f>TeamStats!$A$2:$A$23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TeamStats!$C$2:$C$23</c:f>
              <c:numCache>
                <c:formatCode>General</c:formatCode>
                <c:ptCount val="22"/>
                <c:pt idx="0">
                  <c:v>54</c:v>
                </c:pt>
                <c:pt idx="1">
                  <c:v>52</c:v>
                </c:pt>
                <c:pt idx="2">
                  <c:v>17</c:v>
                </c:pt>
                <c:pt idx="3">
                  <c:v>32</c:v>
                </c:pt>
                <c:pt idx="4">
                  <c:v>24</c:v>
                </c:pt>
                <c:pt idx="5">
                  <c:v>27</c:v>
                </c:pt>
                <c:pt idx="6">
                  <c:v>32</c:v>
                </c:pt>
                <c:pt idx="7">
                  <c:v>46</c:v>
                </c:pt>
                <c:pt idx="8">
                  <c:v>39</c:v>
                </c:pt>
                <c:pt idx="9">
                  <c:v>55</c:v>
                </c:pt>
                <c:pt idx="10">
                  <c:v>114</c:v>
                </c:pt>
                <c:pt idx="11">
                  <c:v>113</c:v>
                </c:pt>
                <c:pt idx="12">
                  <c:v>145</c:v>
                </c:pt>
                <c:pt idx="13">
                  <c:v>161</c:v>
                </c:pt>
                <c:pt idx="14">
                  <c:v>133</c:v>
                </c:pt>
                <c:pt idx="15">
                  <c:v>134</c:v>
                </c:pt>
                <c:pt idx="16">
                  <c:v>137</c:v>
                </c:pt>
                <c:pt idx="17">
                  <c:v>179</c:v>
                </c:pt>
                <c:pt idx="18">
                  <c:v>243</c:v>
                </c:pt>
                <c:pt idx="19">
                  <c:v>238</c:v>
                </c:pt>
                <c:pt idx="20">
                  <c:v>197</c:v>
                </c:pt>
                <c:pt idx="21">
                  <c:v>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3104608"/>
        <c:axId val="943114400"/>
      </c:lineChart>
      <c:catAx>
        <c:axId val="943104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NZ" sz="2000" b="0"/>
                  <a:t>Sprints</a:t>
                </a:r>
              </a:p>
            </c:rich>
          </c:tx>
          <c:layout>
            <c:manualLayout>
              <c:xMode val="edge"/>
              <c:yMode val="edge"/>
              <c:x val="0.42731182525629274"/>
              <c:y val="0.9124469910639204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943114400"/>
        <c:crosses val="autoZero"/>
        <c:auto val="1"/>
        <c:lblAlgn val="ctr"/>
        <c:lblOffset val="100"/>
        <c:noMultiLvlLbl val="0"/>
      </c:catAx>
      <c:valAx>
        <c:axId val="943114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4310460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5183461415522035"/>
          <c:y val="0.80801134009004483"/>
          <c:w val="0.20013794159092035"/>
          <c:h val="5.774981592722386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NZ"/>
              <a:t>Active vs. Idle Time Periods - Expertise Based,</a:t>
            </a:r>
            <a:r>
              <a:rPr lang="en-NZ" baseline="0"/>
              <a:t> First Scenario</a:t>
            </a:r>
            <a:endParaRPr lang="en-NZ"/>
          </a:p>
        </c:rich>
      </c:tx>
      <c:layout>
        <c:manualLayout>
          <c:xMode val="edge"/>
          <c:yMode val="edge"/>
          <c:x val="0.17482994128298218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240763827198274E-2"/>
          <c:y val="9.0645211627121691E-2"/>
          <c:w val="0.91433144383811393"/>
          <c:h val="0.80715600839971213"/>
        </c:manualLayout>
      </c:layout>
      <c:barChart>
        <c:barDir val="col"/>
        <c:grouping val="stacked"/>
        <c:varyColors val="0"/>
        <c:ser>
          <c:idx val="0"/>
          <c:order val="0"/>
          <c:tx>
            <c:v>Active Period</c:v>
          </c:tx>
          <c:spPr>
            <a:ln>
              <a:solidFill>
                <a:srgbClr val="00B050"/>
              </a:solidFill>
            </a:ln>
          </c:spPr>
          <c:invertIfNegative val="0"/>
          <c:cat>
            <c:numRef>
              <c:f>TeamStats!$A$2:$A$23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TeamStats!$D$2:$D$23</c:f>
              <c:numCache>
                <c:formatCode>General</c:formatCode>
                <c:ptCount val="22"/>
                <c:pt idx="0">
                  <c:v>73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  <c:pt idx="4">
                  <c:v>60</c:v>
                </c:pt>
                <c:pt idx="5">
                  <c:v>64</c:v>
                </c:pt>
                <c:pt idx="6">
                  <c:v>48</c:v>
                </c:pt>
                <c:pt idx="7">
                  <c:v>80</c:v>
                </c:pt>
                <c:pt idx="8">
                  <c:v>53</c:v>
                </c:pt>
                <c:pt idx="9">
                  <c:v>37</c:v>
                </c:pt>
                <c:pt idx="10">
                  <c:v>76</c:v>
                </c:pt>
                <c:pt idx="11">
                  <c:v>62</c:v>
                </c:pt>
                <c:pt idx="12">
                  <c:v>70</c:v>
                </c:pt>
                <c:pt idx="13">
                  <c:v>80</c:v>
                </c:pt>
                <c:pt idx="14">
                  <c:v>79</c:v>
                </c:pt>
                <c:pt idx="15">
                  <c:v>78</c:v>
                </c:pt>
                <c:pt idx="16">
                  <c:v>61</c:v>
                </c:pt>
                <c:pt idx="17">
                  <c:v>58</c:v>
                </c:pt>
                <c:pt idx="18">
                  <c:v>79</c:v>
                </c:pt>
                <c:pt idx="19">
                  <c:v>79</c:v>
                </c:pt>
                <c:pt idx="20">
                  <c:v>79</c:v>
                </c:pt>
                <c:pt idx="21">
                  <c:v>28</c:v>
                </c:pt>
              </c:numCache>
            </c:numRef>
          </c:val>
        </c:ser>
        <c:ser>
          <c:idx val="1"/>
          <c:order val="1"/>
          <c:tx>
            <c:strRef>
              <c:f>TeamStats!$E$1</c:f>
              <c:strCache>
                <c:ptCount val="1"/>
                <c:pt idx="0">
                  <c:v>Idle Period</c:v>
                </c:pt>
              </c:strCache>
            </c:strRef>
          </c:tx>
          <c:invertIfNegative val="0"/>
          <c:val>
            <c:numRef>
              <c:f>TeamStats!$E$2:$E$23</c:f>
              <c:numCache>
                <c:formatCode>General</c:formatCode>
                <c:ptCount val="22"/>
                <c:pt idx="0">
                  <c:v>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20</c:v>
                </c:pt>
                <c:pt idx="5">
                  <c:v>16</c:v>
                </c:pt>
                <c:pt idx="6">
                  <c:v>32</c:v>
                </c:pt>
                <c:pt idx="7">
                  <c:v>0</c:v>
                </c:pt>
                <c:pt idx="8">
                  <c:v>27</c:v>
                </c:pt>
                <c:pt idx="9">
                  <c:v>43</c:v>
                </c:pt>
                <c:pt idx="10">
                  <c:v>4</c:v>
                </c:pt>
                <c:pt idx="11">
                  <c:v>18</c:v>
                </c:pt>
                <c:pt idx="12">
                  <c:v>10</c:v>
                </c:pt>
                <c:pt idx="13">
                  <c:v>0</c:v>
                </c:pt>
                <c:pt idx="14">
                  <c:v>1</c:v>
                </c:pt>
                <c:pt idx="15">
                  <c:v>2</c:v>
                </c:pt>
                <c:pt idx="16">
                  <c:v>19</c:v>
                </c:pt>
                <c:pt idx="17">
                  <c:v>22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43108416"/>
        <c:axId val="943109504"/>
      </c:barChart>
      <c:catAx>
        <c:axId val="943108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NZ" sz="2000"/>
                  <a:t>Sprints</a:t>
                </a:r>
              </a:p>
            </c:rich>
          </c:tx>
          <c:layout>
            <c:manualLayout>
              <c:xMode val="edge"/>
              <c:yMode val="edge"/>
              <c:x val="0.4597031758947524"/>
              <c:y val="0.9372632535658593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943109504"/>
        <c:crosses val="autoZero"/>
        <c:auto val="1"/>
        <c:lblAlgn val="ctr"/>
        <c:lblOffset val="100"/>
        <c:noMultiLvlLbl val="0"/>
      </c:catAx>
      <c:valAx>
        <c:axId val="943109504"/>
        <c:scaling>
          <c:orientation val="minMax"/>
          <c:max val="8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2000"/>
                </a:pPr>
                <a:r>
                  <a:rPr lang="en-NZ" sz="2000"/>
                  <a:t>Hours</a:t>
                </a:r>
              </a:p>
            </c:rich>
          </c:tx>
          <c:layout>
            <c:manualLayout>
              <c:xMode val="edge"/>
              <c:yMode val="edge"/>
              <c:x val="8.7725082592838666E-4"/>
              <c:y val="0.4500626518771958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943108416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77948064594525768"/>
          <c:y val="0.94946532379866777"/>
          <c:w val="0.18895688334482125"/>
          <c:h val="4.1381051347871262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NZ"/>
              <a:t>Team Velocity vs Average Working Hours - Expertise Based</a:t>
            </a:r>
          </a:p>
        </c:rich>
      </c:tx>
      <c:layout>
        <c:manualLayout>
          <c:xMode val="edge"/>
          <c:yMode val="edge"/>
          <c:x val="0.12711961432903171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752037416285386E-2"/>
          <c:y val="0.13731854246548886"/>
          <c:w val="0.86648807858317178"/>
          <c:h val="0.73392707700478388"/>
        </c:manualLayout>
      </c:layout>
      <c:lineChart>
        <c:grouping val="standard"/>
        <c:varyColors val="0"/>
        <c:ser>
          <c:idx val="0"/>
          <c:order val="0"/>
          <c:tx>
            <c:v>Team Velocity</c:v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numRef>
              <c:f>TeamStats!$A$2:$A$23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TeamStats!$B$2:$B$22</c:f>
              <c:numCache>
                <c:formatCode>0.00</c:formatCode>
                <c:ptCount val="21"/>
                <c:pt idx="0">
                  <c:v>0.73751684452052302</c:v>
                </c:pt>
                <c:pt idx="1">
                  <c:v>0.64902646030953504</c:v>
                </c:pt>
                <c:pt idx="2">
                  <c:v>0.21220291591771501</c:v>
                </c:pt>
                <c:pt idx="3">
                  <c:v>0.39973351099267102</c:v>
                </c:pt>
                <c:pt idx="4">
                  <c:v>0.39946737683089201</c:v>
                </c:pt>
                <c:pt idx="5">
                  <c:v>0.42138338604960801</c:v>
                </c:pt>
                <c:pt idx="6">
                  <c:v>0.66570509264395805</c:v>
                </c:pt>
                <c:pt idx="7">
                  <c:v>0.57475094125878701</c:v>
                </c:pt>
                <c:pt idx="8">
                  <c:v>0.73448171956608999</c:v>
                </c:pt>
                <c:pt idx="9">
                  <c:v>1.4853089442603999</c:v>
                </c:pt>
                <c:pt idx="10">
                  <c:v>1.49774025155029</c:v>
                </c:pt>
                <c:pt idx="11">
                  <c:v>1.8214055448098001</c:v>
                </c:pt>
                <c:pt idx="12">
                  <c:v>2.06898519843232</c:v>
                </c:pt>
                <c:pt idx="13">
                  <c:v>2.0098202396804199</c:v>
                </c:pt>
                <c:pt idx="14">
                  <c:v>1.6810475580572299</c:v>
                </c:pt>
                <c:pt idx="15">
                  <c:v>1.71595410463051</c:v>
                </c:pt>
                <c:pt idx="16">
                  <c:v>2.2445279391847599</c:v>
                </c:pt>
                <c:pt idx="17">
                  <c:v>3.0802588105726798</c:v>
                </c:pt>
                <c:pt idx="18">
                  <c:v>3.0481685900652198</c:v>
                </c:pt>
                <c:pt idx="19">
                  <c:v>3.0058601643540301</c:v>
                </c:pt>
                <c:pt idx="20">
                  <c:v>2.4887144589677899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3111680"/>
        <c:axId val="943107872"/>
      </c:lineChart>
      <c:lineChart>
        <c:grouping val="standard"/>
        <c:varyColors val="0"/>
        <c:ser>
          <c:idx val="1"/>
          <c:order val="1"/>
          <c:tx>
            <c:strRef>
              <c:f>TeamStats!$M$36</c:f>
              <c:strCache>
                <c:ptCount val="1"/>
                <c:pt idx="0">
                  <c:v>Average Working Period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TeamStats!$M$37:$M$57</c:f>
              <c:numCache>
                <c:formatCode>0.00</c:formatCode>
                <c:ptCount val="21"/>
                <c:pt idx="0">
                  <c:v>72.333333333333329</c:v>
                </c:pt>
                <c:pt idx="1">
                  <c:v>69.333333333333329</c:v>
                </c:pt>
                <c:pt idx="2">
                  <c:v>22.666666666666664</c:v>
                </c:pt>
                <c:pt idx="3">
                  <c:v>36.666666666666664</c:v>
                </c:pt>
                <c:pt idx="4">
                  <c:v>22</c:v>
                </c:pt>
                <c:pt idx="5">
                  <c:v>30.666666666666664</c:v>
                </c:pt>
                <c:pt idx="6">
                  <c:v>28.333333333333336</c:v>
                </c:pt>
                <c:pt idx="7">
                  <c:v>31.333333333333336</c:v>
                </c:pt>
                <c:pt idx="8">
                  <c:v>34.333333333333336</c:v>
                </c:pt>
                <c:pt idx="9">
                  <c:v>27.5</c:v>
                </c:pt>
                <c:pt idx="10">
                  <c:v>53.5</c:v>
                </c:pt>
                <c:pt idx="11">
                  <c:v>50.333333333333329</c:v>
                </c:pt>
                <c:pt idx="12">
                  <c:v>63.5</c:v>
                </c:pt>
                <c:pt idx="13">
                  <c:v>71.5</c:v>
                </c:pt>
                <c:pt idx="14">
                  <c:v>50</c:v>
                </c:pt>
                <c:pt idx="15">
                  <c:v>46</c:v>
                </c:pt>
                <c:pt idx="16">
                  <c:v>47.333333333333336</c:v>
                </c:pt>
                <c:pt idx="17">
                  <c:v>52.666666666666671</c:v>
                </c:pt>
                <c:pt idx="18">
                  <c:v>68.5</c:v>
                </c:pt>
                <c:pt idx="19">
                  <c:v>62.666666666666671</c:v>
                </c:pt>
                <c:pt idx="20">
                  <c:v>51.166666666666671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3112768"/>
        <c:axId val="943112224"/>
      </c:lineChart>
      <c:catAx>
        <c:axId val="943111680"/>
        <c:scaling>
          <c:orientation val="minMax"/>
        </c:scaling>
        <c:delete val="0"/>
        <c:axPos val="b"/>
        <c:majorGridlines>
          <c:spPr>
            <a:ln>
              <a:solidFill>
                <a:schemeClr val="bg2">
                  <a:lumMod val="90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NZ" sz="2000" b="0"/>
                  <a:t>Sprints</a:t>
                </a:r>
              </a:p>
            </c:rich>
          </c:tx>
          <c:layout>
            <c:manualLayout>
              <c:xMode val="edge"/>
              <c:yMode val="edge"/>
              <c:x val="0.42439405194419311"/>
              <c:y val="0.909733929340194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943107872"/>
        <c:crosses val="autoZero"/>
        <c:auto val="1"/>
        <c:lblAlgn val="ctr"/>
        <c:lblOffset val="100"/>
        <c:noMultiLvlLbl val="0"/>
      </c:catAx>
      <c:valAx>
        <c:axId val="94310787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txPr>
          <a:bodyPr/>
          <a:lstStyle/>
          <a:p>
            <a:pPr>
              <a:defRPr>
                <a:solidFill>
                  <a:schemeClr val="accent2"/>
                </a:solidFill>
              </a:defRPr>
            </a:pPr>
            <a:endParaRPr lang="en-US"/>
          </a:p>
        </c:txPr>
        <c:crossAx val="943111680"/>
        <c:crosses val="autoZero"/>
        <c:crossBetween val="midCat"/>
      </c:valAx>
      <c:valAx>
        <c:axId val="943112224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>
                <a:solidFill>
                  <a:schemeClr val="accent1"/>
                </a:solidFill>
              </a:defRPr>
            </a:pPr>
            <a:endParaRPr lang="en-US"/>
          </a:p>
        </c:txPr>
        <c:crossAx val="943112768"/>
        <c:crosses val="max"/>
        <c:crossBetween val="midCat"/>
      </c:valAx>
      <c:catAx>
        <c:axId val="943112768"/>
        <c:scaling>
          <c:orientation val="minMax"/>
        </c:scaling>
        <c:delete val="0"/>
        <c:axPos val="t"/>
        <c:majorTickMark val="out"/>
        <c:minorTickMark val="none"/>
        <c:tickLblPos val="none"/>
        <c:crossAx val="943112224"/>
        <c:crosses val="max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65121636016421436"/>
          <c:y val="0.73455825551313036"/>
          <c:w val="0.25382600532498845"/>
          <c:h val="0.11549963185444773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190500</xdr:colOff>
      <xdr:row>2</xdr:row>
      <xdr:rowOff>182375</xdr:rowOff>
    </xdr:from>
    <xdr:to>
      <xdr:col>32</xdr:col>
      <xdr:colOff>48185</xdr:colOff>
      <xdr:row>23</xdr:row>
      <xdr:rowOff>158563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43</xdr:col>
      <xdr:colOff>213931</xdr:colOff>
      <xdr:row>1</xdr:row>
      <xdr:rowOff>162995</xdr:rowOff>
    </xdr:from>
    <xdr:to>
      <xdr:col>53</xdr:col>
      <xdr:colOff>94589</xdr:colOff>
      <xdr:row>22</xdr:row>
      <xdr:rowOff>139183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129682</xdr:colOff>
      <xdr:row>0</xdr:row>
      <xdr:rowOff>42022</xdr:rowOff>
    </xdr:from>
    <xdr:to>
      <xdr:col>22</xdr:col>
      <xdr:colOff>91685</xdr:colOff>
      <xdr:row>29</xdr:row>
      <xdr:rowOff>67236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271124</xdr:colOff>
      <xdr:row>30</xdr:row>
      <xdr:rowOff>105583</xdr:rowOff>
    </xdr:from>
    <xdr:to>
      <xdr:col>29</xdr:col>
      <xdr:colOff>585107</xdr:colOff>
      <xdr:row>49</xdr:row>
      <xdr:rowOff>81771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8"/>
  <sheetViews>
    <sheetView tabSelected="1" topLeftCell="A21" zoomScale="70" zoomScaleNormal="70" workbookViewId="0">
      <selection activeCell="AB53" sqref="AB53"/>
    </sheetView>
  </sheetViews>
  <sheetFormatPr defaultRowHeight="15" x14ac:dyDescent="0.25"/>
  <cols>
    <col min="2" max="2" width="9.140625" style="1"/>
  </cols>
  <sheetData>
    <row r="1" spans="1:5" x14ac:dyDescent="0.25">
      <c r="A1" t="s">
        <v>0</v>
      </c>
      <c r="B1" s="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</v>
      </c>
      <c r="B2" s="1">
        <v>0.73751684452052302</v>
      </c>
      <c r="C2">
        <v>54</v>
      </c>
      <c r="D2">
        <v>73</v>
      </c>
      <c r="E2">
        <v>7</v>
      </c>
    </row>
    <row r="3" spans="1:5" x14ac:dyDescent="0.25">
      <c r="A3">
        <v>2</v>
      </c>
      <c r="B3" s="1">
        <v>0.64902646030953504</v>
      </c>
      <c r="C3">
        <v>52</v>
      </c>
      <c r="D3">
        <v>80</v>
      </c>
      <c r="E3">
        <v>0</v>
      </c>
    </row>
    <row r="4" spans="1:5" x14ac:dyDescent="0.25">
      <c r="A4">
        <v>3</v>
      </c>
      <c r="B4" s="1">
        <v>0.21220291591771501</v>
      </c>
      <c r="C4">
        <v>17</v>
      </c>
      <c r="D4">
        <v>80</v>
      </c>
      <c r="E4">
        <v>0</v>
      </c>
    </row>
    <row r="5" spans="1:5" x14ac:dyDescent="0.25">
      <c r="A5">
        <v>4</v>
      </c>
      <c r="B5" s="1">
        <v>0.39973351099267102</v>
      </c>
      <c r="C5">
        <v>32</v>
      </c>
      <c r="D5">
        <v>80</v>
      </c>
      <c r="E5">
        <v>0</v>
      </c>
    </row>
    <row r="6" spans="1:5" x14ac:dyDescent="0.25">
      <c r="A6">
        <v>5</v>
      </c>
      <c r="B6" s="1">
        <v>0.39946737683089201</v>
      </c>
      <c r="C6">
        <v>24</v>
      </c>
      <c r="D6">
        <v>60</v>
      </c>
      <c r="E6">
        <v>20</v>
      </c>
    </row>
    <row r="7" spans="1:5" x14ac:dyDescent="0.25">
      <c r="A7">
        <v>6</v>
      </c>
      <c r="B7" s="1">
        <v>0.42138338604960801</v>
      </c>
      <c r="C7">
        <v>27</v>
      </c>
      <c r="D7">
        <v>64</v>
      </c>
      <c r="E7">
        <v>16</v>
      </c>
    </row>
    <row r="8" spans="1:5" x14ac:dyDescent="0.25">
      <c r="A8">
        <v>7</v>
      </c>
      <c r="B8" s="1">
        <v>0.66570509264395805</v>
      </c>
      <c r="C8">
        <v>32</v>
      </c>
      <c r="D8">
        <v>48</v>
      </c>
      <c r="E8">
        <v>32</v>
      </c>
    </row>
    <row r="9" spans="1:5" x14ac:dyDescent="0.25">
      <c r="A9">
        <v>8</v>
      </c>
      <c r="B9" s="1">
        <v>0.57475094125878701</v>
      </c>
      <c r="C9">
        <v>46</v>
      </c>
      <c r="D9">
        <v>80</v>
      </c>
      <c r="E9">
        <v>0</v>
      </c>
    </row>
    <row r="10" spans="1:5" x14ac:dyDescent="0.25">
      <c r="A10">
        <v>9</v>
      </c>
      <c r="B10" s="1">
        <v>0.73448171956608999</v>
      </c>
      <c r="C10">
        <v>39</v>
      </c>
      <c r="D10">
        <v>53</v>
      </c>
      <c r="E10">
        <v>27</v>
      </c>
    </row>
    <row r="11" spans="1:5" x14ac:dyDescent="0.25">
      <c r="A11">
        <v>10</v>
      </c>
      <c r="B11" s="1">
        <v>1.4853089442603999</v>
      </c>
      <c r="C11">
        <v>55</v>
      </c>
      <c r="D11">
        <v>37</v>
      </c>
      <c r="E11">
        <v>43</v>
      </c>
    </row>
    <row r="12" spans="1:5" x14ac:dyDescent="0.25">
      <c r="A12">
        <v>11</v>
      </c>
      <c r="B12" s="1">
        <v>1.49774025155029</v>
      </c>
      <c r="C12">
        <v>114</v>
      </c>
      <c r="D12">
        <v>76</v>
      </c>
      <c r="E12">
        <v>4</v>
      </c>
    </row>
    <row r="13" spans="1:5" x14ac:dyDescent="0.25">
      <c r="A13">
        <v>12</v>
      </c>
      <c r="B13" s="1">
        <v>1.8214055448098001</v>
      </c>
      <c r="C13">
        <v>113</v>
      </c>
      <c r="D13">
        <v>62</v>
      </c>
      <c r="E13">
        <v>18</v>
      </c>
    </row>
    <row r="14" spans="1:5" x14ac:dyDescent="0.25">
      <c r="A14">
        <v>13</v>
      </c>
      <c r="B14" s="1">
        <v>2.06898519843232</v>
      </c>
      <c r="C14">
        <v>145</v>
      </c>
      <c r="D14">
        <v>70</v>
      </c>
      <c r="E14">
        <v>10</v>
      </c>
    </row>
    <row r="15" spans="1:5" x14ac:dyDescent="0.25">
      <c r="A15">
        <v>14</v>
      </c>
      <c r="B15" s="1">
        <v>2.0098202396804199</v>
      </c>
      <c r="C15">
        <v>161</v>
      </c>
      <c r="D15">
        <v>80</v>
      </c>
      <c r="E15">
        <v>0</v>
      </c>
    </row>
    <row r="16" spans="1:5" x14ac:dyDescent="0.25">
      <c r="A16">
        <v>15</v>
      </c>
      <c r="B16" s="1">
        <v>1.6810475580572299</v>
      </c>
      <c r="C16">
        <v>133</v>
      </c>
      <c r="D16">
        <v>79</v>
      </c>
      <c r="E16">
        <v>1</v>
      </c>
    </row>
    <row r="17" spans="1:5" x14ac:dyDescent="0.25">
      <c r="A17">
        <v>16</v>
      </c>
      <c r="B17" s="1">
        <v>1.71595410463051</v>
      </c>
      <c r="C17">
        <v>134</v>
      </c>
      <c r="D17">
        <v>78</v>
      </c>
      <c r="E17">
        <v>2</v>
      </c>
    </row>
    <row r="18" spans="1:5" x14ac:dyDescent="0.25">
      <c r="A18">
        <v>17</v>
      </c>
      <c r="B18" s="1">
        <v>2.2445279391847599</v>
      </c>
      <c r="C18">
        <v>137</v>
      </c>
      <c r="D18">
        <v>61</v>
      </c>
      <c r="E18">
        <v>19</v>
      </c>
    </row>
    <row r="19" spans="1:5" x14ac:dyDescent="0.25">
      <c r="A19">
        <v>18</v>
      </c>
      <c r="B19" s="1">
        <v>3.0802588105726798</v>
      </c>
      <c r="C19">
        <v>179</v>
      </c>
      <c r="D19">
        <v>58</v>
      </c>
      <c r="E19">
        <v>22</v>
      </c>
    </row>
    <row r="20" spans="1:5" x14ac:dyDescent="0.25">
      <c r="A20">
        <v>19</v>
      </c>
      <c r="B20" s="1">
        <v>3.0481685900652198</v>
      </c>
      <c r="C20">
        <v>243</v>
      </c>
      <c r="D20">
        <v>79</v>
      </c>
      <c r="E20">
        <v>1</v>
      </c>
    </row>
    <row r="21" spans="1:5" x14ac:dyDescent="0.25">
      <c r="A21">
        <v>20</v>
      </c>
      <c r="B21" s="1">
        <v>3.0058601643540301</v>
      </c>
      <c r="C21">
        <v>238</v>
      </c>
      <c r="D21">
        <v>79</v>
      </c>
      <c r="E21">
        <v>1</v>
      </c>
    </row>
    <row r="22" spans="1:5" x14ac:dyDescent="0.25">
      <c r="A22">
        <v>21</v>
      </c>
      <c r="B22" s="1">
        <v>2.4887144589677899</v>
      </c>
      <c r="C22">
        <v>197</v>
      </c>
      <c r="D22">
        <v>79</v>
      </c>
      <c r="E22">
        <v>1</v>
      </c>
    </row>
    <row r="23" spans="1:5" x14ac:dyDescent="0.25">
      <c r="A23">
        <v>22</v>
      </c>
      <c r="B23" s="1">
        <v>0.64242885695250695</v>
      </c>
      <c r="C23">
        <v>18</v>
      </c>
      <c r="D23">
        <v>28</v>
      </c>
      <c r="E23">
        <v>52</v>
      </c>
    </row>
    <row r="24" spans="1:5" x14ac:dyDescent="0.25">
      <c r="A24" s="2" t="s">
        <v>5</v>
      </c>
      <c r="B24" s="3"/>
      <c r="C24" s="2">
        <f>SUM(C2:C23)</f>
        <v>2190</v>
      </c>
      <c r="D24" s="2">
        <f t="shared" ref="D24:E24" si="0">SUM(D2:D23)</f>
        <v>1484</v>
      </c>
      <c r="E24" s="2">
        <f t="shared" si="0"/>
        <v>276</v>
      </c>
    </row>
    <row r="25" spans="1:5" x14ac:dyDescent="0.25">
      <c r="A25" s="4" t="s">
        <v>6</v>
      </c>
      <c r="B25" s="5">
        <f>AVERAGE(B2:B23)</f>
        <v>1.4356585868003515</v>
      </c>
      <c r="C25" s="5">
        <f>AVERAGE(C2:C23)</f>
        <v>99.545454545454547</v>
      </c>
      <c r="D25" s="5">
        <f t="shared" ref="D25:E25" si="1">AVERAGE(D2:D23)</f>
        <v>67.454545454545453</v>
      </c>
      <c r="E25" s="5">
        <f t="shared" si="1"/>
        <v>12.545454545454545</v>
      </c>
    </row>
    <row r="36" spans="1:15" ht="45" x14ac:dyDescent="0.25">
      <c r="A36" s="12" t="s">
        <v>8</v>
      </c>
      <c r="B36" s="13"/>
      <c r="C36" s="13"/>
      <c r="D36" s="13"/>
      <c r="E36" s="13"/>
      <c r="F36" s="13"/>
      <c r="G36" s="14"/>
      <c r="I36" s="11" t="s">
        <v>7</v>
      </c>
      <c r="J36" s="11" t="s">
        <v>10</v>
      </c>
      <c r="L36" s="9"/>
      <c r="M36" s="11" t="s">
        <v>9</v>
      </c>
      <c r="N36" s="11" t="s">
        <v>11</v>
      </c>
      <c r="O36" s="9"/>
    </row>
    <row r="37" spans="1:15" x14ac:dyDescent="0.25">
      <c r="A37" s="7">
        <v>1</v>
      </c>
      <c r="B37" s="8">
        <v>7</v>
      </c>
      <c r="C37" s="8">
        <v>8</v>
      </c>
      <c r="D37" s="8">
        <v>7</v>
      </c>
      <c r="E37" s="8">
        <v>8</v>
      </c>
      <c r="F37" s="8">
        <v>8</v>
      </c>
      <c r="G37" s="8">
        <v>8</v>
      </c>
      <c r="I37" s="6">
        <f>AVERAGE(B37:G37)</f>
        <v>7.666666666666667</v>
      </c>
      <c r="J37" s="6">
        <f>SUM(B37:G37)</f>
        <v>46</v>
      </c>
      <c r="L37" s="10"/>
      <c r="M37" s="6">
        <f t="shared" ref="M37:M58" si="2" xml:space="preserve"> 80 - I37</f>
        <v>72.333333333333329</v>
      </c>
      <c r="N37" s="6">
        <f>480-J37</f>
        <v>434</v>
      </c>
      <c r="O37" s="10"/>
    </row>
    <row r="38" spans="1:15" x14ac:dyDescent="0.25">
      <c r="A38" s="7">
        <v>2</v>
      </c>
      <c r="B38" s="8">
        <v>56</v>
      </c>
      <c r="C38" s="8">
        <v>0</v>
      </c>
      <c r="D38" s="8">
        <v>0</v>
      </c>
      <c r="E38" s="8">
        <v>8</v>
      </c>
      <c r="F38" s="8">
        <v>0</v>
      </c>
      <c r="G38" s="8">
        <v>0</v>
      </c>
      <c r="I38" s="6">
        <f t="shared" ref="I38:I58" si="3">AVERAGE(B38:G38)</f>
        <v>10.666666666666666</v>
      </c>
      <c r="J38" s="6">
        <f t="shared" ref="J38:J58" si="4">SUM(B38:G38)</f>
        <v>64</v>
      </c>
      <c r="L38" s="10"/>
      <c r="M38" s="6">
        <f t="shared" si="2"/>
        <v>69.333333333333329</v>
      </c>
      <c r="N38" s="6">
        <f t="shared" ref="N38:N58" si="5">480-J38</f>
        <v>416</v>
      </c>
      <c r="O38" s="10"/>
    </row>
    <row r="39" spans="1:15" x14ac:dyDescent="0.25">
      <c r="A39" s="7">
        <v>3</v>
      </c>
      <c r="B39" s="8">
        <v>80</v>
      </c>
      <c r="C39" s="8">
        <v>0</v>
      </c>
      <c r="D39" s="8">
        <v>80</v>
      </c>
      <c r="E39" s="8">
        <v>24</v>
      </c>
      <c r="F39" s="8">
        <v>80</v>
      </c>
      <c r="G39" s="8">
        <v>80</v>
      </c>
      <c r="I39" s="6">
        <f t="shared" si="3"/>
        <v>57.333333333333336</v>
      </c>
      <c r="J39" s="6">
        <f t="shared" si="4"/>
        <v>344</v>
      </c>
      <c r="L39" s="10"/>
      <c r="M39" s="6">
        <f t="shared" si="2"/>
        <v>22.666666666666664</v>
      </c>
      <c r="N39" s="6">
        <f t="shared" si="5"/>
        <v>136</v>
      </c>
      <c r="O39" s="10"/>
    </row>
    <row r="40" spans="1:15" x14ac:dyDescent="0.25">
      <c r="A40" s="7">
        <v>4</v>
      </c>
      <c r="B40" s="8">
        <v>80</v>
      </c>
      <c r="C40" s="8">
        <v>80</v>
      </c>
      <c r="D40" s="8">
        <v>24</v>
      </c>
      <c r="E40" s="8">
        <v>44</v>
      </c>
      <c r="F40" s="8">
        <v>0</v>
      </c>
      <c r="G40" s="8">
        <v>32</v>
      </c>
      <c r="I40" s="6">
        <f t="shared" si="3"/>
        <v>43.333333333333336</v>
      </c>
      <c r="J40" s="6">
        <f t="shared" si="4"/>
        <v>260</v>
      </c>
      <c r="L40" s="10"/>
      <c r="M40" s="6">
        <f t="shared" si="2"/>
        <v>36.666666666666664</v>
      </c>
      <c r="N40" s="6">
        <f t="shared" si="5"/>
        <v>220</v>
      </c>
      <c r="O40" s="10"/>
    </row>
    <row r="41" spans="1:15" x14ac:dyDescent="0.25">
      <c r="A41" s="7">
        <v>5</v>
      </c>
      <c r="B41" s="8">
        <v>48</v>
      </c>
      <c r="C41" s="8">
        <v>80</v>
      </c>
      <c r="D41" s="8">
        <v>80</v>
      </c>
      <c r="E41" s="8">
        <v>20</v>
      </c>
      <c r="F41" s="8">
        <v>40</v>
      </c>
      <c r="G41" s="8">
        <v>80</v>
      </c>
      <c r="I41" s="6">
        <f t="shared" si="3"/>
        <v>58</v>
      </c>
      <c r="J41" s="6">
        <f t="shared" si="4"/>
        <v>348</v>
      </c>
      <c r="L41" s="10"/>
      <c r="M41" s="6">
        <f t="shared" si="2"/>
        <v>22</v>
      </c>
      <c r="N41" s="6">
        <f t="shared" si="5"/>
        <v>132</v>
      </c>
      <c r="O41" s="10"/>
    </row>
    <row r="42" spans="1:15" x14ac:dyDescent="0.25">
      <c r="A42" s="7">
        <v>6</v>
      </c>
      <c r="B42" s="8">
        <v>16</v>
      </c>
      <c r="C42" s="8">
        <v>64</v>
      </c>
      <c r="D42" s="8">
        <v>56</v>
      </c>
      <c r="E42" s="8">
        <v>64</v>
      </c>
      <c r="F42" s="8">
        <v>16</v>
      </c>
      <c r="G42" s="8">
        <v>80</v>
      </c>
      <c r="I42" s="6">
        <f t="shared" si="3"/>
        <v>49.333333333333336</v>
      </c>
      <c r="J42" s="6">
        <f t="shared" si="4"/>
        <v>296</v>
      </c>
      <c r="L42" s="10"/>
      <c r="M42" s="6">
        <f t="shared" si="2"/>
        <v>30.666666666666664</v>
      </c>
      <c r="N42" s="6">
        <f t="shared" si="5"/>
        <v>184</v>
      </c>
      <c r="O42" s="10"/>
    </row>
    <row r="43" spans="1:15" x14ac:dyDescent="0.25">
      <c r="A43" s="7">
        <v>7</v>
      </c>
      <c r="B43" s="8">
        <v>80</v>
      </c>
      <c r="C43" s="8">
        <v>40</v>
      </c>
      <c r="D43" s="8">
        <v>60</v>
      </c>
      <c r="E43" s="8">
        <v>46</v>
      </c>
      <c r="F43" s="8">
        <v>52</v>
      </c>
      <c r="G43" s="8">
        <v>32</v>
      </c>
      <c r="I43" s="6">
        <f t="shared" si="3"/>
        <v>51.666666666666664</v>
      </c>
      <c r="J43" s="6">
        <f t="shared" si="4"/>
        <v>310</v>
      </c>
      <c r="L43" s="10"/>
      <c r="M43" s="6">
        <f t="shared" si="2"/>
        <v>28.333333333333336</v>
      </c>
      <c r="N43" s="6">
        <f t="shared" si="5"/>
        <v>170</v>
      </c>
      <c r="O43" s="10"/>
    </row>
    <row r="44" spans="1:15" x14ac:dyDescent="0.25">
      <c r="A44" s="7">
        <v>8</v>
      </c>
      <c r="B44" s="8">
        <v>0</v>
      </c>
      <c r="C44" s="8">
        <v>62</v>
      </c>
      <c r="D44" s="8">
        <v>76</v>
      </c>
      <c r="E44" s="8">
        <v>54</v>
      </c>
      <c r="F44" s="8">
        <v>56</v>
      </c>
      <c r="G44" s="8">
        <v>44</v>
      </c>
      <c r="I44" s="6">
        <f t="shared" si="3"/>
        <v>48.666666666666664</v>
      </c>
      <c r="J44" s="6">
        <f t="shared" si="4"/>
        <v>292</v>
      </c>
      <c r="L44" s="10"/>
      <c r="M44" s="6">
        <f t="shared" si="2"/>
        <v>31.333333333333336</v>
      </c>
      <c r="N44" s="6">
        <f t="shared" si="5"/>
        <v>188</v>
      </c>
      <c r="O44" s="10"/>
    </row>
    <row r="45" spans="1:15" x14ac:dyDescent="0.25">
      <c r="A45" s="7">
        <v>9</v>
      </c>
      <c r="B45" s="8">
        <v>27</v>
      </c>
      <c r="C45" s="8">
        <v>0</v>
      </c>
      <c r="D45" s="8">
        <v>80</v>
      </c>
      <c r="E45" s="8">
        <v>35</v>
      </c>
      <c r="F45" s="8">
        <v>52</v>
      </c>
      <c r="G45" s="8">
        <v>80</v>
      </c>
      <c r="I45" s="6">
        <f t="shared" si="3"/>
        <v>45.666666666666664</v>
      </c>
      <c r="J45" s="6">
        <f t="shared" si="4"/>
        <v>274</v>
      </c>
      <c r="L45" s="10"/>
      <c r="M45" s="6">
        <f t="shared" si="2"/>
        <v>34.333333333333336</v>
      </c>
      <c r="N45" s="6">
        <f t="shared" si="5"/>
        <v>206</v>
      </c>
      <c r="O45" s="10"/>
    </row>
    <row r="46" spans="1:15" x14ac:dyDescent="0.25">
      <c r="A46" s="7">
        <v>10</v>
      </c>
      <c r="B46" s="8">
        <v>43</v>
      </c>
      <c r="C46" s="8">
        <v>48</v>
      </c>
      <c r="D46" s="8">
        <v>67</v>
      </c>
      <c r="E46" s="8">
        <v>49</v>
      </c>
      <c r="F46" s="8">
        <v>54</v>
      </c>
      <c r="G46" s="8">
        <v>54</v>
      </c>
      <c r="I46" s="6">
        <f t="shared" si="3"/>
        <v>52.5</v>
      </c>
      <c r="J46" s="6">
        <f t="shared" si="4"/>
        <v>315</v>
      </c>
      <c r="L46" s="10"/>
      <c r="M46" s="6">
        <f t="shared" si="2"/>
        <v>27.5</v>
      </c>
      <c r="N46" s="6">
        <f t="shared" si="5"/>
        <v>165</v>
      </c>
      <c r="O46" s="10"/>
    </row>
    <row r="47" spans="1:15" x14ac:dyDescent="0.25">
      <c r="A47" s="7">
        <v>11</v>
      </c>
      <c r="B47" s="8">
        <v>28</v>
      </c>
      <c r="C47" s="8">
        <v>49</v>
      </c>
      <c r="D47" s="8">
        <v>38</v>
      </c>
      <c r="E47" s="8">
        <v>12</v>
      </c>
      <c r="F47" s="8">
        <v>28</v>
      </c>
      <c r="G47" s="8">
        <v>4</v>
      </c>
      <c r="I47" s="6">
        <f t="shared" si="3"/>
        <v>26.5</v>
      </c>
      <c r="J47" s="6">
        <f t="shared" si="4"/>
        <v>159</v>
      </c>
      <c r="L47" s="10"/>
      <c r="M47" s="6">
        <f t="shared" si="2"/>
        <v>53.5</v>
      </c>
      <c r="N47" s="6">
        <f t="shared" si="5"/>
        <v>321</v>
      </c>
      <c r="O47" s="10"/>
    </row>
    <row r="48" spans="1:15" x14ac:dyDescent="0.25">
      <c r="A48" s="7">
        <v>12</v>
      </c>
      <c r="B48" s="8">
        <v>36</v>
      </c>
      <c r="C48" s="8">
        <v>18</v>
      </c>
      <c r="D48" s="8">
        <v>35</v>
      </c>
      <c r="E48" s="8">
        <v>30</v>
      </c>
      <c r="F48" s="8">
        <v>20</v>
      </c>
      <c r="G48" s="8">
        <v>39</v>
      </c>
      <c r="I48" s="6">
        <f t="shared" si="3"/>
        <v>29.666666666666668</v>
      </c>
      <c r="J48" s="6">
        <f t="shared" si="4"/>
        <v>178</v>
      </c>
      <c r="L48" s="10"/>
      <c r="M48" s="6">
        <f t="shared" si="2"/>
        <v>50.333333333333329</v>
      </c>
      <c r="N48" s="6">
        <f t="shared" si="5"/>
        <v>302</v>
      </c>
      <c r="O48" s="10"/>
    </row>
    <row r="49" spans="1:15" x14ac:dyDescent="0.25">
      <c r="A49" s="7">
        <v>13</v>
      </c>
      <c r="B49" s="8">
        <v>10</v>
      </c>
      <c r="C49" s="8">
        <v>23</v>
      </c>
      <c r="D49" s="8">
        <v>30</v>
      </c>
      <c r="E49" s="8">
        <v>12</v>
      </c>
      <c r="F49" s="8">
        <v>14</v>
      </c>
      <c r="G49" s="8">
        <v>10</v>
      </c>
      <c r="I49" s="6">
        <f t="shared" si="3"/>
        <v>16.5</v>
      </c>
      <c r="J49" s="6">
        <f t="shared" si="4"/>
        <v>99</v>
      </c>
      <c r="L49" s="10"/>
      <c r="M49" s="6">
        <f t="shared" si="2"/>
        <v>63.5</v>
      </c>
      <c r="N49" s="6">
        <f t="shared" si="5"/>
        <v>381</v>
      </c>
      <c r="O49" s="10"/>
    </row>
    <row r="50" spans="1:15" x14ac:dyDescent="0.25">
      <c r="A50" s="7">
        <v>14</v>
      </c>
      <c r="B50" s="8">
        <v>7</v>
      </c>
      <c r="C50" s="8">
        <v>15</v>
      </c>
      <c r="D50" s="8">
        <v>0</v>
      </c>
      <c r="E50" s="8">
        <v>11</v>
      </c>
      <c r="F50" s="8">
        <v>9</v>
      </c>
      <c r="G50" s="8">
        <v>9</v>
      </c>
      <c r="I50" s="6">
        <f t="shared" si="3"/>
        <v>8.5</v>
      </c>
      <c r="J50" s="6">
        <f t="shared" si="4"/>
        <v>51</v>
      </c>
      <c r="L50" s="10"/>
      <c r="M50" s="6">
        <f t="shared" si="2"/>
        <v>71.5</v>
      </c>
      <c r="N50" s="6">
        <f t="shared" si="5"/>
        <v>429</v>
      </c>
      <c r="O50" s="10"/>
    </row>
    <row r="51" spans="1:15" x14ac:dyDescent="0.25">
      <c r="A51" s="7">
        <v>15</v>
      </c>
      <c r="B51" s="8">
        <v>80</v>
      </c>
      <c r="C51" s="8">
        <v>15</v>
      </c>
      <c r="D51" s="8">
        <v>3</v>
      </c>
      <c r="E51" s="8">
        <v>1</v>
      </c>
      <c r="F51" s="8">
        <v>80</v>
      </c>
      <c r="G51" s="8">
        <v>1</v>
      </c>
      <c r="I51" s="6">
        <f t="shared" si="3"/>
        <v>30</v>
      </c>
      <c r="J51" s="6">
        <f t="shared" si="4"/>
        <v>180</v>
      </c>
      <c r="L51" s="10"/>
      <c r="M51" s="6">
        <f t="shared" si="2"/>
        <v>50</v>
      </c>
      <c r="N51" s="6">
        <f t="shared" si="5"/>
        <v>300</v>
      </c>
      <c r="O51" s="10"/>
    </row>
    <row r="52" spans="1:15" x14ac:dyDescent="0.25">
      <c r="A52" s="7">
        <v>16</v>
      </c>
      <c r="B52" s="8">
        <v>80</v>
      </c>
      <c r="C52" s="8">
        <v>15</v>
      </c>
      <c r="D52" s="8">
        <v>80</v>
      </c>
      <c r="E52" s="8">
        <v>3</v>
      </c>
      <c r="F52" s="8">
        <v>12</v>
      </c>
      <c r="G52" s="8">
        <v>14</v>
      </c>
      <c r="I52" s="6">
        <f t="shared" si="3"/>
        <v>34</v>
      </c>
      <c r="J52" s="6">
        <f t="shared" si="4"/>
        <v>204</v>
      </c>
      <c r="L52" s="10"/>
      <c r="M52" s="6">
        <f t="shared" si="2"/>
        <v>46</v>
      </c>
      <c r="N52" s="6">
        <f t="shared" si="5"/>
        <v>276</v>
      </c>
      <c r="O52" s="10"/>
    </row>
    <row r="53" spans="1:15" x14ac:dyDescent="0.25">
      <c r="A53" s="7">
        <v>17</v>
      </c>
      <c r="B53" s="8">
        <v>36</v>
      </c>
      <c r="C53" s="8">
        <v>35</v>
      </c>
      <c r="D53" s="8">
        <v>19</v>
      </c>
      <c r="E53" s="8">
        <v>34</v>
      </c>
      <c r="F53" s="8">
        <v>36</v>
      </c>
      <c r="G53" s="8">
        <v>36</v>
      </c>
      <c r="I53" s="6">
        <f t="shared" si="3"/>
        <v>32.666666666666664</v>
      </c>
      <c r="J53" s="6">
        <f t="shared" si="4"/>
        <v>196</v>
      </c>
      <c r="L53" s="10"/>
      <c r="M53" s="6">
        <f t="shared" si="2"/>
        <v>47.333333333333336</v>
      </c>
      <c r="N53" s="6">
        <f t="shared" si="5"/>
        <v>284</v>
      </c>
      <c r="O53" s="10"/>
    </row>
    <row r="54" spans="1:15" x14ac:dyDescent="0.25">
      <c r="A54" s="7">
        <v>18</v>
      </c>
      <c r="B54" s="8">
        <v>22</v>
      </c>
      <c r="C54" s="8">
        <v>34</v>
      </c>
      <c r="D54" s="8">
        <v>23</v>
      </c>
      <c r="E54" s="8">
        <v>23</v>
      </c>
      <c r="F54" s="8">
        <v>31</v>
      </c>
      <c r="G54" s="8">
        <v>31</v>
      </c>
      <c r="I54" s="6">
        <f t="shared" si="3"/>
        <v>27.333333333333332</v>
      </c>
      <c r="J54" s="6">
        <f t="shared" si="4"/>
        <v>164</v>
      </c>
      <c r="L54" s="10"/>
      <c r="M54" s="6">
        <f t="shared" si="2"/>
        <v>52.666666666666671</v>
      </c>
      <c r="N54" s="6">
        <f t="shared" si="5"/>
        <v>316</v>
      </c>
      <c r="O54" s="10"/>
    </row>
    <row r="55" spans="1:15" x14ac:dyDescent="0.25">
      <c r="A55" s="7">
        <v>19</v>
      </c>
      <c r="B55" s="8">
        <v>14</v>
      </c>
      <c r="C55" s="8">
        <v>1</v>
      </c>
      <c r="D55" s="8">
        <v>12</v>
      </c>
      <c r="E55" s="8">
        <v>15</v>
      </c>
      <c r="F55" s="8">
        <v>14</v>
      </c>
      <c r="G55" s="8">
        <v>13</v>
      </c>
      <c r="I55" s="6">
        <f t="shared" si="3"/>
        <v>11.5</v>
      </c>
      <c r="J55" s="6">
        <f t="shared" si="4"/>
        <v>69</v>
      </c>
      <c r="L55" s="10"/>
      <c r="M55" s="6">
        <f t="shared" si="2"/>
        <v>68.5</v>
      </c>
      <c r="N55" s="6">
        <f t="shared" si="5"/>
        <v>411</v>
      </c>
      <c r="O55" s="10"/>
    </row>
    <row r="56" spans="1:15" x14ac:dyDescent="0.25">
      <c r="A56" s="7">
        <v>20</v>
      </c>
      <c r="B56" s="8">
        <v>1</v>
      </c>
      <c r="C56" s="8">
        <v>2</v>
      </c>
      <c r="D56" s="8">
        <v>5</v>
      </c>
      <c r="E56" s="8">
        <v>14</v>
      </c>
      <c r="F56" s="8">
        <v>2</v>
      </c>
      <c r="G56" s="8">
        <v>80</v>
      </c>
      <c r="I56" s="6">
        <f t="shared" si="3"/>
        <v>17.333333333333332</v>
      </c>
      <c r="J56" s="6">
        <f t="shared" si="4"/>
        <v>104</v>
      </c>
      <c r="L56" s="10"/>
      <c r="M56" s="6">
        <f t="shared" si="2"/>
        <v>62.666666666666671</v>
      </c>
      <c r="N56" s="6">
        <f t="shared" si="5"/>
        <v>376</v>
      </c>
      <c r="O56" s="10"/>
    </row>
    <row r="57" spans="1:15" x14ac:dyDescent="0.25">
      <c r="A57" s="7">
        <v>21</v>
      </c>
      <c r="B57" s="8">
        <v>80</v>
      </c>
      <c r="C57" s="8">
        <v>80</v>
      </c>
      <c r="D57" s="8">
        <v>3</v>
      </c>
      <c r="E57" s="8">
        <v>1</v>
      </c>
      <c r="F57" s="8">
        <v>1</v>
      </c>
      <c r="G57" s="8">
        <v>8</v>
      </c>
      <c r="I57" s="6">
        <f t="shared" si="3"/>
        <v>28.833333333333332</v>
      </c>
      <c r="J57" s="6">
        <f t="shared" si="4"/>
        <v>173</v>
      </c>
      <c r="L57" s="10"/>
      <c r="M57" s="6">
        <f t="shared" si="2"/>
        <v>51.166666666666671</v>
      </c>
      <c r="N57" s="6">
        <f t="shared" si="5"/>
        <v>307</v>
      </c>
      <c r="O57" s="10"/>
    </row>
    <row r="58" spans="1:15" x14ac:dyDescent="0.25">
      <c r="A58" s="7">
        <v>22</v>
      </c>
      <c r="B58" s="8">
        <v>80</v>
      </c>
      <c r="C58" s="8">
        <v>80</v>
      </c>
      <c r="D58" s="8">
        <v>80</v>
      </c>
      <c r="E58" s="8">
        <v>52</v>
      </c>
      <c r="F58" s="8">
        <v>80</v>
      </c>
      <c r="G58" s="8">
        <v>80</v>
      </c>
      <c r="I58" s="6">
        <f t="shared" si="3"/>
        <v>75.333333333333329</v>
      </c>
      <c r="J58" s="6">
        <f t="shared" si="4"/>
        <v>452</v>
      </c>
      <c r="L58" s="10"/>
      <c r="M58" s="6">
        <f t="shared" si="2"/>
        <v>4.6666666666666714</v>
      </c>
      <c r="N58" s="6">
        <f t="shared" si="5"/>
        <v>28</v>
      </c>
      <c r="O58" s="10"/>
    </row>
  </sheetData>
  <mergeCells count="1">
    <mergeCell ref="A36:G36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TeamStats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Mostafa Mehrabi</dc:creator>
  <cp:lastModifiedBy>MRT www.Win2Farsi.com</cp:lastModifiedBy>
  <dcterms:created xsi:type="dcterms:W3CDTF">2017-11-05T08:43:22Z</dcterms:created>
  <dcterms:modified xsi:type="dcterms:W3CDTF">2017-12-08T11:42:29Z</dcterms:modified>
</cp:coreProperties>
</file>