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stafa Elgendy\Downloads\ass1\ass1\DONE\"/>
    </mc:Choice>
  </mc:AlternateContent>
  <xr:revisionPtr revIDLastSave="0" documentId="13_ncr:1_{8ADCC526-9363-4930-937A-F36DB10B502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ource" sheetId="3" r:id="rId1"/>
    <sheet name="Data" sheetId="2" r:id="rId2"/>
    <sheet name="Q(A)" sheetId="7" r:id="rId3"/>
    <sheet name="Q(B)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8" l="1"/>
  <c r="B2" i="8" l="1"/>
  <c r="C2" i="8"/>
  <c r="D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C62" i="2" l="1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B69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B68" i="2"/>
  <c r="G67" i="2"/>
  <c r="C67" i="2"/>
  <c r="D67" i="2"/>
  <c r="E67" i="2"/>
  <c r="F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B67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B66" i="2"/>
  <c r="V64" i="2"/>
  <c r="AC64" i="2"/>
  <c r="AB65" i="2"/>
  <c r="AF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C65" i="2"/>
  <c r="AD65" i="2"/>
  <c r="AE65" i="2"/>
  <c r="B65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W64" i="2"/>
  <c r="X64" i="2"/>
  <c r="Y64" i="2"/>
  <c r="Z64" i="2"/>
  <c r="AA64" i="2"/>
  <c r="AB64" i="2"/>
  <c r="AD64" i="2"/>
  <c r="AE64" i="2"/>
  <c r="AF64" i="2"/>
  <c r="B64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B63" i="2"/>
  <c r="B62" i="2"/>
  <c r="W62" i="2"/>
  <c r="AF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X62" i="2"/>
  <c r="Y62" i="2"/>
  <c r="Z62" i="2"/>
  <c r="AA62" i="2"/>
  <c r="AB62" i="2"/>
  <c r="AD62" i="2"/>
  <c r="AE62" i="2"/>
</calcChain>
</file>

<file path=xl/sharedStrings.xml><?xml version="1.0" encoding="utf-8"?>
<sst xmlns="http://schemas.openxmlformats.org/spreadsheetml/2006/main" count="469" uniqueCount="76">
  <si>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</si>
  <si>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</si>
  <si>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</si>
  <si>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</si>
  <si>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</si>
  <si>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</si>
  <si>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</si>
  <si>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</si>
  <si>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</si>
  <si>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</si>
  <si>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</si>
  <si>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</si>
  <si>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</si>
  <si>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</si>
  <si>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</si>
  <si>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</si>
  <si>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</si>
  <si>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</si>
  <si>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</si>
  <si>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</si>
  <si>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</si>
  <si>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</si>
  <si>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</si>
  <si>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</si>
  <si>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</si>
  <si>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</si>
  <si>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</si>
  <si>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</si>
  <si>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</si>
  <si>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</si>
  <si>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</si>
  <si>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</si>
  <si>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</si>
  <si>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</si>
  <si>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</si>
  <si>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</si>
  <si>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</si>
  <si>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</si>
  <si>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</si>
  <si>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</si>
  <si>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</si>
  <si>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</si>
  <si>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</si>
  <si>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</si>
  <si>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</si>
  <si>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</si>
  <si>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</si>
  <si>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</si>
  <si>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</si>
  <si>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</si>
  <si>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</si>
  <si>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</si>
  <si>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Mean</t>
  </si>
  <si>
    <t>Mode</t>
  </si>
  <si>
    <t>Median</t>
  </si>
  <si>
    <t>Q2 ANSWER :</t>
  </si>
  <si>
    <t>This Graph will show this ANSWER</t>
  </si>
  <si>
    <t>STD</t>
  </si>
  <si>
    <t xml:space="preserve">min </t>
  </si>
  <si>
    <t xml:space="preserve">max </t>
  </si>
  <si>
    <t>q1</t>
  </si>
  <si>
    <t>q2</t>
  </si>
  <si>
    <t>q3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</si>
  <si>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</si>
  <si>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</si>
  <si>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</si>
  <si>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</si>
  <si>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</si>
  <si>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</si>
  <si>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</si>
  <si>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</si>
  <si>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</si>
  <si>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</si>
  <si>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Years</t>
  </si>
  <si>
    <r>
      <t xml:space="preserve">and It becomes increasable till </t>
    </r>
    <r>
      <rPr>
        <b/>
        <sz val="12"/>
        <color rgb="FFFF0000"/>
        <rFont val="Calibri"/>
        <family val="2"/>
        <scheme val="minor"/>
      </rPr>
      <t>2004</t>
    </r>
    <r>
      <rPr>
        <sz val="12"/>
        <color rgb="FFFF0000"/>
        <rFont val="Calibri"/>
        <family val="2"/>
        <scheme val="minor"/>
      </rPr>
      <t xml:space="preserve"> and decreasable till </t>
    </r>
    <r>
      <rPr>
        <b/>
        <sz val="12"/>
        <color rgb="FFFF0000"/>
        <rFont val="Calibri"/>
        <family val="2"/>
        <scheme val="minor"/>
      </rPr>
      <t>2014</t>
    </r>
  </si>
  <si>
    <r>
      <t xml:space="preserve">Yes, trends appear to be uniform for 10 years </t>
    </r>
    <r>
      <rPr>
        <b/>
        <sz val="12"/>
        <color rgb="FFFF0000"/>
        <rFont val="Calibri"/>
        <family val="2"/>
      </rPr>
      <t>(from 1984-1994)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</si>
</sst>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3" fillId="0" borderId="0" xfId="1" applyFont="1"/>
    <xf numFmtId="2" fontId="3" fillId="0" borderId="0" xfId="1" applyNumberFormat="1" applyFont="1"/>
    <xf numFmtId="164" fontId="3" fillId="0" borderId="0" xfId="1" applyNumberFormat="1" applyFont="1"/>
    <xf numFmtId="165" fontId="3" fillId="0" borderId="0" xfId="1" applyNumberFormat="1" applyFont="1"/>
    <xf numFmtId="164" fontId="0" fillId="0" borderId="0" xfId="0" applyNumberFormat="1"/>
    <xf numFmtId="166" fontId="5" fillId="0" borderId="0" xfId="0" applyNumberFormat="1" applyFont="1"/>
    <xf numFmtId="164" fontId="4" fillId="0" borderId="0" xfId="0" applyNumberFormat="1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6" fillId="0" borderId="0" xfId="1" applyFont="1"/>
    <xf numFmtId="0" fontId="7" fillId="0" borderId="0" xfId="1" applyFont="1"/>
    <xf numFmtId="0" fontId="8" fillId="0" borderId="0" xfId="0" applyFont="1"/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13" fillId="0" borderId="0" xfId="0" applyFon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Ownership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'Q(B)'!$B$1:$AF$1</c:f>
              <c:numCache>
                <c:formatCode>General</c:formatCode>
                <c:ptCount val="3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</c:numCache>
            </c:numRef>
          </c:cat>
          <c:val>
            <c:numRef>
              <c:f>'Q(B)'!$B$2:$AF$2</c:f>
              <c:numCache>
                <c:formatCode>0.0</c:formatCode>
                <c:ptCount val="31"/>
                <c:pt idx="0">
                  <c:v>66.184313725490185</c:v>
                </c:pt>
                <c:pt idx="1">
                  <c:v>65.876470588235293</c:v>
                </c:pt>
                <c:pt idx="2">
                  <c:v>65.452941176470588</c:v>
                </c:pt>
                <c:pt idx="3">
                  <c:v>65.509803921568633</c:v>
                </c:pt>
                <c:pt idx="4">
                  <c:v>65.405882352941163</c:v>
                </c:pt>
                <c:pt idx="5">
                  <c:v>65.47058823529413</c:v>
                </c:pt>
                <c:pt idx="6">
                  <c:v>65.450980392156865</c:v>
                </c:pt>
                <c:pt idx="7">
                  <c:v>65.533333333333317</c:v>
                </c:pt>
                <c:pt idx="8">
                  <c:v>65.580392156862757</c:v>
                </c:pt>
                <c:pt idx="9">
                  <c:v>65.325490196078434</c:v>
                </c:pt>
                <c:pt idx="10">
                  <c:v>65.258823529411771</c:v>
                </c:pt>
                <c:pt idx="11">
                  <c:v>66.23921568627452</c:v>
                </c:pt>
                <c:pt idx="12">
                  <c:v>66.843137254901961</c:v>
                </c:pt>
                <c:pt idx="13">
                  <c:v>67.14901960784313</c:v>
                </c:pt>
                <c:pt idx="14">
                  <c:v>67.843137254901976</c:v>
                </c:pt>
                <c:pt idx="15">
                  <c:v>68.637254901960773</c:v>
                </c:pt>
                <c:pt idx="16">
                  <c:v>69.052941176470583</c:v>
                </c:pt>
                <c:pt idx="17">
                  <c:v>69.352941176470594</c:v>
                </c:pt>
                <c:pt idx="18">
                  <c:v>69.462745098039221</c:v>
                </c:pt>
                <c:pt idx="19">
                  <c:v>69.90000000000002</c:v>
                </c:pt>
                <c:pt idx="20">
                  <c:v>70.458823529411788</c:v>
                </c:pt>
                <c:pt idx="21">
                  <c:v>70.278431372549036</c:v>
                </c:pt>
                <c:pt idx="22">
                  <c:v>70.217647058823502</c:v>
                </c:pt>
                <c:pt idx="23">
                  <c:v>69.619607843137274</c:v>
                </c:pt>
                <c:pt idx="24">
                  <c:v>69.552941176470597</c:v>
                </c:pt>
                <c:pt idx="25">
                  <c:v>69.226960784313718</c:v>
                </c:pt>
                <c:pt idx="26">
                  <c:v>68.588725490196083</c:v>
                </c:pt>
                <c:pt idx="27">
                  <c:v>67.99166666666666</c:v>
                </c:pt>
                <c:pt idx="28">
                  <c:v>67.289705882352933</c:v>
                </c:pt>
                <c:pt idx="29">
                  <c:v>67.08480392156865</c:v>
                </c:pt>
                <c:pt idx="30">
                  <c:v>66.420588235294119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F5E-8F2C-47D896B12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78088"/>
        <c:axId val="607576776"/>
      </c:lineChart>
      <c:catAx>
        <c:axId val="60757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76776"/>
        <c:crosses val="autoZero"/>
        <c:auto val="1"/>
        <c:lblAlgn val="ctr"/>
        <c:lblOffset val="100"/>
        <c:noMultiLvlLbl val="0"/>
      </c:catAx>
      <c:valAx>
        <c:axId val="6075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7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28575</xdr:rowOff>
    </xdr:from>
    <xdr:to>
      <xdr:col>8</xdr:col>
      <xdr:colOff>133349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4" y="219075"/>
          <a:ext cx="4772025" cy="8286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 (at http://www.census.gov/housing/hvs/data/rates.html)</a:t>
          </a:r>
        </a:p>
        <a:p>
          <a:endParaRPr lang="en-US" sz="1100"/>
        </a:p>
        <a:p>
          <a:r>
            <a:rPr lang="en-US" sz="1100"/>
            <a:t>Each value is the percentage of households who own their own home.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9</xdr:row>
      <xdr:rowOff>45720</xdr:rowOff>
    </xdr:from>
    <xdr:to>
      <xdr:col>14</xdr:col>
      <xdr:colOff>304800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CBB81-9A5B-C854-B643-069DE93B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workbookViewId="0">
      <selection activeCell="C5" sqref="C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O69"/>
  <sheetViews>
    <sheetView topLeftCell="L27" workbookViewId="0">
      <selection activeCell="O53" sqref="O53"/>
    </sheetView>
  </sheetViews>
  <sheetFormatPr defaultRowHeight="14.4" x14ac:dyDescent="0.3"/>
  <cols>
    <col min="1" max="1" width="14.88671875" style="2" customWidth="1"/>
    <col min="2" max="14" width="9.109375" style="2" customWidth="1"/>
    <col min="15" max="18" width="9.109375" style="3" customWidth="1"/>
    <col min="19" max="21" width="9.109375" style="4" customWidth="1"/>
    <col min="22" max="26" width="9.109375" style="2" customWidth="1"/>
    <col min="27" max="32" width="9.109375" style="2"/>
    <col min="42" max="256" width="9.109375" style="2"/>
    <col min="257" max="257" width="14.88671875" style="2" customWidth="1"/>
    <col min="258" max="258" width="13.33203125" style="2" customWidth="1"/>
    <col min="259" max="259" width="13" style="2" customWidth="1"/>
    <col min="260" max="277" width="11.33203125" style="2" bestFit="1" customWidth="1"/>
    <col min="278" max="512" width="9.109375" style="2"/>
    <col min="513" max="513" width="14.88671875" style="2" customWidth="1"/>
    <col min="514" max="514" width="13.33203125" style="2" customWidth="1"/>
    <col min="515" max="515" width="13" style="2" customWidth="1"/>
    <col min="516" max="533" width="11.33203125" style="2" bestFit="1" customWidth="1"/>
    <col min="534" max="768" width="9.109375" style="2"/>
    <col min="769" max="769" width="14.88671875" style="2" customWidth="1"/>
    <col min="770" max="770" width="13.33203125" style="2" customWidth="1"/>
    <col min="771" max="771" width="13" style="2" customWidth="1"/>
    <col min="772" max="789" width="11.33203125" style="2" bestFit="1" customWidth="1"/>
    <col min="790" max="1024" width="9.109375" style="2"/>
    <col min="1025" max="1025" width="14.88671875" style="2" customWidth="1"/>
    <col min="1026" max="1026" width="13.33203125" style="2" customWidth="1"/>
    <col min="1027" max="1027" width="13" style="2" customWidth="1"/>
    <col min="1028" max="1045" width="11.33203125" style="2" bestFit="1" customWidth="1"/>
    <col min="1046" max="1280" width="9.109375" style="2"/>
    <col min="1281" max="1281" width="14.88671875" style="2" customWidth="1"/>
    <col min="1282" max="1282" width="13.33203125" style="2" customWidth="1"/>
    <col min="1283" max="1283" width="13" style="2" customWidth="1"/>
    <col min="1284" max="1301" width="11.33203125" style="2" bestFit="1" customWidth="1"/>
    <col min="1302" max="1536" width="9.109375" style="2"/>
    <col min="1537" max="1537" width="14.88671875" style="2" customWidth="1"/>
    <col min="1538" max="1538" width="13.33203125" style="2" customWidth="1"/>
    <col min="1539" max="1539" width="13" style="2" customWidth="1"/>
    <col min="1540" max="1557" width="11.33203125" style="2" bestFit="1" customWidth="1"/>
    <col min="1558" max="1792" width="9.109375" style="2"/>
    <col min="1793" max="1793" width="14.88671875" style="2" customWidth="1"/>
    <col min="1794" max="1794" width="13.33203125" style="2" customWidth="1"/>
    <col min="1795" max="1795" width="13" style="2" customWidth="1"/>
    <col min="1796" max="1813" width="11.33203125" style="2" bestFit="1" customWidth="1"/>
    <col min="1814" max="2048" width="9.109375" style="2"/>
    <col min="2049" max="2049" width="14.88671875" style="2" customWidth="1"/>
    <col min="2050" max="2050" width="13.33203125" style="2" customWidth="1"/>
    <col min="2051" max="2051" width="13" style="2" customWidth="1"/>
    <col min="2052" max="2069" width="11.33203125" style="2" bestFit="1" customWidth="1"/>
    <col min="2070" max="2304" width="9.109375" style="2"/>
    <col min="2305" max="2305" width="14.88671875" style="2" customWidth="1"/>
    <col min="2306" max="2306" width="13.33203125" style="2" customWidth="1"/>
    <col min="2307" max="2307" width="13" style="2" customWidth="1"/>
    <col min="2308" max="2325" width="11.33203125" style="2" bestFit="1" customWidth="1"/>
    <col min="2326" max="2560" width="9.109375" style="2"/>
    <col min="2561" max="2561" width="14.88671875" style="2" customWidth="1"/>
    <col min="2562" max="2562" width="13.33203125" style="2" customWidth="1"/>
    <col min="2563" max="2563" width="13" style="2" customWidth="1"/>
    <col min="2564" max="2581" width="11.33203125" style="2" bestFit="1" customWidth="1"/>
    <col min="2582" max="2816" width="9.109375" style="2"/>
    <col min="2817" max="2817" width="14.88671875" style="2" customWidth="1"/>
    <col min="2818" max="2818" width="13.33203125" style="2" customWidth="1"/>
    <col min="2819" max="2819" width="13" style="2" customWidth="1"/>
    <col min="2820" max="2837" width="11.33203125" style="2" bestFit="1" customWidth="1"/>
    <col min="2838" max="3072" width="9.109375" style="2"/>
    <col min="3073" max="3073" width="14.88671875" style="2" customWidth="1"/>
    <col min="3074" max="3074" width="13.33203125" style="2" customWidth="1"/>
    <col min="3075" max="3075" width="13" style="2" customWidth="1"/>
    <col min="3076" max="3093" width="11.33203125" style="2" bestFit="1" customWidth="1"/>
    <col min="3094" max="3328" width="9.109375" style="2"/>
    <col min="3329" max="3329" width="14.88671875" style="2" customWidth="1"/>
    <col min="3330" max="3330" width="13.33203125" style="2" customWidth="1"/>
    <col min="3331" max="3331" width="13" style="2" customWidth="1"/>
    <col min="3332" max="3349" width="11.33203125" style="2" bestFit="1" customWidth="1"/>
    <col min="3350" max="3584" width="9.109375" style="2"/>
    <col min="3585" max="3585" width="14.88671875" style="2" customWidth="1"/>
    <col min="3586" max="3586" width="13.33203125" style="2" customWidth="1"/>
    <col min="3587" max="3587" width="13" style="2" customWidth="1"/>
    <col min="3588" max="3605" width="11.33203125" style="2" bestFit="1" customWidth="1"/>
    <col min="3606" max="3840" width="9.109375" style="2"/>
    <col min="3841" max="3841" width="14.88671875" style="2" customWidth="1"/>
    <col min="3842" max="3842" width="13.33203125" style="2" customWidth="1"/>
    <col min="3843" max="3843" width="13" style="2" customWidth="1"/>
    <col min="3844" max="3861" width="11.33203125" style="2" bestFit="1" customWidth="1"/>
    <col min="3862" max="4096" width="9.109375" style="2"/>
    <col min="4097" max="4097" width="14.88671875" style="2" customWidth="1"/>
    <col min="4098" max="4098" width="13.33203125" style="2" customWidth="1"/>
    <col min="4099" max="4099" width="13" style="2" customWidth="1"/>
    <col min="4100" max="4117" width="11.33203125" style="2" bestFit="1" customWidth="1"/>
    <col min="4118" max="4352" width="9.109375" style="2"/>
    <col min="4353" max="4353" width="14.88671875" style="2" customWidth="1"/>
    <col min="4354" max="4354" width="13.33203125" style="2" customWidth="1"/>
    <col min="4355" max="4355" width="13" style="2" customWidth="1"/>
    <col min="4356" max="4373" width="11.33203125" style="2" bestFit="1" customWidth="1"/>
    <col min="4374" max="4608" width="9.109375" style="2"/>
    <col min="4609" max="4609" width="14.88671875" style="2" customWidth="1"/>
    <col min="4610" max="4610" width="13.33203125" style="2" customWidth="1"/>
    <col min="4611" max="4611" width="13" style="2" customWidth="1"/>
    <col min="4612" max="4629" width="11.33203125" style="2" bestFit="1" customWidth="1"/>
    <col min="4630" max="4864" width="9.109375" style="2"/>
    <col min="4865" max="4865" width="14.88671875" style="2" customWidth="1"/>
    <col min="4866" max="4866" width="13.33203125" style="2" customWidth="1"/>
    <col min="4867" max="4867" width="13" style="2" customWidth="1"/>
    <col min="4868" max="4885" width="11.33203125" style="2" bestFit="1" customWidth="1"/>
    <col min="4886" max="5120" width="9.109375" style="2"/>
    <col min="5121" max="5121" width="14.88671875" style="2" customWidth="1"/>
    <col min="5122" max="5122" width="13.33203125" style="2" customWidth="1"/>
    <col min="5123" max="5123" width="13" style="2" customWidth="1"/>
    <col min="5124" max="5141" width="11.33203125" style="2" bestFit="1" customWidth="1"/>
    <col min="5142" max="5376" width="9.109375" style="2"/>
    <col min="5377" max="5377" width="14.88671875" style="2" customWidth="1"/>
    <col min="5378" max="5378" width="13.33203125" style="2" customWidth="1"/>
    <col min="5379" max="5379" width="13" style="2" customWidth="1"/>
    <col min="5380" max="5397" width="11.33203125" style="2" bestFit="1" customWidth="1"/>
    <col min="5398" max="5632" width="9.109375" style="2"/>
    <col min="5633" max="5633" width="14.88671875" style="2" customWidth="1"/>
    <col min="5634" max="5634" width="13.33203125" style="2" customWidth="1"/>
    <col min="5635" max="5635" width="13" style="2" customWidth="1"/>
    <col min="5636" max="5653" width="11.33203125" style="2" bestFit="1" customWidth="1"/>
    <col min="5654" max="5888" width="9.109375" style="2"/>
    <col min="5889" max="5889" width="14.88671875" style="2" customWidth="1"/>
    <col min="5890" max="5890" width="13.33203125" style="2" customWidth="1"/>
    <col min="5891" max="5891" width="13" style="2" customWidth="1"/>
    <col min="5892" max="5909" width="11.33203125" style="2" bestFit="1" customWidth="1"/>
    <col min="5910" max="6144" width="9.109375" style="2"/>
    <col min="6145" max="6145" width="14.88671875" style="2" customWidth="1"/>
    <col min="6146" max="6146" width="13.33203125" style="2" customWidth="1"/>
    <col min="6147" max="6147" width="13" style="2" customWidth="1"/>
    <col min="6148" max="6165" width="11.33203125" style="2" bestFit="1" customWidth="1"/>
    <col min="6166" max="6400" width="9.109375" style="2"/>
    <col min="6401" max="6401" width="14.88671875" style="2" customWidth="1"/>
    <col min="6402" max="6402" width="13.33203125" style="2" customWidth="1"/>
    <col min="6403" max="6403" width="13" style="2" customWidth="1"/>
    <col min="6404" max="6421" width="11.33203125" style="2" bestFit="1" customWidth="1"/>
    <col min="6422" max="6656" width="9.109375" style="2"/>
    <col min="6657" max="6657" width="14.88671875" style="2" customWidth="1"/>
    <col min="6658" max="6658" width="13.33203125" style="2" customWidth="1"/>
    <col min="6659" max="6659" width="13" style="2" customWidth="1"/>
    <col min="6660" max="6677" width="11.33203125" style="2" bestFit="1" customWidth="1"/>
    <col min="6678" max="6912" width="9.109375" style="2"/>
    <col min="6913" max="6913" width="14.88671875" style="2" customWidth="1"/>
    <col min="6914" max="6914" width="13.33203125" style="2" customWidth="1"/>
    <col min="6915" max="6915" width="13" style="2" customWidth="1"/>
    <col min="6916" max="6933" width="11.33203125" style="2" bestFit="1" customWidth="1"/>
    <col min="6934" max="7168" width="9.109375" style="2"/>
    <col min="7169" max="7169" width="14.88671875" style="2" customWidth="1"/>
    <col min="7170" max="7170" width="13.33203125" style="2" customWidth="1"/>
    <col min="7171" max="7171" width="13" style="2" customWidth="1"/>
    <col min="7172" max="7189" width="11.33203125" style="2" bestFit="1" customWidth="1"/>
    <col min="7190" max="7424" width="9.109375" style="2"/>
    <col min="7425" max="7425" width="14.88671875" style="2" customWidth="1"/>
    <col min="7426" max="7426" width="13.33203125" style="2" customWidth="1"/>
    <col min="7427" max="7427" width="13" style="2" customWidth="1"/>
    <col min="7428" max="7445" width="11.33203125" style="2" bestFit="1" customWidth="1"/>
    <col min="7446" max="7680" width="9.109375" style="2"/>
    <col min="7681" max="7681" width="14.88671875" style="2" customWidth="1"/>
    <col min="7682" max="7682" width="13.33203125" style="2" customWidth="1"/>
    <col min="7683" max="7683" width="13" style="2" customWidth="1"/>
    <col min="7684" max="7701" width="11.33203125" style="2" bestFit="1" customWidth="1"/>
    <col min="7702" max="7936" width="9.109375" style="2"/>
    <col min="7937" max="7937" width="14.88671875" style="2" customWidth="1"/>
    <col min="7938" max="7938" width="13.33203125" style="2" customWidth="1"/>
    <col min="7939" max="7939" width="13" style="2" customWidth="1"/>
    <col min="7940" max="7957" width="11.33203125" style="2" bestFit="1" customWidth="1"/>
    <col min="7958" max="8192" width="9.109375" style="2"/>
    <col min="8193" max="8193" width="14.88671875" style="2" customWidth="1"/>
    <col min="8194" max="8194" width="13.33203125" style="2" customWidth="1"/>
    <col min="8195" max="8195" width="13" style="2" customWidth="1"/>
    <col min="8196" max="8213" width="11.33203125" style="2" bestFit="1" customWidth="1"/>
    <col min="8214" max="8448" width="9.109375" style="2"/>
    <col min="8449" max="8449" width="14.88671875" style="2" customWidth="1"/>
    <col min="8450" max="8450" width="13.33203125" style="2" customWidth="1"/>
    <col min="8451" max="8451" width="13" style="2" customWidth="1"/>
    <col min="8452" max="8469" width="11.33203125" style="2" bestFit="1" customWidth="1"/>
    <col min="8470" max="8704" width="9.109375" style="2"/>
    <col min="8705" max="8705" width="14.88671875" style="2" customWidth="1"/>
    <col min="8706" max="8706" width="13.33203125" style="2" customWidth="1"/>
    <col min="8707" max="8707" width="13" style="2" customWidth="1"/>
    <col min="8708" max="8725" width="11.33203125" style="2" bestFit="1" customWidth="1"/>
    <col min="8726" max="8960" width="9.109375" style="2"/>
    <col min="8961" max="8961" width="14.88671875" style="2" customWidth="1"/>
    <col min="8962" max="8962" width="13.33203125" style="2" customWidth="1"/>
    <col min="8963" max="8963" width="13" style="2" customWidth="1"/>
    <col min="8964" max="8981" width="11.33203125" style="2" bestFit="1" customWidth="1"/>
    <col min="8982" max="9216" width="9.109375" style="2"/>
    <col min="9217" max="9217" width="14.88671875" style="2" customWidth="1"/>
    <col min="9218" max="9218" width="13.33203125" style="2" customWidth="1"/>
    <col min="9219" max="9219" width="13" style="2" customWidth="1"/>
    <col min="9220" max="9237" width="11.33203125" style="2" bestFit="1" customWidth="1"/>
    <col min="9238" max="9472" width="9.109375" style="2"/>
    <col min="9473" max="9473" width="14.88671875" style="2" customWidth="1"/>
    <col min="9474" max="9474" width="13.33203125" style="2" customWidth="1"/>
    <col min="9475" max="9475" width="13" style="2" customWidth="1"/>
    <col min="9476" max="9493" width="11.33203125" style="2" bestFit="1" customWidth="1"/>
    <col min="9494" max="9728" width="9.109375" style="2"/>
    <col min="9729" max="9729" width="14.88671875" style="2" customWidth="1"/>
    <col min="9730" max="9730" width="13.33203125" style="2" customWidth="1"/>
    <col min="9731" max="9731" width="13" style="2" customWidth="1"/>
    <col min="9732" max="9749" width="11.33203125" style="2" bestFit="1" customWidth="1"/>
    <col min="9750" max="9984" width="9.109375" style="2"/>
    <col min="9985" max="9985" width="14.88671875" style="2" customWidth="1"/>
    <col min="9986" max="9986" width="13.33203125" style="2" customWidth="1"/>
    <col min="9987" max="9987" width="13" style="2" customWidth="1"/>
    <col min="9988" max="10005" width="11.33203125" style="2" bestFit="1" customWidth="1"/>
    <col min="10006" max="10240" width="9.109375" style="2"/>
    <col min="10241" max="10241" width="14.88671875" style="2" customWidth="1"/>
    <col min="10242" max="10242" width="13.33203125" style="2" customWidth="1"/>
    <col min="10243" max="10243" width="13" style="2" customWidth="1"/>
    <col min="10244" max="10261" width="11.33203125" style="2" bestFit="1" customWidth="1"/>
    <col min="10262" max="10496" width="9.109375" style="2"/>
    <col min="10497" max="10497" width="14.88671875" style="2" customWidth="1"/>
    <col min="10498" max="10498" width="13.33203125" style="2" customWidth="1"/>
    <col min="10499" max="10499" width="13" style="2" customWidth="1"/>
    <col min="10500" max="10517" width="11.33203125" style="2" bestFit="1" customWidth="1"/>
    <col min="10518" max="10752" width="9.109375" style="2"/>
    <col min="10753" max="10753" width="14.88671875" style="2" customWidth="1"/>
    <col min="10754" max="10754" width="13.33203125" style="2" customWidth="1"/>
    <col min="10755" max="10755" width="13" style="2" customWidth="1"/>
    <col min="10756" max="10773" width="11.33203125" style="2" bestFit="1" customWidth="1"/>
    <col min="10774" max="11008" width="9.109375" style="2"/>
    <col min="11009" max="11009" width="14.88671875" style="2" customWidth="1"/>
    <col min="11010" max="11010" width="13.33203125" style="2" customWidth="1"/>
    <col min="11011" max="11011" width="13" style="2" customWidth="1"/>
    <col min="11012" max="11029" width="11.33203125" style="2" bestFit="1" customWidth="1"/>
    <col min="11030" max="11264" width="9.109375" style="2"/>
    <col min="11265" max="11265" width="14.88671875" style="2" customWidth="1"/>
    <col min="11266" max="11266" width="13.33203125" style="2" customWidth="1"/>
    <col min="11267" max="11267" width="13" style="2" customWidth="1"/>
    <col min="11268" max="11285" width="11.33203125" style="2" bestFit="1" customWidth="1"/>
    <col min="11286" max="11520" width="9.109375" style="2"/>
    <col min="11521" max="11521" width="14.88671875" style="2" customWidth="1"/>
    <col min="11522" max="11522" width="13.33203125" style="2" customWidth="1"/>
    <col min="11523" max="11523" width="13" style="2" customWidth="1"/>
    <col min="11524" max="11541" width="11.33203125" style="2" bestFit="1" customWidth="1"/>
    <col min="11542" max="11776" width="9.109375" style="2"/>
    <col min="11777" max="11777" width="14.88671875" style="2" customWidth="1"/>
    <col min="11778" max="11778" width="13.33203125" style="2" customWidth="1"/>
    <col min="11779" max="11779" width="13" style="2" customWidth="1"/>
    <col min="11780" max="11797" width="11.33203125" style="2" bestFit="1" customWidth="1"/>
    <col min="11798" max="12032" width="9.109375" style="2"/>
    <col min="12033" max="12033" width="14.88671875" style="2" customWidth="1"/>
    <col min="12034" max="12034" width="13.33203125" style="2" customWidth="1"/>
    <col min="12035" max="12035" width="13" style="2" customWidth="1"/>
    <col min="12036" max="12053" width="11.33203125" style="2" bestFit="1" customWidth="1"/>
    <col min="12054" max="12288" width="9.109375" style="2"/>
    <col min="12289" max="12289" width="14.88671875" style="2" customWidth="1"/>
    <col min="12290" max="12290" width="13.33203125" style="2" customWidth="1"/>
    <col min="12291" max="12291" width="13" style="2" customWidth="1"/>
    <col min="12292" max="12309" width="11.33203125" style="2" bestFit="1" customWidth="1"/>
    <col min="12310" max="12544" width="9.109375" style="2"/>
    <col min="12545" max="12545" width="14.88671875" style="2" customWidth="1"/>
    <col min="12546" max="12546" width="13.33203125" style="2" customWidth="1"/>
    <col min="12547" max="12547" width="13" style="2" customWidth="1"/>
    <col min="12548" max="12565" width="11.33203125" style="2" bestFit="1" customWidth="1"/>
    <col min="12566" max="12800" width="9.109375" style="2"/>
    <col min="12801" max="12801" width="14.88671875" style="2" customWidth="1"/>
    <col min="12802" max="12802" width="13.33203125" style="2" customWidth="1"/>
    <col min="12803" max="12803" width="13" style="2" customWidth="1"/>
    <col min="12804" max="12821" width="11.33203125" style="2" bestFit="1" customWidth="1"/>
    <col min="12822" max="13056" width="9.109375" style="2"/>
    <col min="13057" max="13057" width="14.88671875" style="2" customWidth="1"/>
    <col min="13058" max="13058" width="13.33203125" style="2" customWidth="1"/>
    <col min="13059" max="13059" width="13" style="2" customWidth="1"/>
    <col min="13060" max="13077" width="11.33203125" style="2" bestFit="1" customWidth="1"/>
    <col min="13078" max="13312" width="9.109375" style="2"/>
    <col min="13313" max="13313" width="14.88671875" style="2" customWidth="1"/>
    <col min="13314" max="13314" width="13.33203125" style="2" customWidth="1"/>
    <col min="13315" max="13315" width="13" style="2" customWidth="1"/>
    <col min="13316" max="13333" width="11.33203125" style="2" bestFit="1" customWidth="1"/>
    <col min="13334" max="13568" width="9.109375" style="2"/>
    <col min="13569" max="13569" width="14.88671875" style="2" customWidth="1"/>
    <col min="13570" max="13570" width="13.33203125" style="2" customWidth="1"/>
    <col min="13571" max="13571" width="13" style="2" customWidth="1"/>
    <col min="13572" max="13589" width="11.33203125" style="2" bestFit="1" customWidth="1"/>
    <col min="13590" max="13824" width="9.109375" style="2"/>
    <col min="13825" max="13825" width="14.88671875" style="2" customWidth="1"/>
    <col min="13826" max="13826" width="13.33203125" style="2" customWidth="1"/>
    <col min="13827" max="13827" width="13" style="2" customWidth="1"/>
    <col min="13828" max="13845" width="11.33203125" style="2" bestFit="1" customWidth="1"/>
    <col min="13846" max="14080" width="9.109375" style="2"/>
    <col min="14081" max="14081" width="14.88671875" style="2" customWidth="1"/>
    <col min="14082" max="14082" width="13.33203125" style="2" customWidth="1"/>
    <col min="14083" max="14083" width="13" style="2" customWidth="1"/>
    <col min="14084" max="14101" width="11.33203125" style="2" bestFit="1" customWidth="1"/>
    <col min="14102" max="14336" width="9.109375" style="2"/>
    <col min="14337" max="14337" width="14.88671875" style="2" customWidth="1"/>
    <col min="14338" max="14338" width="13.33203125" style="2" customWidth="1"/>
    <col min="14339" max="14339" width="13" style="2" customWidth="1"/>
    <col min="14340" max="14357" width="11.33203125" style="2" bestFit="1" customWidth="1"/>
    <col min="14358" max="14592" width="9.109375" style="2"/>
    <col min="14593" max="14593" width="14.88671875" style="2" customWidth="1"/>
    <col min="14594" max="14594" width="13.33203125" style="2" customWidth="1"/>
    <col min="14595" max="14595" width="13" style="2" customWidth="1"/>
    <col min="14596" max="14613" width="11.33203125" style="2" bestFit="1" customWidth="1"/>
    <col min="14614" max="14848" width="9.109375" style="2"/>
    <col min="14849" max="14849" width="14.88671875" style="2" customWidth="1"/>
    <col min="14850" max="14850" width="13.33203125" style="2" customWidth="1"/>
    <col min="14851" max="14851" width="13" style="2" customWidth="1"/>
    <col min="14852" max="14869" width="11.33203125" style="2" bestFit="1" customWidth="1"/>
    <col min="14870" max="15104" width="9.109375" style="2"/>
    <col min="15105" max="15105" width="14.88671875" style="2" customWidth="1"/>
    <col min="15106" max="15106" width="13.33203125" style="2" customWidth="1"/>
    <col min="15107" max="15107" width="13" style="2" customWidth="1"/>
    <col min="15108" max="15125" width="11.33203125" style="2" bestFit="1" customWidth="1"/>
    <col min="15126" max="15360" width="9.109375" style="2"/>
    <col min="15361" max="15361" width="14.88671875" style="2" customWidth="1"/>
    <col min="15362" max="15362" width="13.33203125" style="2" customWidth="1"/>
    <col min="15363" max="15363" width="13" style="2" customWidth="1"/>
    <col min="15364" max="15381" width="11.33203125" style="2" bestFit="1" customWidth="1"/>
    <col min="15382" max="15616" width="9.109375" style="2"/>
    <col min="15617" max="15617" width="14.88671875" style="2" customWidth="1"/>
    <col min="15618" max="15618" width="13.33203125" style="2" customWidth="1"/>
    <col min="15619" max="15619" width="13" style="2" customWidth="1"/>
    <col min="15620" max="15637" width="11.33203125" style="2" bestFit="1" customWidth="1"/>
    <col min="15638" max="15872" width="9.109375" style="2"/>
    <col min="15873" max="15873" width="14.88671875" style="2" customWidth="1"/>
    <col min="15874" max="15874" width="13.33203125" style="2" customWidth="1"/>
    <col min="15875" max="15875" width="13" style="2" customWidth="1"/>
    <col min="15876" max="15893" width="11.33203125" style="2" bestFit="1" customWidth="1"/>
    <col min="15894" max="16128" width="9.109375" style="2"/>
    <col min="16129" max="16129" width="14.88671875" style="2" customWidth="1"/>
    <col min="16130" max="16130" width="13.33203125" style="2" customWidth="1"/>
    <col min="16131" max="16131" width="13" style="2" customWidth="1"/>
    <col min="16132" max="16149" width="11.33203125" style="2" bestFit="1" customWidth="1"/>
    <col min="16150" max="16384" width="9.109375" style="2"/>
  </cols>
  <sheetData>
    <row r="1" spans="1:32" s="1" customFormat="1" x14ac:dyDescent="0.3">
      <c r="A1" s="9" t="s">
        <v>0</v>
      </c>
      <c r="B1" s="10">
        <v>1984</v>
      </c>
      <c r="C1" s="10">
        <v>1985</v>
      </c>
      <c r="D1" s="10">
        <v>1986</v>
      </c>
      <c r="E1" s="10">
        <v>1987</v>
      </c>
      <c r="F1" s="10">
        <v>1988</v>
      </c>
      <c r="G1" s="10">
        <v>1989</v>
      </c>
      <c r="H1" s="10">
        <v>1990</v>
      </c>
      <c r="I1" s="10">
        <v>1991</v>
      </c>
      <c r="J1" s="10">
        <v>1992</v>
      </c>
      <c r="K1" s="10">
        <v>1993</v>
      </c>
      <c r="L1" s="10">
        <v>1994</v>
      </c>
      <c r="M1" s="10">
        <v>1995</v>
      </c>
      <c r="N1" s="10">
        <v>1996</v>
      </c>
      <c r="O1" s="10">
        <v>1997</v>
      </c>
      <c r="P1" s="10">
        <v>1998</v>
      </c>
      <c r="Q1" s="10">
        <v>1999</v>
      </c>
      <c r="R1" s="10">
        <v>2000</v>
      </c>
      <c r="S1" s="10">
        <v>2001</v>
      </c>
      <c r="T1" s="10">
        <v>2002</v>
      </c>
      <c r="U1" s="10">
        <v>2003</v>
      </c>
      <c r="V1" s="10">
        <v>2004</v>
      </c>
      <c r="W1" s="10">
        <v>2005</v>
      </c>
      <c r="X1" s="10">
        <v>2006</v>
      </c>
      <c r="Y1" s="10">
        <v>2007</v>
      </c>
      <c r="Z1" s="10">
        <v>2008</v>
      </c>
      <c r="AA1" s="10">
        <v>2009</v>
      </c>
      <c r="AB1" s="10">
        <v>2010</v>
      </c>
      <c r="AC1" s="10">
        <v>2011</v>
      </c>
      <c r="AD1" s="10">
        <v>2012</v>
      </c>
      <c r="AE1" s="10">
        <v>2013</v>
      </c>
      <c r="AF1" s="10">
        <v>2014</v>
      </c>
    </row>
    <row r="2" spans="1:32" x14ac:dyDescent="0.3">
      <c r="A2" s="2" t="s">
        <v>1</v>
      </c>
      <c r="B2" s="4">
        <v>73.7</v>
      </c>
      <c r="C2" s="4">
        <v>70.400000000000006</v>
      </c>
      <c r="D2" s="4">
        <v>70.3</v>
      </c>
      <c r="E2" s="4">
        <v>67.900000000000006</v>
      </c>
      <c r="F2" s="4">
        <v>66.5</v>
      </c>
      <c r="G2" s="4">
        <v>67.599999999999994</v>
      </c>
      <c r="H2" s="5">
        <v>68.400000000000006</v>
      </c>
      <c r="I2" s="4">
        <v>69.900000000000006</v>
      </c>
      <c r="J2" s="4">
        <v>70.3</v>
      </c>
      <c r="K2" s="4">
        <v>70.2</v>
      </c>
      <c r="L2" s="4">
        <v>68.5</v>
      </c>
      <c r="M2" s="4">
        <v>70.099999999999994</v>
      </c>
      <c r="N2" s="5">
        <v>71</v>
      </c>
      <c r="O2" s="3">
        <v>71.3</v>
      </c>
      <c r="P2" s="3">
        <v>72.900000000000006</v>
      </c>
      <c r="Q2" s="3">
        <v>74.8</v>
      </c>
      <c r="R2" s="3">
        <v>73.2</v>
      </c>
      <c r="S2" s="4">
        <v>73.2</v>
      </c>
      <c r="T2" s="4">
        <v>73.7</v>
      </c>
      <c r="U2" s="4">
        <v>76.2</v>
      </c>
      <c r="V2" s="7">
        <v>78</v>
      </c>
      <c r="W2" s="8">
        <v>76.599999999999994</v>
      </c>
      <c r="X2" s="6">
        <v>74.2</v>
      </c>
      <c r="Y2" s="6">
        <v>73.3</v>
      </c>
      <c r="Z2" s="6">
        <v>73</v>
      </c>
      <c r="AA2" s="4">
        <v>74.075000000000003</v>
      </c>
      <c r="AB2" s="4">
        <v>73.225000000000009</v>
      </c>
      <c r="AC2" s="4">
        <v>72.95</v>
      </c>
      <c r="AD2" s="4">
        <v>71.949999999999989</v>
      </c>
      <c r="AE2" s="4">
        <v>72.724999999999994</v>
      </c>
      <c r="AF2" s="4">
        <v>72.125</v>
      </c>
    </row>
    <row r="3" spans="1:32" x14ac:dyDescent="0.3">
      <c r="A3" s="2" t="s">
        <v>2</v>
      </c>
      <c r="B3" s="4">
        <v>57.6</v>
      </c>
      <c r="C3" s="4">
        <v>61.2</v>
      </c>
      <c r="D3" s="4">
        <v>61.5</v>
      </c>
      <c r="E3" s="4">
        <v>59.7</v>
      </c>
      <c r="F3" s="4">
        <v>57</v>
      </c>
      <c r="G3" s="5">
        <v>58.7</v>
      </c>
      <c r="H3" s="4">
        <v>58.4</v>
      </c>
      <c r="I3" s="4">
        <v>57.1</v>
      </c>
      <c r="J3" s="4">
        <v>55.5</v>
      </c>
      <c r="K3" s="4">
        <v>55.4</v>
      </c>
      <c r="L3" s="4">
        <v>58.8</v>
      </c>
      <c r="M3" s="4">
        <v>60.9</v>
      </c>
      <c r="N3" s="5">
        <v>62.9</v>
      </c>
      <c r="O3" s="3">
        <v>67.2</v>
      </c>
      <c r="P3" s="3">
        <v>66.3</v>
      </c>
      <c r="Q3" s="3">
        <v>66.400000000000006</v>
      </c>
      <c r="R3" s="3">
        <v>66.400000000000006</v>
      </c>
      <c r="S3" s="4">
        <v>65.3</v>
      </c>
      <c r="T3" s="4">
        <v>67.099999999999994</v>
      </c>
      <c r="U3" s="4">
        <v>70</v>
      </c>
      <c r="V3" s="7">
        <v>67.2</v>
      </c>
      <c r="W3" s="8">
        <v>66</v>
      </c>
      <c r="X3" s="6">
        <v>67.2</v>
      </c>
      <c r="Y3" s="6">
        <v>66.599999999999994</v>
      </c>
      <c r="Z3" s="6">
        <v>66.400000000000006</v>
      </c>
      <c r="AA3" s="4">
        <v>66.8</v>
      </c>
      <c r="AB3" s="4">
        <v>65.674999999999997</v>
      </c>
      <c r="AC3" s="4">
        <v>64.349999999999994</v>
      </c>
      <c r="AD3" s="4">
        <v>63.724999999999994</v>
      </c>
      <c r="AE3" s="4">
        <v>64.575000000000003</v>
      </c>
      <c r="AF3" s="4">
        <v>64.925000000000011</v>
      </c>
    </row>
    <row r="4" spans="1:32" x14ac:dyDescent="0.3">
      <c r="A4" s="2" t="s">
        <v>3</v>
      </c>
      <c r="B4" s="4">
        <v>65.2</v>
      </c>
      <c r="C4" s="4">
        <v>64.7</v>
      </c>
      <c r="D4" s="4">
        <v>62.5</v>
      </c>
      <c r="E4" s="4">
        <v>63.3</v>
      </c>
      <c r="F4" s="4">
        <v>66.099999999999994</v>
      </c>
      <c r="G4" s="5">
        <v>63.9</v>
      </c>
      <c r="H4" s="4">
        <v>64.5</v>
      </c>
      <c r="I4" s="4">
        <v>66.3</v>
      </c>
      <c r="J4" s="4">
        <v>69.3</v>
      </c>
      <c r="K4" s="4">
        <v>69.099999999999994</v>
      </c>
      <c r="L4" s="4">
        <v>67.7</v>
      </c>
      <c r="M4" s="4">
        <v>62.9</v>
      </c>
      <c r="N4" s="5">
        <v>62</v>
      </c>
      <c r="O4" s="3">
        <v>63</v>
      </c>
      <c r="P4" s="3">
        <v>64.3</v>
      </c>
      <c r="Q4" s="3">
        <v>66.3</v>
      </c>
      <c r="R4" s="3">
        <v>68</v>
      </c>
      <c r="S4" s="4">
        <v>68.099999999999994</v>
      </c>
      <c r="T4" s="4">
        <v>65.599999999999994</v>
      </c>
      <c r="U4" s="4">
        <v>67</v>
      </c>
      <c r="V4" s="7">
        <v>68.7</v>
      </c>
      <c r="W4" s="8">
        <v>71.099999999999994</v>
      </c>
      <c r="X4" s="6">
        <v>71.599999999999994</v>
      </c>
      <c r="Y4" s="6">
        <v>70.400000000000006</v>
      </c>
      <c r="Z4" s="6">
        <v>69.099999999999994</v>
      </c>
      <c r="AA4" s="4">
        <v>68.95</v>
      </c>
      <c r="AB4" s="4">
        <v>66.625</v>
      </c>
      <c r="AC4" s="4">
        <v>66</v>
      </c>
      <c r="AD4" s="4">
        <v>65.275000000000006</v>
      </c>
      <c r="AE4" s="4">
        <v>65.150000000000006</v>
      </c>
      <c r="AF4" s="4">
        <v>63.5</v>
      </c>
    </row>
    <row r="5" spans="1:32" x14ac:dyDescent="0.3">
      <c r="A5" s="2" t="s">
        <v>4</v>
      </c>
      <c r="B5" s="4">
        <v>65.900000000000006</v>
      </c>
      <c r="C5" s="4">
        <v>66.599999999999994</v>
      </c>
      <c r="D5" s="4">
        <v>67.5</v>
      </c>
      <c r="E5" s="4">
        <v>68.099999999999994</v>
      </c>
      <c r="F5" s="4">
        <v>67</v>
      </c>
      <c r="G5" s="5">
        <v>66.3</v>
      </c>
      <c r="H5" s="4">
        <v>67.8</v>
      </c>
      <c r="I5" s="4">
        <v>68.599999999999994</v>
      </c>
      <c r="J5" s="4">
        <v>70.3</v>
      </c>
      <c r="K5" s="4">
        <v>70.5</v>
      </c>
      <c r="L5" s="4">
        <v>68.099999999999994</v>
      </c>
      <c r="M5" s="4">
        <v>67.2</v>
      </c>
      <c r="N5" s="5">
        <v>66.599999999999994</v>
      </c>
      <c r="O5" s="3">
        <v>66.7</v>
      </c>
      <c r="P5" s="3">
        <v>66.7</v>
      </c>
      <c r="Q5" s="3">
        <v>65.599999999999994</v>
      </c>
      <c r="R5" s="3">
        <v>68.900000000000006</v>
      </c>
      <c r="S5" s="4">
        <v>71.2</v>
      </c>
      <c r="T5" s="4">
        <v>70.3</v>
      </c>
      <c r="U5" s="4">
        <v>69.599999999999994</v>
      </c>
      <c r="V5" s="7">
        <v>69.099999999999994</v>
      </c>
      <c r="W5" s="8">
        <v>69.2</v>
      </c>
      <c r="X5" s="6">
        <v>70.8</v>
      </c>
      <c r="Y5" s="6">
        <v>69.5</v>
      </c>
      <c r="Z5" s="6">
        <v>68.900000000000006</v>
      </c>
      <c r="AA5" s="4">
        <v>68.525000000000006</v>
      </c>
      <c r="AB5" s="4">
        <v>67.849999999999994</v>
      </c>
      <c r="AC5" s="4">
        <v>67.525000000000006</v>
      </c>
      <c r="AD5" s="4">
        <v>66</v>
      </c>
      <c r="AE5" s="4">
        <v>65.375</v>
      </c>
      <c r="AF5" s="4">
        <v>65.449999999999989</v>
      </c>
    </row>
    <row r="6" spans="1:32" x14ac:dyDescent="0.3">
      <c r="A6" s="2" t="s">
        <v>5</v>
      </c>
      <c r="B6" s="4">
        <v>53.7</v>
      </c>
      <c r="C6" s="4">
        <v>54.2</v>
      </c>
      <c r="D6" s="4">
        <v>53.8</v>
      </c>
      <c r="E6" s="4">
        <v>54.3</v>
      </c>
      <c r="F6" s="4">
        <v>54.4</v>
      </c>
      <c r="G6" s="5">
        <v>53.6</v>
      </c>
      <c r="H6" s="4">
        <v>53.8</v>
      </c>
      <c r="I6" s="4">
        <v>54.5</v>
      </c>
      <c r="J6" s="4">
        <v>55.3</v>
      </c>
      <c r="K6" s="4">
        <v>56</v>
      </c>
      <c r="L6" s="4">
        <v>55.5</v>
      </c>
      <c r="M6" s="4">
        <v>55.4</v>
      </c>
      <c r="N6" s="5">
        <v>55</v>
      </c>
      <c r="O6" s="3">
        <v>55.7</v>
      </c>
      <c r="P6" s="3">
        <v>56</v>
      </c>
      <c r="Q6" s="3">
        <v>55.7</v>
      </c>
      <c r="R6" s="3">
        <v>57.1</v>
      </c>
      <c r="S6" s="4">
        <v>58.2</v>
      </c>
      <c r="T6" s="4">
        <v>57.7</v>
      </c>
      <c r="U6" s="4">
        <v>58.9</v>
      </c>
      <c r="V6" s="7">
        <v>59.7</v>
      </c>
      <c r="W6" s="8">
        <v>59.7</v>
      </c>
      <c r="X6" s="6">
        <v>60.2</v>
      </c>
      <c r="Y6" s="6">
        <v>58.3</v>
      </c>
      <c r="Z6" s="6">
        <v>57.5</v>
      </c>
      <c r="AA6" s="4">
        <v>56.95</v>
      </c>
      <c r="AB6" s="4">
        <v>56.1</v>
      </c>
      <c r="AC6" s="4">
        <v>55.3</v>
      </c>
      <c r="AD6" s="4">
        <v>54.524999999999999</v>
      </c>
      <c r="AE6" s="4">
        <v>54.3</v>
      </c>
      <c r="AF6" s="4">
        <v>54.224999999999994</v>
      </c>
    </row>
    <row r="7" spans="1:32" x14ac:dyDescent="0.3">
      <c r="A7" s="2" t="s">
        <v>6</v>
      </c>
      <c r="B7" s="4">
        <v>64.7</v>
      </c>
      <c r="C7" s="4">
        <v>63.6</v>
      </c>
      <c r="D7" s="4">
        <v>63.7</v>
      </c>
      <c r="E7" s="4">
        <v>61.8</v>
      </c>
      <c r="F7" s="4">
        <v>60.1</v>
      </c>
      <c r="G7" s="5">
        <v>58.6</v>
      </c>
      <c r="H7" s="4">
        <v>59</v>
      </c>
      <c r="I7" s="4">
        <v>59.8</v>
      </c>
      <c r="J7" s="4">
        <v>60.9</v>
      </c>
      <c r="K7" s="4">
        <v>61.8</v>
      </c>
      <c r="L7" s="4">
        <v>62.9</v>
      </c>
      <c r="M7" s="4">
        <v>64.599999999999994</v>
      </c>
      <c r="N7" s="5">
        <v>64.5</v>
      </c>
      <c r="O7" s="3">
        <v>64.099999999999994</v>
      </c>
      <c r="P7" s="3">
        <v>65.2</v>
      </c>
      <c r="Q7" s="3">
        <v>68.099999999999994</v>
      </c>
      <c r="R7" s="3">
        <v>68.3</v>
      </c>
      <c r="S7" s="4">
        <v>68.5</v>
      </c>
      <c r="T7" s="4">
        <v>68.900000000000006</v>
      </c>
      <c r="U7" s="4">
        <v>71.3</v>
      </c>
      <c r="V7" s="7">
        <v>71.099999999999994</v>
      </c>
      <c r="W7" s="8">
        <v>71</v>
      </c>
      <c r="X7" s="6">
        <v>70.099999999999994</v>
      </c>
      <c r="Y7" s="6">
        <v>70.2</v>
      </c>
      <c r="Z7" s="6">
        <v>69</v>
      </c>
      <c r="AA7" s="4">
        <v>68.474999999999994</v>
      </c>
      <c r="AB7" s="4">
        <v>68.525000000000006</v>
      </c>
      <c r="AC7" s="4">
        <v>65.875</v>
      </c>
      <c r="AD7" s="4">
        <v>65.3</v>
      </c>
      <c r="AE7" s="4">
        <v>64.45</v>
      </c>
      <c r="AF7" s="4">
        <v>65</v>
      </c>
    </row>
    <row r="8" spans="1:32" x14ac:dyDescent="0.3">
      <c r="A8" s="2" t="s">
        <v>7</v>
      </c>
      <c r="B8" s="4">
        <v>67.8</v>
      </c>
      <c r="C8" s="4">
        <v>69</v>
      </c>
      <c r="D8" s="4">
        <v>68.099999999999994</v>
      </c>
      <c r="E8" s="4">
        <v>67</v>
      </c>
      <c r="F8" s="4">
        <v>66.5</v>
      </c>
      <c r="G8" s="5">
        <v>66.400000000000006</v>
      </c>
      <c r="H8" s="4">
        <v>67.900000000000006</v>
      </c>
      <c r="I8" s="4">
        <v>65.5</v>
      </c>
      <c r="J8" s="4">
        <v>66.099999999999994</v>
      </c>
      <c r="K8" s="4">
        <v>64.5</v>
      </c>
      <c r="L8" s="4">
        <v>63.8</v>
      </c>
      <c r="M8" s="4">
        <v>68.2</v>
      </c>
      <c r="N8" s="5">
        <v>69</v>
      </c>
      <c r="O8" s="3">
        <v>68.099999999999994</v>
      </c>
      <c r="P8" s="3">
        <v>69.3</v>
      </c>
      <c r="Q8" s="3">
        <v>69.099999999999994</v>
      </c>
      <c r="R8" s="3">
        <v>70</v>
      </c>
      <c r="S8" s="4">
        <v>71.8</v>
      </c>
      <c r="T8" s="4">
        <v>71.5</v>
      </c>
      <c r="U8" s="4">
        <v>73</v>
      </c>
      <c r="V8" s="7">
        <v>71.7</v>
      </c>
      <c r="W8" s="8">
        <v>70.5</v>
      </c>
      <c r="X8" s="6">
        <v>71.099999999999994</v>
      </c>
      <c r="Y8" s="6">
        <v>70.3</v>
      </c>
      <c r="Z8" s="6">
        <v>70.7</v>
      </c>
      <c r="AA8" s="4">
        <v>70.525000000000006</v>
      </c>
      <c r="AB8" s="4">
        <v>70.800000000000011</v>
      </c>
      <c r="AC8" s="4">
        <v>70.625</v>
      </c>
      <c r="AD8" s="4">
        <v>68.825000000000003</v>
      </c>
      <c r="AE8" s="4">
        <v>68.449999999999989</v>
      </c>
      <c r="AF8" s="4">
        <v>67.375</v>
      </c>
    </row>
    <row r="9" spans="1:32" x14ac:dyDescent="0.3">
      <c r="A9" s="2" t="s">
        <v>8</v>
      </c>
      <c r="B9" s="4">
        <v>70.400000000000006</v>
      </c>
      <c r="C9" s="4">
        <v>70.3</v>
      </c>
      <c r="D9" s="4">
        <v>71</v>
      </c>
      <c r="E9" s="4">
        <v>71.099999999999994</v>
      </c>
      <c r="F9" s="4">
        <v>70.099999999999994</v>
      </c>
      <c r="G9" s="5">
        <v>68.7</v>
      </c>
      <c r="H9" s="4">
        <v>67.7</v>
      </c>
      <c r="I9" s="4">
        <v>70.2</v>
      </c>
      <c r="J9" s="4">
        <v>73.8</v>
      </c>
      <c r="K9" s="4">
        <v>74.099999999999994</v>
      </c>
      <c r="L9" s="4">
        <v>70.5</v>
      </c>
      <c r="M9" s="4">
        <v>71.7</v>
      </c>
      <c r="N9" s="5">
        <v>71.5</v>
      </c>
      <c r="O9" s="3">
        <v>69.2</v>
      </c>
      <c r="P9" s="3">
        <v>71</v>
      </c>
      <c r="Q9" s="3">
        <v>71.599999999999994</v>
      </c>
      <c r="R9" s="3">
        <v>72</v>
      </c>
      <c r="S9" s="4">
        <v>75.400000000000006</v>
      </c>
      <c r="T9" s="4">
        <v>75.599999999999994</v>
      </c>
      <c r="U9" s="4">
        <v>77.2</v>
      </c>
      <c r="V9" s="7">
        <v>77.3</v>
      </c>
      <c r="W9" s="8">
        <v>75.8</v>
      </c>
      <c r="X9" s="6">
        <v>76.8</v>
      </c>
      <c r="Y9" s="6">
        <v>76.8</v>
      </c>
      <c r="Z9" s="6">
        <v>76.2</v>
      </c>
      <c r="AA9" s="4">
        <v>76.474999999999994</v>
      </c>
      <c r="AB9" s="4">
        <v>74.7</v>
      </c>
      <c r="AC9" s="4">
        <v>74.150000000000006</v>
      </c>
      <c r="AD9" s="4">
        <v>73.45</v>
      </c>
      <c r="AE9" s="4">
        <v>74.149999999999991</v>
      </c>
      <c r="AF9" s="4">
        <v>74.3</v>
      </c>
    </row>
    <row r="10" spans="1:32" x14ac:dyDescent="0.3">
      <c r="A10" s="2" t="s">
        <v>51</v>
      </c>
      <c r="B10" s="4">
        <v>37.299999999999997</v>
      </c>
      <c r="C10" s="4">
        <v>37.4</v>
      </c>
      <c r="D10" s="4">
        <v>34.6</v>
      </c>
      <c r="E10" s="4">
        <v>35.799999999999997</v>
      </c>
      <c r="F10" s="4">
        <v>37.5</v>
      </c>
      <c r="G10" s="5">
        <v>38.700000000000003</v>
      </c>
      <c r="H10" s="4">
        <v>36.4</v>
      </c>
      <c r="I10" s="4">
        <v>35.1</v>
      </c>
      <c r="J10" s="4">
        <v>35</v>
      </c>
      <c r="K10" s="4">
        <v>35.700000000000003</v>
      </c>
      <c r="L10" s="4">
        <v>37.799999999999997</v>
      </c>
      <c r="M10" s="4">
        <v>39.200000000000003</v>
      </c>
      <c r="N10" s="5">
        <v>40.4</v>
      </c>
      <c r="O10" s="3">
        <v>42.5</v>
      </c>
      <c r="P10" s="3">
        <v>40.299999999999997</v>
      </c>
      <c r="Q10" s="3">
        <v>40</v>
      </c>
      <c r="R10" s="3">
        <v>41.9</v>
      </c>
      <c r="S10" s="4">
        <v>42.7</v>
      </c>
      <c r="T10" s="4">
        <v>44.1</v>
      </c>
      <c r="U10" s="4">
        <v>43</v>
      </c>
      <c r="V10" s="7">
        <v>45.6</v>
      </c>
      <c r="W10" s="8">
        <v>45.8</v>
      </c>
      <c r="X10" s="6">
        <v>45.9</v>
      </c>
      <c r="Y10" s="6">
        <v>47.2</v>
      </c>
      <c r="Z10" s="6">
        <v>44.1</v>
      </c>
      <c r="AA10" s="4">
        <v>44.9</v>
      </c>
      <c r="AB10" s="4">
        <v>45.625</v>
      </c>
      <c r="AC10" s="4">
        <v>44.825000000000003</v>
      </c>
      <c r="AD10" s="4">
        <v>44.974999999999994</v>
      </c>
      <c r="AE10" s="4">
        <v>44.575000000000003</v>
      </c>
      <c r="AF10" s="4">
        <v>41.525000000000006</v>
      </c>
    </row>
    <row r="11" spans="1:32" x14ac:dyDescent="0.3">
      <c r="A11" s="2" t="s">
        <v>9</v>
      </c>
      <c r="B11" s="4">
        <v>66.5</v>
      </c>
      <c r="C11" s="4">
        <v>67.2</v>
      </c>
      <c r="D11" s="4">
        <v>66.5</v>
      </c>
      <c r="E11" s="4">
        <v>66.3</v>
      </c>
      <c r="F11" s="4">
        <v>64.900000000000006</v>
      </c>
      <c r="G11" s="5">
        <v>64.400000000000006</v>
      </c>
      <c r="H11" s="4">
        <v>65.099999999999994</v>
      </c>
      <c r="I11" s="4">
        <v>66.099999999999994</v>
      </c>
      <c r="J11" s="4">
        <v>66</v>
      </c>
      <c r="K11" s="4">
        <v>65.5</v>
      </c>
      <c r="L11" s="4">
        <v>65.7</v>
      </c>
      <c r="M11" s="4">
        <v>66.599999999999994</v>
      </c>
      <c r="N11" s="5">
        <v>67.099999999999994</v>
      </c>
      <c r="O11" s="3">
        <v>66.900000000000006</v>
      </c>
      <c r="P11" s="3">
        <v>66.900000000000006</v>
      </c>
      <c r="Q11" s="3">
        <v>67.599999999999994</v>
      </c>
      <c r="R11" s="3">
        <v>68.400000000000006</v>
      </c>
      <c r="S11" s="4">
        <v>69.2</v>
      </c>
      <c r="T11" s="4">
        <v>68.7</v>
      </c>
      <c r="U11" s="4">
        <v>69.5</v>
      </c>
      <c r="V11" s="7">
        <v>72.2</v>
      </c>
      <c r="W11" s="8">
        <v>72.400000000000006</v>
      </c>
      <c r="X11" s="6">
        <v>72.400000000000006</v>
      </c>
      <c r="Y11" s="6">
        <v>71.8</v>
      </c>
      <c r="Z11" s="6">
        <v>71.099999999999994</v>
      </c>
      <c r="AA11" s="4">
        <v>70.900000000000006</v>
      </c>
      <c r="AB11" s="4">
        <v>69.224999999999994</v>
      </c>
      <c r="AC11" s="4">
        <v>68.975000000000009</v>
      </c>
      <c r="AD11" s="4">
        <v>67.024999999999991</v>
      </c>
      <c r="AE11" s="4">
        <v>66.150000000000006</v>
      </c>
      <c r="AF11" s="4">
        <v>64.849999999999994</v>
      </c>
    </row>
    <row r="12" spans="1:32" x14ac:dyDescent="0.3">
      <c r="A12" s="2" t="s">
        <v>10</v>
      </c>
      <c r="B12" s="4">
        <v>63.6</v>
      </c>
      <c r="C12" s="4">
        <v>62.7</v>
      </c>
      <c r="D12" s="4">
        <v>62.4</v>
      </c>
      <c r="E12" s="4">
        <v>63.9</v>
      </c>
      <c r="F12" s="4">
        <v>64.8</v>
      </c>
      <c r="G12" s="5">
        <v>64.7</v>
      </c>
      <c r="H12" s="4">
        <v>64.3</v>
      </c>
      <c r="I12" s="4">
        <v>65.7</v>
      </c>
      <c r="J12" s="4">
        <v>66.900000000000006</v>
      </c>
      <c r="K12" s="4">
        <v>66.5</v>
      </c>
      <c r="L12" s="4">
        <v>63.4</v>
      </c>
      <c r="M12" s="4">
        <v>66.599999999999994</v>
      </c>
      <c r="N12" s="5">
        <v>69.3</v>
      </c>
      <c r="O12" s="3">
        <v>70.900000000000006</v>
      </c>
      <c r="P12" s="3">
        <v>71.2</v>
      </c>
      <c r="Q12" s="3">
        <v>71.3</v>
      </c>
      <c r="R12" s="3">
        <v>69.8</v>
      </c>
      <c r="S12" s="4">
        <v>70.099999999999994</v>
      </c>
      <c r="T12" s="4">
        <v>71.8</v>
      </c>
      <c r="U12" s="4">
        <v>71.400000000000006</v>
      </c>
      <c r="V12" s="7">
        <v>70.900000000000006</v>
      </c>
      <c r="W12" s="8">
        <v>67.900000000000006</v>
      </c>
      <c r="X12" s="6">
        <v>68.5</v>
      </c>
      <c r="Y12" s="6">
        <v>67.599999999999994</v>
      </c>
      <c r="Z12" s="6">
        <v>68.2</v>
      </c>
      <c r="AA12" s="4">
        <v>67.375</v>
      </c>
      <c r="AB12" s="4">
        <v>67.099999999999994</v>
      </c>
      <c r="AC12" s="4">
        <v>66.225000000000009</v>
      </c>
      <c r="AD12" s="4">
        <v>64.325000000000003</v>
      </c>
      <c r="AE12" s="4">
        <v>64.224999999999994</v>
      </c>
      <c r="AF12" s="4">
        <v>62.949999999999996</v>
      </c>
    </row>
    <row r="13" spans="1:32" x14ac:dyDescent="0.3">
      <c r="A13" s="2" t="s">
        <v>11</v>
      </c>
      <c r="B13" s="4">
        <v>50.7</v>
      </c>
      <c r="C13" s="4">
        <v>51</v>
      </c>
      <c r="D13" s="4">
        <v>50.9</v>
      </c>
      <c r="E13" s="4">
        <v>50.7</v>
      </c>
      <c r="F13" s="4">
        <v>53.2</v>
      </c>
      <c r="G13" s="5">
        <v>54.7</v>
      </c>
      <c r="H13" s="4">
        <v>55.5</v>
      </c>
      <c r="I13" s="4">
        <v>55.2</v>
      </c>
      <c r="J13" s="4">
        <v>53.8</v>
      </c>
      <c r="K13" s="4">
        <v>52.8</v>
      </c>
      <c r="L13" s="4">
        <v>52.3</v>
      </c>
      <c r="M13" s="4">
        <v>50.2</v>
      </c>
      <c r="N13" s="5">
        <v>50.6</v>
      </c>
      <c r="O13" s="3">
        <v>50.2</v>
      </c>
      <c r="P13" s="3">
        <v>52.8</v>
      </c>
      <c r="Q13" s="3">
        <v>56.6</v>
      </c>
      <c r="R13" s="3">
        <v>55.2</v>
      </c>
      <c r="S13" s="4">
        <v>55.5</v>
      </c>
      <c r="T13" s="4">
        <v>57.9</v>
      </c>
      <c r="U13" s="4">
        <v>58.3</v>
      </c>
      <c r="V13" s="7">
        <v>60.6</v>
      </c>
      <c r="W13" s="8">
        <v>59.8</v>
      </c>
      <c r="X13" s="6">
        <v>59.9</v>
      </c>
      <c r="Y13" s="6">
        <v>60.1</v>
      </c>
      <c r="Z13" s="6">
        <v>59.1</v>
      </c>
      <c r="AA13" s="4">
        <v>59.500000000000007</v>
      </c>
      <c r="AB13" s="4">
        <v>56.050000000000004</v>
      </c>
      <c r="AC13" s="4">
        <v>55.449999999999996</v>
      </c>
      <c r="AD13" s="4">
        <v>57.224999999999994</v>
      </c>
      <c r="AE13" s="4">
        <v>57.349999999999994</v>
      </c>
      <c r="AF13" s="4">
        <v>58.449999999999996</v>
      </c>
    </row>
    <row r="14" spans="1:32" x14ac:dyDescent="0.3">
      <c r="A14" s="2" t="s">
        <v>12</v>
      </c>
      <c r="B14" s="4">
        <v>69.7</v>
      </c>
      <c r="C14" s="4">
        <v>71</v>
      </c>
      <c r="D14" s="4">
        <v>69.8</v>
      </c>
      <c r="E14" s="4">
        <v>71.599999999999994</v>
      </c>
      <c r="F14" s="4">
        <v>71.5</v>
      </c>
      <c r="G14" s="5">
        <v>70.2</v>
      </c>
      <c r="H14" s="4">
        <v>69.400000000000006</v>
      </c>
      <c r="I14" s="4">
        <v>68.400000000000006</v>
      </c>
      <c r="J14" s="4">
        <v>70.3</v>
      </c>
      <c r="K14" s="4">
        <v>72.099999999999994</v>
      </c>
      <c r="L14" s="4">
        <v>70.7</v>
      </c>
      <c r="M14" s="4">
        <v>72</v>
      </c>
      <c r="N14" s="5">
        <v>71.400000000000006</v>
      </c>
      <c r="O14" s="3">
        <v>72.3</v>
      </c>
      <c r="P14" s="3">
        <v>72.599999999999994</v>
      </c>
      <c r="Q14" s="3">
        <v>70.3</v>
      </c>
      <c r="R14" s="3">
        <v>70.5</v>
      </c>
      <c r="S14" s="4">
        <v>71.7</v>
      </c>
      <c r="T14" s="4">
        <v>73</v>
      </c>
      <c r="U14" s="4">
        <v>74.400000000000006</v>
      </c>
      <c r="V14" s="7">
        <v>73.7</v>
      </c>
      <c r="W14" s="8">
        <v>74.2</v>
      </c>
      <c r="X14" s="6">
        <v>75.099999999999994</v>
      </c>
      <c r="Y14" s="6">
        <v>74.5</v>
      </c>
      <c r="Z14" s="6">
        <v>75</v>
      </c>
      <c r="AA14" s="4">
        <v>75.424999999999997</v>
      </c>
      <c r="AB14" s="4">
        <v>72.349999999999994</v>
      </c>
      <c r="AC14" s="4">
        <v>72.45</v>
      </c>
      <c r="AD14" s="4">
        <v>73.025000000000006</v>
      </c>
      <c r="AE14" s="4">
        <v>71.55</v>
      </c>
      <c r="AF14" s="4">
        <v>69.550000000000011</v>
      </c>
    </row>
    <row r="15" spans="1:32" x14ac:dyDescent="0.3">
      <c r="A15" s="2" t="s">
        <v>13</v>
      </c>
      <c r="B15" s="4">
        <v>62.4</v>
      </c>
      <c r="C15" s="4">
        <v>60.6</v>
      </c>
      <c r="D15" s="4">
        <v>60.9</v>
      </c>
      <c r="E15" s="4">
        <v>61</v>
      </c>
      <c r="F15" s="4">
        <v>61.4</v>
      </c>
      <c r="G15" s="5">
        <v>61.9</v>
      </c>
      <c r="H15" s="4">
        <v>63</v>
      </c>
      <c r="I15" s="4">
        <v>63</v>
      </c>
      <c r="J15" s="4">
        <v>62.4</v>
      </c>
      <c r="K15" s="4">
        <v>61.8</v>
      </c>
      <c r="L15" s="4">
        <v>64.2</v>
      </c>
      <c r="M15" s="4">
        <v>66.400000000000006</v>
      </c>
      <c r="N15" s="5">
        <v>68.2</v>
      </c>
      <c r="O15" s="3">
        <v>68.099999999999994</v>
      </c>
      <c r="P15" s="3">
        <v>68</v>
      </c>
      <c r="Q15" s="3">
        <v>67.099999999999994</v>
      </c>
      <c r="R15" s="3">
        <v>67.900000000000006</v>
      </c>
      <c r="S15" s="4">
        <v>69.400000000000006</v>
      </c>
      <c r="T15" s="4">
        <v>70.099999999999994</v>
      </c>
      <c r="U15" s="4">
        <v>70.7</v>
      </c>
      <c r="V15" s="7">
        <v>72.7</v>
      </c>
      <c r="W15" s="8">
        <v>70.900000000000006</v>
      </c>
      <c r="X15" s="6">
        <v>70.400000000000006</v>
      </c>
      <c r="Y15" s="6">
        <v>69.400000000000006</v>
      </c>
      <c r="Z15" s="6">
        <v>68.900000000000006</v>
      </c>
      <c r="AA15" s="4">
        <v>69.125</v>
      </c>
      <c r="AB15" s="4">
        <v>68.75</v>
      </c>
      <c r="AC15" s="4">
        <v>68.400000000000006</v>
      </c>
      <c r="AD15" s="4">
        <v>66.849999999999994</v>
      </c>
      <c r="AE15" s="4">
        <v>67.174999999999997</v>
      </c>
      <c r="AF15" s="4">
        <v>66.424999999999997</v>
      </c>
    </row>
    <row r="16" spans="1:32" x14ac:dyDescent="0.3">
      <c r="A16" s="2" t="s">
        <v>14</v>
      </c>
      <c r="B16" s="4">
        <v>69.900000000000006</v>
      </c>
      <c r="C16" s="4">
        <v>67.599999999999994</v>
      </c>
      <c r="D16" s="4">
        <v>67.599999999999994</v>
      </c>
      <c r="E16" s="4">
        <v>69.099999999999994</v>
      </c>
      <c r="F16" s="4">
        <v>68.3</v>
      </c>
      <c r="G16" s="5">
        <v>68.2</v>
      </c>
      <c r="H16" s="4">
        <v>67</v>
      </c>
      <c r="I16" s="4">
        <v>66.099999999999994</v>
      </c>
      <c r="J16" s="4">
        <v>67.599999999999994</v>
      </c>
      <c r="K16" s="4">
        <v>68.7</v>
      </c>
      <c r="L16" s="4">
        <v>68.400000000000006</v>
      </c>
      <c r="M16" s="4">
        <v>71</v>
      </c>
      <c r="N16" s="5">
        <v>74.2</v>
      </c>
      <c r="O16" s="3">
        <v>74.099999999999994</v>
      </c>
      <c r="P16" s="3">
        <v>72.599999999999994</v>
      </c>
      <c r="Q16" s="3">
        <v>72.900000000000006</v>
      </c>
      <c r="R16" s="3">
        <v>74.900000000000006</v>
      </c>
      <c r="S16" s="4">
        <v>75.3</v>
      </c>
      <c r="T16" s="4">
        <v>75.099999999999994</v>
      </c>
      <c r="U16" s="4">
        <v>74.400000000000006</v>
      </c>
      <c r="V16" s="7">
        <v>75.8</v>
      </c>
      <c r="W16" s="8">
        <v>75</v>
      </c>
      <c r="X16" s="6">
        <v>74.2</v>
      </c>
      <c r="Y16" s="6">
        <v>73.8</v>
      </c>
      <c r="Z16" s="6">
        <v>74.400000000000006</v>
      </c>
      <c r="AA16" s="4">
        <v>72.025000000000006</v>
      </c>
      <c r="AB16" s="4">
        <v>71.2</v>
      </c>
      <c r="AC16" s="4">
        <v>72.150000000000006</v>
      </c>
      <c r="AD16" s="4">
        <v>72.125</v>
      </c>
      <c r="AE16" s="4">
        <v>71.7</v>
      </c>
      <c r="AF16" s="4">
        <v>70.099999999999994</v>
      </c>
    </row>
    <row r="17" spans="1:32" x14ac:dyDescent="0.3">
      <c r="A17" s="2" t="s">
        <v>15</v>
      </c>
      <c r="B17" s="4">
        <v>71.3</v>
      </c>
      <c r="C17" s="4">
        <v>69.900000000000006</v>
      </c>
      <c r="D17" s="4">
        <v>69.2</v>
      </c>
      <c r="E17" s="4">
        <v>67.7</v>
      </c>
      <c r="F17" s="4">
        <v>68.3</v>
      </c>
      <c r="G17" s="5">
        <v>69.599999999999994</v>
      </c>
      <c r="H17" s="4">
        <v>70.7</v>
      </c>
      <c r="I17" s="4">
        <v>68.400000000000006</v>
      </c>
      <c r="J17" s="4">
        <v>66.3</v>
      </c>
      <c r="K17" s="4">
        <v>68.2</v>
      </c>
      <c r="L17" s="4">
        <v>70.099999999999994</v>
      </c>
      <c r="M17" s="4">
        <v>71.400000000000006</v>
      </c>
      <c r="N17" s="5">
        <v>72.8</v>
      </c>
      <c r="O17" s="3">
        <v>72.7</v>
      </c>
      <c r="P17" s="3">
        <v>72.099999999999994</v>
      </c>
      <c r="Q17" s="3">
        <v>73.900000000000006</v>
      </c>
      <c r="R17" s="3">
        <v>75.2</v>
      </c>
      <c r="S17" s="4">
        <v>76.599999999999994</v>
      </c>
      <c r="T17" s="4">
        <v>73.900000000000006</v>
      </c>
      <c r="U17" s="4">
        <v>73.400000000000006</v>
      </c>
      <c r="V17" s="7">
        <v>73.2</v>
      </c>
      <c r="W17" s="8">
        <v>73.900000000000006</v>
      </c>
      <c r="X17" s="6">
        <v>74</v>
      </c>
      <c r="Y17" s="6">
        <v>73.7</v>
      </c>
      <c r="Z17" s="6">
        <v>74</v>
      </c>
      <c r="AA17" s="4">
        <v>72.424999999999997</v>
      </c>
      <c r="AB17" s="4">
        <v>71.125</v>
      </c>
      <c r="AC17" s="4">
        <v>71.199999999999989</v>
      </c>
      <c r="AD17" s="4">
        <v>70.175000000000011</v>
      </c>
      <c r="AE17" s="4">
        <v>69.824999999999989</v>
      </c>
      <c r="AF17" s="4">
        <v>69.424999999999997</v>
      </c>
    </row>
    <row r="18" spans="1:32" x14ac:dyDescent="0.3">
      <c r="A18" s="2" t="s">
        <v>16</v>
      </c>
      <c r="B18" s="4">
        <v>72.7</v>
      </c>
      <c r="C18" s="4">
        <v>68.3</v>
      </c>
      <c r="D18" s="4">
        <v>66.400000000000006</v>
      </c>
      <c r="E18" s="4">
        <v>67.900000000000006</v>
      </c>
      <c r="F18" s="4">
        <v>68.599999999999994</v>
      </c>
      <c r="G18" s="5">
        <v>68.099999999999994</v>
      </c>
      <c r="H18" s="4">
        <v>69</v>
      </c>
      <c r="I18" s="4">
        <v>69.7</v>
      </c>
      <c r="J18" s="4">
        <v>69.8</v>
      </c>
      <c r="K18" s="4">
        <v>68.900000000000006</v>
      </c>
      <c r="L18" s="4">
        <v>69</v>
      </c>
      <c r="M18" s="4">
        <v>67.5</v>
      </c>
      <c r="N18" s="5">
        <v>67.5</v>
      </c>
      <c r="O18" s="3">
        <v>66.5</v>
      </c>
      <c r="P18" s="3">
        <v>66.7</v>
      </c>
      <c r="Q18" s="3">
        <v>67.5</v>
      </c>
      <c r="R18" s="3">
        <v>69.3</v>
      </c>
      <c r="S18" s="4">
        <v>70.400000000000006</v>
      </c>
      <c r="T18" s="4">
        <v>70.3</v>
      </c>
      <c r="U18" s="4">
        <v>70.3</v>
      </c>
      <c r="V18" s="7">
        <v>69.900000000000006</v>
      </c>
      <c r="W18" s="8">
        <v>69.5</v>
      </c>
      <c r="X18" s="6">
        <v>70</v>
      </c>
      <c r="Y18" s="6">
        <v>69.400000000000006</v>
      </c>
      <c r="Z18" s="6">
        <v>68.8</v>
      </c>
      <c r="AA18" s="4">
        <v>67.400000000000006</v>
      </c>
      <c r="AB18" s="4">
        <v>67.375</v>
      </c>
      <c r="AC18" s="4">
        <v>65.400000000000006</v>
      </c>
      <c r="AD18" s="4">
        <v>63.199999999999996</v>
      </c>
      <c r="AE18" s="4">
        <v>63.5</v>
      </c>
      <c r="AF18" s="4">
        <v>64.7</v>
      </c>
    </row>
    <row r="19" spans="1:32" x14ac:dyDescent="0.3">
      <c r="A19" s="2" t="s">
        <v>17</v>
      </c>
      <c r="B19" s="4">
        <v>70.2</v>
      </c>
      <c r="C19" s="4">
        <v>68.5</v>
      </c>
      <c r="D19" s="4">
        <v>68.099999999999994</v>
      </c>
      <c r="E19" s="4">
        <v>67.599999999999994</v>
      </c>
      <c r="F19" s="4">
        <v>65.400000000000006</v>
      </c>
      <c r="G19" s="5">
        <v>64.900000000000006</v>
      </c>
      <c r="H19" s="4">
        <v>65.8</v>
      </c>
      <c r="I19" s="4">
        <v>67.2</v>
      </c>
      <c r="J19" s="4">
        <v>69</v>
      </c>
      <c r="K19" s="4">
        <v>68.8</v>
      </c>
      <c r="L19" s="4">
        <v>70.599999999999994</v>
      </c>
      <c r="M19" s="4">
        <v>71.2</v>
      </c>
      <c r="N19" s="5">
        <v>73.2</v>
      </c>
      <c r="O19" s="3">
        <v>75</v>
      </c>
      <c r="P19" s="3">
        <v>75.099999999999994</v>
      </c>
      <c r="Q19" s="3">
        <v>73.900000000000006</v>
      </c>
      <c r="R19" s="3">
        <v>73.400000000000006</v>
      </c>
      <c r="S19" s="4">
        <v>73.900000000000006</v>
      </c>
      <c r="T19" s="4">
        <v>73.7</v>
      </c>
      <c r="U19" s="4">
        <v>74.400000000000006</v>
      </c>
      <c r="V19" s="7">
        <v>73.3</v>
      </c>
      <c r="W19" s="8">
        <v>71.599999999999994</v>
      </c>
      <c r="X19" s="6">
        <v>71.7</v>
      </c>
      <c r="Y19" s="6">
        <v>72.900000000000006</v>
      </c>
      <c r="Z19" s="6">
        <v>72.8</v>
      </c>
      <c r="AA19" s="4">
        <v>71.200000000000017</v>
      </c>
      <c r="AB19" s="4">
        <v>70.275000000000006</v>
      </c>
      <c r="AC19" s="4">
        <v>69.100000000000009</v>
      </c>
      <c r="AD19" s="4">
        <v>68.724999999999994</v>
      </c>
      <c r="AE19" s="4">
        <v>67.5</v>
      </c>
      <c r="AF19" s="4">
        <v>67.625</v>
      </c>
    </row>
    <row r="20" spans="1:32" x14ac:dyDescent="0.3">
      <c r="A20" s="2" t="s">
        <v>18</v>
      </c>
      <c r="B20" s="4">
        <v>70.099999999999994</v>
      </c>
      <c r="C20" s="4">
        <v>70.2</v>
      </c>
      <c r="D20" s="4">
        <v>70.400000000000006</v>
      </c>
      <c r="E20" s="4">
        <v>71</v>
      </c>
      <c r="F20" s="4">
        <v>68.5</v>
      </c>
      <c r="G20" s="5">
        <v>66.3</v>
      </c>
      <c r="H20" s="4">
        <v>67.8</v>
      </c>
      <c r="I20" s="4">
        <v>68.900000000000006</v>
      </c>
      <c r="J20" s="4">
        <v>66.7</v>
      </c>
      <c r="K20" s="4">
        <v>65.400000000000006</v>
      </c>
      <c r="L20" s="4">
        <v>65.8</v>
      </c>
      <c r="M20" s="4">
        <v>65.3</v>
      </c>
      <c r="N20" s="5">
        <v>64.900000000000006</v>
      </c>
      <c r="O20" s="3">
        <v>66.400000000000006</v>
      </c>
      <c r="P20" s="3">
        <v>66.599999999999994</v>
      </c>
      <c r="Q20" s="3">
        <v>66.8</v>
      </c>
      <c r="R20" s="3">
        <v>68.099999999999994</v>
      </c>
      <c r="S20" s="4">
        <v>67.099999999999994</v>
      </c>
      <c r="T20" s="4">
        <v>67.400000000000006</v>
      </c>
      <c r="U20" s="4">
        <v>67.5</v>
      </c>
      <c r="V20" s="7">
        <v>70.599999999999994</v>
      </c>
      <c r="W20" s="8">
        <v>72.5</v>
      </c>
      <c r="X20" s="6">
        <v>71.3</v>
      </c>
      <c r="Y20" s="6">
        <v>71.5</v>
      </c>
      <c r="Z20" s="6">
        <v>73.5</v>
      </c>
      <c r="AA20" s="4">
        <v>71.900000000000006</v>
      </c>
      <c r="AB20" s="4">
        <v>70.400000000000006</v>
      </c>
      <c r="AC20" s="4">
        <v>70.099999999999994</v>
      </c>
      <c r="AD20" s="4">
        <v>68.774999999999991</v>
      </c>
      <c r="AE20" s="4">
        <v>67.825000000000003</v>
      </c>
      <c r="AF20" s="4">
        <v>65.300000000000011</v>
      </c>
    </row>
    <row r="21" spans="1:32" x14ac:dyDescent="0.3">
      <c r="A21" s="2" t="s">
        <v>19</v>
      </c>
      <c r="B21" s="4">
        <v>74.099999999999994</v>
      </c>
      <c r="C21" s="4">
        <v>73.7</v>
      </c>
      <c r="D21" s="4">
        <v>74</v>
      </c>
      <c r="E21" s="4">
        <v>73.2</v>
      </c>
      <c r="F21" s="4">
        <v>72.2</v>
      </c>
      <c r="G21" s="5">
        <v>73.599999999999994</v>
      </c>
      <c r="H21" s="4">
        <v>74.2</v>
      </c>
      <c r="I21" s="4">
        <v>72</v>
      </c>
      <c r="J21" s="4">
        <v>72</v>
      </c>
      <c r="K21" s="4">
        <v>71.900000000000006</v>
      </c>
      <c r="L21" s="4">
        <v>72.599999999999994</v>
      </c>
      <c r="M21" s="4">
        <v>76.7</v>
      </c>
      <c r="N21" s="5">
        <v>76.5</v>
      </c>
      <c r="O21" s="3">
        <v>74.900000000000006</v>
      </c>
      <c r="P21" s="3">
        <v>74.599999999999994</v>
      </c>
      <c r="Q21" s="3">
        <v>77.400000000000006</v>
      </c>
      <c r="R21" s="3">
        <v>76.5</v>
      </c>
      <c r="S21" s="4">
        <v>75.5</v>
      </c>
      <c r="T21" s="4">
        <v>74</v>
      </c>
      <c r="U21" s="4">
        <v>73.7</v>
      </c>
      <c r="V21" s="7">
        <v>74.7</v>
      </c>
      <c r="W21" s="8">
        <v>73.900000000000006</v>
      </c>
      <c r="X21" s="6">
        <v>75.3</v>
      </c>
      <c r="Y21" s="6">
        <v>74.3</v>
      </c>
      <c r="Z21" s="6">
        <v>73.900000000000006</v>
      </c>
      <c r="AA21" s="4">
        <v>74.050000000000011</v>
      </c>
      <c r="AB21" s="4">
        <v>73.825000000000003</v>
      </c>
      <c r="AC21" s="4">
        <v>73.900000000000006</v>
      </c>
      <c r="AD21" s="4">
        <v>74.125</v>
      </c>
      <c r="AE21" s="4">
        <v>73.5</v>
      </c>
      <c r="AF21" s="4">
        <v>71.024999999999991</v>
      </c>
    </row>
    <row r="22" spans="1:32" x14ac:dyDescent="0.3">
      <c r="A22" s="2" t="s">
        <v>20</v>
      </c>
      <c r="B22" s="4">
        <v>67.8</v>
      </c>
      <c r="C22" s="4">
        <v>65.599999999999994</v>
      </c>
      <c r="D22" s="4">
        <v>62.8</v>
      </c>
      <c r="E22" s="4">
        <v>62.7</v>
      </c>
      <c r="F22" s="4">
        <v>63.5</v>
      </c>
      <c r="G22" s="5">
        <v>65.5</v>
      </c>
      <c r="H22" s="4">
        <v>64.900000000000006</v>
      </c>
      <c r="I22" s="4">
        <v>63.8</v>
      </c>
      <c r="J22" s="4">
        <v>64.8</v>
      </c>
      <c r="K22" s="4">
        <v>65.5</v>
      </c>
      <c r="L22" s="4">
        <v>64.099999999999994</v>
      </c>
      <c r="M22" s="4">
        <v>65.8</v>
      </c>
      <c r="N22" s="5">
        <v>66.900000000000006</v>
      </c>
      <c r="O22" s="3">
        <v>70.5</v>
      </c>
      <c r="P22" s="3">
        <v>68.7</v>
      </c>
      <c r="Q22" s="3">
        <v>69.599999999999994</v>
      </c>
      <c r="R22" s="3">
        <v>69.900000000000006</v>
      </c>
      <c r="S22" s="4">
        <v>70.7</v>
      </c>
      <c r="T22" s="4">
        <v>72</v>
      </c>
      <c r="U22" s="4">
        <v>71.599999999999994</v>
      </c>
      <c r="V22" s="7">
        <v>72.099999999999994</v>
      </c>
      <c r="W22" s="8">
        <v>71.2</v>
      </c>
      <c r="X22" s="6">
        <v>72.599999999999994</v>
      </c>
      <c r="Y22" s="6">
        <v>71.7</v>
      </c>
      <c r="Z22" s="6">
        <v>70.599999999999994</v>
      </c>
      <c r="AA22" s="4">
        <v>69.650000000000006</v>
      </c>
      <c r="AB22" s="4">
        <v>68.924999999999997</v>
      </c>
      <c r="AC22" s="4">
        <v>69.699999999999989</v>
      </c>
      <c r="AD22" s="4">
        <v>68.474999999999994</v>
      </c>
      <c r="AE22" s="4">
        <v>66.900000000000006</v>
      </c>
      <c r="AF22" s="4">
        <v>66.224999999999994</v>
      </c>
    </row>
    <row r="23" spans="1:32" x14ac:dyDescent="0.3">
      <c r="A23" s="2" t="s">
        <v>21</v>
      </c>
      <c r="B23" s="4">
        <v>61.7</v>
      </c>
      <c r="C23" s="4">
        <v>60.5</v>
      </c>
      <c r="D23" s="4">
        <v>60.3</v>
      </c>
      <c r="E23" s="4">
        <v>60.6</v>
      </c>
      <c r="F23" s="4">
        <v>60</v>
      </c>
      <c r="G23" s="5">
        <v>58.9</v>
      </c>
      <c r="H23" s="4">
        <v>58.6</v>
      </c>
      <c r="I23" s="4">
        <v>60.2</v>
      </c>
      <c r="J23" s="4">
        <v>61.8</v>
      </c>
      <c r="K23" s="4">
        <v>60.7</v>
      </c>
      <c r="L23" s="4">
        <v>60.6</v>
      </c>
      <c r="M23" s="4">
        <v>60.2</v>
      </c>
      <c r="N23" s="2">
        <v>61.7</v>
      </c>
      <c r="O23" s="3">
        <v>62.3</v>
      </c>
      <c r="P23" s="3">
        <v>61.3</v>
      </c>
      <c r="Q23" s="3">
        <v>60.3</v>
      </c>
      <c r="R23" s="3">
        <v>59.9</v>
      </c>
      <c r="S23" s="4">
        <v>60.6</v>
      </c>
      <c r="T23" s="4">
        <v>62.6</v>
      </c>
      <c r="U23" s="4">
        <v>64.3</v>
      </c>
      <c r="V23" s="7">
        <v>63.8</v>
      </c>
      <c r="W23" s="8">
        <v>63.4</v>
      </c>
      <c r="X23" s="6">
        <v>65.2</v>
      </c>
      <c r="Y23" s="6">
        <v>64.3</v>
      </c>
      <c r="Z23" s="6">
        <v>65.7</v>
      </c>
      <c r="AA23" s="4">
        <v>65.125</v>
      </c>
      <c r="AB23" s="4">
        <v>65.375</v>
      </c>
      <c r="AC23" s="4">
        <v>65.3</v>
      </c>
      <c r="AD23" s="4">
        <v>65.825000000000003</v>
      </c>
      <c r="AE23" s="4">
        <v>65.274999999999991</v>
      </c>
      <c r="AF23" s="4">
        <v>63</v>
      </c>
    </row>
    <row r="24" spans="1:32" x14ac:dyDescent="0.3">
      <c r="A24" s="2" t="s">
        <v>22</v>
      </c>
      <c r="B24" s="4">
        <v>72.7</v>
      </c>
      <c r="C24" s="4">
        <v>70.7</v>
      </c>
      <c r="D24" s="4">
        <v>70.900000000000006</v>
      </c>
      <c r="E24" s="4">
        <v>71.7</v>
      </c>
      <c r="F24" s="4">
        <v>72.5</v>
      </c>
      <c r="G24" s="5">
        <v>73.2</v>
      </c>
      <c r="H24" s="4">
        <v>72.3</v>
      </c>
      <c r="I24" s="4">
        <v>70.599999999999994</v>
      </c>
      <c r="J24" s="4">
        <v>70.599999999999994</v>
      </c>
      <c r="K24" s="4">
        <v>72.3</v>
      </c>
      <c r="L24" s="4">
        <v>72</v>
      </c>
      <c r="M24" s="4">
        <v>72.2</v>
      </c>
      <c r="N24" s="5">
        <v>73.3</v>
      </c>
      <c r="O24" s="3">
        <v>73.3</v>
      </c>
      <c r="P24" s="3">
        <v>74.400000000000006</v>
      </c>
      <c r="Q24" s="3">
        <v>76.5</v>
      </c>
      <c r="R24" s="3">
        <v>77.2</v>
      </c>
      <c r="S24" s="4">
        <v>77.099999999999994</v>
      </c>
      <c r="T24" s="4">
        <v>76</v>
      </c>
      <c r="U24" s="4">
        <v>75.599999999999994</v>
      </c>
      <c r="V24" s="7">
        <v>77.099999999999994</v>
      </c>
      <c r="W24" s="8">
        <v>76.400000000000006</v>
      </c>
      <c r="X24" s="6">
        <v>77.400000000000006</v>
      </c>
      <c r="Y24" s="6">
        <v>76.400000000000006</v>
      </c>
      <c r="Z24" s="6">
        <v>75.900000000000006</v>
      </c>
      <c r="AA24" s="4">
        <v>74.5</v>
      </c>
      <c r="AB24" s="4">
        <v>74.474999999999994</v>
      </c>
      <c r="AC24" s="4">
        <v>74.074999999999989</v>
      </c>
      <c r="AD24" s="4">
        <v>74.8</v>
      </c>
      <c r="AE24" s="4">
        <v>73.849999999999994</v>
      </c>
      <c r="AF24" s="4">
        <v>73.875</v>
      </c>
    </row>
    <row r="25" spans="1:32" x14ac:dyDescent="0.3">
      <c r="A25" s="2" t="s">
        <v>23</v>
      </c>
      <c r="B25" s="4">
        <v>72.599999999999994</v>
      </c>
      <c r="C25" s="4">
        <v>70</v>
      </c>
      <c r="D25" s="4">
        <v>68</v>
      </c>
      <c r="E25" s="4">
        <v>68.900000000000006</v>
      </c>
      <c r="F25" s="4">
        <v>69.099999999999994</v>
      </c>
      <c r="G25" s="5">
        <v>68.3</v>
      </c>
      <c r="H25" s="4">
        <v>68</v>
      </c>
      <c r="I25" s="4">
        <v>68.900000000000006</v>
      </c>
      <c r="J25" s="4">
        <v>66.7</v>
      </c>
      <c r="K25" s="4">
        <v>65.8</v>
      </c>
      <c r="L25" s="4">
        <v>68.900000000000006</v>
      </c>
      <c r="M25" s="4">
        <v>73.3</v>
      </c>
      <c r="N25" s="5">
        <v>75.400000000000006</v>
      </c>
      <c r="O25" s="3">
        <v>75.400000000000006</v>
      </c>
      <c r="P25" s="3">
        <v>75.400000000000006</v>
      </c>
      <c r="Q25" s="3">
        <v>76.099999999999994</v>
      </c>
      <c r="R25" s="3">
        <v>76.099999999999994</v>
      </c>
      <c r="S25" s="4">
        <v>76.099999999999994</v>
      </c>
      <c r="T25" s="4">
        <v>77.3</v>
      </c>
      <c r="U25" s="4">
        <v>77.2</v>
      </c>
      <c r="V25" s="7">
        <v>76.400000000000006</v>
      </c>
      <c r="W25" s="8">
        <v>76.5</v>
      </c>
      <c r="X25" s="6">
        <v>75.599999999999994</v>
      </c>
      <c r="Y25" s="6">
        <v>73.5</v>
      </c>
      <c r="Z25" s="6">
        <v>73.099999999999994</v>
      </c>
      <c r="AA25" s="4">
        <v>72.900000000000006</v>
      </c>
      <c r="AB25" s="4">
        <v>72.599999999999994</v>
      </c>
      <c r="AC25" s="4">
        <v>71.275000000000006</v>
      </c>
      <c r="AD25" s="4">
        <v>72.025000000000006</v>
      </c>
      <c r="AE25" s="4">
        <v>73.400000000000006</v>
      </c>
      <c r="AF25" s="4">
        <v>71.424999999999997</v>
      </c>
    </row>
    <row r="26" spans="1:32" x14ac:dyDescent="0.3">
      <c r="A26" s="2" t="s">
        <v>24</v>
      </c>
      <c r="B26" s="4">
        <v>72.3</v>
      </c>
      <c r="C26" s="4">
        <v>69.599999999999994</v>
      </c>
      <c r="D26" s="4">
        <v>70.400000000000006</v>
      </c>
      <c r="E26" s="4">
        <v>72.5</v>
      </c>
      <c r="F26" s="4">
        <v>73.7</v>
      </c>
      <c r="G26" s="5">
        <v>72.2</v>
      </c>
      <c r="H26" s="4">
        <v>69.400000000000006</v>
      </c>
      <c r="I26" s="4">
        <v>71.8</v>
      </c>
      <c r="J26" s="4">
        <v>70.400000000000006</v>
      </c>
      <c r="K26" s="4">
        <v>69.7</v>
      </c>
      <c r="L26" s="4">
        <v>69.2</v>
      </c>
      <c r="M26" s="4">
        <v>71.099999999999994</v>
      </c>
      <c r="N26" s="5">
        <v>73</v>
      </c>
      <c r="O26" s="3">
        <v>73.7</v>
      </c>
      <c r="P26" s="3">
        <v>75.099999999999994</v>
      </c>
      <c r="Q26" s="3">
        <v>74.900000000000006</v>
      </c>
      <c r="R26" s="3">
        <v>75.2</v>
      </c>
      <c r="S26" s="4">
        <v>74.5</v>
      </c>
      <c r="T26" s="4">
        <v>74.900000000000006</v>
      </c>
      <c r="U26" s="4">
        <v>73.400000000000006</v>
      </c>
      <c r="V26" s="7">
        <v>74</v>
      </c>
      <c r="W26" s="8">
        <v>78.8</v>
      </c>
      <c r="X26" s="6">
        <v>76.2</v>
      </c>
      <c r="Y26" s="6">
        <v>74</v>
      </c>
      <c r="Z26" s="6">
        <v>75.400000000000006</v>
      </c>
      <c r="AA26" s="4">
        <v>75.475000000000009</v>
      </c>
      <c r="AB26" s="4">
        <v>74.75</v>
      </c>
      <c r="AC26" s="4">
        <v>74.849999999999994</v>
      </c>
      <c r="AD26" s="4">
        <v>74.199999999999989</v>
      </c>
      <c r="AE26" s="4">
        <v>74.224999999999994</v>
      </c>
      <c r="AF26" s="4">
        <v>73.224999999999994</v>
      </c>
    </row>
    <row r="27" spans="1:32" x14ac:dyDescent="0.3">
      <c r="A27" s="2" t="s">
        <v>25</v>
      </c>
      <c r="B27" s="4">
        <v>69.5</v>
      </c>
      <c r="C27" s="4">
        <v>69.2</v>
      </c>
      <c r="D27" s="4">
        <v>67.8</v>
      </c>
      <c r="E27" s="4">
        <v>66.099999999999994</v>
      </c>
      <c r="F27" s="4">
        <v>64.8</v>
      </c>
      <c r="G27" s="5">
        <v>63.7</v>
      </c>
      <c r="H27" s="4">
        <v>64</v>
      </c>
      <c r="I27" s="4">
        <v>64.2</v>
      </c>
      <c r="J27" s="4">
        <v>65.2</v>
      </c>
      <c r="K27" s="4">
        <v>66.400000000000006</v>
      </c>
      <c r="L27" s="4">
        <v>68.400000000000006</v>
      </c>
      <c r="M27" s="4">
        <v>69.400000000000006</v>
      </c>
      <c r="N27" s="5">
        <v>70.2</v>
      </c>
      <c r="O27" s="3">
        <v>70.5</v>
      </c>
      <c r="P27" s="3">
        <v>70.7</v>
      </c>
      <c r="Q27" s="3">
        <v>72.900000000000006</v>
      </c>
      <c r="R27" s="3">
        <v>74.2</v>
      </c>
      <c r="S27" s="4">
        <v>74</v>
      </c>
      <c r="T27" s="4">
        <v>74.8</v>
      </c>
      <c r="U27" s="4">
        <v>74</v>
      </c>
      <c r="V27" s="7">
        <v>72.400000000000006</v>
      </c>
      <c r="W27" s="8">
        <v>72.3</v>
      </c>
      <c r="X27" s="6">
        <v>71.900000000000006</v>
      </c>
      <c r="Y27" s="6">
        <v>70.400000000000006</v>
      </c>
      <c r="Z27" s="6">
        <v>71.400000000000006</v>
      </c>
      <c r="AA27" s="4">
        <v>72</v>
      </c>
      <c r="AB27" s="4">
        <v>71.225000000000009</v>
      </c>
      <c r="AC27" s="4">
        <v>71.150000000000006</v>
      </c>
      <c r="AD27" s="4">
        <v>70.75</v>
      </c>
      <c r="AE27" s="4">
        <v>71.325000000000003</v>
      </c>
      <c r="AF27" s="4">
        <v>70.525000000000006</v>
      </c>
    </row>
    <row r="28" spans="1:32" x14ac:dyDescent="0.3">
      <c r="A28" s="2" t="s">
        <v>26</v>
      </c>
      <c r="B28" s="4">
        <v>66.400000000000006</v>
      </c>
      <c r="C28" s="4">
        <v>66.5</v>
      </c>
      <c r="D28" s="4">
        <v>64.400000000000006</v>
      </c>
      <c r="E28" s="4">
        <v>65</v>
      </c>
      <c r="F28" s="4">
        <v>65.400000000000006</v>
      </c>
      <c r="G28" s="5">
        <v>67.900000000000006</v>
      </c>
      <c r="H28" s="4">
        <v>69.099999999999994</v>
      </c>
      <c r="I28" s="4">
        <v>69.599999999999994</v>
      </c>
      <c r="J28" s="4">
        <v>69.900000000000006</v>
      </c>
      <c r="K28" s="4">
        <v>69.7</v>
      </c>
      <c r="L28" s="4">
        <v>68.8</v>
      </c>
      <c r="M28" s="4">
        <v>68.7</v>
      </c>
      <c r="N28" s="5">
        <v>68.599999999999994</v>
      </c>
      <c r="O28" s="3">
        <v>67.5</v>
      </c>
      <c r="P28" s="3">
        <v>68.599999999999994</v>
      </c>
      <c r="Q28" s="3">
        <v>70.599999999999994</v>
      </c>
      <c r="R28" s="3">
        <v>70.2</v>
      </c>
      <c r="S28" s="4">
        <v>68.3</v>
      </c>
      <c r="T28" s="4">
        <v>69.400000000000006</v>
      </c>
      <c r="U28" s="4">
        <v>71.5</v>
      </c>
      <c r="V28" s="7">
        <v>72.400000000000006</v>
      </c>
      <c r="W28" s="8">
        <v>70.400000000000006</v>
      </c>
      <c r="X28" s="6">
        <v>69.5</v>
      </c>
      <c r="Y28" s="6">
        <v>67.3</v>
      </c>
      <c r="Z28" s="6">
        <v>70.3</v>
      </c>
      <c r="AA28" s="4">
        <v>70.724999999999994</v>
      </c>
      <c r="AB28" s="4">
        <v>68.125</v>
      </c>
      <c r="AC28" s="4">
        <v>68.375</v>
      </c>
      <c r="AD28" s="4">
        <v>67.849999999999994</v>
      </c>
      <c r="AE28" s="4">
        <v>67.45</v>
      </c>
      <c r="AF28" s="4">
        <v>66.875</v>
      </c>
    </row>
    <row r="29" spans="1:32" x14ac:dyDescent="0.3">
      <c r="A29" s="2" t="s">
        <v>27</v>
      </c>
      <c r="B29" s="4">
        <v>69.3</v>
      </c>
      <c r="C29" s="4">
        <v>68.5</v>
      </c>
      <c r="D29" s="4">
        <v>68.3</v>
      </c>
      <c r="E29" s="4">
        <v>66.8</v>
      </c>
      <c r="F29" s="4">
        <v>66.599999999999994</v>
      </c>
      <c r="G29" s="5">
        <v>67.2</v>
      </c>
      <c r="H29" s="4">
        <v>67.3</v>
      </c>
      <c r="I29" s="4">
        <v>67.5</v>
      </c>
      <c r="J29" s="4">
        <v>68.400000000000006</v>
      </c>
      <c r="K29" s="4">
        <v>67.7</v>
      </c>
      <c r="L29" s="4">
        <v>68</v>
      </c>
      <c r="M29" s="4">
        <v>67.099999999999994</v>
      </c>
      <c r="N29" s="5">
        <v>66.8</v>
      </c>
      <c r="O29" s="3">
        <v>66.7</v>
      </c>
      <c r="P29" s="3">
        <v>69.900000000000006</v>
      </c>
      <c r="Q29" s="3">
        <v>70.900000000000006</v>
      </c>
      <c r="R29" s="3">
        <v>70.2</v>
      </c>
      <c r="S29" s="4">
        <v>70.099999999999994</v>
      </c>
      <c r="T29" s="4">
        <v>68.5</v>
      </c>
      <c r="U29" s="4">
        <v>69.5</v>
      </c>
      <c r="V29" s="7">
        <v>71.2</v>
      </c>
      <c r="W29" s="8">
        <v>70.2</v>
      </c>
      <c r="X29" s="6">
        <v>67.599999999999994</v>
      </c>
      <c r="Y29" s="6">
        <v>68.2</v>
      </c>
      <c r="Z29" s="6">
        <v>69.599999999999994</v>
      </c>
      <c r="AA29" s="4">
        <v>70.25</v>
      </c>
      <c r="AB29" s="4">
        <v>70.375</v>
      </c>
      <c r="AC29" s="4">
        <v>68.974999999999994</v>
      </c>
      <c r="AD29" s="4">
        <v>69.349999999999994</v>
      </c>
      <c r="AE29" s="4">
        <v>68.175000000000011</v>
      </c>
      <c r="AF29" s="4">
        <v>66.75</v>
      </c>
    </row>
    <row r="30" spans="1:32" x14ac:dyDescent="0.3">
      <c r="A30" s="2" t="s">
        <v>28</v>
      </c>
      <c r="B30" s="4">
        <v>58.9</v>
      </c>
      <c r="C30" s="4">
        <v>57</v>
      </c>
      <c r="D30" s="4">
        <v>54.5</v>
      </c>
      <c r="E30" s="4">
        <v>54.1</v>
      </c>
      <c r="F30" s="4">
        <v>54.3</v>
      </c>
      <c r="G30" s="5">
        <v>54.3</v>
      </c>
      <c r="H30" s="4">
        <v>55.8</v>
      </c>
      <c r="I30" s="4">
        <v>55.8</v>
      </c>
      <c r="J30" s="4">
        <v>55.1</v>
      </c>
      <c r="K30" s="4">
        <v>55.8</v>
      </c>
      <c r="L30" s="4">
        <v>55.8</v>
      </c>
      <c r="M30" s="4">
        <v>58.6</v>
      </c>
      <c r="N30" s="5">
        <v>61.1</v>
      </c>
      <c r="O30" s="3">
        <v>61.2</v>
      </c>
      <c r="P30" s="3">
        <v>61.4</v>
      </c>
      <c r="Q30" s="3">
        <v>63.7</v>
      </c>
      <c r="R30" s="3">
        <v>64</v>
      </c>
      <c r="S30" s="4">
        <v>64.599999999999994</v>
      </c>
      <c r="T30" s="4">
        <v>65.3</v>
      </c>
      <c r="U30" s="4">
        <v>64.8</v>
      </c>
      <c r="V30" s="7">
        <v>65.7</v>
      </c>
      <c r="W30" s="8">
        <v>63.4</v>
      </c>
      <c r="X30" s="6">
        <v>65.7</v>
      </c>
      <c r="Y30" s="6">
        <v>63.3</v>
      </c>
      <c r="Z30" s="6">
        <v>63.6</v>
      </c>
      <c r="AA30" s="4">
        <v>62.400000000000006</v>
      </c>
      <c r="AB30" s="4">
        <v>59.75</v>
      </c>
      <c r="AC30" s="4">
        <v>56.225000000000001</v>
      </c>
      <c r="AD30" s="4">
        <v>55.75</v>
      </c>
      <c r="AE30" s="4">
        <v>56.024999999999999</v>
      </c>
      <c r="AF30" s="4">
        <v>55.924999999999997</v>
      </c>
    </row>
    <row r="31" spans="1:32" x14ac:dyDescent="0.3">
      <c r="A31" s="2" t="s">
        <v>29</v>
      </c>
      <c r="B31" s="4">
        <v>67.099999999999994</v>
      </c>
      <c r="C31" s="4">
        <v>65.5</v>
      </c>
      <c r="D31" s="4">
        <v>64.8</v>
      </c>
      <c r="E31" s="4">
        <v>66.400000000000006</v>
      </c>
      <c r="F31" s="4">
        <v>67.900000000000006</v>
      </c>
      <c r="G31" s="5">
        <v>67</v>
      </c>
      <c r="H31" s="4">
        <v>65</v>
      </c>
      <c r="I31" s="4">
        <v>66.8</v>
      </c>
      <c r="J31" s="4">
        <v>66.599999999999994</v>
      </c>
      <c r="K31" s="4">
        <v>65.400000000000006</v>
      </c>
      <c r="L31" s="4">
        <v>65.099999999999994</v>
      </c>
      <c r="M31" s="4">
        <v>66</v>
      </c>
      <c r="N31" s="5">
        <v>65</v>
      </c>
      <c r="O31" s="3">
        <v>66.8</v>
      </c>
      <c r="P31" s="3">
        <v>69.599999999999994</v>
      </c>
      <c r="Q31" s="3">
        <v>70.2</v>
      </c>
      <c r="R31" s="3">
        <v>69.2</v>
      </c>
      <c r="S31" s="4">
        <v>68.400000000000006</v>
      </c>
      <c r="T31" s="4">
        <v>69.5</v>
      </c>
      <c r="U31" s="4">
        <v>74.400000000000006</v>
      </c>
      <c r="V31" s="7">
        <v>73.3</v>
      </c>
      <c r="W31" s="8">
        <v>74</v>
      </c>
      <c r="X31" s="6">
        <v>74.2</v>
      </c>
      <c r="Y31" s="6">
        <v>73.8</v>
      </c>
      <c r="Z31" s="6">
        <v>75</v>
      </c>
      <c r="AA31" s="4">
        <v>76.025000000000006</v>
      </c>
      <c r="AB31" s="4">
        <v>74.875</v>
      </c>
      <c r="AC31" s="4">
        <v>74.125</v>
      </c>
      <c r="AD31" s="4">
        <v>74.75</v>
      </c>
      <c r="AE31" s="4">
        <v>74.125</v>
      </c>
      <c r="AF31" s="4">
        <v>72.199999999999989</v>
      </c>
    </row>
    <row r="32" spans="1:32" x14ac:dyDescent="0.3">
      <c r="A32" s="2" t="s">
        <v>30</v>
      </c>
      <c r="B32" s="4">
        <v>63.4</v>
      </c>
      <c r="C32" s="4">
        <v>62.3</v>
      </c>
      <c r="D32" s="4">
        <v>63.3</v>
      </c>
      <c r="E32" s="4">
        <v>64</v>
      </c>
      <c r="F32" s="4">
        <v>64.8</v>
      </c>
      <c r="G32" s="5">
        <v>65.7</v>
      </c>
      <c r="H32" s="4">
        <v>65</v>
      </c>
      <c r="I32" s="4">
        <v>64.8</v>
      </c>
      <c r="J32" s="4">
        <v>64.599999999999994</v>
      </c>
      <c r="K32" s="4">
        <v>64.5</v>
      </c>
      <c r="L32" s="4">
        <v>64.099999999999994</v>
      </c>
      <c r="M32" s="4">
        <v>64.900000000000006</v>
      </c>
      <c r="N32" s="5">
        <v>64.599999999999994</v>
      </c>
      <c r="O32" s="3">
        <v>63.1</v>
      </c>
      <c r="P32" s="3">
        <v>63.1</v>
      </c>
      <c r="Q32" s="3">
        <v>64.5</v>
      </c>
      <c r="R32" s="3">
        <v>66.2</v>
      </c>
      <c r="S32" s="4">
        <v>66.5</v>
      </c>
      <c r="T32" s="4">
        <v>66.900000000000006</v>
      </c>
      <c r="U32" s="4">
        <v>66.900000000000006</v>
      </c>
      <c r="V32" s="7">
        <v>68.8</v>
      </c>
      <c r="W32" s="8">
        <v>70.099999999999994</v>
      </c>
      <c r="X32" s="6">
        <v>69</v>
      </c>
      <c r="Y32" s="6">
        <v>68.3</v>
      </c>
      <c r="Z32" s="6">
        <v>67.3</v>
      </c>
      <c r="AA32" s="4">
        <v>65.900000000000006</v>
      </c>
      <c r="AB32" s="4">
        <v>66.5</v>
      </c>
      <c r="AC32" s="4">
        <v>66.375</v>
      </c>
      <c r="AD32" s="4">
        <v>66.550000000000011</v>
      </c>
      <c r="AE32" s="4">
        <v>64.949999999999989</v>
      </c>
      <c r="AF32" s="4">
        <v>65.150000000000006</v>
      </c>
    </row>
    <row r="33" spans="1:32" x14ac:dyDescent="0.3">
      <c r="A33" s="2" t="s">
        <v>31</v>
      </c>
      <c r="B33" s="4">
        <v>68</v>
      </c>
      <c r="C33" s="4">
        <v>68.2</v>
      </c>
      <c r="D33" s="4">
        <v>67.8</v>
      </c>
      <c r="E33" s="4">
        <v>67.2</v>
      </c>
      <c r="F33" s="4">
        <v>65.400000000000006</v>
      </c>
      <c r="G33" s="5">
        <v>65.5</v>
      </c>
      <c r="H33" s="4">
        <v>68.599999999999994</v>
      </c>
      <c r="I33" s="4">
        <v>69.5</v>
      </c>
      <c r="J33" s="4">
        <v>70.5</v>
      </c>
      <c r="K33" s="4">
        <v>69.099999999999994</v>
      </c>
      <c r="L33" s="4">
        <v>66.8</v>
      </c>
      <c r="M33" s="4">
        <v>67</v>
      </c>
      <c r="N33" s="5">
        <v>67.099999999999994</v>
      </c>
      <c r="O33" s="3">
        <v>69.599999999999994</v>
      </c>
      <c r="P33" s="3">
        <v>71.3</v>
      </c>
      <c r="Q33" s="3">
        <v>72.599999999999994</v>
      </c>
      <c r="R33" s="3">
        <v>73.7</v>
      </c>
      <c r="S33" s="4">
        <v>70.8</v>
      </c>
      <c r="T33" s="4">
        <v>70</v>
      </c>
      <c r="U33" s="4">
        <v>70.3</v>
      </c>
      <c r="V33" s="7">
        <v>71.5</v>
      </c>
      <c r="W33" s="8">
        <v>71.400000000000006</v>
      </c>
      <c r="X33" s="6">
        <v>72</v>
      </c>
      <c r="Y33" s="6">
        <v>71.5</v>
      </c>
      <c r="Z33" s="6">
        <v>70.400000000000006</v>
      </c>
      <c r="AA33" s="4">
        <v>69.050000000000011</v>
      </c>
      <c r="AB33" s="4">
        <v>68.625</v>
      </c>
      <c r="AC33" s="4">
        <v>69.150000000000006</v>
      </c>
      <c r="AD33" s="4">
        <v>66.775000000000006</v>
      </c>
      <c r="AE33" s="4">
        <v>67.349999999999994</v>
      </c>
      <c r="AF33" s="4">
        <v>66.324999999999989</v>
      </c>
    </row>
    <row r="34" spans="1:32" x14ac:dyDescent="0.3">
      <c r="A34" s="2" t="s">
        <v>32</v>
      </c>
      <c r="B34" s="4">
        <v>51.1</v>
      </c>
      <c r="C34" s="4">
        <v>50.3</v>
      </c>
      <c r="D34" s="4">
        <v>51.3</v>
      </c>
      <c r="E34" s="4">
        <v>52</v>
      </c>
      <c r="F34" s="4">
        <v>50.7</v>
      </c>
      <c r="G34" s="5">
        <v>52.3</v>
      </c>
      <c r="H34" s="4">
        <v>53.3</v>
      </c>
      <c r="I34" s="4">
        <v>52.6</v>
      </c>
      <c r="J34" s="4">
        <v>53.3</v>
      </c>
      <c r="K34" s="4">
        <v>52.8</v>
      </c>
      <c r="L34" s="4">
        <v>52.5</v>
      </c>
      <c r="M34" s="4">
        <v>52.7</v>
      </c>
      <c r="N34" s="5">
        <v>52.7</v>
      </c>
      <c r="O34" s="3">
        <v>52.6</v>
      </c>
      <c r="P34" s="3">
        <v>52.8</v>
      </c>
      <c r="Q34" s="3">
        <v>52.8</v>
      </c>
      <c r="R34" s="3">
        <v>53.4</v>
      </c>
      <c r="S34" s="4">
        <v>53.9</v>
      </c>
      <c r="T34" s="4">
        <v>54.8</v>
      </c>
      <c r="U34" s="4">
        <v>54.3</v>
      </c>
      <c r="V34" s="7">
        <v>54.8</v>
      </c>
      <c r="W34" s="8">
        <v>55.9</v>
      </c>
      <c r="X34" s="6">
        <v>55.7</v>
      </c>
      <c r="Y34" s="6">
        <v>55.9</v>
      </c>
      <c r="Z34" s="6">
        <v>55</v>
      </c>
      <c r="AA34" s="4">
        <v>54.375000000000007</v>
      </c>
      <c r="AB34" s="4">
        <v>54.45</v>
      </c>
      <c r="AC34" s="4">
        <v>53.599999999999994</v>
      </c>
      <c r="AD34" s="4">
        <v>53.574999999999996</v>
      </c>
      <c r="AE34" s="4">
        <v>53.024999999999999</v>
      </c>
      <c r="AF34" s="4">
        <v>52.924999999999997</v>
      </c>
    </row>
    <row r="35" spans="1:32" x14ac:dyDescent="0.3">
      <c r="A35" s="2" t="s">
        <v>33</v>
      </c>
      <c r="B35" s="4">
        <v>68.8</v>
      </c>
      <c r="C35" s="4">
        <v>68</v>
      </c>
      <c r="D35" s="4">
        <v>68.2</v>
      </c>
      <c r="E35" s="4">
        <v>68.400000000000006</v>
      </c>
      <c r="F35" s="4">
        <v>68.3</v>
      </c>
      <c r="G35" s="5">
        <v>69.400000000000006</v>
      </c>
      <c r="H35" s="4">
        <v>69</v>
      </c>
      <c r="I35" s="4">
        <v>69.3</v>
      </c>
      <c r="J35" s="4">
        <v>68.599999999999994</v>
      </c>
      <c r="K35" s="4">
        <v>68.8</v>
      </c>
      <c r="L35" s="4">
        <v>68.7</v>
      </c>
      <c r="M35" s="4">
        <v>70.099999999999994</v>
      </c>
      <c r="N35" s="5">
        <v>70.400000000000006</v>
      </c>
      <c r="O35" s="3">
        <v>70.2</v>
      </c>
      <c r="P35" s="3">
        <v>71.3</v>
      </c>
      <c r="Q35" s="3">
        <v>71.7</v>
      </c>
      <c r="R35" s="3">
        <v>71.099999999999994</v>
      </c>
      <c r="S35" s="4">
        <v>71.3</v>
      </c>
      <c r="T35" s="4">
        <v>70</v>
      </c>
      <c r="U35" s="4">
        <v>70</v>
      </c>
      <c r="V35" s="7">
        <v>69.8</v>
      </c>
      <c r="W35" s="8">
        <v>70.900000000000006</v>
      </c>
      <c r="X35" s="6">
        <v>70.2</v>
      </c>
      <c r="Y35" s="6">
        <v>70.3</v>
      </c>
      <c r="Z35" s="6">
        <v>69.400000000000006</v>
      </c>
      <c r="AA35" s="4">
        <v>70.099999999999994</v>
      </c>
      <c r="AB35" s="4">
        <v>69.474999999999994</v>
      </c>
      <c r="AC35" s="4">
        <v>68.324999999999989</v>
      </c>
      <c r="AD35" s="4">
        <v>67.174999999999997</v>
      </c>
      <c r="AE35" s="4">
        <v>67.375</v>
      </c>
      <c r="AF35" s="4">
        <v>66.425000000000011</v>
      </c>
    </row>
    <row r="36" spans="1:32" x14ac:dyDescent="0.3">
      <c r="A36" s="2" t="s">
        <v>34</v>
      </c>
      <c r="B36" s="4">
        <v>70.099999999999994</v>
      </c>
      <c r="C36" s="4">
        <v>69.900000000000006</v>
      </c>
      <c r="D36" s="4">
        <v>69.2</v>
      </c>
      <c r="E36" s="4">
        <v>68.900000000000006</v>
      </c>
      <c r="F36" s="4">
        <v>67.7</v>
      </c>
      <c r="G36" s="5">
        <v>67.099999999999994</v>
      </c>
      <c r="H36" s="4">
        <v>67.2</v>
      </c>
      <c r="I36" s="4">
        <v>65.400000000000006</v>
      </c>
      <c r="J36" s="4">
        <v>63.7</v>
      </c>
      <c r="K36" s="4">
        <v>62.7</v>
      </c>
      <c r="L36" s="4">
        <v>63.3</v>
      </c>
      <c r="M36" s="4">
        <v>67.3</v>
      </c>
      <c r="N36" s="5">
        <v>68.2</v>
      </c>
      <c r="O36" s="3">
        <v>68.099999999999994</v>
      </c>
      <c r="P36" s="3">
        <v>68</v>
      </c>
      <c r="Q36" s="3">
        <v>70.099999999999994</v>
      </c>
      <c r="R36" s="3">
        <v>70.7</v>
      </c>
      <c r="S36" s="4">
        <v>71</v>
      </c>
      <c r="T36" s="4">
        <v>69.400000000000006</v>
      </c>
      <c r="U36" s="4">
        <v>68.7</v>
      </c>
      <c r="V36" s="7">
        <v>70</v>
      </c>
      <c r="W36" s="8">
        <v>68.5</v>
      </c>
      <c r="X36" s="6">
        <v>68.3</v>
      </c>
      <c r="Y36" s="6">
        <v>66</v>
      </c>
      <c r="Z36" s="6">
        <v>66.599999999999994</v>
      </c>
      <c r="AA36" s="4">
        <v>65.7</v>
      </c>
      <c r="AB36" s="4">
        <v>67.125</v>
      </c>
      <c r="AC36" s="4">
        <v>68.325000000000003</v>
      </c>
      <c r="AD36" s="4">
        <v>66.199999999999989</v>
      </c>
      <c r="AE36" s="4">
        <v>68</v>
      </c>
      <c r="AF36" s="4">
        <v>64.600000000000009</v>
      </c>
    </row>
    <row r="37" spans="1:32" x14ac:dyDescent="0.3">
      <c r="A37" s="2" t="s">
        <v>35</v>
      </c>
      <c r="B37" s="4">
        <v>67.7</v>
      </c>
      <c r="C37" s="4">
        <v>67.900000000000006</v>
      </c>
      <c r="D37" s="4">
        <v>68.2</v>
      </c>
      <c r="E37" s="4">
        <v>68.599999999999994</v>
      </c>
      <c r="F37" s="4">
        <v>69.599999999999994</v>
      </c>
      <c r="G37" s="5">
        <v>69.599999999999994</v>
      </c>
      <c r="H37" s="4">
        <v>68.7</v>
      </c>
      <c r="I37" s="4">
        <v>68.7</v>
      </c>
      <c r="J37" s="4">
        <v>69.099999999999994</v>
      </c>
      <c r="K37" s="4">
        <v>68.5</v>
      </c>
      <c r="L37" s="4">
        <v>67.400000000000006</v>
      </c>
      <c r="M37" s="4">
        <v>67.900000000000006</v>
      </c>
      <c r="N37" s="5">
        <v>69.2</v>
      </c>
      <c r="O37" s="3">
        <v>69</v>
      </c>
      <c r="P37" s="3">
        <v>70.7</v>
      </c>
      <c r="Q37" s="3">
        <v>70.7</v>
      </c>
      <c r="R37" s="3">
        <v>71.3</v>
      </c>
      <c r="S37" s="4">
        <v>71.2</v>
      </c>
      <c r="T37" s="4">
        <v>72.099999999999994</v>
      </c>
      <c r="U37" s="4">
        <v>72.8</v>
      </c>
      <c r="V37" s="7">
        <v>73.099999999999994</v>
      </c>
      <c r="W37" s="8">
        <v>73.3</v>
      </c>
      <c r="X37" s="6">
        <v>72.099999999999994</v>
      </c>
      <c r="Y37" s="6">
        <v>71.400000000000006</v>
      </c>
      <c r="Z37" s="6">
        <v>70.8</v>
      </c>
      <c r="AA37" s="4">
        <v>69.75</v>
      </c>
      <c r="AB37" s="4">
        <v>69.75</v>
      </c>
      <c r="AC37" s="4">
        <v>68.899999999999991</v>
      </c>
      <c r="AD37" s="4">
        <v>67.825000000000003</v>
      </c>
      <c r="AE37" s="4">
        <v>67.875</v>
      </c>
      <c r="AF37" s="4">
        <v>67.375</v>
      </c>
    </row>
    <row r="38" spans="1:32" x14ac:dyDescent="0.3">
      <c r="A38" s="2" t="s">
        <v>36</v>
      </c>
      <c r="B38" s="4">
        <v>71</v>
      </c>
      <c r="C38" s="4">
        <v>70.5</v>
      </c>
      <c r="D38" s="4">
        <v>69.7</v>
      </c>
      <c r="E38" s="4">
        <v>70.900000000000006</v>
      </c>
      <c r="F38" s="4">
        <v>72.099999999999994</v>
      </c>
      <c r="G38" s="5">
        <v>71.400000000000006</v>
      </c>
      <c r="H38" s="4">
        <v>70.3</v>
      </c>
      <c r="I38" s="4">
        <v>69.2</v>
      </c>
      <c r="J38" s="4">
        <v>68.900000000000006</v>
      </c>
      <c r="K38" s="4">
        <v>70.3</v>
      </c>
      <c r="L38" s="4">
        <v>68.5</v>
      </c>
      <c r="M38" s="4">
        <v>69.8</v>
      </c>
      <c r="N38" s="5">
        <v>68.400000000000006</v>
      </c>
      <c r="O38" s="3">
        <v>68.5</v>
      </c>
      <c r="P38" s="3">
        <v>69.7</v>
      </c>
      <c r="Q38" s="3">
        <v>71.5</v>
      </c>
      <c r="R38" s="3">
        <v>72.7</v>
      </c>
      <c r="S38" s="4">
        <v>71.5</v>
      </c>
      <c r="T38" s="4">
        <v>69.599999999999994</v>
      </c>
      <c r="U38" s="4">
        <v>69.099999999999994</v>
      </c>
      <c r="V38" s="7">
        <v>71.099999999999994</v>
      </c>
      <c r="W38" s="8">
        <v>72.900000000000006</v>
      </c>
      <c r="X38" s="6">
        <v>71.599999999999994</v>
      </c>
      <c r="Y38" s="6">
        <v>70.3</v>
      </c>
      <c r="Z38" s="6">
        <v>70.400000000000006</v>
      </c>
      <c r="AA38" s="4">
        <v>69.599999999999994</v>
      </c>
      <c r="AB38" s="4">
        <v>69.150000000000006</v>
      </c>
      <c r="AC38" s="4">
        <v>69.424999999999997</v>
      </c>
      <c r="AD38" s="4">
        <v>68.775000000000006</v>
      </c>
      <c r="AE38" s="4">
        <v>69.900000000000006</v>
      </c>
      <c r="AF38" s="4">
        <v>69.3</v>
      </c>
    </row>
    <row r="39" spans="1:32" x14ac:dyDescent="0.3">
      <c r="A39" s="2" t="s">
        <v>37</v>
      </c>
      <c r="B39" s="4">
        <v>61.9</v>
      </c>
      <c r="C39" s="4">
        <v>61.5</v>
      </c>
      <c r="D39" s="4">
        <v>63.9</v>
      </c>
      <c r="E39" s="4">
        <v>64.599999999999994</v>
      </c>
      <c r="F39" s="4">
        <v>64</v>
      </c>
      <c r="G39" s="5">
        <v>63.4</v>
      </c>
      <c r="H39" s="4">
        <v>64.400000000000006</v>
      </c>
      <c r="I39" s="4">
        <v>65.2</v>
      </c>
      <c r="J39" s="4">
        <v>64.3</v>
      </c>
      <c r="K39" s="4">
        <v>63.8</v>
      </c>
      <c r="L39" s="4">
        <v>63.9</v>
      </c>
      <c r="M39" s="4">
        <v>63.2</v>
      </c>
      <c r="N39" s="5">
        <v>63.1</v>
      </c>
      <c r="O39" s="3">
        <v>61</v>
      </c>
      <c r="P39" s="3">
        <v>63.4</v>
      </c>
      <c r="Q39" s="3">
        <v>64.3</v>
      </c>
      <c r="R39" s="3">
        <v>65.3</v>
      </c>
      <c r="S39" s="4">
        <v>65.8</v>
      </c>
      <c r="T39" s="4">
        <v>66.2</v>
      </c>
      <c r="U39" s="4">
        <v>68</v>
      </c>
      <c r="V39" s="7">
        <v>69</v>
      </c>
      <c r="W39" s="8">
        <v>68.2</v>
      </c>
      <c r="X39" s="6">
        <v>68.099999999999994</v>
      </c>
      <c r="Y39" s="6">
        <v>65.7</v>
      </c>
      <c r="Z39" s="6">
        <v>66.2</v>
      </c>
      <c r="AA39" s="4">
        <v>68.175000000000011</v>
      </c>
      <c r="AB39" s="4">
        <v>66.25</v>
      </c>
      <c r="AC39" s="4">
        <v>66.424999999999997</v>
      </c>
      <c r="AD39" s="4">
        <v>66.099999999999994</v>
      </c>
      <c r="AE39" s="4">
        <v>64.224999999999994</v>
      </c>
      <c r="AF39" s="4">
        <v>62.849999999999994</v>
      </c>
    </row>
    <row r="40" spans="1:32" x14ac:dyDescent="0.3">
      <c r="A40" s="2" t="s">
        <v>38</v>
      </c>
      <c r="B40" s="4">
        <v>71.099999999999994</v>
      </c>
      <c r="C40" s="4">
        <v>71.599999999999994</v>
      </c>
      <c r="D40" s="4">
        <v>72.3</v>
      </c>
      <c r="E40" s="4">
        <v>71.8</v>
      </c>
      <c r="F40" s="4">
        <v>72.099999999999994</v>
      </c>
      <c r="G40" s="5">
        <v>72.8</v>
      </c>
      <c r="H40" s="4">
        <v>73.8</v>
      </c>
      <c r="I40" s="4">
        <v>74</v>
      </c>
      <c r="J40" s="4">
        <v>73.099999999999994</v>
      </c>
      <c r="K40" s="4">
        <v>72</v>
      </c>
      <c r="L40" s="4">
        <v>71.8</v>
      </c>
      <c r="M40" s="4">
        <v>71.5</v>
      </c>
      <c r="N40" s="5">
        <v>71.7</v>
      </c>
      <c r="O40" s="3">
        <v>73.3</v>
      </c>
      <c r="P40" s="3">
        <v>73.900000000000006</v>
      </c>
      <c r="Q40" s="3">
        <v>75.2</v>
      </c>
      <c r="R40" s="3">
        <v>74.7</v>
      </c>
      <c r="S40" s="4">
        <v>74.3</v>
      </c>
      <c r="T40" s="4">
        <v>74</v>
      </c>
      <c r="U40" s="4">
        <v>73.7</v>
      </c>
      <c r="V40" s="7">
        <v>74.900000000000006</v>
      </c>
      <c r="W40" s="8">
        <v>73.3</v>
      </c>
      <c r="X40" s="6">
        <v>73.2</v>
      </c>
      <c r="Y40" s="6">
        <v>72.900000000000006</v>
      </c>
      <c r="Z40" s="6">
        <v>72.599999999999994</v>
      </c>
      <c r="AA40" s="4">
        <v>72.199999999999989</v>
      </c>
      <c r="AB40" s="4">
        <v>72.150000000000006</v>
      </c>
      <c r="AC40" s="4">
        <v>71.150000000000006</v>
      </c>
      <c r="AD40" s="4">
        <v>71</v>
      </c>
      <c r="AE40" s="4">
        <v>71.5</v>
      </c>
      <c r="AF40" s="4">
        <v>69.675000000000011</v>
      </c>
    </row>
    <row r="41" spans="1:32" x14ac:dyDescent="0.3">
      <c r="A41" s="2" t="s">
        <v>39</v>
      </c>
      <c r="B41" s="4">
        <v>60.9</v>
      </c>
      <c r="C41" s="4">
        <v>61.4</v>
      </c>
      <c r="D41" s="4">
        <v>62.2</v>
      </c>
      <c r="E41" s="4">
        <v>60.4</v>
      </c>
      <c r="F41" s="4">
        <v>62</v>
      </c>
      <c r="G41" s="5">
        <v>61.2</v>
      </c>
      <c r="H41" s="4">
        <v>58.5</v>
      </c>
      <c r="I41" s="4">
        <v>58.2</v>
      </c>
      <c r="J41" s="4">
        <v>56.8</v>
      </c>
      <c r="K41" s="4">
        <v>57.6</v>
      </c>
      <c r="L41" s="4">
        <v>56.5</v>
      </c>
      <c r="M41" s="4">
        <v>57.9</v>
      </c>
      <c r="N41" s="5">
        <v>56.6</v>
      </c>
      <c r="O41" s="3">
        <v>58.7</v>
      </c>
      <c r="P41" s="3">
        <v>59.8</v>
      </c>
      <c r="Q41" s="3">
        <v>60.6</v>
      </c>
      <c r="R41" s="3">
        <v>61.5</v>
      </c>
      <c r="S41" s="4">
        <v>60.1</v>
      </c>
      <c r="T41" s="4">
        <v>59.4</v>
      </c>
      <c r="U41" s="4">
        <v>59.9</v>
      </c>
      <c r="V41" s="7">
        <v>61.5</v>
      </c>
      <c r="W41" s="8">
        <v>63.1</v>
      </c>
      <c r="X41" s="6">
        <v>64.599999999999994</v>
      </c>
      <c r="Y41" s="6">
        <v>64.900000000000006</v>
      </c>
      <c r="Z41" s="6">
        <v>64.5</v>
      </c>
      <c r="AA41" s="4">
        <v>62.849999999999994</v>
      </c>
      <c r="AB41" s="4">
        <v>62.8</v>
      </c>
      <c r="AC41" s="4">
        <v>63.400000000000006</v>
      </c>
      <c r="AD41" s="4">
        <v>62.075000000000003</v>
      </c>
      <c r="AE41" s="4">
        <v>61.525000000000006</v>
      </c>
      <c r="AF41" s="4">
        <v>61.875</v>
      </c>
    </row>
    <row r="42" spans="1:32" x14ac:dyDescent="0.3">
      <c r="A42" s="2" t="s">
        <v>40</v>
      </c>
      <c r="B42" s="4">
        <v>69.099999999999994</v>
      </c>
      <c r="C42" s="4">
        <v>72</v>
      </c>
      <c r="D42" s="4">
        <v>70.3</v>
      </c>
      <c r="E42" s="4">
        <v>72.8</v>
      </c>
      <c r="F42" s="4">
        <v>73.8</v>
      </c>
      <c r="G42" s="5">
        <v>71</v>
      </c>
      <c r="H42" s="4">
        <v>71.400000000000006</v>
      </c>
      <c r="I42" s="4">
        <v>73.099999999999994</v>
      </c>
      <c r="J42" s="4">
        <v>71</v>
      </c>
      <c r="K42" s="4">
        <v>71.099999999999994</v>
      </c>
      <c r="L42" s="4">
        <v>72</v>
      </c>
      <c r="M42" s="4">
        <v>71.3</v>
      </c>
      <c r="N42" s="5">
        <v>72.900000000000006</v>
      </c>
      <c r="O42" s="3">
        <v>74.099999999999994</v>
      </c>
      <c r="P42" s="3">
        <v>76.599999999999994</v>
      </c>
      <c r="Q42" s="3">
        <v>77.099999999999994</v>
      </c>
      <c r="R42" s="3">
        <v>76.5</v>
      </c>
      <c r="S42" s="4">
        <v>76.099999999999994</v>
      </c>
      <c r="T42" s="4">
        <v>77.5</v>
      </c>
      <c r="U42" s="4">
        <v>75</v>
      </c>
      <c r="V42" s="7">
        <v>76.2</v>
      </c>
      <c r="W42" s="8">
        <v>73.900000000000006</v>
      </c>
      <c r="X42" s="6">
        <v>74.2</v>
      </c>
      <c r="Y42" s="6">
        <v>74.099999999999994</v>
      </c>
      <c r="Z42" s="6">
        <v>73.900000000000006</v>
      </c>
      <c r="AA42" s="4">
        <v>74.375</v>
      </c>
      <c r="AB42" s="4">
        <v>74.8</v>
      </c>
      <c r="AC42" s="4">
        <v>74.25</v>
      </c>
      <c r="AD42" s="4">
        <v>71.525000000000006</v>
      </c>
      <c r="AE42" s="4">
        <v>72.424999999999997</v>
      </c>
      <c r="AF42" s="4">
        <v>72.975000000000009</v>
      </c>
    </row>
    <row r="43" spans="1:32" x14ac:dyDescent="0.3">
      <c r="A43" s="2" t="s">
        <v>41</v>
      </c>
      <c r="B43" s="4">
        <v>69.599999999999994</v>
      </c>
      <c r="C43" s="4">
        <v>67.599999999999994</v>
      </c>
      <c r="D43" s="4">
        <v>65.900000000000006</v>
      </c>
      <c r="E43" s="4">
        <v>66.8</v>
      </c>
      <c r="F43" s="4">
        <v>66.400000000000006</v>
      </c>
      <c r="G43" s="5">
        <v>65.8</v>
      </c>
      <c r="H43" s="4">
        <v>66.2</v>
      </c>
      <c r="I43" s="4">
        <v>66.099999999999994</v>
      </c>
      <c r="J43" s="4">
        <v>66.5</v>
      </c>
      <c r="K43" s="4">
        <v>65.599999999999994</v>
      </c>
      <c r="L43" s="4">
        <v>66.400000000000006</v>
      </c>
      <c r="M43" s="4">
        <v>67.5</v>
      </c>
      <c r="N43" s="5">
        <v>67.8</v>
      </c>
      <c r="O43" s="3">
        <v>67.599999999999994</v>
      </c>
      <c r="P43" s="3">
        <v>67.3</v>
      </c>
      <c r="Q43" s="3">
        <v>70.7</v>
      </c>
      <c r="R43" s="3">
        <v>71.2</v>
      </c>
      <c r="S43" s="4">
        <v>71.5</v>
      </c>
      <c r="T43" s="4">
        <v>71.5</v>
      </c>
      <c r="U43" s="4">
        <v>70.900000000000006</v>
      </c>
      <c r="V43" s="7">
        <v>68.5</v>
      </c>
      <c r="W43" s="8">
        <v>68.400000000000006</v>
      </c>
      <c r="X43" s="6">
        <v>70.599999999999994</v>
      </c>
      <c r="Y43" s="6">
        <v>70.400000000000006</v>
      </c>
      <c r="Z43" s="6">
        <v>70.400000000000006</v>
      </c>
      <c r="AA43" s="4">
        <v>69.575000000000003</v>
      </c>
      <c r="AB43" s="4">
        <v>70.650000000000006</v>
      </c>
      <c r="AC43" s="4">
        <v>69.324999999999989</v>
      </c>
      <c r="AD43" s="4">
        <v>69.150000000000006</v>
      </c>
      <c r="AE43" s="4">
        <v>67.800000000000011</v>
      </c>
      <c r="AF43" s="4">
        <v>69.225000000000009</v>
      </c>
    </row>
    <row r="44" spans="1:32" x14ac:dyDescent="0.3">
      <c r="A44" s="2" t="s">
        <v>42</v>
      </c>
      <c r="B44" s="4">
        <v>67.599999999999994</v>
      </c>
      <c r="C44" s="4">
        <v>67.599999999999994</v>
      </c>
      <c r="D44" s="4">
        <v>67.400000000000006</v>
      </c>
      <c r="E44" s="4">
        <v>67.2</v>
      </c>
      <c r="F44" s="4">
        <v>66.900000000000006</v>
      </c>
      <c r="G44" s="5">
        <v>67.3</v>
      </c>
      <c r="H44" s="4">
        <v>68.3</v>
      </c>
      <c r="I44" s="4">
        <v>68</v>
      </c>
      <c r="J44" s="4">
        <v>67.400000000000006</v>
      </c>
      <c r="K44" s="4">
        <v>64.099999999999994</v>
      </c>
      <c r="L44" s="4">
        <v>65.2</v>
      </c>
      <c r="M44" s="4">
        <v>67</v>
      </c>
      <c r="N44" s="5">
        <v>68.8</v>
      </c>
      <c r="O44" s="3">
        <v>70.2</v>
      </c>
      <c r="P44" s="3">
        <v>71.3</v>
      </c>
      <c r="Q44" s="3">
        <v>71.900000000000006</v>
      </c>
      <c r="R44" s="3">
        <v>70.900000000000006</v>
      </c>
      <c r="S44" s="4">
        <v>69.7</v>
      </c>
      <c r="T44" s="4">
        <v>70.3</v>
      </c>
      <c r="U44" s="4">
        <v>70.8</v>
      </c>
      <c r="V44" s="7">
        <v>71.599999999999994</v>
      </c>
      <c r="W44" s="8">
        <v>72.400000000000006</v>
      </c>
      <c r="X44" s="6">
        <v>71.3</v>
      </c>
      <c r="Y44" s="6">
        <v>70.2</v>
      </c>
      <c r="Z44" s="6">
        <v>71.7</v>
      </c>
      <c r="AA44" s="4">
        <v>71.099999999999994</v>
      </c>
      <c r="AB44" s="4">
        <v>71.025000000000006</v>
      </c>
      <c r="AC44" s="4">
        <v>69.25</v>
      </c>
      <c r="AD44" s="4">
        <v>67.949999999999989</v>
      </c>
      <c r="AE44" s="4">
        <v>66.8</v>
      </c>
      <c r="AF44" s="4">
        <v>66.75</v>
      </c>
    </row>
    <row r="45" spans="1:32" x14ac:dyDescent="0.3">
      <c r="A45" s="2" t="s">
        <v>43</v>
      </c>
      <c r="B45" s="4">
        <v>62.5</v>
      </c>
      <c r="C45" s="4">
        <v>60.5</v>
      </c>
      <c r="D45" s="4">
        <v>61</v>
      </c>
      <c r="E45" s="4">
        <v>61.1</v>
      </c>
      <c r="F45" s="4">
        <v>59.9</v>
      </c>
      <c r="G45" s="5">
        <v>61</v>
      </c>
      <c r="H45" s="4">
        <v>59.7</v>
      </c>
      <c r="I45" s="4">
        <v>59</v>
      </c>
      <c r="J45" s="4">
        <v>58.3</v>
      </c>
      <c r="K45" s="4">
        <v>58.7</v>
      </c>
      <c r="L45" s="4">
        <v>59.7</v>
      </c>
      <c r="M45" s="4">
        <v>61.4</v>
      </c>
      <c r="N45" s="5">
        <v>61.8</v>
      </c>
      <c r="O45" s="3">
        <v>61.5</v>
      </c>
      <c r="P45" s="3">
        <v>62.5</v>
      </c>
      <c r="Q45" s="3">
        <v>62.9</v>
      </c>
      <c r="R45" s="3">
        <v>63.8</v>
      </c>
      <c r="S45" s="4">
        <v>63.9</v>
      </c>
      <c r="T45" s="4">
        <v>63.4</v>
      </c>
      <c r="U45" s="4">
        <v>64.5</v>
      </c>
      <c r="V45" s="7">
        <v>65.5</v>
      </c>
      <c r="W45" s="8">
        <v>65.900000000000006</v>
      </c>
      <c r="X45" s="6">
        <v>66</v>
      </c>
      <c r="Y45" s="6">
        <v>66</v>
      </c>
      <c r="Z45" s="6">
        <v>65.5</v>
      </c>
      <c r="AA45" s="4">
        <v>65.349999999999994</v>
      </c>
      <c r="AB45" s="4">
        <v>65.349999999999994</v>
      </c>
      <c r="AC45" s="4">
        <v>64.325000000000003</v>
      </c>
      <c r="AD45" s="4">
        <v>64.3</v>
      </c>
      <c r="AE45" s="4">
        <v>63.25</v>
      </c>
      <c r="AF45" s="4">
        <v>62.225000000000001</v>
      </c>
    </row>
    <row r="46" spans="1:32" x14ac:dyDescent="0.3">
      <c r="A46" s="2" t="s">
        <v>44</v>
      </c>
      <c r="B46" s="4">
        <v>69.900000000000006</v>
      </c>
      <c r="C46" s="4">
        <v>71.5</v>
      </c>
      <c r="D46" s="4">
        <v>68</v>
      </c>
      <c r="E46" s="4">
        <v>69</v>
      </c>
      <c r="F46" s="4">
        <v>70.2</v>
      </c>
      <c r="G46" s="5">
        <v>70.400000000000006</v>
      </c>
      <c r="H46" s="4">
        <v>70.099999999999994</v>
      </c>
      <c r="I46" s="4">
        <v>70.7</v>
      </c>
      <c r="J46" s="4">
        <v>70</v>
      </c>
      <c r="K46" s="4">
        <v>68.900000000000006</v>
      </c>
      <c r="L46" s="4">
        <v>69.3</v>
      </c>
      <c r="M46" s="4">
        <v>71.5</v>
      </c>
      <c r="N46" s="5">
        <v>72.7</v>
      </c>
      <c r="O46" s="3">
        <v>72.5</v>
      </c>
      <c r="P46" s="3">
        <v>73.7</v>
      </c>
      <c r="Q46" s="3">
        <v>74.7</v>
      </c>
      <c r="R46" s="3">
        <v>72.7</v>
      </c>
      <c r="S46" s="4">
        <v>72.400000000000006</v>
      </c>
      <c r="T46" s="4">
        <v>72.8</v>
      </c>
      <c r="U46" s="4">
        <v>73.400000000000006</v>
      </c>
      <c r="V46" s="7">
        <v>74.900000000000006</v>
      </c>
      <c r="W46" s="8">
        <v>73.900000000000006</v>
      </c>
      <c r="X46" s="6">
        <v>73.5</v>
      </c>
      <c r="Y46" s="6">
        <v>74.900000000000006</v>
      </c>
      <c r="Z46" s="6">
        <v>76.2</v>
      </c>
      <c r="AA46" s="4">
        <v>74.099999999999994</v>
      </c>
      <c r="AB46" s="4">
        <v>72.474999999999994</v>
      </c>
      <c r="AC46" s="4">
        <v>71.400000000000006</v>
      </c>
      <c r="AD46" s="4">
        <v>71.125</v>
      </c>
      <c r="AE46" s="4">
        <v>70.875</v>
      </c>
      <c r="AF46" s="4">
        <v>70.875</v>
      </c>
    </row>
    <row r="47" spans="1:32" x14ac:dyDescent="0.3">
      <c r="A47" s="2" t="s">
        <v>45</v>
      </c>
      <c r="B47" s="4">
        <v>66.900000000000006</v>
      </c>
      <c r="C47" s="4">
        <v>69.5</v>
      </c>
      <c r="D47" s="4">
        <v>69.8</v>
      </c>
      <c r="E47" s="4">
        <v>70.5</v>
      </c>
      <c r="F47" s="4">
        <v>68.7</v>
      </c>
      <c r="G47" s="5">
        <v>69.7</v>
      </c>
      <c r="H47" s="4">
        <v>72.599999999999994</v>
      </c>
      <c r="I47" s="4">
        <v>70.8</v>
      </c>
      <c r="J47" s="4">
        <v>70.8</v>
      </c>
      <c r="K47" s="4">
        <v>68.5</v>
      </c>
      <c r="L47" s="4">
        <v>69.400000000000006</v>
      </c>
      <c r="M47" s="4">
        <v>70.400000000000006</v>
      </c>
      <c r="N47" s="5">
        <v>70.3</v>
      </c>
      <c r="O47" s="3">
        <v>69.099999999999994</v>
      </c>
      <c r="P47" s="3">
        <v>69.099999999999994</v>
      </c>
      <c r="Q47" s="3">
        <v>69.099999999999994</v>
      </c>
      <c r="R47" s="3">
        <v>68.7</v>
      </c>
      <c r="S47" s="4">
        <v>69.8</v>
      </c>
      <c r="T47" s="4">
        <v>70.3</v>
      </c>
      <c r="U47" s="4">
        <v>71.400000000000006</v>
      </c>
      <c r="V47" s="7">
        <v>72</v>
      </c>
      <c r="W47" s="8">
        <v>74.2</v>
      </c>
      <c r="X47" s="6">
        <v>74</v>
      </c>
      <c r="Y47" s="6">
        <v>73.7</v>
      </c>
      <c r="Z47" s="6">
        <v>72.8</v>
      </c>
      <c r="AA47" s="4">
        <v>74.324999999999989</v>
      </c>
      <c r="AB47" s="4">
        <v>73.625</v>
      </c>
      <c r="AC47" s="4">
        <v>74.599999999999994</v>
      </c>
      <c r="AD47" s="4">
        <v>73.349999999999994</v>
      </c>
      <c r="AE47" s="4">
        <v>72.974999999999994</v>
      </c>
      <c r="AF47" s="4">
        <v>73.5</v>
      </c>
    </row>
    <row r="48" spans="1:32" x14ac:dyDescent="0.3">
      <c r="A48" s="2" t="s">
        <v>46</v>
      </c>
      <c r="B48" s="4">
        <v>68.3</v>
      </c>
      <c r="C48" s="4">
        <v>68.5</v>
      </c>
      <c r="D48" s="4">
        <v>68.2</v>
      </c>
      <c r="E48" s="4">
        <v>69</v>
      </c>
      <c r="F48" s="4">
        <v>69.8</v>
      </c>
      <c r="G48" s="5">
        <v>70.2</v>
      </c>
      <c r="H48" s="4">
        <v>69.8</v>
      </c>
      <c r="I48" s="4">
        <v>68.900000000000006</v>
      </c>
      <c r="J48" s="4">
        <v>67.8</v>
      </c>
      <c r="K48" s="4">
        <v>68.5</v>
      </c>
      <c r="L48" s="4">
        <v>69.3</v>
      </c>
      <c r="M48" s="4">
        <v>68.099999999999994</v>
      </c>
      <c r="N48" s="5">
        <v>68.5</v>
      </c>
      <c r="O48" s="3">
        <v>68.400000000000006</v>
      </c>
      <c r="P48" s="3">
        <v>69.400000000000006</v>
      </c>
      <c r="Q48" s="3">
        <v>71.2</v>
      </c>
      <c r="R48" s="3">
        <v>73.900000000000006</v>
      </c>
      <c r="S48" s="4">
        <v>75.099999999999994</v>
      </c>
      <c r="T48" s="4">
        <v>74.400000000000006</v>
      </c>
      <c r="U48" s="4">
        <v>75</v>
      </c>
      <c r="V48" s="7">
        <v>73.400000000000006</v>
      </c>
      <c r="W48" s="8">
        <v>71.2</v>
      </c>
      <c r="X48" s="6">
        <v>71.099999999999994</v>
      </c>
      <c r="Y48" s="6">
        <v>71.5</v>
      </c>
      <c r="Z48" s="6">
        <v>70.599999999999994</v>
      </c>
      <c r="AA48" s="4">
        <v>69.674999999999997</v>
      </c>
      <c r="AB48" s="4">
        <v>68.724999999999994</v>
      </c>
      <c r="AC48" s="4">
        <v>67.849999999999994</v>
      </c>
      <c r="AD48" s="4">
        <v>67.824999999999989</v>
      </c>
      <c r="AE48" s="4">
        <v>68.125</v>
      </c>
      <c r="AF48" s="4">
        <v>68.724999999999994</v>
      </c>
    </row>
    <row r="49" spans="1:33" x14ac:dyDescent="0.3">
      <c r="A49" s="2" t="s">
        <v>47</v>
      </c>
      <c r="B49" s="4">
        <v>65.7</v>
      </c>
      <c r="C49" s="4">
        <v>66.8</v>
      </c>
      <c r="D49" s="4">
        <v>65.099999999999994</v>
      </c>
      <c r="E49" s="4">
        <v>64.400000000000006</v>
      </c>
      <c r="F49" s="4">
        <v>64.2</v>
      </c>
      <c r="G49" s="5">
        <v>64.2</v>
      </c>
      <c r="H49" s="4">
        <v>61.8</v>
      </c>
      <c r="I49" s="4">
        <v>61.8</v>
      </c>
      <c r="J49" s="4">
        <v>62.5</v>
      </c>
      <c r="K49" s="4">
        <v>63.1</v>
      </c>
      <c r="L49" s="4">
        <v>62.4</v>
      </c>
      <c r="M49" s="4">
        <v>61.6</v>
      </c>
      <c r="N49" s="5">
        <v>63.1</v>
      </c>
      <c r="O49" s="3">
        <v>62.9</v>
      </c>
      <c r="P49" s="3">
        <v>64.900000000000006</v>
      </c>
      <c r="Q49" s="3">
        <v>64.8</v>
      </c>
      <c r="R49" s="3">
        <v>63.6</v>
      </c>
      <c r="S49" s="4">
        <v>66.400000000000006</v>
      </c>
      <c r="T49" s="4">
        <v>66.900000000000006</v>
      </c>
      <c r="U49" s="4">
        <v>65.900000000000006</v>
      </c>
      <c r="V49" s="7">
        <v>66</v>
      </c>
      <c r="W49" s="8">
        <v>67.599999999999994</v>
      </c>
      <c r="X49" s="6">
        <v>66.7</v>
      </c>
      <c r="Y49" s="6">
        <v>66.8</v>
      </c>
      <c r="Z49" s="6">
        <v>66.2</v>
      </c>
      <c r="AA49" s="4">
        <v>65.5</v>
      </c>
      <c r="AB49" s="4">
        <v>64.45</v>
      </c>
      <c r="AC49" s="4">
        <v>64.2</v>
      </c>
      <c r="AD49" s="4">
        <v>63.5</v>
      </c>
      <c r="AE49" s="4">
        <v>62.724999999999994</v>
      </c>
      <c r="AF49" s="4">
        <v>63.624999999999993</v>
      </c>
    </row>
    <row r="50" spans="1:33" x14ac:dyDescent="0.3">
      <c r="A50" s="2" t="s">
        <v>48</v>
      </c>
      <c r="B50" s="4">
        <v>72</v>
      </c>
      <c r="C50" s="4">
        <v>75.900000000000006</v>
      </c>
      <c r="D50" s="4">
        <v>76.400000000000006</v>
      </c>
      <c r="E50" s="4">
        <v>72.5</v>
      </c>
      <c r="F50" s="4">
        <v>73.2</v>
      </c>
      <c r="G50" s="5">
        <v>74.8</v>
      </c>
      <c r="H50" s="4">
        <v>72</v>
      </c>
      <c r="I50" s="4">
        <v>72.400000000000006</v>
      </c>
      <c r="J50" s="4">
        <v>73.3</v>
      </c>
      <c r="K50" s="4">
        <v>73.3</v>
      </c>
      <c r="L50" s="4">
        <v>73.7</v>
      </c>
      <c r="M50" s="4">
        <v>73.099999999999994</v>
      </c>
      <c r="N50" s="5">
        <v>74.3</v>
      </c>
      <c r="O50" s="3">
        <v>74.599999999999994</v>
      </c>
      <c r="P50" s="3">
        <v>74.8</v>
      </c>
      <c r="Q50" s="3">
        <v>74.8</v>
      </c>
      <c r="R50" s="3">
        <v>75.900000000000006</v>
      </c>
      <c r="S50" s="4">
        <v>76.400000000000006</v>
      </c>
      <c r="T50" s="4">
        <v>77.2</v>
      </c>
      <c r="U50" s="4">
        <v>78.099999999999994</v>
      </c>
      <c r="V50" s="7">
        <v>80.3</v>
      </c>
      <c r="W50" s="8">
        <v>81.3</v>
      </c>
      <c r="X50" s="6">
        <v>78.400000000000006</v>
      </c>
      <c r="Y50" s="6">
        <v>77.599999999999994</v>
      </c>
      <c r="Z50" s="6">
        <v>77.8</v>
      </c>
      <c r="AA50" s="4">
        <v>78.724999999999994</v>
      </c>
      <c r="AB50" s="4">
        <v>79</v>
      </c>
      <c r="AC50" s="4">
        <v>78.724999999999994</v>
      </c>
      <c r="AD50" s="4">
        <v>75.775000000000006</v>
      </c>
      <c r="AE50" s="4">
        <v>76.775000000000006</v>
      </c>
      <c r="AF50" s="4">
        <v>75.574999999999989</v>
      </c>
    </row>
    <row r="51" spans="1:33" x14ac:dyDescent="0.3">
      <c r="A51" s="2" t="s">
        <v>49</v>
      </c>
      <c r="B51" s="4">
        <v>65.2</v>
      </c>
      <c r="C51" s="4">
        <v>63.8</v>
      </c>
      <c r="D51" s="4">
        <v>66.5</v>
      </c>
      <c r="E51" s="4">
        <v>68.2</v>
      </c>
      <c r="F51" s="4">
        <v>68</v>
      </c>
      <c r="G51" s="5">
        <v>69.3</v>
      </c>
      <c r="H51" s="4">
        <v>68.3</v>
      </c>
      <c r="I51" s="4">
        <v>68.900000000000006</v>
      </c>
      <c r="J51" s="4">
        <v>69.400000000000006</v>
      </c>
      <c r="K51" s="4">
        <v>65.7</v>
      </c>
      <c r="L51" s="4">
        <v>64.2</v>
      </c>
      <c r="M51" s="4">
        <v>67.5</v>
      </c>
      <c r="N51" s="5">
        <v>68.2</v>
      </c>
      <c r="O51" s="3">
        <v>68.3</v>
      </c>
      <c r="P51" s="3">
        <v>70.099999999999994</v>
      </c>
      <c r="Q51" s="3">
        <v>70.900000000000006</v>
      </c>
      <c r="R51" s="3">
        <v>71.8</v>
      </c>
      <c r="S51" s="4">
        <v>72.3</v>
      </c>
      <c r="T51" s="4">
        <v>72.2</v>
      </c>
      <c r="U51" s="4">
        <v>72.8</v>
      </c>
      <c r="V51" s="7">
        <v>73.3</v>
      </c>
      <c r="W51" s="8">
        <v>71.099999999999994</v>
      </c>
      <c r="X51" s="6">
        <v>70.2</v>
      </c>
      <c r="Y51" s="6">
        <v>70.5</v>
      </c>
      <c r="Z51" s="6">
        <v>70.400000000000006</v>
      </c>
      <c r="AA51" s="4">
        <v>70.324999999999989</v>
      </c>
      <c r="AB51" s="4">
        <v>70.95</v>
      </c>
      <c r="AC51" s="4">
        <v>68.5</v>
      </c>
      <c r="AD51" s="4">
        <v>67.525000000000006</v>
      </c>
      <c r="AE51" s="4">
        <v>68.5</v>
      </c>
      <c r="AF51" s="4">
        <v>67.824999999999989</v>
      </c>
    </row>
    <row r="52" spans="1:33" x14ac:dyDescent="0.3">
      <c r="A52" s="2" t="s">
        <v>50</v>
      </c>
      <c r="B52" s="4">
        <v>68.8</v>
      </c>
      <c r="C52" s="4">
        <v>73.2</v>
      </c>
      <c r="D52" s="4">
        <v>72</v>
      </c>
      <c r="E52" s="4">
        <v>68.900000000000006</v>
      </c>
      <c r="F52" s="4">
        <v>67.8</v>
      </c>
      <c r="G52" s="5">
        <v>69.599999999999994</v>
      </c>
      <c r="H52" s="4">
        <v>68.900000000000006</v>
      </c>
      <c r="I52" s="4">
        <v>68.7</v>
      </c>
      <c r="J52" s="4">
        <v>67.900000000000006</v>
      </c>
      <c r="K52" s="4">
        <v>67.099999999999994</v>
      </c>
      <c r="L52" s="4">
        <v>65.8</v>
      </c>
      <c r="M52" s="4">
        <v>69</v>
      </c>
      <c r="N52" s="5">
        <v>68</v>
      </c>
      <c r="O52" s="3">
        <v>67.599999999999994</v>
      </c>
      <c r="P52" s="3">
        <v>70</v>
      </c>
      <c r="Q52" s="3">
        <v>69.8</v>
      </c>
      <c r="R52" s="3">
        <v>71</v>
      </c>
      <c r="S52" s="4">
        <v>73.5</v>
      </c>
      <c r="T52" s="4">
        <v>73</v>
      </c>
      <c r="U52" s="4">
        <v>72.900000000000006</v>
      </c>
      <c r="V52" s="7">
        <v>72.8</v>
      </c>
      <c r="W52" s="8">
        <v>72.8</v>
      </c>
      <c r="X52" s="6">
        <v>73.7</v>
      </c>
      <c r="Y52" s="6">
        <v>73.2</v>
      </c>
      <c r="Z52" s="6">
        <v>73.3</v>
      </c>
      <c r="AA52" s="4">
        <v>73.775000000000006</v>
      </c>
      <c r="AB52" s="4">
        <v>73.424999999999997</v>
      </c>
      <c r="AC52" s="4">
        <v>71.075000000000003</v>
      </c>
      <c r="AD52" s="4">
        <v>70.325000000000003</v>
      </c>
      <c r="AE52" s="4">
        <v>70.55</v>
      </c>
      <c r="AF52" s="4">
        <v>70.8</v>
      </c>
    </row>
    <row r="62" spans="1:33" x14ac:dyDescent="0.3">
      <c r="B62" s="4">
        <f t="shared" ref="B62:AF62" si="0">AVERAGE(B2:B52)</f>
        <v>66.184313725490185</v>
      </c>
      <c r="C62" s="4">
        <f t="shared" si="0"/>
        <v>65.876470588235293</v>
      </c>
      <c r="D62" s="4">
        <f t="shared" si="0"/>
        <v>65.452941176470588</v>
      </c>
      <c r="E62" s="4">
        <f t="shared" si="0"/>
        <v>65.509803921568633</v>
      </c>
      <c r="F62" s="4">
        <f t="shared" si="0"/>
        <v>65.405882352941163</v>
      </c>
      <c r="G62" s="4">
        <f t="shared" si="0"/>
        <v>65.47058823529413</v>
      </c>
      <c r="H62" s="4">
        <f t="shared" si="0"/>
        <v>65.450980392156865</v>
      </c>
      <c r="I62" s="4">
        <f t="shared" si="0"/>
        <v>65.533333333333317</v>
      </c>
      <c r="J62" s="4">
        <f t="shared" si="0"/>
        <v>65.580392156862757</v>
      </c>
      <c r="K62" s="4">
        <f t="shared" si="0"/>
        <v>65.325490196078434</v>
      </c>
      <c r="L62" s="4">
        <f t="shared" si="0"/>
        <v>65.258823529411771</v>
      </c>
      <c r="M62" s="4">
        <f t="shared" si="0"/>
        <v>66.23921568627452</v>
      </c>
      <c r="N62" s="4">
        <f t="shared" si="0"/>
        <v>66.843137254901961</v>
      </c>
      <c r="O62" s="4">
        <f t="shared" si="0"/>
        <v>67.14901960784313</v>
      </c>
      <c r="P62" s="4">
        <f t="shared" si="0"/>
        <v>67.843137254901976</v>
      </c>
      <c r="Q62" s="4">
        <f t="shared" si="0"/>
        <v>68.637254901960773</v>
      </c>
      <c r="R62" s="4">
        <f t="shared" si="0"/>
        <v>69.052941176470583</v>
      </c>
      <c r="S62" s="4">
        <f t="shared" si="0"/>
        <v>69.352941176470594</v>
      </c>
      <c r="T62" s="4">
        <f t="shared" si="0"/>
        <v>69.462745098039221</v>
      </c>
      <c r="U62" s="4">
        <f t="shared" si="0"/>
        <v>69.90000000000002</v>
      </c>
      <c r="V62" s="4">
        <f t="shared" si="0"/>
        <v>70.458823529411788</v>
      </c>
      <c r="W62" s="4">
        <f t="shared" si="0"/>
        <v>70.278431372549036</v>
      </c>
      <c r="X62" s="4">
        <f t="shared" si="0"/>
        <v>70.217647058823502</v>
      </c>
      <c r="Y62" s="4">
        <f t="shared" si="0"/>
        <v>69.619607843137274</v>
      </c>
      <c r="Z62" s="4">
        <f t="shared" si="0"/>
        <v>69.552941176470597</v>
      </c>
      <c r="AA62" s="4">
        <f t="shared" si="0"/>
        <v>69.226960784313718</v>
      </c>
      <c r="AB62" s="4">
        <f t="shared" si="0"/>
        <v>68.588725490196083</v>
      </c>
      <c r="AC62" s="4">
        <f t="shared" si="0"/>
        <v>67.99166666666666</v>
      </c>
      <c r="AD62" s="4">
        <f t="shared" si="0"/>
        <v>67.289705882352933</v>
      </c>
      <c r="AE62" s="4">
        <f t="shared" si="0"/>
        <v>67.08480392156865</v>
      </c>
      <c r="AF62" s="4">
        <f t="shared" si="0"/>
        <v>66.420588235294119</v>
      </c>
      <c r="AG62" s="14" t="s">
        <v>52</v>
      </c>
    </row>
    <row r="63" spans="1:33" x14ac:dyDescent="0.3">
      <c r="B63" s="2">
        <f t="shared" ref="B63:AF63" si="1">STDEV(B2:B52)</f>
        <v>6.7308653990113294</v>
      </c>
      <c r="C63" s="2">
        <f t="shared" si="1"/>
        <v>6.7344068257061167</v>
      </c>
      <c r="D63" s="2">
        <f t="shared" si="1"/>
        <v>6.8665669134197191</v>
      </c>
      <c r="E63" s="2">
        <f t="shared" si="1"/>
        <v>6.7459396647747401</v>
      </c>
      <c r="F63" s="2">
        <f t="shared" si="1"/>
        <v>6.6203447573281515</v>
      </c>
      <c r="G63" s="2">
        <f t="shared" si="1"/>
        <v>6.4425862545299939</v>
      </c>
      <c r="H63" s="2">
        <f t="shared" si="1"/>
        <v>6.5483852222977728</v>
      </c>
      <c r="I63" s="2">
        <f t="shared" si="1"/>
        <v>6.6842401712286907</v>
      </c>
      <c r="J63" s="2">
        <f t="shared" si="1"/>
        <v>6.8074083058924719</v>
      </c>
      <c r="K63" s="2">
        <f t="shared" si="1"/>
        <v>6.6996072463167433</v>
      </c>
      <c r="L63" s="2">
        <f t="shared" si="1"/>
        <v>6.3664488208290262</v>
      </c>
      <c r="M63" s="2">
        <f t="shared" si="1"/>
        <v>6.5405222553362679</v>
      </c>
      <c r="N63" s="2">
        <f t="shared" si="1"/>
        <v>6.6880267613687305</v>
      </c>
      <c r="O63" s="2">
        <f t="shared" si="1"/>
        <v>6.5489349530750305</v>
      </c>
      <c r="P63" s="2">
        <f t="shared" si="1"/>
        <v>6.7003061094836811</v>
      </c>
      <c r="Q63" s="2">
        <f t="shared" si="1"/>
        <v>6.7896969235545042</v>
      </c>
      <c r="R63" s="2">
        <f t="shared" si="1"/>
        <v>6.5897603276955836</v>
      </c>
      <c r="S63" s="2">
        <f t="shared" si="1"/>
        <v>6.503886620819169</v>
      </c>
      <c r="T63" s="2">
        <f t="shared" si="1"/>
        <v>6.2209632946775608</v>
      </c>
      <c r="U63" s="2">
        <f t="shared" si="1"/>
        <v>6.2704385811520407</v>
      </c>
      <c r="V63" s="2">
        <f t="shared" si="1"/>
        <v>5.9899307665644432</v>
      </c>
      <c r="W63" s="2">
        <f t="shared" si="1"/>
        <v>5.9227126800306689</v>
      </c>
      <c r="X63" s="2">
        <f t="shared" si="1"/>
        <v>5.6141145653558917</v>
      </c>
      <c r="Y63" s="2">
        <f t="shared" si="1"/>
        <v>5.4861651308666648</v>
      </c>
      <c r="Z63" s="2">
        <f t="shared" si="1"/>
        <v>5.883956252086735</v>
      </c>
      <c r="AA63" s="2">
        <f t="shared" si="1"/>
        <v>5.8997877994408734</v>
      </c>
      <c r="AB63" s="2">
        <f t="shared" si="1"/>
        <v>5.872131882301117</v>
      </c>
      <c r="AC63" s="2">
        <f t="shared" si="1"/>
        <v>6.0595661285826941</v>
      </c>
      <c r="AD63" s="2">
        <f t="shared" si="1"/>
        <v>5.8932889299409643</v>
      </c>
      <c r="AE63" s="2">
        <f t="shared" si="1"/>
        <v>6.0055080518457649</v>
      </c>
      <c r="AF63" s="2">
        <f t="shared" si="1"/>
        <v>6.0187617204088433</v>
      </c>
      <c r="AG63" s="14" t="s">
        <v>57</v>
      </c>
    </row>
    <row r="64" spans="1:33" x14ac:dyDescent="0.3">
      <c r="B64" s="4">
        <f t="shared" ref="B64:AF64" si="2">MIN(B2:B52)</f>
        <v>37.299999999999997</v>
      </c>
      <c r="C64" s="4">
        <f t="shared" si="2"/>
        <v>37.4</v>
      </c>
      <c r="D64" s="4">
        <f t="shared" si="2"/>
        <v>34.6</v>
      </c>
      <c r="E64" s="4">
        <f t="shared" si="2"/>
        <v>35.799999999999997</v>
      </c>
      <c r="F64" s="4">
        <f t="shared" si="2"/>
        <v>37.5</v>
      </c>
      <c r="G64" s="4">
        <f t="shared" si="2"/>
        <v>38.700000000000003</v>
      </c>
      <c r="H64" s="4">
        <f t="shared" si="2"/>
        <v>36.4</v>
      </c>
      <c r="I64" s="4">
        <f t="shared" si="2"/>
        <v>35.1</v>
      </c>
      <c r="J64" s="4">
        <f t="shared" si="2"/>
        <v>35</v>
      </c>
      <c r="K64" s="4">
        <f t="shared" si="2"/>
        <v>35.700000000000003</v>
      </c>
      <c r="L64" s="4">
        <f t="shared" si="2"/>
        <v>37.799999999999997</v>
      </c>
      <c r="M64" s="4">
        <f t="shared" si="2"/>
        <v>39.200000000000003</v>
      </c>
      <c r="N64" s="4">
        <f t="shared" si="2"/>
        <v>40.4</v>
      </c>
      <c r="O64" s="4">
        <f t="shared" si="2"/>
        <v>42.5</v>
      </c>
      <c r="P64" s="4">
        <f t="shared" si="2"/>
        <v>40.299999999999997</v>
      </c>
      <c r="Q64" s="4">
        <f t="shared" si="2"/>
        <v>40</v>
      </c>
      <c r="R64" s="4">
        <f t="shared" si="2"/>
        <v>41.9</v>
      </c>
      <c r="S64" s="4">
        <f t="shared" si="2"/>
        <v>42.7</v>
      </c>
      <c r="T64" s="4">
        <f t="shared" si="2"/>
        <v>44.1</v>
      </c>
      <c r="U64" s="4">
        <f t="shared" si="2"/>
        <v>43</v>
      </c>
      <c r="V64" s="4">
        <f t="shared" si="2"/>
        <v>45.6</v>
      </c>
      <c r="W64" s="4">
        <f t="shared" si="2"/>
        <v>45.8</v>
      </c>
      <c r="X64" s="4">
        <f t="shared" si="2"/>
        <v>45.9</v>
      </c>
      <c r="Y64" s="4">
        <f t="shared" si="2"/>
        <v>47.2</v>
      </c>
      <c r="Z64" s="4">
        <f t="shared" si="2"/>
        <v>44.1</v>
      </c>
      <c r="AA64" s="4">
        <f t="shared" si="2"/>
        <v>44.9</v>
      </c>
      <c r="AB64" s="4">
        <f t="shared" si="2"/>
        <v>45.625</v>
      </c>
      <c r="AC64" s="4">
        <f t="shared" si="2"/>
        <v>44.825000000000003</v>
      </c>
      <c r="AD64" s="4">
        <f t="shared" si="2"/>
        <v>44.974999999999994</v>
      </c>
      <c r="AE64" s="4">
        <f t="shared" si="2"/>
        <v>44.575000000000003</v>
      </c>
      <c r="AF64" s="4">
        <f t="shared" si="2"/>
        <v>41.525000000000006</v>
      </c>
      <c r="AG64" s="14" t="s">
        <v>58</v>
      </c>
    </row>
    <row r="65" spans="2:33" x14ac:dyDescent="0.3">
      <c r="B65" s="4">
        <f t="shared" ref="B65:AF65" si="3">MAX(B2:B52)</f>
        <v>74.099999999999994</v>
      </c>
      <c r="C65" s="4">
        <f t="shared" si="3"/>
        <v>75.900000000000006</v>
      </c>
      <c r="D65" s="4">
        <f t="shared" si="3"/>
        <v>76.400000000000006</v>
      </c>
      <c r="E65" s="4">
        <f t="shared" si="3"/>
        <v>73.2</v>
      </c>
      <c r="F65" s="4">
        <f t="shared" si="3"/>
        <v>73.8</v>
      </c>
      <c r="G65" s="4">
        <f t="shared" si="3"/>
        <v>74.8</v>
      </c>
      <c r="H65" s="4">
        <f t="shared" si="3"/>
        <v>74.2</v>
      </c>
      <c r="I65" s="4">
        <f t="shared" si="3"/>
        <v>74</v>
      </c>
      <c r="J65" s="4">
        <f t="shared" si="3"/>
        <v>73.8</v>
      </c>
      <c r="K65" s="4">
        <f t="shared" si="3"/>
        <v>74.099999999999994</v>
      </c>
      <c r="L65" s="4">
        <f t="shared" si="3"/>
        <v>73.7</v>
      </c>
      <c r="M65" s="4">
        <f t="shared" si="3"/>
        <v>76.7</v>
      </c>
      <c r="N65" s="4">
        <f t="shared" si="3"/>
        <v>76.5</v>
      </c>
      <c r="O65" s="4">
        <f t="shared" si="3"/>
        <v>75.400000000000006</v>
      </c>
      <c r="P65" s="4">
        <f t="shared" si="3"/>
        <v>76.599999999999994</v>
      </c>
      <c r="Q65" s="4">
        <f t="shared" si="3"/>
        <v>77.400000000000006</v>
      </c>
      <c r="R65" s="4">
        <f t="shared" si="3"/>
        <v>77.2</v>
      </c>
      <c r="S65" s="4">
        <f t="shared" si="3"/>
        <v>77.099999999999994</v>
      </c>
      <c r="T65" s="4">
        <f t="shared" si="3"/>
        <v>77.5</v>
      </c>
      <c r="U65" s="4">
        <f t="shared" si="3"/>
        <v>78.099999999999994</v>
      </c>
      <c r="V65" s="4">
        <f t="shared" si="3"/>
        <v>80.3</v>
      </c>
      <c r="W65" s="4">
        <f t="shared" si="3"/>
        <v>81.3</v>
      </c>
      <c r="X65" s="4">
        <f t="shared" si="3"/>
        <v>78.400000000000006</v>
      </c>
      <c r="Y65" s="4">
        <f t="shared" si="3"/>
        <v>77.599999999999994</v>
      </c>
      <c r="Z65" s="4">
        <f t="shared" si="3"/>
        <v>77.8</v>
      </c>
      <c r="AA65" s="4">
        <f t="shared" si="3"/>
        <v>78.724999999999994</v>
      </c>
      <c r="AB65" s="4">
        <f t="shared" si="3"/>
        <v>79</v>
      </c>
      <c r="AC65" s="4">
        <f t="shared" si="3"/>
        <v>78.724999999999994</v>
      </c>
      <c r="AD65" s="4">
        <f t="shared" si="3"/>
        <v>75.775000000000006</v>
      </c>
      <c r="AE65" s="4">
        <f t="shared" si="3"/>
        <v>76.775000000000006</v>
      </c>
      <c r="AF65" s="4">
        <f t="shared" si="3"/>
        <v>75.574999999999989</v>
      </c>
      <c r="AG65" s="14" t="s">
        <v>59</v>
      </c>
    </row>
    <row r="66" spans="2:33" x14ac:dyDescent="0.3">
      <c r="B66" s="2">
        <f t="shared" ref="B66:AF66" si="4">QUARTILE(B2:B52,1)</f>
        <v>64.150000000000006</v>
      </c>
      <c r="C66" s="2">
        <f t="shared" si="4"/>
        <v>63.150000000000006</v>
      </c>
      <c r="D66" s="2">
        <f t="shared" si="4"/>
        <v>63.05</v>
      </c>
      <c r="E66" s="2">
        <f t="shared" si="4"/>
        <v>63.599999999999994</v>
      </c>
      <c r="F66" s="2">
        <f t="shared" si="4"/>
        <v>64.099999999999994</v>
      </c>
      <c r="G66" s="2">
        <f t="shared" si="4"/>
        <v>63.8</v>
      </c>
      <c r="H66" s="2">
        <f t="shared" si="4"/>
        <v>64.150000000000006</v>
      </c>
      <c r="I66" s="2">
        <f t="shared" si="4"/>
        <v>64</v>
      </c>
      <c r="J66" s="2">
        <f t="shared" si="4"/>
        <v>64</v>
      </c>
      <c r="K66" s="2">
        <f t="shared" si="4"/>
        <v>63.45</v>
      </c>
      <c r="L66" s="2">
        <f t="shared" si="4"/>
        <v>63.599999999999994</v>
      </c>
      <c r="M66" s="2">
        <f t="shared" si="4"/>
        <v>64.75</v>
      </c>
      <c r="N66" s="2">
        <f t="shared" si="4"/>
        <v>64.55</v>
      </c>
      <c r="O66" s="2">
        <f t="shared" si="4"/>
        <v>65.25</v>
      </c>
      <c r="P66" s="2">
        <f t="shared" si="4"/>
        <v>65.75</v>
      </c>
      <c r="Q66" s="2">
        <f t="shared" si="4"/>
        <v>66.349999999999994</v>
      </c>
      <c r="R66" s="2">
        <f t="shared" si="4"/>
        <v>67.95</v>
      </c>
      <c r="S66" s="2">
        <f t="shared" si="4"/>
        <v>67.599999999999994</v>
      </c>
      <c r="T66" s="2">
        <f t="shared" si="4"/>
        <v>67.25</v>
      </c>
      <c r="U66" s="2">
        <f t="shared" si="4"/>
        <v>68.349999999999994</v>
      </c>
      <c r="V66" s="2">
        <f t="shared" si="4"/>
        <v>68.900000000000006</v>
      </c>
      <c r="W66" s="2">
        <f t="shared" si="4"/>
        <v>68.45</v>
      </c>
      <c r="X66" s="2">
        <f t="shared" si="4"/>
        <v>68.400000000000006</v>
      </c>
      <c r="Y66" s="2">
        <f t="shared" si="4"/>
        <v>67.449999999999989</v>
      </c>
      <c r="Z66" s="2">
        <f t="shared" si="4"/>
        <v>67.75</v>
      </c>
      <c r="AA66" s="2">
        <f t="shared" si="4"/>
        <v>67.387500000000003</v>
      </c>
      <c r="AB66" s="2">
        <f t="shared" si="4"/>
        <v>66.862499999999997</v>
      </c>
      <c r="AC66" s="2">
        <f t="shared" si="4"/>
        <v>66.112500000000011</v>
      </c>
      <c r="AD66" s="2">
        <f t="shared" si="4"/>
        <v>65.5625</v>
      </c>
      <c r="AE66" s="2">
        <f t="shared" si="4"/>
        <v>64.762499999999989</v>
      </c>
      <c r="AF66" s="2">
        <f t="shared" si="4"/>
        <v>64.650000000000006</v>
      </c>
      <c r="AG66" s="14" t="s">
        <v>60</v>
      </c>
    </row>
    <row r="67" spans="2:33" x14ac:dyDescent="0.3">
      <c r="B67" s="4">
        <f t="shared" ref="B67:AF67" si="5">MEDIAN(B2:B52)</f>
        <v>67.8</v>
      </c>
      <c r="C67" s="4">
        <f t="shared" si="5"/>
        <v>67.900000000000006</v>
      </c>
      <c r="D67" s="4">
        <f t="shared" si="5"/>
        <v>67.599999999999994</v>
      </c>
      <c r="E67" s="4">
        <f t="shared" si="5"/>
        <v>67.2</v>
      </c>
      <c r="F67" s="4">
        <f t="shared" si="5"/>
        <v>66.599999999999994</v>
      </c>
      <c r="G67" s="4">
        <f t="shared" si="5"/>
        <v>67</v>
      </c>
      <c r="H67" s="4">
        <f t="shared" si="5"/>
        <v>67.7</v>
      </c>
      <c r="I67" s="4">
        <f t="shared" si="5"/>
        <v>67.5</v>
      </c>
      <c r="J67" s="4">
        <f t="shared" si="5"/>
        <v>67.400000000000006</v>
      </c>
      <c r="K67" s="4">
        <f t="shared" si="5"/>
        <v>66.5</v>
      </c>
      <c r="L67" s="4">
        <f t="shared" si="5"/>
        <v>66.8</v>
      </c>
      <c r="M67" s="4">
        <f t="shared" si="5"/>
        <v>67.5</v>
      </c>
      <c r="N67" s="4">
        <f t="shared" si="5"/>
        <v>68.2</v>
      </c>
      <c r="O67" s="4">
        <f t="shared" si="5"/>
        <v>68.099999999999994</v>
      </c>
      <c r="P67" s="4">
        <f t="shared" si="5"/>
        <v>69.400000000000006</v>
      </c>
      <c r="Q67" s="4">
        <f t="shared" si="5"/>
        <v>70.3</v>
      </c>
      <c r="R67" s="4">
        <f t="shared" si="5"/>
        <v>70.2</v>
      </c>
      <c r="S67" s="4">
        <f t="shared" si="5"/>
        <v>70.8</v>
      </c>
      <c r="T67" s="4">
        <f t="shared" si="5"/>
        <v>70.3</v>
      </c>
      <c r="U67" s="4">
        <f t="shared" si="5"/>
        <v>71.3</v>
      </c>
      <c r="V67" s="4">
        <f t="shared" si="5"/>
        <v>71.7</v>
      </c>
      <c r="W67" s="4">
        <f t="shared" si="5"/>
        <v>71.2</v>
      </c>
      <c r="X67" s="4">
        <f t="shared" si="5"/>
        <v>71.3</v>
      </c>
      <c r="Y67" s="4">
        <f t="shared" si="5"/>
        <v>70.400000000000006</v>
      </c>
      <c r="Z67" s="4">
        <f t="shared" si="5"/>
        <v>70.400000000000006</v>
      </c>
      <c r="AA67" s="4">
        <f t="shared" si="5"/>
        <v>70.099999999999994</v>
      </c>
      <c r="AB67" s="4">
        <f t="shared" si="5"/>
        <v>69.474999999999994</v>
      </c>
      <c r="AC67" s="4">
        <f t="shared" si="5"/>
        <v>68.975000000000009</v>
      </c>
      <c r="AD67" s="4">
        <f t="shared" si="5"/>
        <v>67.849999999999994</v>
      </c>
      <c r="AE67" s="4">
        <f t="shared" si="5"/>
        <v>67.800000000000011</v>
      </c>
      <c r="AF67" s="4">
        <f t="shared" si="5"/>
        <v>66.75</v>
      </c>
      <c r="AG67" s="14" t="s">
        <v>61</v>
      </c>
    </row>
    <row r="68" spans="2:33" x14ac:dyDescent="0.3">
      <c r="B68" s="4">
        <f t="shared" ref="B68:AF68" si="6">QUARTILE(B2:B52,3)</f>
        <v>70.099999999999994</v>
      </c>
      <c r="C68" s="4">
        <f t="shared" si="6"/>
        <v>69.95</v>
      </c>
      <c r="D68" s="4">
        <f t="shared" si="6"/>
        <v>69.45</v>
      </c>
      <c r="E68" s="4">
        <f t="shared" si="6"/>
        <v>69</v>
      </c>
      <c r="F68" s="4">
        <f t="shared" si="6"/>
        <v>68.900000000000006</v>
      </c>
      <c r="G68" s="4">
        <f t="shared" si="6"/>
        <v>69.599999999999994</v>
      </c>
      <c r="H68" s="4">
        <f t="shared" si="6"/>
        <v>69.05</v>
      </c>
      <c r="I68" s="4">
        <f t="shared" si="6"/>
        <v>69.400000000000006</v>
      </c>
      <c r="J68" s="4">
        <f t="shared" si="6"/>
        <v>69.95</v>
      </c>
      <c r="K68" s="4">
        <f t="shared" si="6"/>
        <v>69.099999999999994</v>
      </c>
      <c r="L68" s="4">
        <f t="shared" si="6"/>
        <v>69.099999999999994</v>
      </c>
      <c r="M68" s="4">
        <f t="shared" si="6"/>
        <v>70.7</v>
      </c>
      <c r="N68" s="4">
        <f t="shared" si="6"/>
        <v>71.2</v>
      </c>
      <c r="O68" s="4">
        <f t="shared" si="6"/>
        <v>71.099999999999994</v>
      </c>
      <c r="P68" s="4">
        <f t="shared" si="6"/>
        <v>71.699999999999989</v>
      </c>
      <c r="Q68" s="4">
        <f t="shared" si="6"/>
        <v>72.75</v>
      </c>
      <c r="R68" s="4">
        <f t="shared" si="6"/>
        <v>73.300000000000011</v>
      </c>
      <c r="S68" s="4">
        <f t="shared" si="6"/>
        <v>73.7</v>
      </c>
      <c r="T68" s="4">
        <f t="shared" si="6"/>
        <v>73.7</v>
      </c>
      <c r="U68" s="4">
        <f t="shared" si="6"/>
        <v>73.7</v>
      </c>
      <c r="V68" s="4">
        <f t="shared" si="6"/>
        <v>73.349999999999994</v>
      </c>
      <c r="W68" s="4">
        <f t="shared" si="6"/>
        <v>73.900000000000006</v>
      </c>
      <c r="X68" s="4">
        <f t="shared" si="6"/>
        <v>73.849999999999994</v>
      </c>
      <c r="Y68" s="4">
        <f t="shared" si="6"/>
        <v>73.400000000000006</v>
      </c>
      <c r="Z68" s="4">
        <f t="shared" si="6"/>
        <v>73.199999999999989</v>
      </c>
      <c r="AA68" s="4">
        <f t="shared" si="6"/>
        <v>72.662499999999994</v>
      </c>
      <c r="AB68" s="4">
        <f t="shared" si="6"/>
        <v>72.25</v>
      </c>
      <c r="AC68" s="4">
        <f t="shared" si="6"/>
        <v>71.237499999999997</v>
      </c>
      <c r="AD68" s="4">
        <f t="shared" si="6"/>
        <v>71.0625</v>
      </c>
      <c r="AE68" s="4">
        <f t="shared" si="6"/>
        <v>71.412499999999994</v>
      </c>
      <c r="AF68" s="4">
        <f t="shared" si="6"/>
        <v>70.3125</v>
      </c>
      <c r="AG68" s="14" t="s">
        <v>62</v>
      </c>
    </row>
    <row r="69" spans="2:33" x14ac:dyDescent="0.3">
      <c r="B69" s="2">
        <f t="shared" ref="B69:AF69" si="7">MODE(B2:B52)</f>
        <v>65.2</v>
      </c>
      <c r="C69" s="2">
        <f t="shared" si="7"/>
        <v>67.599999999999994</v>
      </c>
      <c r="D69" s="2">
        <f t="shared" si="7"/>
        <v>68.2</v>
      </c>
      <c r="E69" s="2">
        <f t="shared" si="7"/>
        <v>68.900000000000006</v>
      </c>
      <c r="F69" s="2">
        <f t="shared" si="7"/>
        <v>64.8</v>
      </c>
      <c r="G69" s="2">
        <f t="shared" si="7"/>
        <v>69.599999999999994</v>
      </c>
      <c r="H69" s="2">
        <f t="shared" si="7"/>
        <v>67.8</v>
      </c>
      <c r="I69" s="2">
        <f t="shared" si="7"/>
        <v>68.900000000000006</v>
      </c>
      <c r="J69" s="2">
        <f t="shared" si="7"/>
        <v>70.3</v>
      </c>
      <c r="K69" s="2">
        <f t="shared" si="7"/>
        <v>68.5</v>
      </c>
      <c r="L69" s="2">
        <f t="shared" si="7"/>
        <v>68.5</v>
      </c>
      <c r="M69" s="2">
        <f t="shared" si="7"/>
        <v>67.5</v>
      </c>
      <c r="N69" s="2">
        <f t="shared" si="7"/>
        <v>68.2</v>
      </c>
      <c r="O69" s="2">
        <f t="shared" si="7"/>
        <v>68.099999999999994</v>
      </c>
      <c r="P69" s="2">
        <f t="shared" si="7"/>
        <v>71.3</v>
      </c>
      <c r="Q69" s="2">
        <f t="shared" si="7"/>
        <v>74.8</v>
      </c>
      <c r="R69" s="2">
        <f t="shared" si="7"/>
        <v>75.2</v>
      </c>
      <c r="S69" s="2">
        <f t="shared" si="7"/>
        <v>71.2</v>
      </c>
      <c r="T69" s="2">
        <f t="shared" si="7"/>
        <v>70.3</v>
      </c>
      <c r="U69" s="2">
        <f t="shared" si="7"/>
        <v>74.400000000000006</v>
      </c>
      <c r="V69" s="2">
        <f t="shared" si="7"/>
        <v>73.3</v>
      </c>
      <c r="W69" s="2">
        <f t="shared" si="7"/>
        <v>73.900000000000006</v>
      </c>
      <c r="X69" s="2">
        <f t="shared" si="7"/>
        <v>74.2</v>
      </c>
      <c r="Y69" s="2">
        <f t="shared" si="7"/>
        <v>70.400000000000006</v>
      </c>
      <c r="Z69" s="2">
        <f t="shared" si="7"/>
        <v>70.400000000000006</v>
      </c>
      <c r="AA69" s="2" t="e">
        <f t="shared" si="7"/>
        <v>#N/A</v>
      </c>
      <c r="AB69" s="2" t="e">
        <f t="shared" si="7"/>
        <v>#N/A</v>
      </c>
      <c r="AC69" s="2">
        <f t="shared" si="7"/>
        <v>71.150000000000006</v>
      </c>
      <c r="AD69" s="2" t="e">
        <f t="shared" si="7"/>
        <v>#N/A</v>
      </c>
      <c r="AE69" s="2">
        <f t="shared" si="7"/>
        <v>64.224999999999994</v>
      </c>
      <c r="AF69" s="2">
        <f t="shared" si="7"/>
        <v>67.375</v>
      </c>
      <c r="AG69" s="14" t="s">
        <v>53</v>
      </c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50B1-8E2F-4BA1-A7E2-11A4D195379E}">
  <dimension ref="A1:BJ15"/>
  <sheetViews>
    <sheetView workbookViewId="0">
      <selection activeCell="I22" sqref="I22"/>
    </sheetView>
  </sheetViews>
  <sheetFormatPr defaultRowHeight="14.4" x14ac:dyDescent="0.3"/>
  <cols>
    <col min="1" max="1" width="18.33203125" customWidth="1"/>
    <col min="3" max="3" width="18.77734375" customWidth="1"/>
    <col min="5" max="5" width="18.33203125" customWidth="1"/>
    <col min="7" max="7" width="17.88671875" customWidth="1"/>
    <col min="9" max="9" width="16.88671875" customWidth="1"/>
    <col min="11" max="11" width="16.5546875" customWidth="1"/>
    <col min="13" max="13" width="16.77734375" customWidth="1"/>
    <col min="14" max="14" width="18.5546875" customWidth="1"/>
    <col min="15" max="15" width="16.88671875" customWidth="1"/>
    <col min="16" max="16" width="17.33203125" customWidth="1"/>
    <col min="17" max="17" width="16.33203125" customWidth="1"/>
    <col min="19" max="19" width="16.6640625" customWidth="1"/>
    <col min="21" max="21" width="17.21875" customWidth="1"/>
    <col min="23" max="23" width="16.77734375" customWidth="1"/>
    <col min="25" max="25" width="17.33203125" customWidth="1"/>
    <col min="27" max="27" width="16.5546875" customWidth="1"/>
    <col min="29" max="29" width="17.6640625" customWidth="1"/>
    <col min="31" max="31" width="16.44140625" customWidth="1"/>
    <col min="33" max="33" width="16.5546875" customWidth="1"/>
    <col min="35" max="35" width="16.6640625" customWidth="1"/>
    <col min="37" max="37" width="16.44140625" customWidth="1"/>
    <col min="39" max="39" width="16.5546875" customWidth="1"/>
    <col min="41" max="41" width="16.5546875" customWidth="1"/>
    <col min="43" max="43" width="16.5546875" customWidth="1"/>
    <col min="45" max="45" width="16.44140625" customWidth="1"/>
    <col min="47" max="47" width="16.5546875" bestFit="1" customWidth="1"/>
    <col min="49" max="49" width="16.33203125" customWidth="1"/>
    <col min="51" max="51" width="16.33203125" customWidth="1"/>
    <col min="53" max="53" width="16.33203125" customWidth="1"/>
    <col min="55" max="55" width="16.5546875" customWidth="1"/>
    <col min="57" max="57" width="16.44140625" customWidth="1"/>
    <col min="59" max="59" width="16.33203125" customWidth="1"/>
    <col min="61" max="61" width="16.109375" customWidth="1"/>
  </cols>
  <sheetData>
    <row r="1" spans="1:62" x14ac:dyDescent="0.3">
      <c r="A1" s="17">
        <v>1984</v>
      </c>
      <c r="B1" s="17"/>
      <c r="C1" s="17">
        <v>1985</v>
      </c>
      <c r="D1" s="17"/>
      <c r="E1" s="17">
        <v>1986</v>
      </c>
      <c r="F1" s="17"/>
      <c r="G1" s="17">
        <v>1987</v>
      </c>
      <c r="H1" s="17"/>
      <c r="I1" s="17">
        <v>1988</v>
      </c>
      <c r="J1" s="17"/>
      <c r="K1" s="17">
        <v>1989</v>
      </c>
      <c r="L1" s="17"/>
      <c r="M1" s="17">
        <v>1990</v>
      </c>
      <c r="N1" s="17"/>
      <c r="O1" s="17">
        <v>1991</v>
      </c>
      <c r="P1" s="17"/>
      <c r="Q1" s="17">
        <v>1992</v>
      </c>
      <c r="R1" s="17"/>
      <c r="S1" s="17">
        <v>1993</v>
      </c>
      <c r="T1" s="17"/>
      <c r="U1" s="17">
        <v>1994</v>
      </c>
      <c r="V1" s="17"/>
      <c r="W1" s="17">
        <v>1995</v>
      </c>
      <c r="X1" s="17"/>
      <c r="Y1" s="17">
        <v>1996</v>
      </c>
      <c r="Z1" s="17"/>
      <c r="AA1" s="17">
        <v>1997</v>
      </c>
      <c r="AB1" s="17"/>
      <c r="AC1" s="17">
        <v>1998</v>
      </c>
      <c r="AD1" s="17"/>
      <c r="AE1" s="17">
        <v>1999</v>
      </c>
      <c r="AF1" s="17"/>
      <c r="AG1" s="17">
        <v>2000</v>
      </c>
      <c r="AH1" s="17"/>
      <c r="AI1" s="17">
        <v>2001</v>
      </c>
      <c r="AJ1" s="17"/>
      <c r="AK1" s="17">
        <v>2002</v>
      </c>
      <c r="AL1" s="17"/>
      <c r="AM1" s="17">
        <v>2003</v>
      </c>
      <c r="AN1" s="17"/>
      <c r="AO1" s="17">
        <v>2004</v>
      </c>
      <c r="AP1" s="17"/>
      <c r="AQ1" s="17">
        <v>2005</v>
      </c>
      <c r="AR1" s="17"/>
      <c r="AS1" s="17">
        <v>2006</v>
      </c>
      <c r="AT1" s="17"/>
      <c r="AU1" s="17">
        <v>2007</v>
      </c>
      <c r="AV1" s="17"/>
      <c r="AW1" s="17">
        <v>2008</v>
      </c>
      <c r="AX1" s="17"/>
      <c r="AY1" s="17">
        <v>2009</v>
      </c>
      <c r="AZ1" s="17"/>
      <c r="BA1" s="17">
        <v>2010</v>
      </c>
      <c r="BB1" s="17"/>
      <c r="BC1" s="17">
        <v>2011</v>
      </c>
      <c r="BD1" s="17"/>
      <c r="BE1" s="17">
        <v>2012</v>
      </c>
      <c r="BF1" s="17"/>
      <c r="BG1" s="17">
        <v>2013</v>
      </c>
      <c r="BH1" s="17"/>
      <c r="BI1" s="17">
        <v>2014</v>
      </c>
      <c r="BJ1" s="16"/>
    </row>
    <row r="3" spans="1:62" x14ac:dyDescent="0.3">
      <c r="A3" s="18" t="s">
        <v>52</v>
      </c>
      <c r="B3">
        <v>66.184313725490185</v>
      </c>
      <c r="C3" s="18" t="s">
        <v>52</v>
      </c>
      <c r="D3">
        <v>65.876470588235293</v>
      </c>
      <c r="E3" s="18" t="s">
        <v>52</v>
      </c>
      <c r="F3">
        <v>65.452941176470603</v>
      </c>
      <c r="G3" s="18" t="s">
        <v>52</v>
      </c>
      <c r="H3">
        <v>65.509803921568633</v>
      </c>
      <c r="I3" s="18" t="s">
        <v>52</v>
      </c>
      <c r="J3">
        <v>65.405882352941163</v>
      </c>
      <c r="K3" s="18" t="s">
        <v>52</v>
      </c>
      <c r="L3">
        <v>65.47058823529413</v>
      </c>
      <c r="M3" s="18" t="s">
        <v>52</v>
      </c>
      <c r="N3">
        <v>65.450980392156865</v>
      </c>
      <c r="O3" s="18" t="s">
        <v>52</v>
      </c>
      <c r="P3">
        <v>65.533333333333317</v>
      </c>
      <c r="Q3" s="18" t="s">
        <v>52</v>
      </c>
      <c r="R3">
        <v>65.580392156862757</v>
      </c>
      <c r="S3" s="18" t="s">
        <v>52</v>
      </c>
      <c r="T3">
        <v>65.325490196078434</v>
      </c>
      <c r="U3" s="18" t="s">
        <v>52</v>
      </c>
      <c r="V3">
        <v>65.258823529411771</v>
      </c>
      <c r="W3" s="18" t="s">
        <v>52</v>
      </c>
      <c r="X3">
        <v>66.23921568627452</v>
      </c>
      <c r="Y3" s="18" t="s">
        <v>52</v>
      </c>
      <c r="Z3">
        <v>66.843137254901961</v>
      </c>
      <c r="AA3" s="18" t="s">
        <v>52</v>
      </c>
      <c r="AB3">
        <v>67.14901960784313</v>
      </c>
      <c r="AC3" s="18" t="s">
        <v>52</v>
      </c>
      <c r="AD3">
        <v>67.843137254901976</v>
      </c>
      <c r="AE3" s="18" t="s">
        <v>52</v>
      </c>
      <c r="AF3">
        <v>68.637254901960773</v>
      </c>
      <c r="AG3" s="18" t="s">
        <v>52</v>
      </c>
      <c r="AH3">
        <v>69.052941176470583</v>
      </c>
      <c r="AI3" s="18" t="s">
        <v>52</v>
      </c>
      <c r="AJ3">
        <v>69.352941176470594</v>
      </c>
      <c r="AK3" s="18" t="s">
        <v>52</v>
      </c>
      <c r="AL3">
        <v>69.462745098039221</v>
      </c>
      <c r="AM3" s="18" t="s">
        <v>52</v>
      </c>
      <c r="AN3">
        <v>69.90000000000002</v>
      </c>
      <c r="AO3" s="18" t="s">
        <v>52</v>
      </c>
      <c r="AP3">
        <v>70.458823529411788</v>
      </c>
      <c r="AQ3" s="18" t="s">
        <v>52</v>
      </c>
      <c r="AR3">
        <v>70.278431372549036</v>
      </c>
      <c r="AS3" s="18" t="s">
        <v>52</v>
      </c>
      <c r="AT3">
        <v>70.217647058823502</v>
      </c>
      <c r="AU3" s="18" t="s">
        <v>52</v>
      </c>
      <c r="AV3">
        <v>69.619607843137274</v>
      </c>
      <c r="AW3" s="18" t="s">
        <v>52</v>
      </c>
      <c r="AX3">
        <v>69.552941176470597</v>
      </c>
      <c r="AY3" s="18" t="s">
        <v>52</v>
      </c>
      <c r="AZ3">
        <v>69.226960784313718</v>
      </c>
      <c r="BA3" s="18" t="s">
        <v>52</v>
      </c>
      <c r="BB3">
        <v>68.588725490196083</v>
      </c>
      <c r="BC3" s="18" t="s">
        <v>52</v>
      </c>
      <c r="BD3">
        <v>67.99166666666666</v>
      </c>
      <c r="BE3" s="18" t="s">
        <v>52</v>
      </c>
      <c r="BF3">
        <v>67.289705882352933</v>
      </c>
      <c r="BG3" s="18" t="s">
        <v>52</v>
      </c>
      <c r="BH3">
        <v>67.08480392156865</v>
      </c>
      <c r="BI3" s="18" t="s">
        <v>52</v>
      </c>
      <c r="BJ3">
        <v>66.420588235294119</v>
      </c>
    </row>
    <row r="4" spans="1:62" x14ac:dyDescent="0.3">
      <c r="A4" s="18" t="s">
        <v>63</v>
      </c>
      <c r="B4">
        <v>0.9425096766508807</v>
      </c>
      <c r="C4" s="18" t="s">
        <v>63</v>
      </c>
      <c r="D4">
        <v>0.94300557557785636</v>
      </c>
      <c r="E4" s="18" t="s">
        <v>63</v>
      </c>
      <c r="F4">
        <v>0.96151168945073162</v>
      </c>
      <c r="G4" s="18" t="s">
        <v>63</v>
      </c>
      <c r="H4">
        <v>0.94462049606386567</v>
      </c>
      <c r="I4" s="18" t="s">
        <v>63</v>
      </c>
      <c r="J4">
        <v>0.92703369130858582</v>
      </c>
      <c r="K4" s="18" t="s">
        <v>63</v>
      </c>
      <c r="L4">
        <v>0.90214252218509605</v>
      </c>
      <c r="M4" s="18" t="s">
        <v>63</v>
      </c>
      <c r="N4">
        <v>0.91695734093269021</v>
      </c>
      <c r="O4" s="18" t="s">
        <v>63</v>
      </c>
      <c r="P4">
        <v>0.93598083886315087</v>
      </c>
      <c r="Q4" s="18" t="s">
        <v>63</v>
      </c>
      <c r="R4">
        <v>0.95322782745880819</v>
      </c>
      <c r="S4" s="18" t="s">
        <v>63</v>
      </c>
      <c r="T4">
        <v>0.93813265978270721</v>
      </c>
      <c r="U4" s="18" t="s">
        <v>63</v>
      </c>
      <c r="V4">
        <v>0.89148114897904918</v>
      </c>
      <c r="W4" s="18" t="s">
        <v>63</v>
      </c>
      <c r="X4">
        <v>0.9158563053289337</v>
      </c>
      <c r="Y4" s="18" t="s">
        <v>63</v>
      </c>
      <c r="Z4">
        <v>0.93651106753909841</v>
      </c>
      <c r="AA4" s="18" t="s">
        <v>63</v>
      </c>
      <c r="AB4">
        <v>0.91703431863858731</v>
      </c>
      <c r="AC4" s="18" t="s">
        <v>63</v>
      </c>
      <c r="AD4">
        <v>0.93823052020011954</v>
      </c>
      <c r="AE4" s="18" t="s">
        <v>63</v>
      </c>
      <c r="AF4">
        <v>0.95074773786396205</v>
      </c>
      <c r="AG4" s="18" t="s">
        <v>63</v>
      </c>
      <c r="AH4">
        <v>0.92275101453900166</v>
      </c>
      <c r="AI4" s="18" t="s">
        <v>63</v>
      </c>
      <c r="AJ4">
        <v>0.91072629039093145</v>
      </c>
      <c r="AK4" s="18" t="s">
        <v>63</v>
      </c>
      <c r="AL4">
        <v>0.87110910050062595</v>
      </c>
      <c r="AM4" s="18" t="s">
        <v>63</v>
      </c>
      <c r="AN4">
        <v>0.87803702633080538</v>
      </c>
      <c r="AO4" s="18" t="s">
        <v>63</v>
      </c>
      <c r="AP4">
        <v>0.83875807571268191</v>
      </c>
      <c r="AQ4" s="18" t="s">
        <v>63</v>
      </c>
      <c r="AR4">
        <v>0.82934566092671036</v>
      </c>
      <c r="AS4" s="18" t="s">
        <v>63</v>
      </c>
      <c r="AT4">
        <v>0.78613328153194217</v>
      </c>
      <c r="AU4" s="18" t="s">
        <v>63</v>
      </c>
      <c r="AV4">
        <v>0.76821677704415103</v>
      </c>
      <c r="AW4" s="18" t="s">
        <v>63</v>
      </c>
      <c r="AX4">
        <v>0.82391867550891462</v>
      </c>
      <c r="AY4" s="18" t="s">
        <v>63</v>
      </c>
      <c r="AZ4">
        <v>0.82613553555484931</v>
      </c>
      <c r="BA4" s="18" t="s">
        <v>63</v>
      </c>
      <c r="BB4">
        <v>0.82226293255721628</v>
      </c>
      <c r="BC4" s="18" t="s">
        <v>63</v>
      </c>
      <c r="BD4">
        <v>0.84850897677050563</v>
      </c>
      <c r="BE4" s="18" t="s">
        <v>63</v>
      </c>
      <c r="BF4">
        <v>0.82522551180190729</v>
      </c>
      <c r="BG4" s="18" t="s">
        <v>63</v>
      </c>
      <c r="BH4">
        <v>0.8409393319469477</v>
      </c>
      <c r="BI4" s="18" t="s">
        <v>63</v>
      </c>
      <c r="BJ4">
        <v>0.84279521675986635</v>
      </c>
    </row>
    <row r="5" spans="1:62" x14ac:dyDescent="0.3">
      <c r="A5" s="18" t="s">
        <v>54</v>
      </c>
      <c r="B5">
        <v>67.8</v>
      </c>
      <c r="C5" s="18" t="s">
        <v>54</v>
      </c>
      <c r="D5">
        <v>67.900000000000006</v>
      </c>
      <c r="E5" s="18" t="s">
        <v>54</v>
      </c>
      <c r="F5">
        <v>67.599999999999994</v>
      </c>
      <c r="G5" s="18" t="s">
        <v>54</v>
      </c>
      <c r="H5">
        <v>67.2</v>
      </c>
      <c r="I5" s="18" t="s">
        <v>54</v>
      </c>
      <c r="J5">
        <v>66.599999999999994</v>
      </c>
      <c r="K5" s="18" t="s">
        <v>54</v>
      </c>
      <c r="L5">
        <v>67</v>
      </c>
      <c r="M5" s="18" t="s">
        <v>54</v>
      </c>
      <c r="N5">
        <v>67.7</v>
      </c>
      <c r="O5" s="18" t="s">
        <v>54</v>
      </c>
      <c r="P5">
        <v>67.5</v>
      </c>
      <c r="Q5" s="18" t="s">
        <v>54</v>
      </c>
      <c r="R5">
        <v>67.400000000000006</v>
      </c>
      <c r="S5" s="18" t="s">
        <v>54</v>
      </c>
      <c r="T5">
        <v>66.5</v>
      </c>
      <c r="U5" s="18" t="s">
        <v>54</v>
      </c>
      <c r="V5">
        <v>66.8</v>
      </c>
      <c r="W5" s="18" t="s">
        <v>54</v>
      </c>
      <c r="X5">
        <v>67.5</v>
      </c>
      <c r="Y5" s="18" t="s">
        <v>54</v>
      </c>
      <c r="Z5">
        <v>68.2</v>
      </c>
      <c r="AA5" s="18" t="s">
        <v>54</v>
      </c>
      <c r="AB5">
        <v>68.099999999999994</v>
      </c>
      <c r="AC5" s="18" t="s">
        <v>54</v>
      </c>
      <c r="AD5">
        <v>69.400000000000006</v>
      </c>
      <c r="AE5" s="18" t="s">
        <v>54</v>
      </c>
      <c r="AF5">
        <v>70.3</v>
      </c>
      <c r="AG5" s="18" t="s">
        <v>54</v>
      </c>
      <c r="AH5">
        <v>70.2</v>
      </c>
      <c r="AI5" s="18" t="s">
        <v>54</v>
      </c>
      <c r="AJ5">
        <v>70.8</v>
      </c>
      <c r="AK5" s="18" t="s">
        <v>54</v>
      </c>
      <c r="AL5">
        <v>70.3</v>
      </c>
      <c r="AM5" s="18" t="s">
        <v>54</v>
      </c>
      <c r="AN5">
        <v>71.3</v>
      </c>
      <c r="AO5" s="18" t="s">
        <v>54</v>
      </c>
      <c r="AP5">
        <v>71.7</v>
      </c>
      <c r="AQ5" s="18" t="s">
        <v>54</v>
      </c>
      <c r="AR5">
        <v>71.2</v>
      </c>
      <c r="AS5" s="18" t="s">
        <v>54</v>
      </c>
      <c r="AT5">
        <v>71.3</v>
      </c>
      <c r="AU5" s="18" t="s">
        <v>54</v>
      </c>
      <c r="AV5">
        <v>70.400000000000006</v>
      </c>
      <c r="AW5" s="18" t="s">
        <v>54</v>
      </c>
      <c r="AX5">
        <v>70.400000000000006</v>
      </c>
      <c r="AY5" s="18" t="s">
        <v>54</v>
      </c>
      <c r="AZ5">
        <v>70.099999999999994</v>
      </c>
      <c r="BA5" s="18" t="s">
        <v>54</v>
      </c>
      <c r="BB5">
        <v>69.474999999999994</v>
      </c>
      <c r="BC5" s="18" t="s">
        <v>54</v>
      </c>
      <c r="BD5">
        <v>68.975000000000009</v>
      </c>
      <c r="BE5" s="18" t="s">
        <v>54</v>
      </c>
      <c r="BF5">
        <v>67.849999999999994</v>
      </c>
      <c r="BG5" s="18" t="s">
        <v>54</v>
      </c>
      <c r="BH5">
        <v>67.800000000000011</v>
      </c>
      <c r="BI5" s="18" t="s">
        <v>54</v>
      </c>
      <c r="BJ5">
        <v>66.75</v>
      </c>
    </row>
    <row r="6" spans="1:62" x14ac:dyDescent="0.3">
      <c r="A6" s="18" t="s">
        <v>53</v>
      </c>
      <c r="B6">
        <v>65.2</v>
      </c>
      <c r="C6" s="18" t="s">
        <v>53</v>
      </c>
      <c r="D6">
        <v>67.599999999999994</v>
      </c>
      <c r="E6" s="18" t="s">
        <v>53</v>
      </c>
      <c r="F6">
        <v>68.2</v>
      </c>
      <c r="G6" s="18" t="s">
        <v>53</v>
      </c>
      <c r="H6">
        <v>68.900000000000006</v>
      </c>
      <c r="I6" s="18" t="s">
        <v>53</v>
      </c>
      <c r="J6">
        <v>64.8</v>
      </c>
      <c r="K6" s="18" t="s">
        <v>53</v>
      </c>
      <c r="L6">
        <v>69.599999999999994</v>
      </c>
      <c r="M6" s="18" t="s">
        <v>53</v>
      </c>
      <c r="N6">
        <v>67.8</v>
      </c>
      <c r="O6" s="18" t="s">
        <v>53</v>
      </c>
      <c r="P6">
        <v>68.900000000000006</v>
      </c>
      <c r="Q6" s="18" t="s">
        <v>53</v>
      </c>
      <c r="R6">
        <v>70.3</v>
      </c>
      <c r="S6" s="18" t="s">
        <v>53</v>
      </c>
      <c r="T6">
        <v>68.5</v>
      </c>
      <c r="U6" s="18" t="s">
        <v>53</v>
      </c>
      <c r="V6">
        <v>68.5</v>
      </c>
      <c r="W6" s="18" t="s">
        <v>53</v>
      </c>
      <c r="X6">
        <v>67.5</v>
      </c>
      <c r="Y6" s="18" t="s">
        <v>53</v>
      </c>
      <c r="Z6">
        <v>68.2</v>
      </c>
      <c r="AA6" s="18" t="s">
        <v>53</v>
      </c>
      <c r="AB6">
        <v>68.099999999999994</v>
      </c>
      <c r="AC6" s="18" t="s">
        <v>53</v>
      </c>
      <c r="AD6">
        <v>71.3</v>
      </c>
      <c r="AE6" s="18" t="s">
        <v>53</v>
      </c>
      <c r="AF6">
        <v>74.8</v>
      </c>
      <c r="AG6" s="18" t="s">
        <v>53</v>
      </c>
      <c r="AH6">
        <v>75.2</v>
      </c>
      <c r="AI6" s="18" t="s">
        <v>53</v>
      </c>
      <c r="AJ6">
        <v>71.2</v>
      </c>
      <c r="AK6" s="18" t="s">
        <v>53</v>
      </c>
      <c r="AL6">
        <v>70.3</v>
      </c>
      <c r="AM6" s="18" t="s">
        <v>53</v>
      </c>
      <c r="AN6">
        <v>74.400000000000006</v>
      </c>
      <c r="AO6" s="18" t="s">
        <v>53</v>
      </c>
      <c r="AP6">
        <v>73.3</v>
      </c>
      <c r="AQ6" s="18" t="s">
        <v>53</v>
      </c>
      <c r="AR6">
        <v>73.900000000000006</v>
      </c>
      <c r="AS6" s="18" t="s">
        <v>53</v>
      </c>
      <c r="AT6">
        <v>74.2</v>
      </c>
      <c r="AU6" s="18" t="s">
        <v>53</v>
      </c>
      <c r="AV6">
        <v>70.400000000000006</v>
      </c>
      <c r="AW6" s="18" t="s">
        <v>53</v>
      </c>
      <c r="AX6">
        <v>70.400000000000006</v>
      </c>
      <c r="AY6" s="18" t="s">
        <v>53</v>
      </c>
      <c r="AZ6" t="e">
        <v>#N/A</v>
      </c>
      <c r="BA6" s="18" t="s">
        <v>53</v>
      </c>
      <c r="BB6" t="e">
        <v>#N/A</v>
      </c>
      <c r="BC6" s="18" t="s">
        <v>53</v>
      </c>
      <c r="BD6">
        <v>71.150000000000006</v>
      </c>
      <c r="BE6" s="18" t="s">
        <v>53</v>
      </c>
      <c r="BF6" t="e">
        <v>#N/A</v>
      </c>
      <c r="BG6" s="18" t="s">
        <v>53</v>
      </c>
      <c r="BH6">
        <v>64.224999999999994</v>
      </c>
      <c r="BI6" s="18" t="s">
        <v>53</v>
      </c>
      <c r="BJ6">
        <v>67.375</v>
      </c>
    </row>
    <row r="7" spans="1:62" x14ac:dyDescent="0.3">
      <c r="A7" s="18" t="s">
        <v>64</v>
      </c>
      <c r="B7">
        <v>6.7308653990113294</v>
      </c>
      <c r="C7" s="18" t="s">
        <v>64</v>
      </c>
      <c r="D7">
        <v>6.7344068257061167</v>
      </c>
      <c r="E7" s="18" t="s">
        <v>64</v>
      </c>
      <c r="F7">
        <v>6.8665669134197191</v>
      </c>
      <c r="G7" s="18" t="s">
        <v>64</v>
      </c>
      <c r="H7">
        <v>6.7459396647747401</v>
      </c>
      <c r="I7" s="18" t="s">
        <v>64</v>
      </c>
      <c r="J7">
        <v>6.6203447573281515</v>
      </c>
      <c r="K7" s="18" t="s">
        <v>64</v>
      </c>
      <c r="L7">
        <v>6.4425862545299939</v>
      </c>
      <c r="M7" s="18" t="s">
        <v>64</v>
      </c>
      <c r="N7">
        <v>6.5483852222977728</v>
      </c>
      <c r="O7" s="18" t="s">
        <v>64</v>
      </c>
      <c r="P7">
        <v>6.6842401712286907</v>
      </c>
      <c r="Q7" s="18" t="s">
        <v>64</v>
      </c>
      <c r="R7">
        <v>6.8074083058924719</v>
      </c>
      <c r="S7" s="18" t="s">
        <v>64</v>
      </c>
      <c r="T7">
        <v>6.6996072463167433</v>
      </c>
      <c r="U7" s="18" t="s">
        <v>64</v>
      </c>
      <c r="V7">
        <v>6.3664488208290262</v>
      </c>
      <c r="W7" s="18" t="s">
        <v>64</v>
      </c>
      <c r="X7">
        <v>6.5405222553362679</v>
      </c>
      <c r="Y7" s="18" t="s">
        <v>64</v>
      </c>
      <c r="Z7">
        <v>6.6880267613687305</v>
      </c>
      <c r="AA7" s="18" t="s">
        <v>64</v>
      </c>
      <c r="AB7">
        <v>6.5489349530750305</v>
      </c>
      <c r="AC7" s="18" t="s">
        <v>64</v>
      </c>
      <c r="AD7">
        <v>6.7003061094836811</v>
      </c>
      <c r="AE7" s="18" t="s">
        <v>64</v>
      </c>
      <c r="AF7">
        <v>6.7896969235545042</v>
      </c>
      <c r="AG7" s="18" t="s">
        <v>64</v>
      </c>
      <c r="AH7">
        <v>6.5897603276955836</v>
      </c>
      <c r="AI7" s="18" t="s">
        <v>64</v>
      </c>
      <c r="AJ7">
        <v>6.503886620819169</v>
      </c>
      <c r="AK7" s="18" t="s">
        <v>64</v>
      </c>
      <c r="AL7">
        <v>6.2209632946775608</v>
      </c>
      <c r="AM7" s="18" t="s">
        <v>64</v>
      </c>
      <c r="AN7">
        <v>6.2704385811520407</v>
      </c>
      <c r="AO7" s="18" t="s">
        <v>64</v>
      </c>
      <c r="AP7">
        <v>5.9899307665644432</v>
      </c>
      <c r="AQ7" s="18" t="s">
        <v>64</v>
      </c>
      <c r="AR7">
        <v>5.9227126800306689</v>
      </c>
      <c r="AS7" s="18" t="s">
        <v>64</v>
      </c>
      <c r="AT7">
        <v>5.6141145653558917</v>
      </c>
      <c r="AU7" s="18" t="s">
        <v>64</v>
      </c>
      <c r="AV7">
        <v>5.4861651308666648</v>
      </c>
      <c r="AW7" s="18" t="s">
        <v>64</v>
      </c>
      <c r="AX7">
        <v>5.883956252086735</v>
      </c>
      <c r="AY7" s="18" t="s">
        <v>64</v>
      </c>
      <c r="AZ7">
        <v>5.8997877994408734</v>
      </c>
      <c r="BA7" s="18" t="s">
        <v>64</v>
      </c>
      <c r="BB7">
        <v>5.872131882301117</v>
      </c>
      <c r="BC7" s="18" t="s">
        <v>64</v>
      </c>
      <c r="BD7">
        <v>6.0595661285826941</v>
      </c>
      <c r="BE7" s="18" t="s">
        <v>64</v>
      </c>
      <c r="BF7">
        <v>5.8932889299409643</v>
      </c>
      <c r="BG7" s="18" t="s">
        <v>64</v>
      </c>
      <c r="BH7">
        <v>6.0055080518457649</v>
      </c>
      <c r="BI7" s="18" t="s">
        <v>64</v>
      </c>
      <c r="BJ7">
        <v>6.0187617204088433</v>
      </c>
    </row>
    <row r="8" spans="1:62" x14ac:dyDescent="0.3">
      <c r="A8" s="18" t="s">
        <v>65</v>
      </c>
      <c r="B8">
        <v>45.304549019607947</v>
      </c>
      <c r="C8" s="18" t="s">
        <v>65</v>
      </c>
      <c r="D8">
        <v>45.352235294117129</v>
      </c>
      <c r="E8" s="18" t="s">
        <v>65</v>
      </c>
      <c r="F8">
        <v>47.149741176470414</v>
      </c>
      <c r="G8" s="18" t="s">
        <v>65</v>
      </c>
      <c r="H8">
        <v>45.507701960781127</v>
      </c>
      <c r="I8" s="18" t="s">
        <v>65</v>
      </c>
      <c r="J8">
        <v>43.828964705882342</v>
      </c>
      <c r="K8" s="18" t="s">
        <v>65</v>
      </c>
      <c r="L8">
        <v>41.50691764705882</v>
      </c>
      <c r="M8" s="18" t="s">
        <v>65</v>
      </c>
      <c r="N8">
        <v>42.881349019607853</v>
      </c>
      <c r="O8" s="18" t="s">
        <v>65</v>
      </c>
      <c r="P8">
        <v>44.679066666667353</v>
      </c>
      <c r="Q8" s="18" t="s">
        <v>65</v>
      </c>
      <c r="R8">
        <v>46.34080784313381</v>
      </c>
      <c r="S8" s="18" t="s">
        <v>65</v>
      </c>
      <c r="T8">
        <v>44.884737254899811</v>
      </c>
      <c r="U8" s="18" t="s">
        <v>65</v>
      </c>
      <c r="V8">
        <v>40.531670588235301</v>
      </c>
      <c r="W8" s="18" t="s">
        <v>65</v>
      </c>
      <c r="X8">
        <v>42.778431372549015</v>
      </c>
      <c r="Y8" s="18" t="s">
        <v>65</v>
      </c>
      <c r="Z8">
        <v>44.729701960784311</v>
      </c>
      <c r="AA8" s="18" t="s">
        <v>65</v>
      </c>
      <c r="AB8">
        <v>42.888549019607851</v>
      </c>
      <c r="AC8" s="18" t="s">
        <v>65</v>
      </c>
      <c r="AD8">
        <v>44.89410196078434</v>
      </c>
      <c r="AE8" s="18" t="s">
        <v>65</v>
      </c>
      <c r="AF8">
        <v>46.099984313725493</v>
      </c>
      <c r="AG8" s="18" t="s">
        <v>65</v>
      </c>
      <c r="AH8">
        <v>43.424941176470604</v>
      </c>
      <c r="AI8" s="18" t="s">
        <v>65</v>
      </c>
      <c r="AJ8">
        <v>42.300541176470588</v>
      </c>
      <c r="AK8" s="18" t="s">
        <v>65</v>
      </c>
      <c r="AL8">
        <v>38.700384313725493</v>
      </c>
      <c r="AM8" s="18" t="s">
        <v>65</v>
      </c>
      <c r="AN8">
        <v>39.318400000000018</v>
      </c>
      <c r="AO8" s="18" t="s">
        <v>65</v>
      </c>
      <c r="AP8">
        <v>35.879270588235293</v>
      </c>
      <c r="AQ8" s="18" t="s">
        <v>65</v>
      </c>
      <c r="AR8">
        <v>35.078525490196064</v>
      </c>
      <c r="AS8" s="18" t="s">
        <v>65</v>
      </c>
      <c r="AT8">
        <v>31.518282352941178</v>
      </c>
      <c r="AU8" s="18" t="s">
        <v>65</v>
      </c>
      <c r="AV8">
        <v>30.098007843137253</v>
      </c>
      <c r="AW8" s="18" t="s">
        <v>65</v>
      </c>
      <c r="AX8">
        <v>34.620941176470581</v>
      </c>
      <c r="AY8" s="18" t="s">
        <v>65</v>
      </c>
      <c r="AZ8">
        <v>34.807496078431384</v>
      </c>
      <c r="BA8" s="18" t="s">
        <v>65</v>
      </c>
      <c r="BB8">
        <v>34.481932843137258</v>
      </c>
      <c r="BC8" s="18" t="s">
        <v>65</v>
      </c>
      <c r="BD8">
        <v>36.71834166666666</v>
      </c>
      <c r="BE8" s="18" t="s">
        <v>65</v>
      </c>
      <c r="BF8">
        <v>34.730854411764717</v>
      </c>
      <c r="BG8" s="18" t="s">
        <v>65</v>
      </c>
      <c r="BH8">
        <v>36.066126960784317</v>
      </c>
      <c r="BI8" s="18" t="s">
        <v>65</v>
      </c>
      <c r="BJ8">
        <v>36.225492647058822</v>
      </c>
    </row>
    <row r="9" spans="1:62" x14ac:dyDescent="0.3">
      <c r="A9" s="18" t="s">
        <v>66</v>
      </c>
      <c r="B9">
        <v>6.2469184169727043</v>
      </c>
      <c r="C9" s="18" t="s">
        <v>66</v>
      </c>
      <c r="D9">
        <v>5.7899218782222661</v>
      </c>
      <c r="E9" s="18" t="s">
        <v>66</v>
      </c>
      <c r="F9">
        <v>7.5221879832119729</v>
      </c>
      <c r="G9" s="18" t="s">
        <v>66</v>
      </c>
      <c r="H9">
        <v>6.7950944943989882</v>
      </c>
      <c r="I9" s="18" t="s">
        <v>66</v>
      </c>
      <c r="J9">
        <v>5.4897560639304146</v>
      </c>
      <c r="K9" s="18" t="s">
        <v>66</v>
      </c>
      <c r="L9">
        <v>5.0043887868175325</v>
      </c>
      <c r="M9" s="18" t="s">
        <v>66</v>
      </c>
      <c r="N9">
        <v>6.6655609144971191</v>
      </c>
      <c r="O9" s="18" t="s">
        <v>66</v>
      </c>
      <c r="P9">
        <v>7.5661229769813332</v>
      </c>
      <c r="Q9" s="18" t="s">
        <v>66</v>
      </c>
      <c r="R9">
        <v>7.0992124131707541</v>
      </c>
      <c r="S9" s="18" t="s">
        <v>66</v>
      </c>
      <c r="T9">
        <v>6.6053344123726276</v>
      </c>
      <c r="U9" s="18" t="s">
        <v>66</v>
      </c>
      <c r="V9">
        <v>5.9910155302853223</v>
      </c>
      <c r="W9" s="18" t="s">
        <v>66</v>
      </c>
      <c r="X9">
        <v>5.2572581390718796</v>
      </c>
      <c r="Y9" s="18" t="s">
        <v>66</v>
      </c>
      <c r="Z9">
        <v>4.2946343947594006</v>
      </c>
      <c r="AA9" s="18" t="s">
        <v>66</v>
      </c>
      <c r="AB9">
        <v>3.5782421521429302</v>
      </c>
      <c r="AC9" s="18" t="s">
        <v>66</v>
      </c>
      <c r="AD9">
        <v>5.0208615592606431</v>
      </c>
      <c r="AE9" s="18" t="s">
        <v>66</v>
      </c>
      <c r="AF9">
        <v>5.5629016302143519</v>
      </c>
      <c r="AG9" s="18" t="s">
        <v>66</v>
      </c>
      <c r="AH9">
        <v>5.1462062399276967</v>
      </c>
      <c r="AI9" s="18" t="s">
        <v>66</v>
      </c>
      <c r="AJ9">
        <v>5.006578926699758</v>
      </c>
      <c r="AK9" s="18" t="s">
        <v>66</v>
      </c>
      <c r="AL9">
        <v>4.824906974205458</v>
      </c>
      <c r="AM9" s="18" t="s">
        <v>66</v>
      </c>
      <c r="AN9">
        <v>6.2327200284326718</v>
      </c>
      <c r="AO9" s="18" t="s">
        <v>66</v>
      </c>
      <c r="AP9">
        <v>5.5117718365459609</v>
      </c>
      <c r="AQ9" s="18" t="s">
        <v>66</v>
      </c>
      <c r="AR9">
        <v>5.2775050470359233</v>
      </c>
      <c r="AS9" s="18" t="s">
        <v>66</v>
      </c>
      <c r="AT9">
        <v>6.628014160009716</v>
      </c>
      <c r="AU9" s="18" t="s">
        <v>66</v>
      </c>
      <c r="AV9">
        <v>5.0227543950278566</v>
      </c>
      <c r="AW9" s="18" t="s">
        <v>66</v>
      </c>
      <c r="AX9">
        <v>6.5250647883444728</v>
      </c>
      <c r="AY9" s="18" t="s">
        <v>66</v>
      </c>
      <c r="AZ9">
        <v>5.3038763868580432</v>
      </c>
      <c r="BA9" s="18" t="s">
        <v>66</v>
      </c>
      <c r="BB9">
        <v>4.3471804543109229</v>
      </c>
      <c r="BC9" s="18" t="s">
        <v>66</v>
      </c>
      <c r="BD9">
        <v>3.9761900838652822</v>
      </c>
      <c r="BE9" s="18" t="s">
        <v>66</v>
      </c>
      <c r="BF9">
        <v>3.5762603243795161</v>
      </c>
      <c r="BG9" s="18" t="s">
        <v>66</v>
      </c>
      <c r="BH9">
        <v>3.3169188676559274</v>
      </c>
      <c r="BI9" s="18" t="s">
        <v>66</v>
      </c>
      <c r="BJ9">
        <v>5.100375198114147</v>
      </c>
    </row>
    <row r="10" spans="1:62" x14ac:dyDescent="0.3">
      <c r="A10" s="18" t="s">
        <v>67</v>
      </c>
      <c r="B10">
        <v>-2.1530993172697048</v>
      </c>
      <c r="C10" s="18" t="s">
        <v>67</v>
      </c>
      <c r="D10">
        <v>-2.0259255275582215</v>
      </c>
      <c r="E10" s="18" t="s">
        <v>67</v>
      </c>
      <c r="F10">
        <v>-2.2371880942369526</v>
      </c>
      <c r="G10" s="18" t="s">
        <v>67</v>
      </c>
      <c r="H10">
        <v>-2.1894000155813043</v>
      </c>
      <c r="I10" s="18" t="s">
        <v>67</v>
      </c>
      <c r="J10">
        <v>-1.9240600042805096</v>
      </c>
      <c r="K10" s="18" t="s">
        <v>67</v>
      </c>
      <c r="L10">
        <v>-1.8042125034002148</v>
      </c>
      <c r="M10" s="18" t="s">
        <v>67</v>
      </c>
      <c r="N10">
        <v>-2.0697148457020256</v>
      </c>
      <c r="O10" s="18" t="s">
        <v>67</v>
      </c>
      <c r="P10">
        <v>-2.2515240450314908</v>
      </c>
      <c r="Q10" s="18" t="s">
        <v>67</v>
      </c>
      <c r="R10">
        <v>-2.2035321805952144</v>
      </c>
      <c r="S10" s="18" t="s">
        <v>67</v>
      </c>
      <c r="T10">
        <v>-2.0728439079571048</v>
      </c>
      <c r="U10" s="18" t="s">
        <v>67</v>
      </c>
      <c r="V10">
        <v>-2.0082085569162977</v>
      </c>
      <c r="W10" s="18" t="s">
        <v>67</v>
      </c>
      <c r="X10">
        <v>-1.9134093845542208</v>
      </c>
      <c r="Y10" s="18" t="s">
        <v>67</v>
      </c>
      <c r="Z10">
        <v>-1.7258548814906551</v>
      </c>
      <c r="AA10" s="18" t="s">
        <v>67</v>
      </c>
      <c r="AB10">
        <v>-1.6233111477003228</v>
      </c>
      <c r="AC10" s="18" t="s">
        <v>67</v>
      </c>
      <c r="AD10">
        <v>-1.8647398733771297</v>
      </c>
      <c r="AE10" s="18" t="s">
        <v>67</v>
      </c>
      <c r="AF10">
        <v>-1.9238925377107861</v>
      </c>
      <c r="AG10" s="18" t="s">
        <v>67</v>
      </c>
      <c r="AH10">
        <v>-1.9181070722269788</v>
      </c>
      <c r="AI10" s="18" t="s">
        <v>67</v>
      </c>
      <c r="AJ10">
        <v>-1.9068305029369628</v>
      </c>
      <c r="AK10" s="18" t="s">
        <v>67</v>
      </c>
      <c r="AL10">
        <v>-1.8331219684942246</v>
      </c>
      <c r="AM10" s="18" t="s">
        <v>67</v>
      </c>
      <c r="AN10">
        <v>-2.1048584468990659</v>
      </c>
      <c r="AO10" s="18" t="s">
        <v>67</v>
      </c>
      <c r="AP10">
        <v>-1.9108910382759705</v>
      </c>
      <c r="AQ10" s="18" t="s">
        <v>67</v>
      </c>
      <c r="AR10">
        <v>-1.7796242629747532</v>
      </c>
      <c r="AS10" s="18" t="s">
        <v>67</v>
      </c>
      <c r="AT10">
        <v>-2.0925238050109667</v>
      </c>
      <c r="AU10" s="18" t="s">
        <v>67</v>
      </c>
      <c r="AV10">
        <v>-1.8428465089508059</v>
      </c>
      <c r="AW10" s="18" t="s">
        <v>67</v>
      </c>
      <c r="AX10">
        <v>-2.0905618828693591</v>
      </c>
      <c r="AY10" s="18" t="s">
        <v>67</v>
      </c>
      <c r="AZ10">
        <v>-1.8474477676538175</v>
      </c>
      <c r="BA10" s="18" t="s">
        <v>67</v>
      </c>
      <c r="BB10">
        <v>-1.7305665350364055</v>
      </c>
      <c r="BC10" s="18" t="s">
        <v>67</v>
      </c>
      <c r="BD10">
        <v>-1.6709664186201179</v>
      </c>
      <c r="BE10" s="18" t="s">
        <v>67</v>
      </c>
      <c r="BF10">
        <v>-1.5603901312651463</v>
      </c>
      <c r="BG10" s="18" t="s">
        <v>67</v>
      </c>
      <c r="BH10">
        <v>-1.4590000145177215</v>
      </c>
      <c r="BI10" s="18" t="s">
        <v>67</v>
      </c>
      <c r="BJ10">
        <v>-1.7242618036248547</v>
      </c>
    </row>
    <row r="11" spans="1:62" x14ac:dyDescent="0.3">
      <c r="A11" s="18" t="s">
        <v>68</v>
      </c>
      <c r="B11">
        <v>36.799999999999997</v>
      </c>
      <c r="C11" s="18" t="s">
        <v>68</v>
      </c>
      <c r="D11">
        <v>38.500000000000007</v>
      </c>
      <c r="E11" s="18" t="s">
        <v>68</v>
      </c>
      <c r="F11">
        <v>41.800000000000004</v>
      </c>
      <c r="G11" s="18" t="s">
        <v>68</v>
      </c>
      <c r="H11">
        <v>37.400000000000006</v>
      </c>
      <c r="I11" s="18" t="s">
        <v>68</v>
      </c>
      <c r="J11">
        <v>36.299999999999997</v>
      </c>
      <c r="K11" s="18" t="s">
        <v>68</v>
      </c>
      <c r="L11">
        <v>36.099999999999994</v>
      </c>
      <c r="M11" s="18" t="s">
        <v>68</v>
      </c>
      <c r="N11">
        <v>37.800000000000004</v>
      </c>
      <c r="O11" s="18" t="s">
        <v>68</v>
      </c>
      <c r="P11">
        <v>38.9</v>
      </c>
      <c r="Q11" s="18" t="s">
        <v>68</v>
      </c>
      <c r="R11">
        <v>38.799999999999997</v>
      </c>
      <c r="S11" s="18" t="s">
        <v>68</v>
      </c>
      <c r="T11">
        <v>38.399999999999991</v>
      </c>
      <c r="U11" s="18" t="s">
        <v>68</v>
      </c>
      <c r="V11">
        <v>35.900000000000006</v>
      </c>
      <c r="W11" s="18" t="s">
        <v>68</v>
      </c>
      <c r="X11">
        <v>37.5</v>
      </c>
      <c r="Y11" s="18" t="s">
        <v>68</v>
      </c>
      <c r="Z11">
        <v>36.1</v>
      </c>
      <c r="AA11" s="18" t="s">
        <v>68</v>
      </c>
      <c r="AB11">
        <v>32.900000000000006</v>
      </c>
      <c r="AC11" s="18" t="s">
        <v>68</v>
      </c>
      <c r="AD11">
        <v>36.299999999999997</v>
      </c>
      <c r="AE11" s="18" t="s">
        <v>68</v>
      </c>
      <c r="AF11">
        <v>37.400000000000006</v>
      </c>
      <c r="AG11" s="18" t="s">
        <v>68</v>
      </c>
      <c r="AH11">
        <v>35.300000000000004</v>
      </c>
      <c r="AI11" s="18" t="s">
        <v>68</v>
      </c>
      <c r="AJ11">
        <v>34.399999999999991</v>
      </c>
      <c r="AK11" s="18" t="s">
        <v>68</v>
      </c>
      <c r="AL11">
        <v>33.4</v>
      </c>
      <c r="AM11" s="18" t="s">
        <v>68</v>
      </c>
      <c r="AN11">
        <v>35.099999999999994</v>
      </c>
      <c r="AO11" s="18" t="s">
        <v>68</v>
      </c>
      <c r="AP11">
        <v>34.699999999999996</v>
      </c>
      <c r="AQ11" s="18" t="s">
        <v>68</v>
      </c>
      <c r="AR11">
        <v>35.5</v>
      </c>
      <c r="AS11" s="18" t="s">
        <v>68</v>
      </c>
      <c r="AT11">
        <v>32.500000000000007</v>
      </c>
      <c r="AU11" s="18" t="s">
        <v>68</v>
      </c>
      <c r="AV11">
        <v>30.399999999999991</v>
      </c>
      <c r="AW11" s="18" t="s">
        <v>68</v>
      </c>
      <c r="AX11">
        <v>33.699999999999996</v>
      </c>
      <c r="AY11" s="18" t="s">
        <v>68</v>
      </c>
      <c r="AZ11">
        <v>33.824999999999996</v>
      </c>
      <c r="BA11" s="18" t="s">
        <v>68</v>
      </c>
      <c r="BB11">
        <v>33.375</v>
      </c>
      <c r="BC11" s="18" t="s">
        <v>68</v>
      </c>
      <c r="BD11">
        <v>33.899999999999991</v>
      </c>
      <c r="BE11" s="18" t="s">
        <v>68</v>
      </c>
      <c r="BF11">
        <v>30.800000000000011</v>
      </c>
      <c r="BG11" s="18" t="s">
        <v>68</v>
      </c>
      <c r="BH11">
        <v>32.200000000000003</v>
      </c>
      <c r="BI11" s="18" t="s">
        <v>68</v>
      </c>
      <c r="BJ11">
        <v>34.049999999999983</v>
      </c>
    </row>
    <row r="12" spans="1:62" x14ac:dyDescent="0.3">
      <c r="A12" s="18" t="s">
        <v>69</v>
      </c>
      <c r="B12">
        <v>37.299999999999997</v>
      </c>
      <c r="C12" s="18" t="s">
        <v>69</v>
      </c>
      <c r="D12">
        <v>37.4</v>
      </c>
      <c r="E12" s="18" t="s">
        <v>69</v>
      </c>
      <c r="F12">
        <v>34.6</v>
      </c>
      <c r="G12" s="18" t="s">
        <v>69</v>
      </c>
      <c r="H12">
        <v>35.799999999999997</v>
      </c>
      <c r="I12" s="18" t="s">
        <v>69</v>
      </c>
      <c r="J12">
        <v>37.5</v>
      </c>
      <c r="K12" s="18" t="s">
        <v>69</v>
      </c>
      <c r="L12">
        <v>38.700000000000003</v>
      </c>
      <c r="M12" s="18" t="s">
        <v>69</v>
      </c>
      <c r="N12">
        <v>36.4</v>
      </c>
      <c r="O12" s="18" t="s">
        <v>69</v>
      </c>
      <c r="P12">
        <v>35.1</v>
      </c>
      <c r="Q12" s="18" t="s">
        <v>69</v>
      </c>
      <c r="R12">
        <v>35</v>
      </c>
      <c r="S12" s="18" t="s">
        <v>69</v>
      </c>
      <c r="T12">
        <v>35.700000000000003</v>
      </c>
      <c r="U12" s="18" t="s">
        <v>69</v>
      </c>
      <c r="V12">
        <v>37.799999999999997</v>
      </c>
      <c r="W12" s="18" t="s">
        <v>69</v>
      </c>
      <c r="X12">
        <v>39.200000000000003</v>
      </c>
      <c r="Y12" s="18" t="s">
        <v>69</v>
      </c>
      <c r="Z12">
        <v>40.4</v>
      </c>
      <c r="AA12" s="18" t="s">
        <v>69</v>
      </c>
      <c r="AB12">
        <v>42.5</v>
      </c>
      <c r="AC12" s="18" t="s">
        <v>69</v>
      </c>
      <c r="AD12">
        <v>40.299999999999997</v>
      </c>
      <c r="AE12" s="18" t="s">
        <v>69</v>
      </c>
      <c r="AF12">
        <v>40</v>
      </c>
      <c r="AG12" s="18" t="s">
        <v>69</v>
      </c>
      <c r="AH12">
        <v>41.9</v>
      </c>
      <c r="AI12" s="18" t="s">
        <v>69</v>
      </c>
      <c r="AJ12">
        <v>42.7</v>
      </c>
      <c r="AK12" s="18" t="s">
        <v>69</v>
      </c>
      <c r="AL12">
        <v>44.1</v>
      </c>
      <c r="AM12" s="18" t="s">
        <v>69</v>
      </c>
      <c r="AN12">
        <v>43</v>
      </c>
      <c r="AO12" s="18" t="s">
        <v>69</v>
      </c>
      <c r="AP12">
        <v>45.6</v>
      </c>
      <c r="AQ12" s="18" t="s">
        <v>69</v>
      </c>
      <c r="AR12">
        <v>45.8</v>
      </c>
      <c r="AS12" s="18" t="s">
        <v>69</v>
      </c>
      <c r="AT12">
        <v>45.9</v>
      </c>
      <c r="AU12" s="18" t="s">
        <v>69</v>
      </c>
      <c r="AV12">
        <v>47.2</v>
      </c>
      <c r="AW12" s="18" t="s">
        <v>69</v>
      </c>
      <c r="AX12">
        <v>44.1</v>
      </c>
      <c r="AY12" s="18" t="s">
        <v>69</v>
      </c>
      <c r="AZ12">
        <v>44.9</v>
      </c>
      <c r="BA12" s="18" t="s">
        <v>69</v>
      </c>
      <c r="BB12">
        <v>45.625</v>
      </c>
      <c r="BC12" s="18" t="s">
        <v>69</v>
      </c>
      <c r="BD12">
        <v>44.825000000000003</v>
      </c>
      <c r="BE12" s="18" t="s">
        <v>69</v>
      </c>
      <c r="BF12">
        <v>44.974999999999994</v>
      </c>
      <c r="BG12" s="18" t="s">
        <v>69</v>
      </c>
      <c r="BH12">
        <v>44.575000000000003</v>
      </c>
      <c r="BI12" s="18" t="s">
        <v>69</v>
      </c>
      <c r="BJ12">
        <v>41.525000000000006</v>
      </c>
    </row>
    <row r="13" spans="1:62" x14ac:dyDescent="0.3">
      <c r="A13" s="18" t="s">
        <v>70</v>
      </c>
      <c r="B13">
        <v>74.099999999999994</v>
      </c>
      <c r="C13" s="18" t="s">
        <v>70</v>
      </c>
      <c r="D13">
        <v>75.900000000000006</v>
      </c>
      <c r="E13" s="18" t="s">
        <v>70</v>
      </c>
      <c r="F13">
        <v>76.400000000000006</v>
      </c>
      <c r="G13" s="18" t="s">
        <v>70</v>
      </c>
      <c r="H13">
        <v>73.2</v>
      </c>
      <c r="I13" s="18" t="s">
        <v>70</v>
      </c>
      <c r="J13">
        <v>73.8</v>
      </c>
      <c r="K13" s="18" t="s">
        <v>70</v>
      </c>
      <c r="L13">
        <v>74.8</v>
      </c>
      <c r="M13" s="18" t="s">
        <v>70</v>
      </c>
      <c r="N13">
        <v>74.2</v>
      </c>
      <c r="O13" s="18" t="s">
        <v>70</v>
      </c>
      <c r="P13">
        <v>74</v>
      </c>
      <c r="Q13" s="18" t="s">
        <v>70</v>
      </c>
      <c r="R13">
        <v>73.8</v>
      </c>
      <c r="S13" s="18" t="s">
        <v>70</v>
      </c>
      <c r="T13">
        <v>74.099999999999994</v>
      </c>
      <c r="U13" s="18" t="s">
        <v>70</v>
      </c>
      <c r="V13">
        <v>73.7</v>
      </c>
      <c r="W13" s="18" t="s">
        <v>70</v>
      </c>
      <c r="X13">
        <v>76.7</v>
      </c>
      <c r="Y13" s="18" t="s">
        <v>70</v>
      </c>
      <c r="Z13">
        <v>76.5</v>
      </c>
      <c r="AA13" s="18" t="s">
        <v>70</v>
      </c>
      <c r="AB13">
        <v>75.400000000000006</v>
      </c>
      <c r="AC13" s="18" t="s">
        <v>70</v>
      </c>
      <c r="AD13">
        <v>76.599999999999994</v>
      </c>
      <c r="AE13" s="18" t="s">
        <v>70</v>
      </c>
      <c r="AF13">
        <v>77.400000000000006</v>
      </c>
      <c r="AG13" s="18" t="s">
        <v>70</v>
      </c>
      <c r="AH13">
        <v>77.2</v>
      </c>
      <c r="AI13" s="18" t="s">
        <v>70</v>
      </c>
      <c r="AJ13">
        <v>77.099999999999994</v>
      </c>
      <c r="AK13" s="18" t="s">
        <v>70</v>
      </c>
      <c r="AL13">
        <v>77.5</v>
      </c>
      <c r="AM13" s="18" t="s">
        <v>70</v>
      </c>
      <c r="AN13">
        <v>78.099999999999994</v>
      </c>
      <c r="AO13" s="18" t="s">
        <v>70</v>
      </c>
      <c r="AP13">
        <v>80.3</v>
      </c>
      <c r="AQ13" s="18" t="s">
        <v>70</v>
      </c>
      <c r="AR13">
        <v>81.3</v>
      </c>
      <c r="AS13" s="18" t="s">
        <v>70</v>
      </c>
      <c r="AT13">
        <v>78.400000000000006</v>
      </c>
      <c r="AU13" s="18" t="s">
        <v>70</v>
      </c>
      <c r="AV13">
        <v>77.599999999999994</v>
      </c>
      <c r="AW13" s="18" t="s">
        <v>70</v>
      </c>
      <c r="AX13">
        <v>77.8</v>
      </c>
      <c r="AY13" s="18" t="s">
        <v>70</v>
      </c>
      <c r="AZ13">
        <v>78.724999999999994</v>
      </c>
      <c r="BA13" s="18" t="s">
        <v>70</v>
      </c>
      <c r="BB13">
        <v>79</v>
      </c>
      <c r="BC13" s="18" t="s">
        <v>70</v>
      </c>
      <c r="BD13">
        <v>78.724999999999994</v>
      </c>
      <c r="BE13" s="18" t="s">
        <v>70</v>
      </c>
      <c r="BF13">
        <v>75.775000000000006</v>
      </c>
      <c r="BG13" s="18" t="s">
        <v>70</v>
      </c>
      <c r="BH13">
        <v>76.775000000000006</v>
      </c>
      <c r="BI13" s="18" t="s">
        <v>70</v>
      </c>
      <c r="BJ13">
        <v>75.574999999999989</v>
      </c>
    </row>
    <row r="14" spans="1:62" x14ac:dyDescent="0.3">
      <c r="A14" s="18" t="s">
        <v>71</v>
      </c>
      <c r="B14">
        <v>3375.3999999999996</v>
      </c>
      <c r="C14" s="18" t="s">
        <v>71</v>
      </c>
      <c r="D14">
        <v>3359.7000000000003</v>
      </c>
      <c r="E14" s="18" t="s">
        <v>71</v>
      </c>
      <c r="F14">
        <v>3338.1</v>
      </c>
      <c r="G14" s="18" t="s">
        <v>71</v>
      </c>
      <c r="H14">
        <v>3341.0000000000005</v>
      </c>
      <c r="I14" s="18" t="s">
        <v>71</v>
      </c>
      <c r="J14">
        <v>3335.6999999999994</v>
      </c>
      <c r="K14" s="18" t="s">
        <v>71</v>
      </c>
      <c r="L14">
        <v>3339.0000000000009</v>
      </c>
      <c r="M14" s="18" t="s">
        <v>71</v>
      </c>
      <c r="N14">
        <v>3338.0000000000005</v>
      </c>
      <c r="O14" s="18" t="s">
        <v>71</v>
      </c>
      <c r="P14">
        <v>3342.1999999999994</v>
      </c>
      <c r="Q14" s="18" t="s">
        <v>71</v>
      </c>
      <c r="R14">
        <v>3344.6000000000008</v>
      </c>
      <c r="S14" s="18" t="s">
        <v>71</v>
      </c>
      <c r="T14">
        <v>3331.6000000000004</v>
      </c>
      <c r="U14" s="18" t="s">
        <v>71</v>
      </c>
      <c r="V14">
        <v>3328.2000000000003</v>
      </c>
      <c r="W14" s="18" t="s">
        <v>71</v>
      </c>
      <c r="X14">
        <v>3378.2000000000003</v>
      </c>
      <c r="Y14" s="18" t="s">
        <v>71</v>
      </c>
      <c r="Z14">
        <v>3409</v>
      </c>
      <c r="AA14" s="18" t="s">
        <v>71</v>
      </c>
      <c r="AB14">
        <v>3424.5999999999995</v>
      </c>
      <c r="AC14" s="18" t="s">
        <v>71</v>
      </c>
      <c r="AD14">
        <v>3460.0000000000009</v>
      </c>
      <c r="AE14" s="18" t="s">
        <v>71</v>
      </c>
      <c r="AF14">
        <v>3500.4999999999995</v>
      </c>
      <c r="AG14" s="18" t="s">
        <v>71</v>
      </c>
      <c r="AH14">
        <v>3521.7</v>
      </c>
      <c r="AI14" s="18" t="s">
        <v>71</v>
      </c>
      <c r="AJ14">
        <v>3537.0000000000005</v>
      </c>
      <c r="AK14" s="18" t="s">
        <v>71</v>
      </c>
      <c r="AL14">
        <v>3542.6000000000004</v>
      </c>
      <c r="AM14" s="18" t="s">
        <v>71</v>
      </c>
      <c r="AN14">
        <v>3564.900000000001</v>
      </c>
      <c r="AO14" s="18" t="s">
        <v>71</v>
      </c>
      <c r="AP14">
        <v>3593.4000000000015</v>
      </c>
      <c r="AQ14" s="18" t="s">
        <v>71</v>
      </c>
      <c r="AR14">
        <v>3584.2000000000012</v>
      </c>
      <c r="AS14" s="18" t="s">
        <v>71</v>
      </c>
      <c r="AT14">
        <v>3581.0999999999985</v>
      </c>
      <c r="AU14" s="18" t="s">
        <v>71</v>
      </c>
      <c r="AV14">
        <v>3550.6000000000008</v>
      </c>
      <c r="AW14" s="18" t="s">
        <v>71</v>
      </c>
      <c r="AX14">
        <v>3547.2000000000003</v>
      </c>
      <c r="AY14" s="18" t="s">
        <v>71</v>
      </c>
      <c r="AZ14">
        <v>3530.5749999999994</v>
      </c>
      <c r="BA14" s="18" t="s">
        <v>71</v>
      </c>
      <c r="BB14">
        <v>3498.0250000000001</v>
      </c>
      <c r="BC14" s="18" t="s">
        <v>71</v>
      </c>
      <c r="BD14">
        <v>3467.5749999999994</v>
      </c>
      <c r="BE14" s="18" t="s">
        <v>71</v>
      </c>
      <c r="BF14">
        <v>3431.7749999999996</v>
      </c>
      <c r="BG14" s="18" t="s">
        <v>71</v>
      </c>
      <c r="BH14">
        <v>3421.3250000000012</v>
      </c>
      <c r="BI14" s="18" t="s">
        <v>71</v>
      </c>
      <c r="BJ14">
        <v>3387.4500000000003</v>
      </c>
    </row>
    <row r="15" spans="1:62" ht="15" thickBot="1" x14ac:dyDescent="0.35">
      <c r="A15" s="19" t="s">
        <v>72</v>
      </c>
      <c r="B15" s="15">
        <v>51</v>
      </c>
      <c r="C15" s="19" t="s">
        <v>72</v>
      </c>
      <c r="D15" s="15">
        <v>51</v>
      </c>
      <c r="E15" s="19" t="s">
        <v>72</v>
      </c>
      <c r="F15" s="15">
        <v>51</v>
      </c>
      <c r="G15" s="19" t="s">
        <v>72</v>
      </c>
      <c r="H15" s="15">
        <v>51</v>
      </c>
      <c r="I15" s="19" t="s">
        <v>72</v>
      </c>
      <c r="J15" s="15">
        <v>51</v>
      </c>
      <c r="K15" s="19" t="s">
        <v>72</v>
      </c>
      <c r="L15" s="15">
        <v>51</v>
      </c>
      <c r="M15" s="19" t="s">
        <v>72</v>
      </c>
      <c r="N15" s="15">
        <v>51</v>
      </c>
      <c r="O15" s="19" t="s">
        <v>72</v>
      </c>
      <c r="P15" s="15">
        <v>51</v>
      </c>
      <c r="Q15" s="19" t="s">
        <v>72</v>
      </c>
      <c r="R15" s="15">
        <v>51</v>
      </c>
      <c r="S15" s="19" t="s">
        <v>72</v>
      </c>
      <c r="T15" s="15">
        <v>51</v>
      </c>
      <c r="U15" s="19" t="s">
        <v>72</v>
      </c>
      <c r="V15" s="15">
        <v>51</v>
      </c>
      <c r="W15" s="19" t="s">
        <v>72</v>
      </c>
      <c r="X15" s="15">
        <v>51</v>
      </c>
      <c r="Y15" s="19" t="s">
        <v>72</v>
      </c>
      <c r="Z15" s="15">
        <v>51</v>
      </c>
      <c r="AA15" s="19" t="s">
        <v>72</v>
      </c>
      <c r="AB15" s="15">
        <v>51</v>
      </c>
      <c r="AC15" s="19" t="s">
        <v>72</v>
      </c>
      <c r="AD15" s="15">
        <v>51</v>
      </c>
      <c r="AE15" s="19" t="s">
        <v>72</v>
      </c>
      <c r="AF15" s="15">
        <v>51</v>
      </c>
      <c r="AG15" s="19" t="s">
        <v>72</v>
      </c>
      <c r="AH15" s="15">
        <v>51</v>
      </c>
      <c r="AI15" s="19" t="s">
        <v>72</v>
      </c>
      <c r="AJ15" s="15">
        <v>51</v>
      </c>
      <c r="AK15" s="19" t="s">
        <v>72</v>
      </c>
      <c r="AL15" s="15">
        <v>51</v>
      </c>
      <c r="AM15" s="19" t="s">
        <v>72</v>
      </c>
      <c r="AN15" s="15">
        <v>51</v>
      </c>
      <c r="AO15" s="19" t="s">
        <v>72</v>
      </c>
      <c r="AP15" s="15">
        <v>51</v>
      </c>
      <c r="AQ15" s="19" t="s">
        <v>72</v>
      </c>
      <c r="AR15" s="15">
        <v>51</v>
      </c>
      <c r="AS15" s="19" t="s">
        <v>72</v>
      </c>
      <c r="AT15" s="15">
        <v>51</v>
      </c>
      <c r="AU15" s="19" t="s">
        <v>72</v>
      </c>
      <c r="AV15" s="15">
        <v>51</v>
      </c>
      <c r="AW15" s="19" t="s">
        <v>72</v>
      </c>
      <c r="AX15" s="15">
        <v>51</v>
      </c>
      <c r="AY15" s="19" t="s">
        <v>72</v>
      </c>
      <c r="AZ15" s="15">
        <v>51</v>
      </c>
      <c r="BA15" s="19" t="s">
        <v>72</v>
      </c>
      <c r="BB15" s="15">
        <v>51</v>
      </c>
      <c r="BC15" s="19" t="s">
        <v>72</v>
      </c>
      <c r="BD15" s="15">
        <v>51</v>
      </c>
      <c r="BE15" s="19" t="s">
        <v>72</v>
      </c>
      <c r="BF15" s="15">
        <v>51</v>
      </c>
      <c r="BG15" s="19" t="s">
        <v>72</v>
      </c>
      <c r="BH15" s="15">
        <v>51</v>
      </c>
      <c r="BI15" s="19" t="s">
        <v>72</v>
      </c>
      <c r="BJ15" s="15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C4B-FBB9-4E15-9632-9D8DFA471403}">
  <dimension ref="A1:AF9"/>
  <sheetViews>
    <sheetView tabSelected="1" workbookViewId="0">
      <selection activeCell="G7" sqref="G7"/>
    </sheetView>
  </sheetViews>
  <sheetFormatPr defaultRowHeight="14.4" x14ac:dyDescent="0.3"/>
  <sheetData>
    <row r="1" spans="1:32" ht="15.6" x14ac:dyDescent="0.3">
      <c r="A1" s="13" t="s">
        <v>73</v>
      </c>
      <c r="B1" s="10">
        <v>1984</v>
      </c>
      <c r="C1" s="10">
        <v>1985</v>
      </c>
      <c r="D1" s="10">
        <v>1986</v>
      </c>
      <c r="E1" s="10">
        <v>1987</v>
      </c>
      <c r="F1" s="10">
        <v>1988</v>
      </c>
      <c r="G1" s="10">
        <v>1989</v>
      </c>
      <c r="H1" s="10">
        <v>1990</v>
      </c>
      <c r="I1" s="10">
        <v>1991</v>
      </c>
      <c r="J1" s="10">
        <v>1992</v>
      </c>
      <c r="K1" s="10">
        <v>1993</v>
      </c>
      <c r="L1" s="10">
        <v>1994</v>
      </c>
      <c r="M1" s="10">
        <v>1995</v>
      </c>
      <c r="N1" s="10">
        <v>1996</v>
      </c>
      <c r="O1" s="10">
        <v>1997</v>
      </c>
      <c r="P1" s="10">
        <v>1998</v>
      </c>
      <c r="Q1" s="10">
        <v>1999</v>
      </c>
      <c r="R1" s="10">
        <v>2000</v>
      </c>
      <c r="S1" s="10">
        <v>2001</v>
      </c>
      <c r="T1" s="10">
        <v>2002</v>
      </c>
      <c r="U1" s="10">
        <v>2003</v>
      </c>
      <c r="V1" s="10">
        <v>2004</v>
      </c>
      <c r="W1" s="10">
        <v>2005</v>
      </c>
      <c r="X1" s="10">
        <v>2006</v>
      </c>
      <c r="Y1" s="10">
        <v>2007</v>
      </c>
      <c r="Z1" s="10">
        <v>2008</v>
      </c>
      <c r="AA1" s="10">
        <v>2009</v>
      </c>
      <c r="AB1" s="10">
        <v>2010</v>
      </c>
      <c r="AC1" s="10">
        <v>2011</v>
      </c>
      <c r="AD1" s="10">
        <v>2012</v>
      </c>
      <c r="AE1" s="10">
        <v>2013</v>
      </c>
      <c r="AF1" s="10">
        <v>2014</v>
      </c>
    </row>
    <row r="2" spans="1:32" ht="15.6" x14ac:dyDescent="0.3">
      <c r="A2" s="13" t="s">
        <v>52</v>
      </c>
      <c r="B2" s="4">
        <f>AVERAGE(Data!B2:B52)</f>
        <v>66.184313725490185</v>
      </c>
      <c r="C2" s="4">
        <f>AVERAGE(Data!C2:C52)</f>
        <v>65.876470588235293</v>
      </c>
      <c r="D2" s="4">
        <f>AVERAGE(Data!D2:D52)</f>
        <v>65.452941176470588</v>
      </c>
      <c r="E2" s="4">
        <f>AVERAGE(Data!E2:E52)</f>
        <v>65.509803921568633</v>
      </c>
      <c r="F2" s="4">
        <f>AVERAGE(Data!F2:F52)</f>
        <v>65.405882352941163</v>
      </c>
      <c r="G2" s="4">
        <f>AVERAGE(Data!G2:G52)</f>
        <v>65.47058823529413</v>
      </c>
      <c r="H2" s="4">
        <f>AVERAGE(Data!H2:H52)</f>
        <v>65.450980392156865</v>
      </c>
      <c r="I2" s="4">
        <f>AVERAGE(Data!I2:I52)</f>
        <v>65.533333333333317</v>
      </c>
      <c r="J2" s="4">
        <f>AVERAGE(Data!J2:J52)</f>
        <v>65.580392156862757</v>
      </c>
      <c r="K2" s="4">
        <f>AVERAGE(Data!K2:K52)</f>
        <v>65.325490196078434</v>
      </c>
      <c r="L2" s="4">
        <f>AVERAGE(Data!L2:L52)</f>
        <v>65.258823529411771</v>
      </c>
      <c r="M2" s="4">
        <f>AVERAGE(Data!M2:M52)</f>
        <v>66.23921568627452</v>
      </c>
      <c r="N2" s="4">
        <f>AVERAGE(Data!N2:N52)</f>
        <v>66.843137254901961</v>
      </c>
      <c r="O2" s="4">
        <f>AVERAGE(Data!O2:O52)</f>
        <v>67.14901960784313</v>
      </c>
      <c r="P2" s="4">
        <f>AVERAGE(Data!P2:P52)</f>
        <v>67.843137254901976</v>
      </c>
      <c r="Q2" s="4">
        <f>AVERAGE(Data!Q2:Q52)</f>
        <v>68.637254901960773</v>
      </c>
      <c r="R2" s="4">
        <f>AVERAGE(Data!R2:R52)</f>
        <v>69.052941176470583</v>
      </c>
      <c r="S2" s="4">
        <f>AVERAGE(Data!S2:S52)</f>
        <v>69.352941176470594</v>
      </c>
      <c r="T2" s="4">
        <f>AVERAGE(Data!T2:T52)</f>
        <v>69.462745098039221</v>
      </c>
      <c r="U2" s="4">
        <f>AVERAGE(Data!U2:U52)</f>
        <v>69.90000000000002</v>
      </c>
      <c r="V2" s="4">
        <f>AVERAGE(Data!V2:V52)</f>
        <v>70.458823529411788</v>
      </c>
      <c r="W2" s="4">
        <f>AVERAGE(Data!W2:W52)</f>
        <v>70.278431372549036</v>
      </c>
      <c r="X2" s="4">
        <f>AVERAGE(Data!X2:X52)</f>
        <v>70.217647058823502</v>
      </c>
      <c r="Y2" s="4">
        <f>AVERAGE(Data!Y2:Y52)</f>
        <v>69.619607843137274</v>
      </c>
      <c r="Z2" s="4">
        <f>AVERAGE(Data!Z2:Z52)</f>
        <v>69.552941176470597</v>
      </c>
      <c r="AA2" s="4">
        <f>AVERAGE(Data!AA2:AA52)</f>
        <v>69.226960784313718</v>
      </c>
      <c r="AB2" s="4">
        <f>AVERAGE(Data!AB2:AB52)</f>
        <v>68.588725490196083</v>
      </c>
      <c r="AC2" s="4">
        <f>AVERAGE(Data!AC2:AC52)</f>
        <v>67.99166666666666</v>
      </c>
      <c r="AD2" s="4">
        <f>AVERAGE(Data!AD2:AD52)</f>
        <v>67.289705882352933</v>
      </c>
      <c r="AE2" s="4">
        <f>AVERAGE(Data!AE2:AE52)</f>
        <v>67.08480392156865</v>
      </c>
      <c r="AF2" s="4">
        <f>AVERAGE(Data!AF2:AF52)</f>
        <v>66.420588235294119</v>
      </c>
    </row>
    <row r="3" spans="1:3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6" spans="1:32" ht="18" x14ac:dyDescent="0.35">
      <c r="E6" s="11" t="s">
        <v>55</v>
      </c>
      <c r="G6" s="12" t="s">
        <v>75</v>
      </c>
    </row>
    <row r="7" spans="1:32" ht="15.6" x14ac:dyDescent="0.3">
      <c r="G7" s="20" t="s">
        <v>74</v>
      </c>
    </row>
    <row r="9" spans="1:32" ht="15.6" x14ac:dyDescent="0.3">
      <c r="I9" s="13" t="s">
        <v>56</v>
      </c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Data</vt:lpstr>
      <vt:lpstr>Q(A)</vt:lpstr>
      <vt:lpstr>Q(B)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Mostafa Elgendy</cp:lastModifiedBy>
  <dcterms:created xsi:type="dcterms:W3CDTF">2007-05-15T19:08:03Z</dcterms:created>
  <dcterms:modified xsi:type="dcterms:W3CDTF">2022-11-11T18:49:16Z</dcterms:modified>
</cp:coreProperties>
</file>