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C:\Users\Mostafizor\Documents\Bioprocess Simulation using Machine Learning\ANN\Data2\Optimised_Networks\Predictions\"/>
    </mc:Choice>
  </mc:AlternateContent>
  <xr:revisionPtr revIDLastSave="0" documentId="8_{3E8E1A66-C815-4379-AC87-8EAF24760E3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42" i="1" l="1"/>
  <c r="T35" i="1"/>
  <c r="AE43" i="1"/>
  <c r="Y30" i="1" l="1"/>
  <c r="Z30" i="1"/>
  <c r="Y31" i="1"/>
  <c r="Z31" i="1"/>
  <c r="Y32" i="1"/>
  <c r="Z32" i="1"/>
  <c r="Y33" i="1"/>
  <c r="Z33" i="1"/>
  <c r="Y34" i="1"/>
  <c r="Z34" i="1"/>
  <c r="Y35" i="1"/>
  <c r="Z35" i="1"/>
  <c r="Y36" i="1"/>
  <c r="Z36" i="1"/>
  <c r="Y37" i="1"/>
  <c r="Z37" i="1"/>
  <c r="Y38" i="1"/>
  <c r="Z38" i="1"/>
  <c r="Y39" i="1"/>
  <c r="Z39" i="1"/>
  <c r="Y40" i="1"/>
  <c r="Z40" i="1"/>
  <c r="Y41" i="1"/>
  <c r="Z41" i="1"/>
  <c r="Y42" i="1"/>
  <c r="Z42" i="1"/>
  <c r="X31" i="1"/>
  <c r="X32" i="1"/>
  <c r="X33" i="1"/>
  <c r="X34" i="1"/>
  <c r="X35" i="1"/>
  <c r="X36" i="1"/>
  <c r="X37" i="1"/>
  <c r="X38" i="1"/>
  <c r="X39" i="1"/>
  <c r="X40" i="1"/>
  <c r="X41" i="1"/>
  <c r="X42" i="1"/>
  <c r="X30" i="1"/>
  <c r="S42" i="1"/>
  <c r="S30" i="1"/>
  <c r="U31" i="1"/>
  <c r="U32" i="1"/>
  <c r="U33" i="1"/>
  <c r="U34" i="1"/>
  <c r="U35" i="1"/>
  <c r="U36" i="1"/>
  <c r="U37" i="1"/>
  <c r="U38" i="1"/>
  <c r="U39" i="1"/>
  <c r="U40" i="1"/>
  <c r="U41" i="1"/>
  <c r="U42" i="1"/>
  <c r="U30" i="1"/>
  <c r="S31" i="1"/>
  <c r="S32" i="1"/>
  <c r="S33" i="1"/>
  <c r="S34" i="1"/>
  <c r="S35" i="1"/>
  <c r="S36" i="1"/>
  <c r="S37" i="1"/>
  <c r="S38" i="1"/>
  <c r="S39" i="1"/>
  <c r="S40" i="1"/>
  <c r="S41" i="1"/>
  <c r="T30" i="1"/>
  <c r="T40" i="1"/>
  <c r="T41" i="1"/>
  <c r="T39" i="1"/>
  <c r="T31" i="1"/>
  <c r="T32" i="1"/>
  <c r="T33" i="1"/>
  <c r="T34" i="1"/>
  <c r="T36" i="1"/>
  <c r="T37" i="1"/>
  <c r="T38" i="1"/>
  <c r="D15" i="1"/>
  <c r="C15" i="1"/>
  <c r="B15" i="1"/>
  <c r="D2" i="1"/>
  <c r="C2" i="1"/>
  <c r="B2" i="1"/>
  <c r="Z43" i="1" l="1"/>
  <c r="X43" i="1"/>
  <c r="Y43" i="1"/>
  <c r="U43" i="1"/>
  <c r="T43" i="1"/>
  <c r="S43" i="1"/>
  <c r="AD43" i="1" l="1"/>
  <c r="AF43" i="1" s="1"/>
</calcChain>
</file>

<file path=xl/sharedStrings.xml><?xml version="1.0" encoding="utf-8"?>
<sst xmlns="http://schemas.openxmlformats.org/spreadsheetml/2006/main" count="6" uniqueCount="6">
  <si>
    <t>BC</t>
  </si>
  <si>
    <t>NC</t>
  </si>
  <si>
    <t>LP</t>
  </si>
  <si>
    <t>LI</t>
  </si>
  <si>
    <t>NIC</t>
  </si>
  <si>
    <t>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</si>
</sst>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4" fillId="0" borderId="0">
      <alignment vertical="center"/>
    </xf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horizontal="left" vertical="top"/>
    </xf>
    <xf numFmtId="164" fontId="3" fillId="0" borderId="0" xfId="1" applyNumberFormat="1" applyFont="1" applyAlignment="1">
      <alignment horizontal="left" vertical="top"/>
    </xf>
    <xf numFmtId="0" fontId="3" fillId="0" borderId="0" xfId="1" applyFont="1" applyAlignment="1">
      <alignment horizontal="left" vertical="top"/>
    </xf>
    <xf numFmtId="0" fontId="3" fillId="0" borderId="0" xfId="2" applyFont="1" applyAlignment="1">
      <alignment horizontal="left" vertical="top"/>
    </xf>
    <xf numFmtId="164" fontId="0" fillId="0" borderId="0" xfId="0" applyNumberFormat="1"/>
  </cellXfs>
  <cellStyles count="3">
    <cellStyle name="Normal" xfId="0" builtinId="0"/>
    <cellStyle name="Normal 2" xfId="2" xr:uid="{DDC55F32-323E-4C23-8B90-E50DFF8E259D}"/>
    <cellStyle name="常规 2" xfId="1" xr:uid="{85652A7C-DE93-4F62-926F-4809A59C67EB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9325423850878391E-2"/>
          <c:y val="2.4929178470254956E-2"/>
          <c:w val="0.89321552870005494"/>
          <c:h val="0.88418817307221431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Sheet1!$J$2:$J$14</c:f>
              <c:numCache>
                <c:formatCode>General</c:formatCode>
                <c:ptCount val="13"/>
                <c:pt idx="0">
                  <c:v>7.6700000000000004E-2</c:v>
                </c:pt>
                <c:pt idx="1">
                  <c:v>0.2152</c:v>
                </c:pt>
                <c:pt idx="2">
                  <c:v>0.47439999999999999</c:v>
                </c:pt>
                <c:pt idx="3">
                  <c:v>0.72729999999999995</c:v>
                </c:pt>
                <c:pt idx="4">
                  <c:v>0.99080000000000001</c:v>
                </c:pt>
                <c:pt idx="5">
                  <c:v>1.1808000000000001</c:v>
                </c:pt>
                <c:pt idx="6">
                  <c:v>1.3592</c:v>
                </c:pt>
                <c:pt idx="7">
                  <c:v>1.5167999999999999</c:v>
                </c:pt>
                <c:pt idx="8">
                  <c:v>1.7002999999999999</c:v>
                </c:pt>
                <c:pt idx="9">
                  <c:v>1.8854</c:v>
                </c:pt>
                <c:pt idx="10">
                  <c:v>2.0366</c:v>
                </c:pt>
                <c:pt idx="11">
                  <c:v>2.1583000000000001</c:v>
                </c:pt>
                <c:pt idx="12">
                  <c:v>2.2641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62-4B51-BFEA-075F01B47A9D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7.6700000000000004E-2</c:v>
                </c:pt>
                <c:pt idx="1">
                  <c:v>0.29863898979806519</c:v>
                </c:pt>
                <c:pt idx="2">
                  <c:v>0.52215380432467373</c:v>
                </c:pt>
                <c:pt idx="3">
                  <c:v>0.74595800477015761</c:v>
                </c:pt>
                <c:pt idx="4">
                  <c:v>0.96839903045401021</c:v>
                </c:pt>
                <c:pt idx="5">
                  <c:v>1.187235732930974</c:v>
                </c:pt>
                <c:pt idx="6">
                  <c:v>1.3945102220812029</c:v>
                </c:pt>
                <c:pt idx="7">
                  <c:v>1.5783157978144311</c:v>
                </c:pt>
                <c:pt idx="8">
                  <c:v>1.7454809959038211</c:v>
                </c:pt>
                <c:pt idx="9">
                  <c:v>1.9017617055671421</c:v>
                </c:pt>
                <c:pt idx="10">
                  <c:v>2.0434619495572308</c:v>
                </c:pt>
                <c:pt idx="11">
                  <c:v>2.1707761877770269</c:v>
                </c:pt>
                <c:pt idx="12">
                  <c:v>2.2870529872289378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62-4B51-BFEA-075F01B47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Biomass Concentration (g/L)</a:t>
                </a:r>
              </a:p>
            </c:rich>
          </c:tx>
          <c:layout>
            <c:manualLayout>
              <c:xMode val="edge"/>
              <c:yMode val="edge"/>
              <c:x val="9.0651992165667016E-3"/>
              <c:y val="0.341530567616206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771327065071868"/>
          <c:y val="0.39474862631901086"/>
          <c:w val="9.6042577288328476E-2"/>
          <c:h val="0.139623150879724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6405148337111234E-2"/>
          <c:y val="3.4400296293995589E-2"/>
          <c:w val="0.8995697141314084"/>
          <c:h val="0.87013138746236507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Sheet1!$K$2:$K$14</c:f>
              <c:numCache>
                <c:formatCode>General</c:formatCode>
                <c:ptCount val="13"/>
                <c:pt idx="0">
                  <c:v>764.27</c:v>
                </c:pt>
                <c:pt idx="1">
                  <c:v>486.67</c:v>
                </c:pt>
                <c:pt idx="2">
                  <c:v>475.54</c:v>
                </c:pt>
                <c:pt idx="3">
                  <c:v>310.77</c:v>
                </c:pt>
                <c:pt idx="4">
                  <c:v>249.3</c:v>
                </c:pt>
                <c:pt idx="5">
                  <c:v>146.80000000000001</c:v>
                </c:pt>
                <c:pt idx="6">
                  <c:v>1719.34</c:v>
                </c:pt>
                <c:pt idx="7">
                  <c:v>3731.04</c:v>
                </c:pt>
                <c:pt idx="8">
                  <c:v>5113.05</c:v>
                </c:pt>
                <c:pt idx="9">
                  <c:v>7159.48</c:v>
                </c:pt>
                <c:pt idx="10">
                  <c:v>8560.9</c:v>
                </c:pt>
                <c:pt idx="11">
                  <c:v>9696.1299999999992</c:v>
                </c:pt>
                <c:pt idx="12">
                  <c:v>11984.64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55-4B52-BB0B-D003ED9017A2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Sheet1!$C$2:$C$14</c:f>
              <c:numCache>
                <c:formatCode>General</c:formatCode>
                <c:ptCount val="13"/>
                <c:pt idx="0">
                  <c:v>764.27</c:v>
                </c:pt>
                <c:pt idx="1">
                  <c:v>652.55141927955515</c:v>
                </c:pt>
                <c:pt idx="2">
                  <c:v>502.89019052716071</c:v>
                </c:pt>
                <c:pt idx="3">
                  <c:v>336.0181379114897</c:v>
                </c:pt>
                <c:pt idx="4">
                  <c:v>219.87025447367799</c:v>
                </c:pt>
                <c:pt idx="5">
                  <c:v>320.06486083572241</c:v>
                </c:pt>
                <c:pt idx="6">
                  <c:v>910.10073985951885</c:v>
                </c:pt>
                <c:pt idx="7">
                  <c:v>2189.5179311616189</c:v>
                </c:pt>
                <c:pt idx="8">
                  <c:v>3946.60319726021</c:v>
                </c:pt>
                <c:pt idx="9">
                  <c:v>5716.4787041267764</c:v>
                </c:pt>
                <c:pt idx="10">
                  <c:v>7294.3506780760308</c:v>
                </c:pt>
                <c:pt idx="11">
                  <c:v>8679.8204731522783</c:v>
                </c:pt>
                <c:pt idx="12">
                  <c:v>9923.3906190116013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55-4B52-BB0B-D003ED901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Nitrate Concentration</a:t>
                </a:r>
                <a:r>
                  <a:rPr lang="en-GB" sz="1100" b="1" baseline="0"/>
                  <a:t> (mg/L)</a:t>
                </a:r>
                <a:endParaRPr lang="en-GB" sz="11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253988186321441"/>
          <c:y val="0.5358321973410467"/>
          <c:w val="0.11939491356764469"/>
          <c:h val="0.123430198914842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6830646096903562E-2"/>
          <c:y val="2.5444875507713603E-2"/>
          <c:w val="0.90867212882732651"/>
          <c:h val="0.87161120521647273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Sheet1!$L$2:$L$14</c:f>
              <c:numCache>
                <c:formatCode>General</c:formatCode>
                <c:ptCount val="13"/>
                <c:pt idx="0">
                  <c:v>0</c:v>
                </c:pt>
                <c:pt idx="1">
                  <c:v>0.33</c:v>
                </c:pt>
                <c:pt idx="2">
                  <c:v>0.74</c:v>
                </c:pt>
                <c:pt idx="3">
                  <c:v>1.1100000000000001</c:v>
                </c:pt>
                <c:pt idx="4">
                  <c:v>1.42</c:v>
                </c:pt>
                <c:pt idx="5">
                  <c:v>1.77</c:v>
                </c:pt>
                <c:pt idx="6">
                  <c:v>2.12</c:v>
                </c:pt>
                <c:pt idx="7">
                  <c:v>2.52</c:v>
                </c:pt>
                <c:pt idx="8">
                  <c:v>2.77</c:v>
                </c:pt>
                <c:pt idx="9">
                  <c:v>2.92</c:v>
                </c:pt>
                <c:pt idx="10">
                  <c:v>3.16</c:v>
                </c:pt>
                <c:pt idx="11">
                  <c:v>3.32</c:v>
                </c:pt>
                <c:pt idx="12">
                  <c:v>3.47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61D-490D-9129-4127382B52E7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Sheet1!$D$2:$D$14</c:f>
              <c:numCache>
                <c:formatCode>General</c:formatCode>
                <c:ptCount val="13"/>
                <c:pt idx="0">
                  <c:v>0</c:v>
                </c:pt>
                <c:pt idx="1">
                  <c:v>0.40619248856940843</c:v>
                </c:pt>
                <c:pt idx="2">
                  <c:v>0.7945633868158154</c:v>
                </c:pt>
                <c:pt idx="3">
                  <c:v>1.162129523045186</c:v>
                </c:pt>
                <c:pt idx="4">
                  <c:v>1.508366360549886</c:v>
                </c:pt>
                <c:pt idx="5">
                  <c:v>1.837021573621664</c:v>
                </c:pt>
                <c:pt idx="6">
                  <c:v>2.1441722392437619</c:v>
                </c:pt>
                <c:pt idx="7">
                  <c:v>2.4120147802094292</c:v>
                </c:pt>
                <c:pt idx="8">
                  <c:v>2.6481648405904501</c:v>
                </c:pt>
                <c:pt idx="9">
                  <c:v>2.856228462944876</c:v>
                </c:pt>
                <c:pt idx="10">
                  <c:v>3.0331646120621998</c:v>
                </c:pt>
                <c:pt idx="11">
                  <c:v>3.184941730451837</c:v>
                </c:pt>
                <c:pt idx="12">
                  <c:v>3.3204234154581198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61D-490D-9129-4127382B5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 i="0"/>
                  <a:t>Time (h)</a:t>
                </a:r>
              </a:p>
            </c:rich>
          </c:tx>
          <c:layout>
            <c:manualLayout>
              <c:xMode val="edge"/>
              <c:yMode val="edge"/>
              <c:x val="0.48417710946194614"/>
              <c:y val="0.94146494727064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Lutein Production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8674402655242814"/>
          <c:y val="0.38035917891554194"/>
          <c:w val="8.4256947528204174E-2"/>
          <c:h val="6.91062419175636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9325423850878391E-2"/>
          <c:y val="2.4929178470254956E-2"/>
          <c:w val="0.89321552870005494"/>
          <c:h val="0.88418817307221431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Sheet1!$J$15:$J$27</c:f>
              <c:numCache>
                <c:formatCode>0.000</c:formatCode>
                <c:ptCount val="13"/>
                <c:pt idx="0">
                  <c:v>7.6999999999999999E-2</c:v>
                </c:pt>
                <c:pt idx="1">
                  <c:v>0.15570000000000001</c:v>
                </c:pt>
                <c:pt idx="2">
                  <c:v>0.24979999999999999</c:v>
                </c:pt>
                <c:pt idx="3">
                  <c:v>0.40450000000000003</c:v>
                </c:pt>
                <c:pt idx="4">
                  <c:v>0.58740000000000003</c:v>
                </c:pt>
                <c:pt idx="5">
                  <c:v>0.74260000000000004</c:v>
                </c:pt>
                <c:pt idx="6">
                  <c:v>0.91180000000000005</c:v>
                </c:pt>
                <c:pt idx="7">
                  <c:v>1.0584</c:v>
                </c:pt>
                <c:pt idx="8">
                  <c:v>1.1949000000000001</c:v>
                </c:pt>
                <c:pt idx="9">
                  <c:v>1.2919</c:v>
                </c:pt>
                <c:pt idx="10">
                  <c:v>1.4063000000000001</c:v>
                </c:pt>
                <c:pt idx="11">
                  <c:v>1.4852000000000001</c:v>
                </c:pt>
                <c:pt idx="12">
                  <c:v>1.5414000000000001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36-4CC5-80EA-B59FE7260B04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Sheet1!$B$15:$B$27</c:f>
              <c:numCache>
                <c:formatCode>General</c:formatCode>
                <c:ptCount val="13"/>
                <c:pt idx="0" formatCode="0.000">
                  <c:v>7.6999999999999999E-2</c:v>
                </c:pt>
                <c:pt idx="1">
                  <c:v>0.2089030629765134</c:v>
                </c:pt>
                <c:pt idx="2">
                  <c:v>0.34514115984833021</c:v>
                </c:pt>
                <c:pt idx="3">
                  <c:v>0.48829803319498111</c:v>
                </c:pt>
                <c:pt idx="4">
                  <c:v>0.64152744162149067</c:v>
                </c:pt>
                <c:pt idx="5">
                  <c:v>0.80591844964399373</c:v>
                </c:pt>
                <c:pt idx="6">
                  <c:v>0.97748288678005246</c:v>
                </c:pt>
                <c:pt idx="7">
                  <c:v>1.147097245779569</c:v>
                </c:pt>
                <c:pt idx="8">
                  <c:v>1.302799512738785</c:v>
                </c:pt>
                <c:pt idx="9">
                  <c:v>1.4340617477752891</c:v>
                </c:pt>
                <c:pt idx="10">
                  <c:v>1.5373674676443181</c:v>
                </c:pt>
                <c:pt idx="11">
                  <c:v>1.6164021366771351</c:v>
                </c:pt>
                <c:pt idx="12">
                  <c:v>1.676856282021389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36-4CC5-80EA-B59FE7260B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Biomass Concentration (g/L)</a:t>
                </a:r>
              </a:p>
            </c:rich>
          </c:tx>
          <c:layout>
            <c:manualLayout>
              <c:xMode val="edge"/>
              <c:yMode val="edge"/>
              <c:x val="9.0651992165667016E-3"/>
              <c:y val="0.341530567616206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771325621118267"/>
          <c:y val="0.42984190982377063"/>
          <c:w val="9.6042577288328476E-2"/>
          <c:h val="7.91847857874350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6405148337111234E-2"/>
          <c:y val="3.4400296293995589E-2"/>
          <c:w val="0.8995697141314084"/>
          <c:h val="0.87013138746236507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Sheet1!$K$15:$K$27</c:f>
              <c:numCache>
                <c:formatCode>General</c:formatCode>
                <c:ptCount val="13"/>
                <c:pt idx="0">
                  <c:v>783.2</c:v>
                </c:pt>
                <c:pt idx="1">
                  <c:v>768.3</c:v>
                </c:pt>
                <c:pt idx="2">
                  <c:v>695.8</c:v>
                </c:pt>
                <c:pt idx="3">
                  <c:v>608.1</c:v>
                </c:pt>
                <c:pt idx="4">
                  <c:v>509.9</c:v>
                </c:pt>
                <c:pt idx="5">
                  <c:v>460.4</c:v>
                </c:pt>
                <c:pt idx="6">
                  <c:v>677.6</c:v>
                </c:pt>
                <c:pt idx="7">
                  <c:v>949</c:v>
                </c:pt>
                <c:pt idx="8">
                  <c:v>1153.0999999999999</c:v>
                </c:pt>
                <c:pt idx="9">
                  <c:v>1427.5</c:v>
                </c:pt>
                <c:pt idx="10">
                  <c:v>1718</c:v>
                </c:pt>
                <c:pt idx="11">
                  <c:v>1967.2</c:v>
                </c:pt>
                <c:pt idx="12">
                  <c:v>2214.3000000000002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7B-486E-9972-395F32F70B73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Sheet1!$C$15:$C$27</c:f>
              <c:numCache>
                <c:formatCode>General</c:formatCode>
                <c:ptCount val="13"/>
                <c:pt idx="0">
                  <c:v>783.2</c:v>
                </c:pt>
                <c:pt idx="1">
                  <c:v>693.18831986080409</c:v>
                </c:pt>
                <c:pt idx="2">
                  <c:v>592.75567036349321</c:v>
                </c:pt>
                <c:pt idx="3">
                  <c:v>520.82410856174783</c:v>
                </c:pt>
                <c:pt idx="4">
                  <c:v>522.12647917681193</c:v>
                </c:pt>
                <c:pt idx="5">
                  <c:v>612.52946346441126</c:v>
                </c:pt>
                <c:pt idx="6">
                  <c:v>757.67779111071104</c:v>
                </c:pt>
                <c:pt idx="7">
                  <c:v>915.6587037365473</c:v>
                </c:pt>
                <c:pt idx="8">
                  <c:v>1074.9506656334211</c:v>
                </c:pt>
                <c:pt idx="9">
                  <c:v>1243.607851023899</c:v>
                </c:pt>
                <c:pt idx="10">
                  <c:v>1440.6904004523301</c:v>
                </c:pt>
                <c:pt idx="11">
                  <c:v>1686.24076387542</c:v>
                </c:pt>
                <c:pt idx="12">
                  <c:v>1997.896640586514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7B-486E-9972-395F32F70B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Nitrate Concentration</a:t>
                </a:r>
                <a:r>
                  <a:rPr lang="en-GB" sz="1100" b="1" baseline="0"/>
                  <a:t> (mg/L)</a:t>
                </a:r>
                <a:endParaRPr lang="en-GB" sz="11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253988186321441"/>
          <c:y val="0.5358321973410467"/>
          <c:w val="0.11939491356764469"/>
          <c:h val="0.123430198914842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6830646096903562E-2"/>
          <c:y val="2.5444875507713603E-2"/>
          <c:w val="0.90867212882732651"/>
          <c:h val="0.87161120521647273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Sheet1!$L$15:$L$27</c:f>
              <c:numCache>
                <c:formatCode>General</c:formatCode>
                <c:ptCount val="13"/>
                <c:pt idx="0">
                  <c:v>0</c:v>
                </c:pt>
                <c:pt idx="1">
                  <c:v>0.22</c:v>
                </c:pt>
                <c:pt idx="2">
                  <c:v>0.39200000000000002</c:v>
                </c:pt>
                <c:pt idx="3">
                  <c:v>0.66</c:v>
                </c:pt>
                <c:pt idx="4">
                  <c:v>0.84199999999999997</c:v>
                </c:pt>
                <c:pt idx="5">
                  <c:v>1.1926000000000001</c:v>
                </c:pt>
                <c:pt idx="6">
                  <c:v>1.536</c:v>
                </c:pt>
                <c:pt idx="7">
                  <c:v>1.742</c:v>
                </c:pt>
                <c:pt idx="8">
                  <c:v>1.96</c:v>
                </c:pt>
                <c:pt idx="9">
                  <c:v>2.1800000000000002</c:v>
                </c:pt>
                <c:pt idx="10">
                  <c:v>2.3860000000000001</c:v>
                </c:pt>
                <c:pt idx="11">
                  <c:v>2.4620000000000002</c:v>
                </c:pt>
                <c:pt idx="12">
                  <c:v>2.3580000000000001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25-48B0-80F0-219ADC236050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Sheet1!$D$15:$D$27</c:f>
              <c:numCache>
                <c:formatCode>General</c:formatCode>
                <c:ptCount val="13"/>
                <c:pt idx="0">
                  <c:v>0</c:v>
                </c:pt>
                <c:pt idx="1">
                  <c:v>0.27941623978596503</c:v>
                </c:pt>
                <c:pt idx="2">
                  <c:v>0.55137844379873413</c:v>
                </c:pt>
                <c:pt idx="3">
                  <c:v>0.82443747968306347</c:v>
                </c:pt>
                <c:pt idx="4">
                  <c:v>1.1084700442964079</c:v>
                </c:pt>
                <c:pt idx="5">
                  <c:v>1.4056890598243279</c:v>
                </c:pt>
                <c:pt idx="6">
                  <c:v>1.7021123388392321</c:v>
                </c:pt>
                <c:pt idx="7">
                  <c:v>1.971679735376723</c:v>
                </c:pt>
                <c:pt idx="8">
                  <c:v>2.1869180734058</c:v>
                </c:pt>
                <c:pt idx="9">
                  <c:v>2.3290535037573301</c:v>
                </c:pt>
                <c:pt idx="10">
                  <c:v>2.3991186945067229</c:v>
                </c:pt>
                <c:pt idx="11">
                  <c:v>2.4150010482551201</c:v>
                </c:pt>
                <c:pt idx="12">
                  <c:v>2.3970402712983998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25-48B0-80F0-219ADC2360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 i="0"/>
                  <a:t>Time (h)</a:t>
                </a:r>
              </a:p>
            </c:rich>
          </c:tx>
          <c:layout>
            <c:manualLayout>
              <c:xMode val="edge"/>
              <c:yMode val="edge"/>
              <c:x val="0.48417710946194614"/>
              <c:y val="0.94146494727064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Lutein Production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8674402655242814"/>
          <c:y val="0.38035917891554194"/>
          <c:w val="8.4256947528204174E-2"/>
          <c:h val="6.91062419175636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368993</xdr:colOff>
      <xdr:row>2</xdr:row>
      <xdr:rowOff>34925</xdr:rowOff>
    </xdr:from>
    <xdr:to>
      <xdr:col>38</xdr:col>
      <xdr:colOff>225425</xdr:colOff>
      <xdr:row>36</xdr:row>
      <xdr:rowOff>71992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0BFAAD-FE8A-4CC7-A2C7-7E65D3F18A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37</xdr:col>
      <xdr:colOff>593116</xdr:colOff>
      <xdr:row>7</xdr:row>
      <xdr:rowOff>20432</xdr:rowOff>
    </xdr:from>
    <xdr:to>
      <xdr:col>53</xdr:col>
      <xdr:colOff>327162</xdr:colOff>
      <xdr:row>36</xdr:row>
      <xdr:rowOff>33675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285D78-DDAF-40DD-8BF2-8964E2B38D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49</xdr:col>
      <xdr:colOff>390282</xdr:colOff>
      <xdr:row>7</xdr:row>
      <xdr:rowOff>169207</xdr:rowOff>
    </xdr:from>
    <xdr:to>
      <xdr:col>64</xdr:col>
      <xdr:colOff>530722</xdr:colOff>
      <xdr:row>36</xdr:row>
      <xdr:rowOff>135007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0AEC911-B26C-4775-A095-73C37DFDDE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590550</xdr:colOff>
      <xdr:row>45</xdr:row>
      <xdr:rowOff>38100</xdr:rowOff>
    </xdr:from>
    <xdr:to>
      <xdr:col>20</xdr:col>
      <xdr:colOff>266700</xdr:colOff>
      <xdr:row>82</xdr:row>
      <xdr:rowOff>165881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5614C8C-CBF0-4E67-AA93-5AA90CA369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476250</xdr:colOff>
      <xdr:row>46</xdr:row>
      <xdr:rowOff>114300</xdr:rowOff>
    </xdr:from>
    <xdr:to>
      <xdr:col>35</xdr:col>
      <xdr:colOff>210296</xdr:colOff>
      <xdr:row>75</xdr:row>
      <xdr:rowOff>127543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83322E3B-E023-4A42-B835-EF00C7F196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41</xdr:col>
      <xdr:colOff>0</xdr:colOff>
      <xdr:row>45</xdr:row>
      <xdr:rowOff>0</xdr:rowOff>
    </xdr:from>
    <xdr:to>
      <xdr:col>56</xdr:col>
      <xdr:colOff>140440</xdr:colOff>
      <xdr:row>73</xdr:row>
      <xdr:rowOff>156300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57123007-AA98-4129-9EEA-5E032EEC85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43"/>
  <sheetViews>
    <sheetView tabSelected="1" topLeftCell="A13" zoomScale="50" zoomScaleNormal="50" workbookViewId="0">
      <selection activeCell="AI43" sqref="AI43"/>
    </sheetView>
  </sheetViews>
  <sheetFormatPr defaultRowHeight="15"/>
  <sheetData>
    <row r="1" spans="1:14">
      <c r="B1" s="1">
        <v>0</v>
      </c>
      <c r="C1" s="1">
        <v>1</v>
      </c>
      <c r="D1" s="1">
        <v>2</v>
      </c>
      <c r="E1" s="1">
        <v>3</v>
      </c>
      <c r="F1" s="1">
        <v>4</v>
      </c>
      <c r="J1" s="2" t="s">
        <v>0</v>
      </c>
      <c r="K1" s="2" t="s">
        <v>1</v>
      </c>
      <c r="L1" s="2" t="s">
        <v>2</v>
      </c>
      <c r="M1" s="2" t="s">
        <v>3</v>
      </c>
      <c r="N1" s="2" t="s">
        <v>4</v>
      </c>
    </row>
    <row r="2" spans="1:14">
      <c r="A2" s="1">
        <v>0</v>
      </c>
      <c r="B2">
        <f>J2</f>
        <v>7.6700000000000004E-2</v>
      </c>
      <c r="C2">
        <f>K2</f>
        <v>764.27</v>
      </c>
      <c r="D2">
        <f>L2</f>
        <v>0</v>
      </c>
      <c r="I2" s="2">
        <v>0</v>
      </c>
      <c r="J2" s="2">
        <v>7.6700000000000004E-2</v>
      </c>
      <c r="K2" s="2">
        <v>764.27</v>
      </c>
      <c r="L2" s="2">
        <v>0</v>
      </c>
      <c r="M2" s="2">
        <v>300</v>
      </c>
      <c r="N2" s="2">
        <v>0.5</v>
      </c>
    </row>
    <row r="3" spans="1:14">
      <c r="A3" s="1">
        <v>1</v>
      </c>
      <c r="B3">
        <v>0.29863898979806519</v>
      </c>
      <c r="C3">
        <v>652.55141927955515</v>
      </c>
      <c r="D3">
        <v>0.40619248856940843</v>
      </c>
      <c r="I3" s="2">
        <v>12</v>
      </c>
      <c r="J3" s="2">
        <v>0.2152</v>
      </c>
      <c r="K3" s="2">
        <v>486.67</v>
      </c>
      <c r="L3" s="2">
        <v>0.33</v>
      </c>
      <c r="M3" s="2">
        <v>300</v>
      </c>
      <c r="N3" s="2">
        <v>0.5</v>
      </c>
    </row>
    <row r="4" spans="1:14">
      <c r="A4" s="1">
        <v>2</v>
      </c>
      <c r="B4">
        <v>0.52215380432467373</v>
      </c>
      <c r="C4">
        <v>502.89019052716071</v>
      </c>
      <c r="D4">
        <v>0.7945633868158154</v>
      </c>
      <c r="I4" s="2">
        <v>24</v>
      </c>
      <c r="J4" s="2">
        <v>0.47439999999999999</v>
      </c>
      <c r="K4" s="2">
        <v>475.54</v>
      </c>
      <c r="L4" s="2">
        <v>0.74</v>
      </c>
      <c r="M4" s="2">
        <v>300</v>
      </c>
      <c r="N4" s="2">
        <v>0.5</v>
      </c>
    </row>
    <row r="5" spans="1:14">
      <c r="A5" s="1">
        <v>3</v>
      </c>
      <c r="B5">
        <v>0.74595800477015761</v>
      </c>
      <c r="C5">
        <v>336.0181379114897</v>
      </c>
      <c r="D5">
        <v>1.162129523045186</v>
      </c>
      <c r="I5" s="2">
        <v>36</v>
      </c>
      <c r="J5" s="2">
        <v>0.72729999999999995</v>
      </c>
      <c r="K5" s="2">
        <v>310.77</v>
      </c>
      <c r="L5" s="2">
        <v>1.1100000000000001</v>
      </c>
      <c r="M5" s="2">
        <v>300</v>
      </c>
      <c r="N5" s="2">
        <v>0.5</v>
      </c>
    </row>
    <row r="6" spans="1:14">
      <c r="A6" s="1">
        <v>4</v>
      </c>
      <c r="B6">
        <v>0.96839903045401021</v>
      </c>
      <c r="C6">
        <v>219.87025447367799</v>
      </c>
      <c r="D6">
        <v>1.508366360549886</v>
      </c>
      <c r="I6" s="2">
        <v>48</v>
      </c>
      <c r="J6" s="2">
        <v>0.99080000000000001</v>
      </c>
      <c r="K6" s="2">
        <v>249.3</v>
      </c>
      <c r="L6" s="2">
        <v>1.42</v>
      </c>
      <c r="M6" s="2">
        <v>300</v>
      </c>
      <c r="N6" s="2">
        <v>0.5</v>
      </c>
    </row>
    <row r="7" spans="1:14">
      <c r="A7" s="1">
        <v>5</v>
      </c>
      <c r="B7">
        <v>1.187235732930974</v>
      </c>
      <c r="C7">
        <v>320.06486083572241</v>
      </c>
      <c r="D7">
        <v>1.837021573621664</v>
      </c>
      <c r="I7" s="2">
        <v>60</v>
      </c>
      <c r="J7" s="2">
        <v>1.1808000000000001</v>
      </c>
      <c r="K7" s="2">
        <v>146.80000000000001</v>
      </c>
      <c r="L7" s="2">
        <v>1.77</v>
      </c>
      <c r="M7" s="2">
        <v>300</v>
      </c>
      <c r="N7" s="2">
        <v>0.5</v>
      </c>
    </row>
    <row r="8" spans="1:14">
      <c r="A8" s="1">
        <v>6</v>
      </c>
      <c r="B8">
        <v>1.3945102220812029</v>
      </c>
      <c r="C8">
        <v>910.10073985951885</v>
      </c>
      <c r="D8">
        <v>2.1441722392437619</v>
      </c>
      <c r="I8" s="2">
        <v>72</v>
      </c>
      <c r="J8" s="2">
        <v>1.3592</v>
      </c>
      <c r="K8" s="2">
        <v>1719.34</v>
      </c>
      <c r="L8" s="2">
        <v>2.12</v>
      </c>
      <c r="M8" s="2">
        <v>300</v>
      </c>
      <c r="N8" s="2">
        <v>0.5</v>
      </c>
    </row>
    <row r="9" spans="1:14">
      <c r="A9" s="1">
        <v>7</v>
      </c>
      <c r="B9">
        <v>1.5783157978144311</v>
      </c>
      <c r="C9">
        <v>2189.5179311616189</v>
      </c>
      <c r="D9">
        <v>2.4120147802094292</v>
      </c>
      <c r="I9" s="2">
        <v>84</v>
      </c>
      <c r="J9" s="2">
        <v>1.5167999999999999</v>
      </c>
      <c r="K9" s="2">
        <v>3731.04</v>
      </c>
      <c r="L9" s="2">
        <v>2.52</v>
      </c>
      <c r="M9" s="2">
        <v>300</v>
      </c>
      <c r="N9" s="2">
        <v>0.5</v>
      </c>
    </row>
    <row r="10" spans="1:14">
      <c r="A10" s="1">
        <v>8</v>
      </c>
      <c r="B10">
        <v>1.7454809959038211</v>
      </c>
      <c r="C10">
        <v>3946.60319726021</v>
      </c>
      <c r="D10">
        <v>2.6481648405904501</v>
      </c>
      <c r="I10" s="2">
        <v>96</v>
      </c>
      <c r="J10" s="2">
        <v>1.7002999999999999</v>
      </c>
      <c r="K10" s="2">
        <v>5113.05</v>
      </c>
      <c r="L10" s="2">
        <v>2.77</v>
      </c>
      <c r="M10" s="2">
        <v>300</v>
      </c>
      <c r="N10" s="2">
        <v>0.5</v>
      </c>
    </row>
    <row r="11" spans="1:14">
      <c r="A11" s="1">
        <v>9</v>
      </c>
      <c r="B11">
        <v>1.9017617055671421</v>
      </c>
      <c r="C11">
        <v>5716.4787041267764</v>
      </c>
      <c r="D11">
        <v>2.856228462944876</v>
      </c>
      <c r="I11" s="2">
        <v>108</v>
      </c>
      <c r="J11" s="2">
        <v>1.8854</v>
      </c>
      <c r="K11" s="2">
        <v>7159.48</v>
      </c>
      <c r="L11" s="2">
        <v>2.92</v>
      </c>
      <c r="M11" s="2">
        <v>300</v>
      </c>
      <c r="N11" s="2">
        <v>0.5</v>
      </c>
    </row>
    <row r="12" spans="1:14">
      <c r="A12" s="1">
        <v>10</v>
      </c>
      <c r="B12">
        <v>2.0434619495572308</v>
      </c>
      <c r="C12">
        <v>7294.3506780760308</v>
      </c>
      <c r="D12">
        <v>3.0331646120621998</v>
      </c>
      <c r="I12" s="2">
        <v>120</v>
      </c>
      <c r="J12" s="2">
        <v>2.0366</v>
      </c>
      <c r="K12" s="2">
        <v>8560.9</v>
      </c>
      <c r="L12" s="2">
        <v>3.16</v>
      </c>
      <c r="M12" s="2">
        <v>300</v>
      </c>
      <c r="N12" s="2">
        <v>0.5</v>
      </c>
    </row>
    <row r="13" spans="1:14">
      <c r="A13" s="1">
        <v>11</v>
      </c>
      <c r="B13">
        <v>2.1707761877770269</v>
      </c>
      <c r="C13">
        <v>8679.8204731522783</v>
      </c>
      <c r="D13">
        <v>3.184941730451837</v>
      </c>
      <c r="I13" s="2">
        <v>132</v>
      </c>
      <c r="J13" s="2">
        <v>2.1583000000000001</v>
      </c>
      <c r="K13" s="2">
        <v>9696.1299999999992</v>
      </c>
      <c r="L13" s="2">
        <v>3.32</v>
      </c>
      <c r="M13" s="2">
        <v>300</v>
      </c>
      <c r="N13" s="2">
        <v>0.5</v>
      </c>
    </row>
    <row r="14" spans="1:14">
      <c r="A14" s="1">
        <v>12</v>
      </c>
      <c r="B14">
        <v>2.2870529872289378</v>
      </c>
      <c r="C14">
        <v>9923.3906190116013</v>
      </c>
      <c r="D14">
        <v>3.3204234154581198</v>
      </c>
      <c r="I14" s="2">
        <v>144</v>
      </c>
      <c r="J14" s="2">
        <v>2.2641</v>
      </c>
      <c r="K14" s="2">
        <v>11984.64</v>
      </c>
      <c r="L14" s="2">
        <v>3.47</v>
      </c>
      <c r="M14" s="2">
        <v>300</v>
      </c>
      <c r="N14" s="2">
        <v>0.5</v>
      </c>
    </row>
    <row r="15" spans="1:14">
      <c r="A15" s="1">
        <v>13</v>
      </c>
      <c r="B15" s="6">
        <f>J15</f>
        <v>7.6999999999999999E-2</v>
      </c>
      <c r="C15">
        <f>K15</f>
        <v>783.2</v>
      </c>
      <c r="D15">
        <f>L15</f>
        <v>0</v>
      </c>
      <c r="I15" s="2">
        <v>0</v>
      </c>
      <c r="J15" s="3">
        <v>7.6999999999999999E-2</v>
      </c>
      <c r="K15" s="4">
        <v>783.2</v>
      </c>
      <c r="L15" s="5">
        <v>0</v>
      </c>
      <c r="M15" s="2">
        <v>150</v>
      </c>
      <c r="N15" s="2">
        <v>0.1</v>
      </c>
    </row>
    <row r="16" spans="1:14">
      <c r="A16" s="1">
        <v>14</v>
      </c>
      <c r="B16">
        <v>0.2089030629765134</v>
      </c>
      <c r="C16">
        <v>693.18831986080409</v>
      </c>
      <c r="D16">
        <v>0.27941623978596503</v>
      </c>
      <c r="I16" s="2">
        <v>12</v>
      </c>
      <c r="J16" s="3">
        <v>0.15570000000000001</v>
      </c>
      <c r="K16" s="4">
        <v>768.3</v>
      </c>
      <c r="L16" s="5">
        <v>0.22</v>
      </c>
      <c r="M16" s="2">
        <v>150</v>
      </c>
      <c r="N16" s="2">
        <v>0.1</v>
      </c>
    </row>
    <row r="17" spans="1:26">
      <c r="A17" s="1">
        <v>15</v>
      </c>
      <c r="B17">
        <v>0.34514115984833021</v>
      </c>
      <c r="C17">
        <v>592.75567036349321</v>
      </c>
      <c r="D17">
        <v>0.55137844379873413</v>
      </c>
      <c r="I17" s="2">
        <v>24</v>
      </c>
      <c r="J17" s="3">
        <v>0.24979999999999999</v>
      </c>
      <c r="K17" s="4">
        <v>695.8</v>
      </c>
      <c r="L17" s="5">
        <v>0.39200000000000002</v>
      </c>
      <c r="M17" s="2">
        <v>150</v>
      </c>
      <c r="N17" s="2">
        <v>0.1</v>
      </c>
    </row>
    <row r="18" spans="1:26">
      <c r="A18" s="1">
        <v>16</v>
      </c>
      <c r="B18">
        <v>0.48829803319498111</v>
      </c>
      <c r="C18">
        <v>520.82410856174783</v>
      </c>
      <c r="D18">
        <v>0.82443747968306347</v>
      </c>
      <c r="I18" s="2">
        <v>36</v>
      </c>
      <c r="J18" s="3">
        <v>0.40450000000000003</v>
      </c>
      <c r="K18" s="4">
        <v>608.1</v>
      </c>
      <c r="L18" s="5">
        <v>0.66</v>
      </c>
      <c r="M18" s="2">
        <v>150</v>
      </c>
      <c r="N18" s="2">
        <v>0.1</v>
      </c>
    </row>
    <row r="19" spans="1:26">
      <c r="A19" s="1">
        <v>17</v>
      </c>
      <c r="B19">
        <v>0.64152744162149067</v>
      </c>
      <c r="C19">
        <v>522.12647917681193</v>
      </c>
      <c r="D19">
        <v>1.1084700442964079</v>
      </c>
      <c r="I19" s="2">
        <v>48</v>
      </c>
      <c r="J19" s="3">
        <v>0.58740000000000003</v>
      </c>
      <c r="K19" s="4">
        <v>509.9</v>
      </c>
      <c r="L19" s="5">
        <v>0.84199999999999997</v>
      </c>
      <c r="M19" s="2">
        <v>150</v>
      </c>
      <c r="N19" s="2">
        <v>0.1</v>
      </c>
    </row>
    <row r="20" spans="1:26">
      <c r="A20" s="1">
        <v>18</v>
      </c>
      <c r="B20">
        <v>0.80591844964399373</v>
      </c>
      <c r="C20">
        <v>612.52946346441126</v>
      </c>
      <c r="D20">
        <v>1.4056890598243279</v>
      </c>
      <c r="I20" s="2">
        <v>60</v>
      </c>
      <c r="J20" s="3">
        <v>0.74260000000000004</v>
      </c>
      <c r="K20" s="4">
        <v>460.4</v>
      </c>
      <c r="L20" s="5">
        <v>1.1926000000000001</v>
      </c>
      <c r="M20" s="2">
        <v>150</v>
      </c>
      <c r="N20" s="2">
        <v>0.1</v>
      </c>
    </row>
    <row r="21" spans="1:26">
      <c r="A21" s="1">
        <v>19</v>
      </c>
      <c r="B21">
        <v>0.97748288678005246</v>
      </c>
      <c r="C21">
        <v>757.67779111071104</v>
      </c>
      <c r="D21">
        <v>1.7021123388392321</v>
      </c>
      <c r="I21" s="2">
        <v>72</v>
      </c>
      <c r="J21" s="3">
        <v>0.91180000000000005</v>
      </c>
      <c r="K21" s="4">
        <v>677.6</v>
      </c>
      <c r="L21" s="5">
        <v>1.536</v>
      </c>
      <c r="M21" s="2">
        <v>150</v>
      </c>
      <c r="N21" s="2">
        <v>0.1</v>
      </c>
    </row>
    <row r="22" spans="1:26">
      <c r="A22" s="1">
        <v>20</v>
      </c>
      <c r="B22">
        <v>1.147097245779569</v>
      </c>
      <c r="C22">
        <v>915.6587037365473</v>
      </c>
      <c r="D22">
        <v>1.971679735376723</v>
      </c>
      <c r="I22" s="2">
        <v>84</v>
      </c>
      <c r="J22" s="3">
        <v>1.0584</v>
      </c>
      <c r="K22" s="4">
        <v>949</v>
      </c>
      <c r="L22" s="5">
        <v>1.742</v>
      </c>
      <c r="M22" s="2">
        <v>150</v>
      </c>
      <c r="N22" s="2">
        <v>0.1</v>
      </c>
    </row>
    <row r="23" spans="1:26">
      <c r="A23" s="1">
        <v>21</v>
      </c>
      <c r="B23">
        <v>1.302799512738785</v>
      </c>
      <c r="C23">
        <v>1074.9506656334211</v>
      </c>
      <c r="D23">
        <v>2.1869180734058</v>
      </c>
      <c r="I23" s="2">
        <v>96</v>
      </c>
      <c r="J23" s="3">
        <v>1.1949000000000001</v>
      </c>
      <c r="K23" s="4">
        <v>1153.0999999999999</v>
      </c>
      <c r="L23" s="5">
        <v>1.96</v>
      </c>
      <c r="M23" s="2">
        <v>150</v>
      </c>
      <c r="N23" s="2">
        <v>0.1</v>
      </c>
    </row>
    <row r="24" spans="1:26">
      <c r="A24" s="1">
        <v>22</v>
      </c>
      <c r="B24">
        <v>1.4340617477752891</v>
      </c>
      <c r="C24">
        <v>1243.607851023899</v>
      </c>
      <c r="D24">
        <v>2.3290535037573301</v>
      </c>
      <c r="I24" s="2">
        <v>108</v>
      </c>
      <c r="J24" s="3">
        <v>1.2919</v>
      </c>
      <c r="K24" s="4">
        <v>1427.5</v>
      </c>
      <c r="L24" s="5">
        <v>2.1800000000000002</v>
      </c>
      <c r="M24" s="2">
        <v>150</v>
      </c>
      <c r="N24" s="2">
        <v>0.1</v>
      </c>
    </row>
    <row r="25" spans="1:26">
      <c r="A25" s="1">
        <v>23</v>
      </c>
      <c r="B25">
        <v>1.5373674676443181</v>
      </c>
      <c r="C25">
        <v>1440.6904004523301</v>
      </c>
      <c r="D25">
        <v>2.3991186945067229</v>
      </c>
      <c r="I25" s="2">
        <v>120</v>
      </c>
      <c r="J25" s="3">
        <v>1.4063000000000001</v>
      </c>
      <c r="K25" s="4">
        <v>1718</v>
      </c>
      <c r="L25" s="5">
        <v>2.3860000000000001</v>
      </c>
      <c r="M25" s="2">
        <v>150</v>
      </c>
      <c r="N25" s="2">
        <v>0.1</v>
      </c>
    </row>
    <row r="26" spans="1:26">
      <c r="B26">
        <v>1.6164021366771351</v>
      </c>
      <c r="C26">
        <v>1686.24076387542</v>
      </c>
      <c r="D26">
        <v>2.4150010482551201</v>
      </c>
      <c r="I26" s="2">
        <v>132</v>
      </c>
      <c r="J26" s="3">
        <v>1.4852000000000001</v>
      </c>
      <c r="K26" s="4">
        <v>1967.2</v>
      </c>
      <c r="L26" s="5">
        <v>2.4620000000000002</v>
      </c>
      <c r="M26" s="2">
        <v>150</v>
      </c>
      <c r="N26" s="2">
        <v>0.1</v>
      </c>
    </row>
    <row r="27" spans="1:26">
      <c r="B27">
        <v>1.676856282021389</v>
      </c>
      <c r="C27">
        <v>1997.896640586514</v>
      </c>
      <c r="D27">
        <v>2.3970402712983998</v>
      </c>
      <c r="I27" s="2">
        <v>144</v>
      </c>
      <c r="J27" s="3">
        <v>1.5414000000000001</v>
      </c>
      <c r="K27" s="4">
        <v>2214.3000000000002</v>
      </c>
      <c r="L27" s="5">
        <v>2.3580000000000001</v>
      </c>
      <c r="M27" s="2">
        <v>150</v>
      </c>
      <c r="N27" s="2">
        <v>0.1</v>
      </c>
    </row>
    <row r="30" spans="1:26">
      <c r="S30">
        <f>ABS((J2-B2)/J2)</f>
        <v>0</v>
      </c>
      <c r="T30">
        <f>ABS((K2-C2)/K2)</f>
        <v>0</v>
      </c>
      <c r="U30" t="e">
        <f>ABS((L2-D2)/L2)</f>
        <v>#DIV/0!</v>
      </c>
      <c r="X30">
        <f>ABS((J15-B15)/J15)</f>
        <v>0</v>
      </c>
      <c r="Y30">
        <f t="shared" ref="Y30:Z42" si="0">ABS((K15-C15)/K15)</f>
        <v>0</v>
      </c>
      <c r="Z30" t="e">
        <f t="shared" si="0"/>
        <v>#DIV/0!</v>
      </c>
    </row>
    <row r="31" spans="1:26">
      <c r="S31">
        <f t="shared" ref="S31:S41" si="1">ABS((J3-B3)/J3)</f>
        <v>0.38772764776052598</v>
      </c>
      <c r="T31">
        <f t="shared" ref="T31:T38" si="2">ABS((K3-C3)/K3)</f>
        <v>0.34084989680801187</v>
      </c>
      <c r="U31">
        <f t="shared" ref="U31:U42" si="3">ABS((L3-D3)/L3)</f>
        <v>0.2308863289982073</v>
      </c>
      <c r="X31">
        <f t="shared" ref="X31:X42" si="4">ABS((J16-B16)/J16)</f>
        <v>0.34170239548178155</v>
      </c>
      <c r="Y31">
        <f t="shared" si="0"/>
        <v>9.7763477989321709E-2</v>
      </c>
      <c r="Z31">
        <f t="shared" si="0"/>
        <v>0.27007381720893192</v>
      </c>
    </row>
    <row r="32" spans="1:26">
      <c r="S32">
        <f t="shared" si="1"/>
        <v>0.10066147623244887</v>
      </c>
      <c r="T32">
        <f t="shared" si="2"/>
        <v>5.751396418211021E-2</v>
      </c>
      <c r="U32">
        <f t="shared" si="3"/>
        <v>7.3734306507858657E-2</v>
      </c>
      <c r="X32">
        <f t="shared" si="4"/>
        <v>0.3816699753736198</v>
      </c>
      <c r="Y32">
        <f t="shared" si="0"/>
        <v>0.14809475371731354</v>
      </c>
      <c r="Z32">
        <f t="shared" si="0"/>
        <v>0.40657766275187274</v>
      </c>
    </row>
    <row r="33" spans="18:32">
      <c r="S33">
        <f t="shared" si="1"/>
        <v>2.5653794541671479E-2</v>
      </c>
      <c r="T33">
        <f t="shared" si="2"/>
        <v>8.1243807032499032E-2</v>
      </c>
      <c r="U33">
        <f t="shared" si="3"/>
        <v>4.6963534274942265E-2</v>
      </c>
      <c r="X33">
        <f t="shared" si="4"/>
        <v>0.20716448255866768</v>
      </c>
      <c r="Y33">
        <f t="shared" si="0"/>
        <v>0.14352226843981614</v>
      </c>
      <c r="Z33">
        <f t="shared" si="0"/>
        <v>0.24914769648949003</v>
      </c>
    </row>
    <row r="34" spans="18:32">
      <c r="S34">
        <f t="shared" si="1"/>
        <v>2.260897208921054E-2</v>
      </c>
      <c r="T34">
        <f t="shared" si="2"/>
        <v>0.11804952076342567</v>
      </c>
      <c r="U34">
        <f t="shared" si="3"/>
        <v>6.2229831373159239E-2</v>
      </c>
      <c r="X34">
        <f t="shared" si="4"/>
        <v>9.214750020682777E-2</v>
      </c>
      <c r="Y34">
        <f t="shared" si="0"/>
        <v>2.3978190187903412E-2</v>
      </c>
      <c r="Z34">
        <f t="shared" si="0"/>
        <v>0.31647273669407122</v>
      </c>
    </row>
    <row r="35" spans="18:32">
      <c r="S35">
        <f t="shared" si="1"/>
        <v>5.4503158290767958E-3</v>
      </c>
      <c r="T35">
        <f>ABS((K7-C7)/K7)</f>
        <v>1.1802783435675912</v>
      </c>
      <c r="U35">
        <f t="shared" si="3"/>
        <v>3.7865295831448556E-2</v>
      </c>
      <c r="X35">
        <f t="shared" si="4"/>
        <v>8.5265889636404107E-2</v>
      </c>
      <c r="Y35">
        <f t="shared" si="0"/>
        <v>0.33042889544833037</v>
      </c>
      <c r="Z35">
        <f t="shared" si="0"/>
        <v>0.17867605217535451</v>
      </c>
    </row>
    <row r="36" spans="18:32">
      <c r="S36">
        <f t="shared" si="1"/>
        <v>2.5978680165687856E-2</v>
      </c>
      <c r="T36">
        <f t="shared" si="2"/>
        <v>0.47066854731494706</v>
      </c>
      <c r="U36">
        <f t="shared" si="3"/>
        <v>1.1401999643283854E-2</v>
      </c>
      <c r="X36">
        <f t="shared" si="4"/>
        <v>7.2036506668186451E-2</v>
      </c>
      <c r="Y36">
        <f t="shared" si="0"/>
        <v>0.11817855830978603</v>
      </c>
      <c r="Z36">
        <f t="shared" si="0"/>
        <v>0.10814605393179169</v>
      </c>
    </row>
    <row r="37" spans="18:32">
      <c r="S37">
        <f t="shared" si="1"/>
        <v>4.0556301301708314E-2</v>
      </c>
      <c r="T37">
        <f t="shared" si="2"/>
        <v>0.41316149621509851</v>
      </c>
      <c r="U37">
        <f t="shared" si="3"/>
        <v>4.2851277694670974E-2</v>
      </c>
      <c r="X37">
        <f t="shared" si="4"/>
        <v>8.3803142270945721E-2</v>
      </c>
      <c r="Y37">
        <f t="shared" si="0"/>
        <v>3.5133083523132463E-2</v>
      </c>
      <c r="Z37">
        <f t="shared" si="0"/>
        <v>0.13184829814966878</v>
      </c>
    </row>
    <row r="38" spans="18:32">
      <c r="S38">
        <f t="shared" si="1"/>
        <v>2.6572367172746685E-2</v>
      </c>
      <c r="T38">
        <f t="shared" si="2"/>
        <v>0.22813131159284383</v>
      </c>
      <c r="U38">
        <f t="shared" si="3"/>
        <v>4.3983812061209354E-2</v>
      </c>
      <c r="X38">
        <f t="shared" si="4"/>
        <v>9.0300035767666709E-2</v>
      </c>
      <c r="Y38">
        <f t="shared" si="0"/>
        <v>6.7773249819251452E-2</v>
      </c>
      <c r="Z38">
        <f t="shared" si="0"/>
        <v>0.11577452724785718</v>
      </c>
    </row>
    <row r="39" spans="18:32">
      <c r="S39">
        <f t="shared" si="1"/>
        <v>8.6781083945805214E-3</v>
      </c>
      <c r="T39">
        <f>ABS((K11-C11)/K11)</f>
        <v>0.2015511316287249</v>
      </c>
      <c r="U39">
        <f t="shared" si="3"/>
        <v>2.1839567484631492E-2</v>
      </c>
      <c r="X39">
        <f t="shared" si="4"/>
        <v>0.11004082961164874</v>
      </c>
      <c r="Y39">
        <f t="shared" si="0"/>
        <v>0.12882112012336322</v>
      </c>
      <c r="Z39">
        <f t="shared" si="0"/>
        <v>6.8373166861160517E-2</v>
      </c>
    </row>
    <row r="40" spans="18:32">
      <c r="S40">
        <f t="shared" si="1"/>
        <v>3.3693162904992885E-3</v>
      </c>
      <c r="T40">
        <f t="shared" ref="T40:T41" si="5">ABS((K12-C12)/K12)</f>
        <v>0.14794581433306883</v>
      </c>
      <c r="U40">
        <f t="shared" si="3"/>
        <v>4.0137780992974798E-2</v>
      </c>
      <c r="X40">
        <f t="shared" si="4"/>
        <v>9.3200218761514589E-2</v>
      </c>
      <c r="Y40">
        <f t="shared" si="0"/>
        <v>0.16141420229782882</v>
      </c>
      <c r="Z40">
        <f t="shared" si="0"/>
        <v>5.4981955183247113E-3</v>
      </c>
    </row>
    <row r="41" spans="18:32">
      <c r="S41">
        <f t="shared" si="1"/>
        <v>5.7805623764197508E-3</v>
      </c>
      <c r="T41">
        <f t="shared" si="5"/>
        <v>0.10481599636635658</v>
      </c>
      <c r="U41">
        <f t="shared" si="3"/>
        <v>4.0680201671133377E-2</v>
      </c>
      <c r="X41">
        <f t="shared" si="4"/>
        <v>8.8339709586005233E-2</v>
      </c>
      <c r="Y41">
        <f t="shared" si="0"/>
        <v>0.14282189717597601</v>
      </c>
      <c r="Z41">
        <f t="shared" si="0"/>
        <v>1.9089744819203943E-2</v>
      </c>
    </row>
    <row r="42" spans="18:32">
      <c r="S42">
        <f>ABS((J14-B14)/J14)</f>
        <v>1.0137797459890373E-2</v>
      </c>
      <c r="T42">
        <f>ABS((K14-C14)/K14)</f>
        <v>0.17199093013961189</v>
      </c>
      <c r="U42">
        <f t="shared" si="3"/>
        <v>4.3105643960196074E-2</v>
      </c>
      <c r="X42">
        <f t="shared" si="4"/>
        <v>8.7878734930186136E-2</v>
      </c>
      <c r="Y42">
        <f t="shared" si="0"/>
        <v>9.7729918896936371E-2</v>
      </c>
      <c r="Z42">
        <f t="shared" si="0"/>
        <v>1.6556518786429053E-2</v>
      </c>
    </row>
    <row r="43" spans="18:32">
      <c r="R43" t="s">
        <v>5</v>
      </c>
      <c r="S43">
        <f>( SUM(S31:S41)/12)*100</f>
        <v>5.4419795179548007</v>
      </c>
      <c r="T43">
        <f>( SUM(T31:T41)/12)*100</f>
        <v>27.868415248372315</v>
      </c>
      <c r="U43">
        <f>( SUM(U31:U41)/12)*100</f>
        <v>5.4381161377793328</v>
      </c>
      <c r="X43">
        <f t="shared" ref="X43:Z43" si="6">( SUM(X31:X41)/12)*100</f>
        <v>13.713922382693905</v>
      </c>
      <c r="Y43">
        <f t="shared" si="6"/>
        <v>11.649414141933528</v>
      </c>
      <c r="Z43">
        <f t="shared" si="6"/>
        <v>15.580649598731059</v>
      </c>
      <c r="AD43">
        <f>AVERAGE(S43:U43)</f>
        <v>12.916170301368815</v>
      </c>
      <c r="AE43">
        <f>AVERAGE(X43:Z43)</f>
        <v>13.647995374452831</v>
      </c>
      <c r="AF43">
        <f>AVERAGE(AD43:AE43)</f>
        <v>13.282082837910824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Mostafizor</cp:lastModifiedBy>
  <dcterms:created xsi:type="dcterms:W3CDTF">2020-02-09T18:13:37Z</dcterms:created>
  <dcterms:modified xsi:type="dcterms:W3CDTF">2020-02-26T21:34:04Z</dcterms:modified>
</cp:coreProperties>
</file>