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Mostafizor\Documents\Bioprocess Simulation using Machine Learning\ANN_Modified\Data\Optimised_Networks\Predictions\"/>
    </mc:Choice>
  </mc:AlternateContent>
  <xr:revisionPtr revIDLastSave="0" documentId="13_ncr:1_{D835D322-EF4D-437C-9828-990234C54C2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35" i="1" l="1"/>
  <c r="T42" i="1" l="1"/>
  <c r="Y31" i="1" l="1"/>
  <c r="Z31" i="1"/>
  <c r="Y32" i="1"/>
  <c r="Z32" i="1"/>
  <c r="Y33" i="1"/>
  <c r="Z33" i="1"/>
  <c r="Y34" i="1"/>
  <c r="Z34" i="1"/>
  <c r="Y35" i="1"/>
  <c r="Z35" i="1"/>
  <c r="Y36" i="1"/>
  <c r="Z36" i="1"/>
  <c r="Y37" i="1"/>
  <c r="Z37" i="1"/>
  <c r="Y38" i="1"/>
  <c r="Z38" i="1"/>
  <c r="Y39" i="1"/>
  <c r="Z39" i="1"/>
  <c r="Y40" i="1"/>
  <c r="Z40" i="1"/>
  <c r="Y41" i="1"/>
  <c r="Z41" i="1"/>
  <c r="Y42" i="1"/>
  <c r="Z42" i="1"/>
  <c r="X31" i="1"/>
  <c r="X32" i="1"/>
  <c r="X33" i="1"/>
  <c r="X34" i="1"/>
  <c r="X35" i="1"/>
  <c r="X36" i="1"/>
  <c r="X37" i="1"/>
  <c r="X38" i="1"/>
  <c r="X39" i="1"/>
  <c r="X40" i="1"/>
  <c r="X41" i="1"/>
  <c r="X42" i="1"/>
  <c r="S42" i="1"/>
  <c r="U31" i="1"/>
  <c r="U32" i="1"/>
  <c r="U33" i="1"/>
  <c r="U34" i="1"/>
  <c r="U35" i="1"/>
  <c r="U36" i="1"/>
  <c r="U37" i="1"/>
  <c r="U38" i="1"/>
  <c r="U39" i="1"/>
  <c r="U40" i="1"/>
  <c r="U41" i="1"/>
  <c r="U42" i="1"/>
  <c r="S31" i="1"/>
  <c r="S32" i="1"/>
  <c r="S33" i="1"/>
  <c r="S34" i="1"/>
  <c r="S35" i="1"/>
  <c r="S36" i="1"/>
  <c r="S37" i="1"/>
  <c r="S38" i="1"/>
  <c r="S39" i="1"/>
  <c r="S40" i="1"/>
  <c r="S41" i="1"/>
  <c r="T30" i="1"/>
  <c r="T40" i="1"/>
  <c r="T41" i="1"/>
  <c r="T39" i="1"/>
  <c r="T31" i="1"/>
  <c r="T32" i="1"/>
  <c r="T33" i="1"/>
  <c r="T34" i="1"/>
  <c r="T36" i="1"/>
  <c r="T37" i="1"/>
  <c r="T38" i="1"/>
  <c r="D15" i="1"/>
  <c r="Z30" i="1" s="1"/>
  <c r="C15" i="1"/>
  <c r="Y30" i="1" s="1"/>
  <c r="B15" i="1"/>
  <c r="X30" i="1" s="1"/>
  <c r="D2" i="1"/>
  <c r="U30" i="1" s="1"/>
  <c r="C2" i="1"/>
  <c r="B2" i="1"/>
  <c r="S30" i="1" s="1"/>
  <c r="Z43" i="1" l="1"/>
  <c r="X43" i="1"/>
  <c r="Y43" i="1"/>
  <c r="U43" i="1"/>
  <c r="T43" i="1"/>
  <c r="S43" i="1"/>
</calcChain>
</file>

<file path=xl/sharedStrings.xml><?xml version="1.0" encoding="utf-8"?>
<sst xmlns="http://schemas.openxmlformats.org/spreadsheetml/2006/main" count="6" uniqueCount="6">
  <si>
    <t>BC</t>
  </si>
  <si>
    <t>NC</t>
  </si>
  <si>
    <t>LP</t>
  </si>
  <si>
    <t>LI</t>
  </si>
  <si>
    <t>NIC</t>
  </si>
  <si>
    <t>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</si>
</sst>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  <charset val="134"/>
      <scheme val="minor"/>
    </font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4" fillId="0" borderId="0">
      <alignment vertical="center"/>
    </xf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horizontal="left" vertical="top"/>
    </xf>
    <xf numFmtId="0" fontId="5" fillId="0" borderId="0" xfId="0" applyFont="1"/>
    <xf numFmtId="0" fontId="6" fillId="0" borderId="0" xfId="0" applyFont="1" applyAlignment="1">
      <alignment horizontal="left" vertical="top"/>
    </xf>
    <xf numFmtId="164" fontId="5" fillId="0" borderId="0" xfId="0" applyNumberFormat="1" applyFont="1"/>
    <xf numFmtId="164" fontId="6" fillId="0" borderId="0" xfId="1" applyNumberFormat="1" applyFont="1" applyAlignment="1">
      <alignment horizontal="left" vertical="top"/>
    </xf>
    <xf numFmtId="0" fontId="6" fillId="0" borderId="0" xfId="1" applyFont="1" applyAlignment="1">
      <alignment horizontal="left" vertical="top"/>
    </xf>
    <xf numFmtId="0" fontId="6" fillId="0" borderId="0" xfId="2" applyFont="1" applyAlignment="1">
      <alignment horizontal="left" vertical="top"/>
    </xf>
  </cellXfs>
  <cellStyles count="3">
    <cellStyle name="Normal" xfId="0" builtinId="0"/>
    <cellStyle name="Normal 2" xfId="2" xr:uid="{DDC55F32-323E-4C23-8B90-E50DFF8E259D}"/>
    <cellStyle name="常规 2" xfId="1" xr:uid="{85652A7C-DE93-4F62-926F-4809A59C67EB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308158343041562E-2"/>
          <c:y val="3.3220087000007371E-2"/>
          <c:w val="0.89310636641218766"/>
          <c:h val="0.89315287083267314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Sheet1!$J$2:$J$14</c:f>
              <c:numCache>
                <c:formatCode>General</c:formatCode>
                <c:ptCount val="13"/>
                <c:pt idx="0">
                  <c:v>7.6999999999999999E-2</c:v>
                </c:pt>
                <c:pt idx="1">
                  <c:v>0.38109999999999999</c:v>
                </c:pt>
                <c:pt idx="2">
                  <c:v>0.68759999999999999</c:v>
                </c:pt>
                <c:pt idx="3">
                  <c:v>0.98209999999999997</c:v>
                </c:pt>
                <c:pt idx="4">
                  <c:v>1.2837000000000001</c:v>
                </c:pt>
                <c:pt idx="5">
                  <c:v>1.4993000000000001</c:v>
                </c:pt>
                <c:pt idx="6">
                  <c:v>1.6791</c:v>
                </c:pt>
                <c:pt idx="7">
                  <c:v>1.9052</c:v>
                </c:pt>
                <c:pt idx="8">
                  <c:v>2.1707999999999998</c:v>
                </c:pt>
                <c:pt idx="9">
                  <c:v>2.3233000000000001</c:v>
                </c:pt>
                <c:pt idx="10">
                  <c:v>2.4824999999999999</c:v>
                </c:pt>
                <c:pt idx="11">
                  <c:v>2.6442000000000001</c:v>
                </c:pt>
                <c:pt idx="12">
                  <c:v>2.7401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9A-4666-AFC8-0A1A2646FD0C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7.6999999999999999E-2</c:v>
                </c:pt>
                <c:pt idx="1">
                  <c:v>0.35627819846253322</c:v>
                </c:pt>
                <c:pt idx="2">
                  <c:v>0.64491640159335362</c:v>
                </c:pt>
                <c:pt idx="3">
                  <c:v>0.93372390643355507</c:v>
                </c:pt>
                <c:pt idx="4">
                  <c:v>1.2196809640167641</c:v>
                </c:pt>
                <c:pt idx="5">
                  <c:v>1.4973392701954029</c:v>
                </c:pt>
                <c:pt idx="6">
                  <c:v>1.7601953284582139</c:v>
                </c:pt>
                <c:pt idx="7">
                  <c:v>2.012558913282144</c:v>
                </c:pt>
                <c:pt idx="8">
                  <c:v>2.229389596425972</c:v>
                </c:pt>
                <c:pt idx="9">
                  <c:v>2.4212029843638692</c:v>
                </c:pt>
                <c:pt idx="10">
                  <c:v>2.598854089712388</c:v>
                </c:pt>
                <c:pt idx="11">
                  <c:v>2.7651119684182381</c:v>
                </c:pt>
                <c:pt idx="12">
                  <c:v>2.9221819211958531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9A-4666-AFC8-0A1A2646FD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</a:t>
                </a:r>
                <a:r>
                  <a:rPr lang="en-GB" sz="1400" b="1" baseline="0"/>
                  <a:t> (h)</a:t>
                </a:r>
                <a:endParaRPr lang="en-GB" sz="1400" b="1"/>
              </a:p>
            </c:rich>
          </c:tx>
          <c:layout>
            <c:manualLayout>
              <c:xMode val="edge"/>
              <c:yMode val="edge"/>
              <c:x val="0.48914376676216476"/>
              <c:y val="0.965619049506115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 i="0" baseline="0">
                    <a:effectLst/>
                  </a:rPr>
                  <a:t>Biomass Concentration (g/L)</a:t>
                </a:r>
                <a:endParaRPr lang="en-GB" sz="800">
                  <a:effectLst/>
                </a:endParaRPr>
              </a:p>
            </c:rich>
          </c:tx>
          <c:layout>
            <c:manualLayout>
              <c:xMode val="edge"/>
              <c:yMode val="edge"/>
              <c:x val="1.0450643457654238E-2"/>
              <c:y val="0.308819706916064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871577511418596"/>
          <c:y val="0.49049757945706007"/>
          <c:w val="0.10602039885052986"/>
          <c:h val="8.87948832873750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47433498685472E-2"/>
          <c:y val="2.5529443562294859E-2"/>
          <c:w val="0.88192460733877975"/>
          <c:h val="0.8691386048353853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Sheet1!$K$2:$K$14</c:f>
              <c:numCache>
                <c:formatCode>General</c:formatCode>
                <c:ptCount val="13"/>
                <c:pt idx="0">
                  <c:v>2649.39</c:v>
                </c:pt>
                <c:pt idx="1">
                  <c:v>2697.95</c:v>
                </c:pt>
                <c:pt idx="2">
                  <c:v>2418.3200000000002</c:v>
                </c:pt>
                <c:pt idx="3">
                  <c:v>2332.4499999999998</c:v>
                </c:pt>
                <c:pt idx="4">
                  <c:v>2600.84</c:v>
                </c:pt>
                <c:pt idx="5">
                  <c:v>2349.98</c:v>
                </c:pt>
                <c:pt idx="6">
                  <c:v>3456.13</c:v>
                </c:pt>
                <c:pt idx="7">
                  <c:v>6389.51</c:v>
                </c:pt>
                <c:pt idx="8">
                  <c:v>8332.61</c:v>
                </c:pt>
                <c:pt idx="9">
                  <c:v>10569.2</c:v>
                </c:pt>
                <c:pt idx="10">
                  <c:v>11934.88</c:v>
                </c:pt>
                <c:pt idx="11">
                  <c:v>13419.53</c:v>
                </c:pt>
                <c:pt idx="12">
                  <c:v>15082.08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CA-430C-9A64-3993325C27F6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Sheet1!$C$2:$C$14</c:f>
              <c:numCache>
                <c:formatCode>General</c:formatCode>
                <c:ptCount val="13"/>
                <c:pt idx="0">
                  <c:v>2649.39</c:v>
                </c:pt>
                <c:pt idx="1">
                  <c:v>2408.901855593906</c:v>
                </c:pt>
                <c:pt idx="2">
                  <c:v>2213.558954534964</c:v>
                </c:pt>
                <c:pt idx="3">
                  <c:v>2060.2741443477162</c:v>
                </c:pt>
                <c:pt idx="4">
                  <c:v>1988.1613413572779</c:v>
                </c:pt>
                <c:pt idx="5">
                  <c:v>2137.1574214078541</c:v>
                </c:pt>
                <c:pt idx="6">
                  <c:v>3025.875828960649</c:v>
                </c:pt>
                <c:pt idx="7">
                  <c:v>5594.0686455728146</c:v>
                </c:pt>
                <c:pt idx="8">
                  <c:v>8327.7317846966871</c:v>
                </c:pt>
                <c:pt idx="9">
                  <c:v>10553.263514590109</c:v>
                </c:pt>
                <c:pt idx="10">
                  <c:v>12518.333800500661</c:v>
                </c:pt>
                <c:pt idx="11">
                  <c:v>14331.79767972325</c:v>
                </c:pt>
                <c:pt idx="12">
                  <c:v>16117.130258799591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CA-430C-9A64-3993325C27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9151277590512887"/>
              <c:y val="0.945239471364500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 i="0" baseline="0">
                    <a:effectLst/>
                  </a:rPr>
                  <a:t>Nitrate Concentration (mg/L)</a:t>
                </a:r>
                <a:endParaRPr lang="en-GB" sz="800">
                  <a:effectLst/>
                </a:endParaRPr>
              </a:p>
            </c:rich>
          </c:tx>
          <c:layout>
            <c:manualLayout>
              <c:xMode val="edge"/>
              <c:yMode val="edge"/>
              <c:x val="1.2102228437497186E-2"/>
              <c:y val="0.260189421621503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351881945788755"/>
          <c:y val="0.39589245924034161"/>
          <c:w val="0.15251648683237229"/>
          <c:h val="0.136218673534112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8001784048694766E-2"/>
          <c:y val="2.555039893921035E-2"/>
          <c:w val="0.90707170234287315"/>
          <c:h val="0.87160128940810677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Sheet1!$L$2:$L$14</c:f>
              <c:numCache>
                <c:formatCode>General</c:formatCode>
                <c:ptCount val="13"/>
                <c:pt idx="0">
                  <c:v>0</c:v>
                </c:pt>
                <c:pt idx="1">
                  <c:v>0.77</c:v>
                </c:pt>
                <c:pt idx="2">
                  <c:v>1.35</c:v>
                </c:pt>
                <c:pt idx="3">
                  <c:v>1.93</c:v>
                </c:pt>
                <c:pt idx="4">
                  <c:v>2.35</c:v>
                </c:pt>
                <c:pt idx="5">
                  <c:v>2.83</c:v>
                </c:pt>
                <c:pt idx="6">
                  <c:v>3.11</c:v>
                </c:pt>
                <c:pt idx="7">
                  <c:v>3.45</c:v>
                </c:pt>
                <c:pt idx="8">
                  <c:v>3.68</c:v>
                </c:pt>
                <c:pt idx="9">
                  <c:v>3.98</c:v>
                </c:pt>
                <c:pt idx="10">
                  <c:v>4.18</c:v>
                </c:pt>
                <c:pt idx="11">
                  <c:v>4.42</c:v>
                </c:pt>
                <c:pt idx="12">
                  <c:v>4.62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3F-424E-AD2B-495B93F1BE59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Sheet1!$D$2:$D$14</c:f>
              <c:numCache>
                <c:formatCode>General</c:formatCode>
                <c:ptCount val="13"/>
                <c:pt idx="0">
                  <c:v>0</c:v>
                </c:pt>
                <c:pt idx="1">
                  <c:v>0.48132732159962721</c:v>
                </c:pt>
                <c:pt idx="2">
                  <c:v>0.98279871339300495</c:v>
                </c:pt>
                <c:pt idx="3">
                  <c:v>1.4837572837751161</c:v>
                </c:pt>
                <c:pt idx="4">
                  <c:v>1.9759068672443589</c:v>
                </c:pt>
                <c:pt idx="5">
                  <c:v>2.4438970013306101</c:v>
                </c:pt>
                <c:pt idx="6">
                  <c:v>2.8709975661529219</c:v>
                </c:pt>
                <c:pt idx="7">
                  <c:v>3.2726258620698792</c:v>
                </c:pt>
                <c:pt idx="8">
                  <c:v>3.5687601551444899</c:v>
                </c:pt>
                <c:pt idx="9">
                  <c:v>3.815826553792292</c:v>
                </c:pt>
                <c:pt idx="10">
                  <c:v>4.0439838762643703</c:v>
                </c:pt>
                <c:pt idx="11">
                  <c:v>4.2575219222005618</c:v>
                </c:pt>
                <c:pt idx="12">
                  <c:v>4.4586194833716117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3F-424E-AD2B-495B93F1BE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9174877478673601"/>
              <c:y val="0.944067488168994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 i="0" baseline="0">
                    <a:effectLst/>
                  </a:rPr>
                  <a:t>Lutein Production (mg/L)</a:t>
                </a:r>
                <a:endParaRPr lang="en-GB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64527510510015"/>
          <c:y val="0.36175655289742703"/>
          <c:w val="0.13280868850010899"/>
          <c:h val="0.108796495648023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15192045650081E-2"/>
          <c:y val="3.3220087000007371E-2"/>
          <c:w val="0.88326264453611247"/>
          <c:h val="0.89315287083267314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Sheet1!$J$15:$J$27</c:f>
              <c:numCache>
                <c:formatCode>0.000</c:formatCode>
                <c:ptCount val="13"/>
                <c:pt idx="0">
                  <c:v>7.7100000000000002E-2</c:v>
                </c:pt>
                <c:pt idx="1">
                  <c:v>0.18720000000000001</c:v>
                </c:pt>
                <c:pt idx="2">
                  <c:v>0.34229999999999999</c:v>
                </c:pt>
                <c:pt idx="3">
                  <c:v>0.49099999999999999</c:v>
                </c:pt>
                <c:pt idx="4">
                  <c:v>0.69179999999999997</c:v>
                </c:pt>
                <c:pt idx="5">
                  <c:v>0.97689999999999999</c:v>
                </c:pt>
                <c:pt idx="6">
                  <c:v>1.1603000000000001</c:v>
                </c:pt>
                <c:pt idx="7">
                  <c:v>1.3322000000000001</c:v>
                </c:pt>
                <c:pt idx="8">
                  <c:v>1.5707</c:v>
                </c:pt>
                <c:pt idx="9">
                  <c:v>1.7884</c:v>
                </c:pt>
                <c:pt idx="10">
                  <c:v>1.9537</c:v>
                </c:pt>
                <c:pt idx="11">
                  <c:v>2.1105999999999998</c:v>
                </c:pt>
                <c:pt idx="12">
                  <c:v>2.2050999999999998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BA-42DD-B358-50134B801535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Sheet1!$B$15:$B$27</c:f>
              <c:numCache>
                <c:formatCode>General</c:formatCode>
                <c:ptCount val="13"/>
                <c:pt idx="0" formatCode="0.000">
                  <c:v>7.7100000000000002E-2</c:v>
                </c:pt>
                <c:pt idx="1">
                  <c:v>0.24719516111176909</c:v>
                </c:pt>
                <c:pt idx="2">
                  <c:v>0.43579493016608389</c:v>
                </c:pt>
                <c:pt idx="3">
                  <c:v>0.62975484971929752</c:v>
                </c:pt>
                <c:pt idx="4">
                  <c:v>0.82854697087767359</c:v>
                </c:pt>
                <c:pt idx="5">
                  <c:v>1.0291242277467301</c:v>
                </c:pt>
                <c:pt idx="6">
                  <c:v>1.230539819976721</c:v>
                </c:pt>
                <c:pt idx="7">
                  <c:v>1.429081004865848</c:v>
                </c:pt>
                <c:pt idx="8">
                  <c:v>1.620643894383744</c:v>
                </c:pt>
                <c:pt idx="9">
                  <c:v>1.796609572025426</c:v>
                </c:pt>
                <c:pt idx="10">
                  <c:v>1.9472021776218951</c:v>
                </c:pt>
                <c:pt idx="11">
                  <c:v>2.066440641790106</c:v>
                </c:pt>
                <c:pt idx="12">
                  <c:v>2.1592063998507069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BA-42DD-B358-50134B8015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</a:t>
                </a:r>
                <a:r>
                  <a:rPr lang="en-GB" sz="1400" b="1" baseline="0"/>
                  <a:t> (h)</a:t>
                </a:r>
                <a:endParaRPr lang="en-GB" sz="1400" b="1"/>
              </a:p>
            </c:rich>
          </c:tx>
          <c:layout>
            <c:manualLayout>
              <c:xMode val="edge"/>
              <c:yMode val="edge"/>
              <c:x val="0.48914376676216476"/>
              <c:y val="0.965619049506115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 i="0" baseline="0">
                    <a:effectLst/>
                  </a:rPr>
                  <a:t>Biomass Concentration (g/L)</a:t>
                </a:r>
                <a:endParaRPr lang="en-GB" sz="800">
                  <a:effectLst/>
                </a:endParaRPr>
              </a:p>
            </c:rich>
          </c:tx>
          <c:layout>
            <c:manualLayout>
              <c:xMode val="edge"/>
              <c:yMode val="edge"/>
              <c:x val="5.5287630545621403E-3"/>
              <c:y val="0.308819687873047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16688756915798"/>
          <c:y val="0.42099572311550992"/>
          <c:w val="0.10602039885052986"/>
          <c:h val="8.87948832873750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47433498685472E-2"/>
          <c:y val="2.5529443562294859E-2"/>
          <c:w val="0.88192460733877975"/>
          <c:h val="0.8691386048353853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Sheet1!$K$15:$K$27</c:f>
              <c:numCache>
                <c:formatCode>General</c:formatCode>
                <c:ptCount val="13"/>
                <c:pt idx="0">
                  <c:v>783.5</c:v>
                </c:pt>
                <c:pt idx="1">
                  <c:v>759.6</c:v>
                </c:pt>
                <c:pt idx="2">
                  <c:v>619.20000000000005</c:v>
                </c:pt>
                <c:pt idx="3">
                  <c:v>581.4</c:v>
                </c:pt>
                <c:pt idx="4">
                  <c:v>463.6</c:v>
                </c:pt>
                <c:pt idx="5">
                  <c:v>419.9</c:v>
                </c:pt>
                <c:pt idx="6">
                  <c:v>587.70000000000005</c:v>
                </c:pt>
                <c:pt idx="7">
                  <c:v>859.7</c:v>
                </c:pt>
                <c:pt idx="8">
                  <c:v>1089.5999999999999</c:v>
                </c:pt>
                <c:pt idx="9">
                  <c:v>1372.4</c:v>
                </c:pt>
                <c:pt idx="10">
                  <c:v>1612.9</c:v>
                </c:pt>
                <c:pt idx="11">
                  <c:v>1848.7</c:v>
                </c:pt>
                <c:pt idx="12">
                  <c:v>2128.9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01-4FD1-9E8D-CCF1F3EE6E51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Sheet1!$C$15:$C$27</c:f>
              <c:numCache>
                <c:formatCode>General</c:formatCode>
                <c:ptCount val="13"/>
                <c:pt idx="0">
                  <c:v>783.5</c:v>
                </c:pt>
                <c:pt idx="1">
                  <c:v>557.70336229249324</c:v>
                </c:pt>
                <c:pt idx="2">
                  <c:v>512.74628025499396</c:v>
                </c:pt>
                <c:pt idx="3">
                  <c:v>439.95878120405911</c:v>
                </c:pt>
                <c:pt idx="4">
                  <c:v>502.2342076218024</c:v>
                </c:pt>
                <c:pt idx="5">
                  <c:v>577.30582202864616</c:v>
                </c:pt>
                <c:pt idx="6">
                  <c:v>754.15892001260499</c:v>
                </c:pt>
                <c:pt idx="7">
                  <c:v>956.04692015002001</c:v>
                </c:pt>
                <c:pt idx="8">
                  <c:v>1223.901892552876</c:v>
                </c:pt>
                <c:pt idx="9">
                  <c:v>1487.638940726094</c:v>
                </c:pt>
                <c:pt idx="10">
                  <c:v>1754.283507632756</c:v>
                </c:pt>
                <c:pt idx="11">
                  <c:v>1995.943574129021</c:v>
                </c:pt>
                <c:pt idx="12">
                  <c:v>2279.4164684695188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01-4FD1-9E8D-CCF1F3EE6E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9151277590512887"/>
              <c:y val="0.945239471364500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 i="0" baseline="0">
                    <a:effectLst/>
                  </a:rPr>
                  <a:t>Nitrate Concentration (mg/L)</a:t>
                </a:r>
                <a:endParaRPr lang="en-GB" sz="800">
                  <a:effectLst/>
                </a:endParaRPr>
              </a:p>
            </c:rich>
          </c:tx>
          <c:layout>
            <c:manualLayout>
              <c:xMode val="edge"/>
              <c:yMode val="edge"/>
              <c:x val="1.2102228437497186E-2"/>
              <c:y val="0.260189421621503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351881945788755"/>
          <c:y val="0.39589245924034161"/>
          <c:w val="0.15251648683237229"/>
          <c:h val="0.136218673534112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8001784048694766E-2"/>
          <c:y val="2.555039893921035E-2"/>
          <c:w val="0.90707170234287315"/>
          <c:h val="0.87160128940810677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Sheet1!$L$15:$L$27</c:f>
              <c:numCache>
                <c:formatCode>General</c:formatCode>
                <c:ptCount val="13"/>
                <c:pt idx="0">
                  <c:v>0</c:v>
                </c:pt>
                <c:pt idx="1">
                  <c:v>0.39900000000000002</c:v>
                </c:pt>
                <c:pt idx="2">
                  <c:v>0.67200000000000004</c:v>
                </c:pt>
                <c:pt idx="3">
                  <c:v>1.0289999999999999</c:v>
                </c:pt>
                <c:pt idx="4">
                  <c:v>1.4511000000000001</c:v>
                </c:pt>
                <c:pt idx="5">
                  <c:v>1.827</c:v>
                </c:pt>
                <c:pt idx="6">
                  <c:v>2.3729999999999998</c:v>
                </c:pt>
                <c:pt idx="7">
                  <c:v>2.9609999999999999</c:v>
                </c:pt>
                <c:pt idx="8">
                  <c:v>3.2550000000000003</c:v>
                </c:pt>
                <c:pt idx="9">
                  <c:v>3.423</c:v>
                </c:pt>
                <c:pt idx="10">
                  <c:v>3.528</c:v>
                </c:pt>
                <c:pt idx="11">
                  <c:v>3.633</c:v>
                </c:pt>
                <c:pt idx="12">
                  <c:v>3.4649999999999999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15-4EB1-A474-44CD94B7FBE5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Sheet1!$D$15:$D$27</c:f>
              <c:numCache>
                <c:formatCode>General</c:formatCode>
                <c:ptCount val="13"/>
                <c:pt idx="0">
                  <c:v>0</c:v>
                </c:pt>
                <c:pt idx="1">
                  <c:v>0.2418775630655898</c:v>
                </c:pt>
                <c:pt idx="2">
                  <c:v>0.526706340417608</c:v>
                </c:pt>
                <c:pt idx="3">
                  <c:v>0.82300343002300202</c:v>
                </c:pt>
                <c:pt idx="4">
                  <c:v>1.131185406733658</c:v>
                </c:pt>
                <c:pt idx="5">
                  <c:v>1.443045153680907</c:v>
                </c:pt>
                <c:pt idx="6">
                  <c:v>1.756834438488708</c:v>
                </c:pt>
                <c:pt idx="7">
                  <c:v>2.0623897478794309</c:v>
                </c:pt>
                <c:pt idx="8">
                  <c:v>2.3482628826627518</c:v>
                </c:pt>
                <c:pt idx="9">
                  <c:v>2.5891537894649939</c:v>
                </c:pt>
                <c:pt idx="10">
                  <c:v>2.7560141872587001</c:v>
                </c:pt>
                <c:pt idx="11">
                  <c:v>2.831169053509647</c:v>
                </c:pt>
                <c:pt idx="12">
                  <c:v>2.830220325672602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15-4EB1-A474-44CD94B7FB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9174877478673601"/>
              <c:y val="0.944067488168994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 i="0" baseline="0">
                    <a:effectLst/>
                  </a:rPr>
                  <a:t>Lutein Production (mg/L)</a:t>
                </a:r>
                <a:endParaRPr lang="en-GB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64527510510015"/>
          <c:y val="0.36175655289742703"/>
          <c:w val="0.13280868850010899"/>
          <c:h val="0.108796495648023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461818</xdr:colOff>
      <xdr:row>0</xdr:row>
      <xdr:rowOff>0</xdr:rowOff>
    </xdr:from>
    <xdr:to>
      <xdr:col>32</xdr:col>
      <xdr:colOff>409437</xdr:colOff>
      <xdr:row>30</xdr:row>
      <xdr:rowOff>19318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96C94A4-57EC-4CA3-9F51-26AB27FD25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34</xdr:col>
      <xdr:colOff>290124</xdr:colOff>
      <xdr:row>0</xdr:row>
      <xdr:rowOff>0</xdr:rowOff>
    </xdr:from>
    <xdr:to>
      <xdr:col>50</xdr:col>
      <xdr:colOff>335860</xdr:colOff>
      <xdr:row>32</xdr:row>
      <xdr:rowOff>112568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BA3A74B-B31D-4D35-B643-A1BDA6132B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51</xdr:col>
      <xdr:colOff>519544</xdr:colOff>
      <xdr:row>0</xdr:row>
      <xdr:rowOff>0</xdr:rowOff>
    </xdr:from>
    <xdr:to>
      <xdr:col>68</xdr:col>
      <xdr:colOff>567170</xdr:colOff>
      <xdr:row>34</xdr:row>
      <xdr:rowOff>179938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A2CAADD-B28A-4C23-9A96-A9616DE81A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46</xdr:row>
      <xdr:rowOff>142875</xdr:rowOff>
    </xdr:from>
    <xdr:to>
      <xdr:col>15</xdr:col>
      <xdr:colOff>519546</xdr:colOff>
      <xdr:row>78</xdr:row>
      <xdr:rowOff>142817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73F61BA-C1EE-4D56-9961-936F84122E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357909</xdr:colOff>
      <xdr:row>46</xdr:row>
      <xdr:rowOff>194829</xdr:rowOff>
    </xdr:from>
    <xdr:to>
      <xdr:col>33</xdr:col>
      <xdr:colOff>426172</xdr:colOff>
      <xdr:row>77</xdr:row>
      <xdr:rowOff>115454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9D5FE82-083C-41D3-8548-7021BA890B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238126</xdr:colOff>
      <xdr:row>48</xdr:row>
      <xdr:rowOff>176071</xdr:rowOff>
    </xdr:from>
    <xdr:to>
      <xdr:col>51</xdr:col>
      <xdr:colOff>404091</xdr:colOff>
      <xdr:row>80</xdr:row>
      <xdr:rowOff>10636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AC1A38F2-93B0-4C92-8C28-8729257165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ostafizor/Documents/Bioprocess%20Simulation%20using%20Machine%20Learning/RNN/Data2/Optimised_Networks/Predictions/1HL%20Manual/1_15_30_0.001_8_manual_offline%207%20BE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I2">
            <v>0</v>
          </cell>
        </row>
        <row r="3">
          <cell r="I3">
            <v>12</v>
          </cell>
        </row>
        <row r="4">
          <cell r="I4">
            <v>24</v>
          </cell>
        </row>
        <row r="5">
          <cell r="I5">
            <v>36</v>
          </cell>
        </row>
        <row r="6">
          <cell r="I6">
            <v>48</v>
          </cell>
        </row>
        <row r="7">
          <cell r="I7">
            <v>60</v>
          </cell>
        </row>
        <row r="8">
          <cell r="I8">
            <v>72</v>
          </cell>
        </row>
        <row r="9">
          <cell r="I9">
            <v>84</v>
          </cell>
        </row>
        <row r="10">
          <cell r="I10">
            <v>96</v>
          </cell>
        </row>
        <row r="11">
          <cell r="I11">
            <v>108</v>
          </cell>
        </row>
        <row r="12">
          <cell r="I12">
            <v>120</v>
          </cell>
        </row>
        <row r="13">
          <cell r="I13">
            <v>132</v>
          </cell>
        </row>
        <row r="14">
          <cell r="I14">
            <v>144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topLeftCell="A10" zoomScale="48" zoomScaleNormal="48" workbookViewId="0">
      <selection activeCell="AF39" sqref="AF39"/>
    </sheetView>
  </sheetViews>
  <sheetFormatPr defaultRowHeight="15"/>
  <sheetData>
    <row r="1" spans="1:14">
      <c r="B1" s="1">
        <v>0</v>
      </c>
      <c r="C1" s="1">
        <v>1</v>
      </c>
      <c r="D1" s="1">
        <v>2</v>
      </c>
      <c r="E1" s="1">
        <v>3</v>
      </c>
      <c r="F1" s="1">
        <v>4</v>
      </c>
      <c r="J1" s="2" t="s">
        <v>0</v>
      </c>
      <c r="K1" s="2" t="s">
        <v>1</v>
      </c>
      <c r="L1" s="2" t="s">
        <v>2</v>
      </c>
      <c r="M1" s="2" t="s">
        <v>3</v>
      </c>
      <c r="N1" s="2" t="s">
        <v>4</v>
      </c>
    </row>
    <row r="2" spans="1:14" ht="15.75">
      <c r="A2" s="1">
        <v>0</v>
      </c>
      <c r="B2" s="3">
        <f>J2</f>
        <v>7.6999999999999999E-2</v>
      </c>
      <c r="C2" s="3">
        <f>K2</f>
        <v>2649.39</v>
      </c>
      <c r="D2" s="3">
        <f>L2</f>
        <v>0</v>
      </c>
      <c r="E2" s="3"/>
      <c r="F2" s="3"/>
      <c r="G2" s="3"/>
      <c r="H2" s="3"/>
      <c r="I2" s="4">
        <v>0</v>
      </c>
      <c r="J2" s="4">
        <v>7.6999999999999999E-2</v>
      </c>
      <c r="K2" s="4">
        <v>2649.39</v>
      </c>
      <c r="L2" s="4">
        <v>0</v>
      </c>
      <c r="M2" s="4">
        <v>480</v>
      </c>
      <c r="N2" s="4">
        <v>0.5</v>
      </c>
    </row>
    <row r="3" spans="1:14" ht="15.75">
      <c r="A3" s="1">
        <v>1</v>
      </c>
      <c r="B3">
        <v>0.35627819846253322</v>
      </c>
      <c r="C3">
        <v>2408.901855593906</v>
      </c>
      <c r="D3">
        <v>0.48132732159962721</v>
      </c>
      <c r="E3">
        <v>480</v>
      </c>
      <c r="F3">
        <v>0.5</v>
      </c>
      <c r="G3" s="3"/>
      <c r="H3" s="3"/>
      <c r="I3" s="4">
        <v>12</v>
      </c>
      <c r="J3" s="4">
        <v>0.38109999999999999</v>
      </c>
      <c r="K3" s="4">
        <v>2697.95</v>
      </c>
      <c r="L3" s="4">
        <v>0.77</v>
      </c>
      <c r="M3" s="4">
        <v>480</v>
      </c>
      <c r="N3" s="4">
        <v>0.5</v>
      </c>
    </row>
    <row r="4" spans="1:14" ht="15.75">
      <c r="A4" s="1">
        <v>2</v>
      </c>
      <c r="B4">
        <v>0.64491640159335362</v>
      </c>
      <c r="C4">
        <v>2213.558954534964</v>
      </c>
      <c r="D4">
        <v>0.98279871339300495</v>
      </c>
      <c r="E4">
        <v>480</v>
      </c>
      <c r="F4">
        <v>0.5</v>
      </c>
      <c r="G4" s="3"/>
      <c r="H4" s="3"/>
      <c r="I4" s="4">
        <v>24</v>
      </c>
      <c r="J4" s="4">
        <v>0.68759999999999999</v>
      </c>
      <c r="K4" s="4">
        <v>2418.3200000000002</v>
      </c>
      <c r="L4" s="4">
        <v>1.35</v>
      </c>
      <c r="M4" s="4">
        <v>480</v>
      </c>
      <c r="N4" s="4">
        <v>0.5</v>
      </c>
    </row>
    <row r="5" spans="1:14" ht="15.75">
      <c r="A5" s="1">
        <v>3</v>
      </c>
      <c r="B5">
        <v>0.93372390643355507</v>
      </c>
      <c r="C5">
        <v>2060.2741443477162</v>
      </c>
      <c r="D5">
        <v>1.4837572837751161</v>
      </c>
      <c r="E5">
        <v>480</v>
      </c>
      <c r="F5">
        <v>0.5</v>
      </c>
      <c r="G5" s="3"/>
      <c r="H5" s="3"/>
      <c r="I5" s="4">
        <v>36</v>
      </c>
      <c r="J5" s="4">
        <v>0.98209999999999997</v>
      </c>
      <c r="K5" s="4">
        <v>2332.4499999999998</v>
      </c>
      <c r="L5" s="4">
        <v>1.93</v>
      </c>
      <c r="M5" s="4">
        <v>480</v>
      </c>
      <c r="N5" s="4">
        <v>0.5</v>
      </c>
    </row>
    <row r="6" spans="1:14" ht="15.75">
      <c r="A6" s="1">
        <v>4</v>
      </c>
      <c r="B6">
        <v>1.2196809640167641</v>
      </c>
      <c r="C6">
        <v>1988.1613413572779</v>
      </c>
      <c r="D6">
        <v>1.9759068672443589</v>
      </c>
      <c r="E6">
        <v>480</v>
      </c>
      <c r="F6">
        <v>0.5</v>
      </c>
      <c r="G6" s="3"/>
      <c r="H6" s="3"/>
      <c r="I6" s="4">
        <v>48</v>
      </c>
      <c r="J6" s="4">
        <v>1.2837000000000001</v>
      </c>
      <c r="K6" s="4">
        <v>2600.84</v>
      </c>
      <c r="L6" s="4">
        <v>2.35</v>
      </c>
      <c r="M6" s="4">
        <v>480</v>
      </c>
      <c r="N6" s="4">
        <v>0.5</v>
      </c>
    </row>
    <row r="7" spans="1:14" ht="15.75">
      <c r="A7" s="1">
        <v>5</v>
      </c>
      <c r="B7">
        <v>1.4973392701954029</v>
      </c>
      <c r="C7">
        <v>2137.1574214078541</v>
      </c>
      <c r="D7">
        <v>2.4438970013306101</v>
      </c>
      <c r="E7">
        <v>480</v>
      </c>
      <c r="F7">
        <v>0.5</v>
      </c>
      <c r="G7" s="3"/>
      <c r="H7" s="3"/>
      <c r="I7" s="4">
        <v>60</v>
      </c>
      <c r="J7" s="4">
        <v>1.4993000000000001</v>
      </c>
      <c r="K7" s="4">
        <v>2349.98</v>
      </c>
      <c r="L7" s="4">
        <v>2.83</v>
      </c>
      <c r="M7" s="4">
        <v>480</v>
      </c>
      <c r="N7" s="4">
        <v>0.5</v>
      </c>
    </row>
    <row r="8" spans="1:14" ht="15.75">
      <c r="A8" s="1">
        <v>6</v>
      </c>
      <c r="B8">
        <v>1.7601953284582139</v>
      </c>
      <c r="C8">
        <v>3025.875828960649</v>
      </c>
      <c r="D8">
        <v>2.8709975661529219</v>
      </c>
      <c r="E8">
        <v>480</v>
      </c>
      <c r="F8">
        <v>0.5</v>
      </c>
      <c r="G8" s="3"/>
      <c r="H8" s="3"/>
      <c r="I8" s="4">
        <v>72</v>
      </c>
      <c r="J8" s="4">
        <v>1.6791</v>
      </c>
      <c r="K8" s="4">
        <v>3456.13</v>
      </c>
      <c r="L8" s="4">
        <v>3.11</v>
      </c>
      <c r="M8" s="4">
        <v>480</v>
      </c>
      <c r="N8" s="4">
        <v>0.5</v>
      </c>
    </row>
    <row r="9" spans="1:14" ht="15.75">
      <c r="A9" s="1">
        <v>7</v>
      </c>
      <c r="B9">
        <v>2.012558913282144</v>
      </c>
      <c r="C9">
        <v>5594.0686455728146</v>
      </c>
      <c r="D9">
        <v>3.2726258620698792</v>
      </c>
      <c r="E9">
        <v>480</v>
      </c>
      <c r="F9">
        <v>0.5</v>
      </c>
      <c r="G9" s="3"/>
      <c r="H9" s="3"/>
      <c r="I9" s="4">
        <v>84</v>
      </c>
      <c r="J9" s="4">
        <v>1.9052</v>
      </c>
      <c r="K9" s="4">
        <v>6389.51</v>
      </c>
      <c r="L9" s="4">
        <v>3.45</v>
      </c>
      <c r="M9" s="4">
        <v>480</v>
      </c>
      <c r="N9" s="4">
        <v>0.5</v>
      </c>
    </row>
    <row r="10" spans="1:14" ht="15.75">
      <c r="A10" s="1">
        <v>8</v>
      </c>
      <c r="B10">
        <v>2.229389596425972</v>
      </c>
      <c r="C10">
        <v>8327.7317846966871</v>
      </c>
      <c r="D10">
        <v>3.5687601551444899</v>
      </c>
      <c r="E10">
        <v>480</v>
      </c>
      <c r="F10">
        <v>0.5</v>
      </c>
      <c r="G10" s="3"/>
      <c r="H10" s="3"/>
      <c r="I10" s="4">
        <v>96</v>
      </c>
      <c r="J10" s="4">
        <v>2.1707999999999998</v>
      </c>
      <c r="K10" s="4">
        <v>8332.61</v>
      </c>
      <c r="L10" s="4">
        <v>3.68</v>
      </c>
      <c r="M10" s="4">
        <v>480</v>
      </c>
      <c r="N10" s="4">
        <v>0.5</v>
      </c>
    </row>
    <row r="11" spans="1:14" ht="15.75">
      <c r="A11" s="1">
        <v>9</v>
      </c>
      <c r="B11">
        <v>2.4212029843638692</v>
      </c>
      <c r="C11">
        <v>10553.263514590109</v>
      </c>
      <c r="D11">
        <v>3.815826553792292</v>
      </c>
      <c r="E11">
        <v>480</v>
      </c>
      <c r="F11">
        <v>0.5</v>
      </c>
      <c r="G11" s="3"/>
      <c r="H11" s="3"/>
      <c r="I11" s="4">
        <v>108</v>
      </c>
      <c r="J11" s="4">
        <v>2.3233000000000001</v>
      </c>
      <c r="K11" s="4">
        <v>10569.2</v>
      </c>
      <c r="L11" s="4">
        <v>3.98</v>
      </c>
      <c r="M11" s="4">
        <v>480</v>
      </c>
      <c r="N11" s="4">
        <v>0.5</v>
      </c>
    </row>
    <row r="12" spans="1:14" ht="15.75">
      <c r="A12" s="1">
        <v>10</v>
      </c>
      <c r="B12">
        <v>2.598854089712388</v>
      </c>
      <c r="C12">
        <v>12518.333800500661</v>
      </c>
      <c r="D12">
        <v>4.0439838762643703</v>
      </c>
      <c r="E12">
        <v>480</v>
      </c>
      <c r="F12">
        <v>0.5</v>
      </c>
      <c r="G12" s="3"/>
      <c r="H12" s="3"/>
      <c r="I12" s="4">
        <v>120</v>
      </c>
      <c r="J12" s="4">
        <v>2.4824999999999999</v>
      </c>
      <c r="K12" s="4">
        <v>11934.88</v>
      </c>
      <c r="L12" s="4">
        <v>4.18</v>
      </c>
      <c r="M12" s="4">
        <v>480</v>
      </c>
      <c r="N12" s="4">
        <v>0.5</v>
      </c>
    </row>
    <row r="13" spans="1:14" ht="15.75">
      <c r="A13" s="1">
        <v>11</v>
      </c>
      <c r="B13">
        <v>2.7651119684182381</v>
      </c>
      <c r="C13">
        <v>14331.79767972325</v>
      </c>
      <c r="D13">
        <v>4.2575219222005618</v>
      </c>
      <c r="E13">
        <v>480</v>
      </c>
      <c r="F13">
        <v>0.5</v>
      </c>
      <c r="G13" s="3"/>
      <c r="H13" s="3"/>
      <c r="I13" s="4">
        <v>132</v>
      </c>
      <c r="J13" s="4">
        <v>2.6442000000000001</v>
      </c>
      <c r="K13" s="4">
        <v>13419.53</v>
      </c>
      <c r="L13" s="4">
        <v>4.42</v>
      </c>
      <c r="M13" s="4">
        <v>480</v>
      </c>
      <c r="N13" s="4">
        <v>0.5</v>
      </c>
    </row>
    <row r="14" spans="1:14" ht="15.75">
      <c r="A14" s="1">
        <v>12</v>
      </c>
      <c r="B14">
        <v>2.9221819211958531</v>
      </c>
      <c r="C14">
        <v>16117.130258799591</v>
      </c>
      <c r="D14">
        <v>4.4586194833716117</v>
      </c>
      <c r="E14">
        <v>480</v>
      </c>
      <c r="F14">
        <v>0.5</v>
      </c>
      <c r="G14" s="3"/>
      <c r="H14" s="3"/>
      <c r="I14" s="4">
        <v>144</v>
      </c>
      <c r="J14" s="4">
        <v>2.7401</v>
      </c>
      <c r="K14" s="4">
        <v>15082.08</v>
      </c>
      <c r="L14" s="4">
        <v>4.62</v>
      </c>
      <c r="M14" s="4">
        <v>480</v>
      </c>
      <c r="N14" s="4">
        <v>0.5</v>
      </c>
    </row>
    <row r="15" spans="1:14" ht="15.75">
      <c r="A15" s="1">
        <v>13</v>
      </c>
      <c r="B15" s="5">
        <f>J15</f>
        <v>7.7100000000000002E-2</v>
      </c>
      <c r="C15" s="3">
        <f>K15</f>
        <v>783.5</v>
      </c>
      <c r="D15" s="3">
        <f>L15</f>
        <v>0</v>
      </c>
      <c r="E15" s="3"/>
      <c r="F15" s="3"/>
      <c r="G15" s="3"/>
      <c r="H15" s="3"/>
      <c r="I15" s="4">
        <v>0</v>
      </c>
      <c r="J15" s="6">
        <v>7.7100000000000002E-2</v>
      </c>
      <c r="K15" s="7">
        <v>783.5</v>
      </c>
      <c r="L15" s="8">
        <v>0</v>
      </c>
      <c r="M15" s="4">
        <v>300</v>
      </c>
      <c r="N15" s="4">
        <v>0.1</v>
      </c>
    </row>
    <row r="16" spans="1:14" ht="15.75">
      <c r="A16" s="1">
        <v>14</v>
      </c>
      <c r="B16">
        <v>0.24719516111176909</v>
      </c>
      <c r="C16">
        <v>557.70336229249324</v>
      </c>
      <c r="D16">
        <v>0.2418775630655898</v>
      </c>
      <c r="E16">
        <v>300</v>
      </c>
      <c r="F16">
        <v>0.1</v>
      </c>
      <c r="G16" s="3"/>
      <c r="H16" s="3"/>
      <c r="I16" s="4">
        <v>12</v>
      </c>
      <c r="J16" s="6">
        <v>0.18720000000000001</v>
      </c>
      <c r="K16" s="7">
        <v>759.6</v>
      </c>
      <c r="L16" s="8">
        <v>0.39900000000000002</v>
      </c>
      <c r="M16" s="4">
        <v>300</v>
      </c>
      <c r="N16" s="4">
        <v>0.1</v>
      </c>
    </row>
    <row r="17" spans="1:26" ht="15.75">
      <c r="A17" s="1">
        <v>15</v>
      </c>
      <c r="B17">
        <v>0.43579493016608389</v>
      </c>
      <c r="C17">
        <v>512.74628025499396</v>
      </c>
      <c r="D17">
        <v>0.526706340417608</v>
      </c>
      <c r="E17">
        <v>300</v>
      </c>
      <c r="F17">
        <v>0.1</v>
      </c>
      <c r="G17" s="3"/>
      <c r="H17" s="3"/>
      <c r="I17" s="4">
        <v>24</v>
      </c>
      <c r="J17" s="6">
        <v>0.34229999999999999</v>
      </c>
      <c r="K17" s="7">
        <v>619.20000000000005</v>
      </c>
      <c r="L17" s="8">
        <v>0.67200000000000004</v>
      </c>
      <c r="M17" s="4">
        <v>300</v>
      </c>
      <c r="N17" s="4">
        <v>0.1</v>
      </c>
    </row>
    <row r="18" spans="1:26" ht="15.75">
      <c r="A18" s="1">
        <v>16</v>
      </c>
      <c r="B18">
        <v>0.62975484971929752</v>
      </c>
      <c r="C18">
        <v>439.95878120405911</v>
      </c>
      <c r="D18">
        <v>0.82300343002300202</v>
      </c>
      <c r="E18">
        <v>300</v>
      </c>
      <c r="F18">
        <v>0.1</v>
      </c>
      <c r="G18" s="3"/>
      <c r="H18" s="3"/>
      <c r="I18" s="4">
        <v>36</v>
      </c>
      <c r="J18" s="6">
        <v>0.49099999999999999</v>
      </c>
      <c r="K18" s="7">
        <v>581.4</v>
      </c>
      <c r="L18" s="8">
        <v>1.0289999999999999</v>
      </c>
      <c r="M18" s="4">
        <v>300</v>
      </c>
      <c r="N18" s="4">
        <v>0.1</v>
      </c>
    </row>
    <row r="19" spans="1:26" ht="15.75">
      <c r="A19" s="1">
        <v>17</v>
      </c>
      <c r="B19">
        <v>0.82854697087767359</v>
      </c>
      <c r="C19">
        <v>502.2342076218024</v>
      </c>
      <c r="D19">
        <v>1.131185406733658</v>
      </c>
      <c r="E19">
        <v>300</v>
      </c>
      <c r="F19">
        <v>0.1</v>
      </c>
      <c r="G19" s="3"/>
      <c r="H19" s="3"/>
      <c r="I19" s="4">
        <v>48</v>
      </c>
      <c r="J19" s="6">
        <v>0.69179999999999997</v>
      </c>
      <c r="K19" s="7">
        <v>463.6</v>
      </c>
      <c r="L19" s="8">
        <v>1.4511000000000001</v>
      </c>
      <c r="M19" s="4">
        <v>300</v>
      </c>
      <c r="N19" s="4">
        <v>0.1</v>
      </c>
    </row>
    <row r="20" spans="1:26" ht="15.75">
      <c r="A20" s="1">
        <v>18</v>
      </c>
      <c r="B20">
        <v>1.0291242277467301</v>
      </c>
      <c r="C20">
        <v>577.30582202864616</v>
      </c>
      <c r="D20">
        <v>1.443045153680907</v>
      </c>
      <c r="E20">
        <v>300</v>
      </c>
      <c r="F20">
        <v>0.1</v>
      </c>
      <c r="G20" s="3"/>
      <c r="H20" s="3"/>
      <c r="I20" s="4">
        <v>60</v>
      </c>
      <c r="J20" s="6">
        <v>0.97689999999999999</v>
      </c>
      <c r="K20" s="7">
        <v>419.9</v>
      </c>
      <c r="L20" s="8">
        <v>1.827</v>
      </c>
      <c r="M20" s="4">
        <v>300</v>
      </c>
      <c r="N20" s="4">
        <v>0.1</v>
      </c>
    </row>
    <row r="21" spans="1:26" ht="15.75">
      <c r="A21" s="1">
        <v>19</v>
      </c>
      <c r="B21">
        <v>1.230539819976721</v>
      </c>
      <c r="C21">
        <v>754.15892001260499</v>
      </c>
      <c r="D21">
        <v>1.756834438488708</v>
      </c>
      <c r="E21">
        <v>300</v>
      </c>
      <c r="F21">
        <v>0.1</v>
      </c>
      <c r="G21" s="3"/>
      <c r="H21" s="3"/>
      <c r="I21" s="4">
        <v>72</v>
      </c>
      <c r="J21" s="6">
        <v>1.1603000000000001</v>
      </c>
      <c r="K21" s="7">
        <v>587.70000000000005</v>
      </c>
      <c r="L21" s="8">
        <v>2.3729999999999998</v>
      </c>
      <c r="M21" s="4">
        <v>300</v>
      </c>
      <c r="N21" s="4">
        <v>0.1</v>
      </c>
    </row>
    <row r="22" spans="1:26" ht="15.75">
      <c r="A22" s="1">
        <v>20</v>
      </c>
      <c r="B22">
        <v>1.429081004865848</v>
      </c>
      <c r="C22">
        <v>956.04692015002001</v>
      </c>
      <c r="D22">
        <v>2.0623897478794309</v>
      </c>
      <c r="E22">
        <v>300</v>
      </c>
      <c r="F22">
        <v>0.1</v>
      </c>
      <c r="G22" s="3"/>
      <c r="H22" s="3"/>
      <c r="I22" s="4">
        <v>84</v>
      </c>
      <c r="J22" s="6">
        <v>1.3322000000000001</v>
      </c>
      <c r="K22" s="7">
        <v>859.7</v>
      </c>
      <c r="L22" s="8">
        <v>2.9609999999999999</v>
      </c>
      <c r="M22" s="4">
        <v>300</v>
      </c>
      <c r="N22" s="4">
        <v>0.1</v>
      </c>
    </row>
    <row r="23" spans="1:26" ht="15.75">
      <c r="A23" s="1">
        <v>21</v>
      </c>
      <c r="B23">
        <v>1.620643894383744</v>
      </c>
      <c r="C23">
        <v>1223.901892552876</v>
      </c>
      <c r="D23">
        <v>2.3482628826627518</v>
      </c>
      <c r="E23">
        <v>300</v>
      </c>
      <c r="F23">
        <v>0.1</v>
      </c>
      <c r="G23" s="3"/>
      <c r="H23" s="3"/>
      <c r="I23" s="4">
        <v>96</v>
      </c>
      <c r="J23" s="6">
        <v>1.5707</v>
      </c>
      <c r="K23" s="7">
        <v>1089.5999999999999</v>
      </c>
      <c r="L23" s="8">
        <v>3.2550000000000003</v>
      </c>
      <c r="M23" s="4">
        <v>300</v>
      </c>
      <c r="N23" s="4">
        <v>0.1</v>
      </c>
    </row>
    <row r="24" spans="1:26" ht="15.75">
      <c r="A24" s="1">
        <v>22</v>
      </c>
      <c r="B24">
        <v>1.796609572025426</v>
      </c>
      <c r="C24">
        <v>1487.638940726094</v>
      </c>
      <c r="D24">
        <v>2.5891537894649939</v>
      </c>
      <c r="E24">
        <v>300</v>
      </c>
      <c r="F24">
        <v>0.1</v>
      </c>
      <c r="G24" s="3"/>
      <c r="H24" s="3"/>
      <c r="I24" s="4">
        <v>108</v>
      </c>
      <c r="J24" s="6">
        <v>1.7884</v>
      </c>
      <c r="K24" s="7">
        <v>1372.4</v>
      </c>
      <c r="L24" s="8">
        <v>3.423</v>
      </c>
      <c r="M24" s="4">
        <v>300</v>
      </c>
      <c r="N24" s="4">
        <v>0.1</v>
      </c>
    </row>
    <row r="25" spans="1:26" ht="15.75">
      <c r="A25" s="1">
        <v>23</v>
      </c>
      <c r="B25">
        <v>1.9472021776218951</v>
      </c>
      <c r="C25">
        <v>1754.283507632756</v>
      </c>
      <c r="D25">
        <v>2.7560141872587001</v>
      </c>
      <c r="E25">
        <v>300</v>
      </c>
      <c r="F25">
        <v>0.1</v>
      </c>
      <c r="G25" s="3"/>
      <c r="H25" s="3"/>
      <c r="I25" s="4">
        <v>120</v>
      </c>
      <c r="J25" s="6">
        <v>1.9537</v>
      </c>
      <c r="K25" s="7">
        <v>1612.9</v>
      </c>
      <c r="L25" s="8">
        <v>3.528</v>
      </c>
      <c r="M25" s="4">
        <v>300</v>
      </c>
      <c r="N25" s="4">
        <v>0.1</v>
      </c>
    </row>
    <row r="26" spans="1:26" ht="15.75">
      <c r="B26">
        <v>2.066440641790106</v>
      </c>
      <c r="C26">
        <v>1995.943574129021</v>
      </c>
      <c r="D26">
        <v>2.831169053509647</v>
      </c>
      <c r="E26">
        <v>300</v>
      </c>
      <c r="F26">
        <v>0.1</v>
      </c>
      <c r="G26" s="3"/>
      <c r="H26" s="3"/>
      <c r="I26" s="4">
        <v>132</v>
      </c>
      <c r="J26" s="6">
        <v>2.1105999999999998</v>
      </c>
      <c r="K26" s="7">
        <v>1848.7</v>
      </c>
      <c r="L26" s="8">
        <v>3.633</v>
      </c>
      <c r="M26" s="4">
        <v>300</v>
      </c>
      <c r="N26" s="4">
        <v>0.1</v>
      </c>
    </row>
    <row r="27" spans="1:26" ht="15.75">
      <c r="B27">
        <v>2.1592063998507069</v>
      </c>
      <c r="C27">
        <v>2279.4164684695188</v>
      </c>
      <c r="D27">
        <v>2.830220325672602</v>
      </c>
      <c r="E27">
        <v>300</v>
      </c>
      <c r="F27">
        <v>0.1</v>
      </c>
      <c r="G27" s="3"/>
      <c r="H27" s="3"/>
      <c r="I27" s="4">
        <v>144</v>
      </c>
      <c r="J27" s="6">
        <v>2.2050999999999998</v>
      </c>
      <c r="K27" s="7">
        <v>2128.9</v>
      </c>
      <c r="L27" s="8">
        <v>3.4649999999999999</v>
      </c>
      <c r="M27" s="4">
        <v>300</v>
      </c>
      <c r="N27" s="4">
        <v>0.1</v>
      </c>
    </row>
    <row r="30" spans="1:26">
      <c r="S30">
        <f>ABS((J2-B2)/J2)</f>
        <v>0</v>
      </c>
      <c r="T30">
        <f>ABS((K2-C2)/K2)</f>
        <v>0</v>
      </c>
      <c r="U30" t="e">
        <f>ABS((L2-D2)/L2)</f>
        <v>#DIV/0!</v>
      </c>
      <c r="X30">
        <f>ABS((J15-B15)/J15)</f>
        <v>0</v>
      </c>
      <c r="Y30">
        <f t="shared" ref="Y30:Z42" si="0">ABS((K15-C15)/K15)</f>
        <v>0</v>
      </c>
      <c r="Z30" t="e">
        <f t="shared" si="0"/>
        <v>#DIV/0!</v>
      </c>
    </row>
    <row r="31" spans="1:26">
      <c r="S31">
        <f t="shared" ref="S31:S41" si="1">ABS((J3-B3)/J3)</f>
        <v>6.5131990389574318E-2</v>
      </c>
      <c r="T31">
        <f t="shared" ref="T31:T38" si="2">ABS((K3-C3)/K3)</f>
        <v>0.10713621245986539</v>
      </c>
      <c r="U31">
        <f t="shared" ref="U31:U42" si="3">ABS((L3-D3)/L3)</f>
        <v>0.37489958233814652</v>
      </c>
      <c r="X31">
        <f t="shared" ref="X31:X42" si="4">ABS((J16-B16)/J16)</f>
        <v>0.32048697175090324</v>
      </c>
      <c r="Y31">
        <f t="shared" si="0"/>
        <v>0.26579336191088304</v>
      </c>
      <c r="Z31">
        <f t="shared" si="0"/>
        <v>0.39379056875792035</v>
      </c>
    </row>
    <row r="32" spans="1:26">
      <c r="S32">
        <f t="shared" si="1"/>
        <v>6.2076204779881287E-2</v>
      </c>
      <c r="T32">
        <f t="shared" si="2"/>
        <v>8.4670781974691606E-2</v>
      </c>
      <c r="U32">
        <f t="shared" si="3"/>
        <v>0.27200095304221861</v>
      </c>
      <c r="X32">
        <f t="shared" si="4"/>
        <v>0.27313739458394365</v>
      </c>
      <c r="Y32">
        <f t="shared" si="0"/>
        <v>0.17192138201712867</v>
      </c>
      <c r="Z32">
        <f t="shared" si="0"/>
        <v>0.21621080294998815</v>
      </c>
    </row>
    <row r="33" spans="18:26">
      <c r="S33">
        <f t="shared" si="1"/>
        <v>4.9257808335653089E-2</v>
      </c>
      <c r="T33">
        <f t="shared" si="2"/>
        <v>0.11669097114719873</v>
      </c>
      <c r="U33">
        <f t="shared" si="3"/>
        <v>0.23121384260356678</v>
      </c>
      <c r="X33">
        <f t="shared" si="4"/>
        <v>0.28259643527351841</v>
      </c>
      <c r="Y33">
        <f t="shared" si="0"/>
        <v>0.24327695011341741</v>
      </c>
      <c r="Z33">
        <f t="shared" si="0"/>
        <v>0.20019103010398243</v>
      </c>
    </row>
    <row r="34" spans="18:26">
      <c r="S34">
        <f t="shared" si="1"/>
        <v>4.9870714328297885E-2</v>
      </c>
      <c r="T34">
        <f t="shared" si="2"/>
        <v>0.23556953086030752</v>
      </c>
      <c r="U34">
        <f t="shared" si="3"/>
        <v>0.15918856713006005</v>
      </c>
      <c r="X34">
        <f t="shared" si="4"/>
        <v>0.19766835917559067</v>
      </c>
      <c r="Y34">
        <f t="shared" si="0"/>
        <v>8.3335219201471897E-2</v>
      </c>
      <c r="Z34">
        <f t="shared" si="0"/>
        <v>0.22046350579997387</v>
      </c>
    </row>
    <row r="35" spans="18:26">
      <c r="S35">
        <f t="shared" si="1"/>
        <v>1.3077634926946982E-3</v>
      </c>
      <c r="T35">
        <f>ABS((K7-C7)/K7)</f>
        <v>9.0563570154701692E-2</v>
      </c>
      <c r="U35">
        <f t="shared" si="3"/>
        <v>0.1364321550068516</v>
      </c>
      <c r="X35">
        <f t="shared" si="4"/>
        <v>5.3459133736032428E-2</v>
      </c>
      <c r="Y35">
        <f t="shared" si="0"/>
        <v>0.37486502031113644</v>
      </c>
      <c r="Z35">
        <f t="shared" si="0"/>
        <v>0.2101559093153218</v>
      </c>
    </row>
    <row r="36" spans="18:26">
      <c r="S36">
        <f t="shared" si="1"/>
        <v>4.829690218463098E-2</v>
      </c>
      <c r="T36">
        <f t="shared" si="2"/>
        <v>0.12449015836769772</v>
      </c>
      <c r="U36">
        <f t="shared" si="3"/>
        <v>7.6849657185555628E-2</v>
      </c>
      <c r="X36">
        <f t="shared" si="4"/>
        <v>6.0535913105852712E-2</v>
      </c>
      <c r="Y36">
        <f t="shared" si="0"/>
        <v>0.28323791052000158</v>
      </c>
      <c r="Z36">
        <f t="shared" si="0"/>
        <v>0.25965678951171167</v>
      </c>
    </row>
    <row r="37" spans="18:26">
      <c r="S37">
        <f t="shared" si="1"/>
        <v>5.6350468865286572E-2</v>
      </c>
      <c r="T37">
        <f t="shared" si="2"/>
        <v>0.12449176140692879</v>
      </c>
      <c r="U37">
        <f t="shared" si="3"/>
        <v>5.1412793602933625E-2</v>
      </c>
      <c r="X37">
        <f t="shared" si="4"/>
        <v>7.2722567832043186E-2</v>
      </c>
      <c r="Y37">
        <f t="shared" si="0"/>
        <v>0.11207039682449688</v>
      </c>
      <c r="Z37">
        <f t="shared" si="0"/>
        <v>0.30348201692690613</v>
      </c>
    </row>
    <row r="38" spans="18:26">
      <c r="S38">
        <f t="shared" si="1"/>
        <v>2.6989863840967465E-2</v>
      </c>
      <c r="T38">
        <f t="shared" si="2"/>
        <v>5.8543665229903732E-4</v>
      </c>
      <c r="U38">
        <f t="shared" si="3"/>
        <v>3.0228218710736495E-2</v>
      </c>
      <c r="X38">
        <f t="shared" si="4"/>
        <v>3.1797220591929728E-2</v>
      </c>
      <c r="Y38">
        <f t="shared" si="0"/>
        <v>0.12325797774676589</v>
      </c>
      <c r="Z38">
        <f t="shared" si="0"/>
        <v>0.27856747076413163</v>
      </c>
    </row>
    <row r="39" spans="18:26">
      <c r="S39">
        <f t="shared" si="1"/>
        <v>4.2139622245886889E-2</v>
      </c>
      <c r="T39">
        <f>ABS((K11-C11)/K11)</f>
        <v>1.5078232420515504E-3</v>
      </c>
      <c r="U39">
        <f t="shared" si="3"/>
        <v>4.1249609599926636E-2</v>
      </c>
      <c r="X39">
        <f t="shared" si="4"/>
        <v>4.590456287981463E-3</v>
      </c>
      <c r="Y39">
        <f t="shared" si="0"/>
        <v>8.396891629706639E-2</v>
      </c>
      <c r="Z39">
        <f t="shared" si="0"/>
        <v>0.2436009963584593</v>
      </c>
    </row>
    <row r="40" spans="18:26">
      <c r="S40">
        <f t="shared" si="1"/>
        <v>4.6869723952623579E-2</v>
      </c>
      <c r="T40">
        <f t="shared" ref="T40:T41" si="5">ABS((K12-C12)/K12)</f>
        <v>4.8886440458610528E-2</v>
      </c>
      <c r="U40">
        <f t="shared" si="3"/>
        <v>3.2539742520485512E-2</v>
      </c>
      <c r="X40">
        <f t="shared" si="4"/>
        <v>3.3259059108895544E-3</v>
      </c>
      <c r="Y40">
        <f t="shared" si="0"/>
        <v>8.7657950048208769E-2</v>
      </c>
      <c r="Z40">
        <f t="shared" si="0"/>
        <v>0.21881684034617346</v>
      </c>
    </row>
    <row r="41" spans="18:26">
      <c r="S41">
        <f t="shared" si="1"/>
        <v>4.572724015514637E-2</v>
      </c>
      <c r="T41">
        <f t="shared" si="5"/>
        <v>6.7980598405700407E-2</v>
      </c>
      <c r="U41">
        <f t="shared" si="3"/>
        <v>3.6759746108470166E-2</v>
      </c>
      <c r="X41">
        <f t="shared" si="4"/>
        <v>2.0922656216191514E-2</v>
      </c>
      <c r="Y41">
        <f t="shared" si="0"/>
        <v>7.9647089375788932E-2</v>
      </c>
      <c r="Z41">
        <f t="shared" si="0"/>
        <v>0.22070766487485632</v>
      </c>
    </row>
    <row r="42" spans="18:26">
      <c r="S42">
        <f>ABS((J14-B14)/J14)</f>
        <v>6.6450830698096083E-2</v>
      </c>
      <c r="T42">
        <f>ABS((K14-C14)/K14)</f>
        <v>6.8627819160194795E-2</v>
      </c>
      <c r="U42">
        <f t="shared" si="3"/>
        <v>3.4930847755062416E-2</v>
      </c>
      <c r="X42">
        <f t="shared" si="4"/>
        <v>2.0812480227333407E-2</v>
      </c>
      <c r="Y42">
        <f t="shared" si="0"/>
        <v>7.0701521193817798E-2</v>
      </c>
      <c r="Z42">
        <f t="shared" si="0"/>
        <v>0.18319759720848425</v>
      </c>
    </row>
    <row r="43" spans="18:26">
      <c r="R43" t="s">
        <v>5</v>
      </c>
      <c r="S43">
        <f>( SUM(S31:S41)/12)*100</f>
        <v>4.1168191880886935</v>
      </c>
      <c r="T43">
        <f>( SUM(T31:T41)/12)*100</f>
        <v>8.354777376083776</v>
      </c>
      <c r="U43">
        <f>( SUM(U31:U41)/12)*100</f>
        <v>12.023123898741266</v>
      </c>
      <c r="X43">
        <f t="shared" ref="X43:Z43" si="6">( SUM(X31:X41)/12)*100</f>
        <v>11.01035845387397</v>
      </c>
      <c r="Y43">
        <f t="shared" si="6"/>
        <v>15.908601453053054</v>
      </c>
      <c r="Z43">
        <f t="shared" si="6"/>
        <v>23.047029964245205</v>
      </c>
    </row>
  </sheetData>
  <pageMargins left="0.75" right="0.75" top="1" bottom="1" header="0.5" footer="0.5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Mostafizor</cp:lastModifiedBy>
  <dcterms:created xsi:type="dcterms:W3CDTF">2020-02-09T18:13:37Z</dcterms:created>
  <dcterms:modified xsi:type="dcterms:W3CDTF">2020-03-25T13:42:34Z</dcterms:modified>
</cp:coreProperties>
</file>