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issertation Graphs\"/>
    </mc:Choice>
  </mc:AlternateContent>
  <xr:revisionPtr revIDLastSave="0" documentId="13_ncr:1_{47C4418C-CD70-4EFB-9DC7-0A9C2A7A8E81}" xr6:coauthVersionLast="45" xr6:coauthVersionMax="45" xr10:uidLastSave="{00000000-0000-0000-0000-000000000000}"/>
  <bookViews>
    <workbookView xWindow="-120" yWindow="-120" windowWidth="29040" windowHeight="15840" xr2:uid="{6D468815-7203-4649-8ECC-FA2540EB9C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D46" i="1"/>
  <c r="D58" i="1" s="1"/>
  <c r="D47" i="1"/>
  <c r="D48" i="1"/>
  <c r="D49" i="1"/>
  <c r="D50" i="1"/>
  <c r="D51" i="1"/>
  <c r="D52" i="1"/>
  <c r="D53" i="1"/>
  <c r="D54" i="1"/>
  <c r="D55" i="1"/>
  <c r="D56" i="1"/>
  <c r="D57" i="1"/>
  <c r="D45" i="1"/>
  <c r="C46" i="1"/>
  <c r="C45" i="1"/>
  <c r="C47" i="1"/>
  <c r="C58" i="1" s="1"/>
  <c r="C48" i="1"/>
  <c r="C49" i="1"/>
  <c r="C50" i="1"/>
  <c r="C51" i="1"/>
  <c r="C52" i="1"/>
  <c r="C53" i="1"/>
  <c r="C54" i="1"/>
  <c r="C55" i="1"/>
  <c r="C56" i="1"/>
  <c r="C57" i="1"/>
  <c r="D42" i="1"/>
  <c r="D31" i="1"/>
  <c r="D30" i="1"/>
  <c r="C30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C31" i="1"/>
  <c r="B31" i="1"/>
  <c r="B30" i="1"/>
  <c r="B32" i="1"/>
  <c r="B43" i="1" s="1"/>
  <c r="B33" i="1"/>
  <c r="B34" i="1"/>
  <c r="B35" i="1"/>
  <c r="B36" i="1"/>
  <c r="B37" i="1"/>
  <c r="B38" i="1"/>
  <c r="B39" i="1"/>
  <c r="B40" i="1"/>
  <c r="B41" i="1"/>
  <c r="B42" i="1"/>
  <c r="B58" i="1" l="1"/>
  <c r="D43" i="1"/>
  <c r="C43" i="1" l="1"/>
  <c r="B15" i="1"/>
  <c r="C15" i="1"/>
  <c r="D15" i="1"/>
  <c r="D2" i="1"/>
  <c r="C2" i="1"/>
  <c r="B2" i="1"/>
</calcChain>
</file>

<file path=xl/sharedStrings.xml><?xml version="1.0" encoding="utf-8"?>
<sst xmlns="http://schemas.openxmlformats.org/spreadsheetml/2006/main" count="7" uniqueCount="6">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</sst>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4" fillId="0" borderId="0">
      <alignment vertical="center"/>
    </xf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0" fillId="0" borderId="0" xfId="0" applyNumberFormat="1"/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164A41E3-071B-4584-BC11-B92B2EBB36E2}"/>
    <cellStyle name="常规 2" xfId="1" xr:uid="{3F2A5A6F-E05F-47C9-8708-54F40985E9C3}"/>
  </cellStyles>
  <dxfs count="0"/>
  <tableStyles count="0" defaultTableStyle="TableStyleMedium2" defaultPivotStyle="PivotStyleLight16"/>
  <colors>
    <mruColors>
      <color rgb="FF4425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0.30400350689888</c:v>
                </c:pt>
                <c:pt idx="2">
                  <c:v>0.68570327758789063</c:v>
                </c:pt>
                <c:pt idx="3">
                  <c:v>0.96970909833908081</c:v>
                </c:pt>
                <c:pt idx="4">
                  <c:v>1.292840361595154</c:v>
                </c:pt>
                <c:pt idx="5">
                  <c:v>1.539999723434448</c:v>
                </c:pt>
                <c:pt idx="6">
                  <c:v>1.7188326120376589</c:v>
                </c:pt>
                <c:pt idx="7">
                  <c:v>1.8962206840515139</c:v>
                </c:pt>
                <c:pt idx="8">
                  <c:v>2.0700783729553218</c:v>
                </c:pt>
                <c:pt idx="9">
                  <c:v>2.357239723205566</c:v>
                </c:pt>
                <c:pt idx="10">
                  <c:v>2.5004973411560059</c:v>
                </c:pt>
                <c:pt idx="11">
                  <c:v>2.612200260162354</c:v>
                </c:pt>
                <c:pt idx="12">
                  <c:v>2.7722833156585689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7-4D52-A0E8-5A0705718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2734.404541015625</c:v>
                </c:pt>
                <c:pt idx="2">
                  <c:v>2272.837646484375</c:v>
                </c:pt>
                <c:pt idx="3">
                  <c:v>2230.1552734375</c:v>
                </c:pt>
                <c:pt idx="4">
                  <c:v>2656.235107421875</c:v>
                </c:pt>
                <c:pt idx="5">
                  <c:v>2222.00927734375</c:v>
                </c:pt>
                <c:pt idx="6">
                  <c:v>3986.3583984375</c:v>
                </c:pt>
                <c:pt idx="7">
                  <c:v>6327.05419921875</c:v>
                </c:pt>
                <c:pt idx="8">
                  <c:v>8354.0322265625</c:v>
                </c:pt>
                <c:pt idx="9">
                  <c:v>10633.5322265625</c:v>
                </c:pt>
                <c:pt idx="10">
                  <c:v>12509.5810546875</c:v>
                </c:pt>
                <c:pt idx="11">
                  <c:v>13337.8720703125</c:v>
                </c:pt>
                <c:pt idx="12">
                  <c:v>15471.7822265625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4A45-A9B9-6A1F7A15D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  <c:max val="16000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0.64716869592666626</c:v>
                </c:pt>
                <c:pt idx="2">
                  <c:v>1.328190684318542</c:v>
                </c:pt>
                <c:pt idx="3">
                  <c:v>1.874353885650635</c:v>
                </c:pt>
                <c:pt idx="4">
                  <c:v>2.3268852233886719</c:v>
                </c:pt>
                <c:pt idx="5">
                  <c:v>2.741535902023315</c:v>
                </c:pt>
                <c:pt idx="6">
                  <c:v>3.1034088134765621</c:v>
                </c:pt>
                <c:pt idx="7">
                  <c:v>3.422648668289185</c:v>
                </c:pt>
                <c:pt idx="8">
                  <c:v>3.707607507705688</c:v>
                </c:pt>
                <c:pt idx="9">
                  <c:v>3.8333582878112789</c:v>
                </c:pt>
                <c:pt idx="10">
                  <c:v>4.1288261413574219</c:v>
                </c:pt>
                <c:pt idx="11">
                  <c:v>4.2952847480773926</c:v>
                </c:pt>
                <c:pt idx="12">
                  <c:v>4.471245288848877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8-49B0-84B6-6C7D9E816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0.18446151912212369</c:v>
                </c:pt>
                <c:pt idx="2">
                  <c:v>0.31537070870399481</c:v>
                </c:pt>
                <c:pt idx="3">
                  <c:v>0.49985936284065252</c:v>
                </c:pt>
                <c:pt idx="4">
                  <c:v>0.70379471778869629</c:v>
                </c:pt>
                <c:pt idx="5">
                  <c:v>0.92030578851699829</c:v>
                </c:pt>
                <c:pt idx="6">
                  <c:v>1.1690782308578489</c:v>
                </c:pt>
                <c:pt idx="7">
                  <c:v>1.361492872238159</c:v>
                </c:pt>
                <c:pt idx="8">
                  <c:v>1.5335110425949099</c:v>
                </c:pt>
                <c:pt idx="9">
                  <c:v>1.7283550500869751</c:v>
                </c:pt>
                <c:pt idx="10">
                  <c:v>1.897040843963623</c:v>
                </c:pt>
                <c:pt idx="11">
                  <c:v>2.0204646587371831</c:v>
                </c:pt>
                <c:pt idx="12">
                  <c:v>2.1273460388183589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00-4206-A81E-4794DF811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Biomass Concentration (g/L)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0.000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0.33013173937797552</c:v>
                </c:pt>
                <c:pt idx="2">
                  <c:v>0.65995007753372192</c:v>
                </c:pt>
                <c:pt idx="3">
                  <c:v>1.0076814889907839</c:v>
                </c:pt>
                <c:pt idx="4">
                  <c:v>1.3799897432327271</c:v>
                </c:pt>
                <c:pt idx="5">
                  <c:v>1.827675461769104</c:v>
                </c:pt>
                <c:pt idx="6">
                  <c:v>2.2158362865447998</c:v>
                </c:pt>
                <c:pt idx="7">
                  <c:v>2.714896678924561</c:v>
                </c:pt>
                <c:pt idx="8">
                  <c:v>3.200337171554565</c:v>
                </c:pt>
                <c:pt idx="9">
                  <c:v>3.4186348915100102</c:v>
                </c:pt>
                <c:pt idx="10">
                  <c:v>3.4862043857574458</c:v>
                </c:pt>
                <c:pt idx="11">
                  <c:v>3.463797807693481</c:v>
                </c:pt>
                <c:pt idx="12">
                  <c:v>3.4344019889831539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5-43FD-9AC2-B76438759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313183"/>
        <c:axId val="1745309855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Lutein</a:t>
                </a:r>
                <a:r>
                  <a:rPr lang="en-GB" sz="1400" b="1" baseline="0"/>
                  <a:t> Production </a:t>
                </a:r>
                <a:r>
                  <a:rPr lang="en-GB" sz="1400" b="1"/>
                  <a:t>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745309855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13183"/>
        <c:crosses val="max"/>
        <c:crossBetween val="midCat"/>
      </c:valAx>
      <c:valAx>
        <c:axId val="174531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45309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360779902512186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Experimental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4425FB"/>
              </a:solidFill>
              <a:ln w="9525">
                <a:solidFill>
                  <a:srgbClr val="4425FB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96063"/>
        <c:axId val="1745291967"/>
      </c:scatterChart>
      <c:scatterChart>
        <c:scatterStyle val="lineMarker"/>
        <c:varyColors val="0"/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679.3818359375</c:v>
                </c:pt>
                <c:pt idx="2">
                  <c:v>741.86279296875</c:v>
                </c:pt>
                <c:pt idx="3">
                  <c:v>584.241455078125</c:v>
                </c:pt>
                <c:pt idx="4">
                  <c:v>488.80465698242188</c:v>
                </c:pt>
                <c:pt idx="5">
                  <c:v>437.93356323242188</c:v>
                </c:pt>
                <c:pt idx="6">
                  <c:v>643.29638671875</c:v>
                </c:pt>
                <c:pt idx="7">
                  <c:v>902.496826171875</c:v>
                </c:pt>
                <c:pt idx="8">
                  <c:v>946.738525390625</c:v>
                </c:pt>
                <c:pt idx="9">
                  <c:v>1137.586181640625</c:v>
                </c:pt>
                <c:pt idx="10">
                  <c:v>1437.371337890625</c:v>
                </c:pt>
                <c:pt idx="11">
                  <c:v>1720.002197265625</c:v>
                </c:pt>
                <c:pt idx="12">
                  <c:v>2086.32666015625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F8-485E-B29E-1A5619F40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105392"/>
        <c:axId val="1204115792"/>
      </c:scatterChart>
      <c:valAx>
        <c:axId val="1745796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197550193334115"/>
              <c:y val="0.89668516312527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291967"/>
        <c:crosses val="autoZero"/>
        <c:crossBetween val="midCat"/>
      </c:valAx>
      <c:valAx>
        <c:axId val="17452919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Nitrate Concentration (mg/L)</a:t>
                </a:r>
              </a:p>
            </c:rich>
          </c:tx>
          <c:layout>
            <c:manualLayout>
              <c:xMode val="edge"/>
              <c:yMode val="edge"/>
              <c:x val="1.9765291059474072E-2"/>
              <c:y val="6.113136851961972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796063"/>
        <c:crosses val="autoZero"/>
        <c:crossBetween val="midCat"/>
      </c:valAx>
      <c:valAx>
        <c:axId val="1204115792"/>
        <c:scaling>
          <c:orientation val="minMax"/>
        </c:scaling>
        <c:delete val="0"/>
        <c:axPos val="r"/>
        <c:numFmt formatCode="General" sourceLinked="1"/>
        <c:majorTickMark val="in"/>
        <c:minorTickMark val="in"/>
        <c:tickLblPos val="none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05392"/>
        <c:crosses val="max"/>
        <c:crossBetween val="midCat"/>
      </c:valAx>
      <c:valAx>
        <c:axId val="1204105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411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06661212802926"/>
          <c:y val="0.50043235504652839"/>
          <c:w val="0.20921820421033607"/>
          <c:h val="0.162726534183227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38100</xdr:colOff>
      <xdr:row>3</xdr:row>
      <xdr:rowOff>28575</xdr:rowOff>
    </xdr:from>
    <xdr:to>
      <xdr:col>22</xdr:col>
      <xdr:colOff>495300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27E5E-1758-43B9-A221-FB362DCFE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514350</xdr:colOff>
      <xdr:row>3</xdr:row>
      <xdr:rowOff>19050</xdr:rowOff>
    </xdr:from>
    <xdr:to>
      <xdr:col>32</xdr:col>
      <xdr:colOff>361950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CB10E5-92E4-4369-A369-4B15213D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142875</xdr:colOff>
      <xdr:row>3</xdr:row>
      <xdr:rowOff>38100</xdr:rowOff>
    </xdr:from>
    <xdr:to>
      <xdr:col>41</xdr:col>
      <xdr:colOff>600075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A4E5B-1013-4FC6-8A08-A8D29DD504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22</xdr:col>
      <xdr:colOff>457200</xdr:colOff>
      <xdr:row>38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955A9-2E9F-42D0-83A6-232846713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41</xdr:col>
      <xdr:colOff>457200</xdr:colOff>
      <xdr:row>37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2C521A-F993-4156-9E4F-DA563202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22</xdr:row>
      <xdr:rowOff>0</xdr:rowOff>
    </xdr:from>
    <xdr:to>
      <xdr:col>32</xdr:col>
      <xdr:colOff>457200</xdr:colOff>
      <xdr:row>38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52A289-666D-4648-AB0B-541B56E23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BDA-50D9-4F6F-BAA9-2C21C8522EE7}">
  <dimension ref="A1:N58"/>
  <sheetViews>
    <sheetView tabSelected="1" topLeftCell="A10" zoomScale="70" zoomScaleNormal="70" workbookViewId="0">
      <selection activeCell="AR19" sqref="AR19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0.30400350689888</v>
      </c>
      <c r="C3">
        <v>2734.404541015625</v>
      </c>
      <c r="D3">
        <v>0.64716869592666626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0.68570327758789063</v>
      </c>
      <c r="C4">
        <v>2272.837646484375</v>
      </c>
      <c r="D4">
        <v>1.328190684318542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0.96970909833908081</v>
      </c>
      <c r="C5">
        <v>2230.1552734375</v>
      </c>
      <c r="D5">
        <v>1.874353885650635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1.292840361595154</v>
      </c>
      <c r="C6">
        <v>2656.235107421875</v>
      </c>
      <c r="D6">
        <v>2.3268852233886719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1.539999723434448</v>
      </c>
      <c r="C7">
        <v>2222.00927734375</v>
      </c>
      <c r="D7">
        <v>2.741535902023315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1.7188326120376589</v>
      </c>
      <c r="C8">
        <v>3986.3583984375</v>
      </c>
      <c r="D8">
        <v>3.1034088134765621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1.8962206840515139</v>
      </c>
      <c r="C9">
        <v>6327.05419921875</v>
      </c>
      <c r="D9">
        <v>3.422648668289185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2.0700783729553218</v>
      </c>
      <c r="C10">
        <v>8354.0322265625</v>
      </c>
      <c r="D10">
        <v>3.707607507705688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2.357239723205566</v>
      </c>
      <c r="C11">
        <v>10633.5322265625</v>
      </c>
      <c r="D11">
        <v>3.8333582878112789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2.5004973411560059</v>
      </c>
      <c r="C12">
        <v>12509.5810546875</v>
      </c>
      <c r="D12">
        <v>4.1288261413574219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2.612200260162354</v>
      </c>
      <c r="C13">
        <v>13337.8720703125</v>
      </c>
      <c r="D13">
        <v>4.2952847480773926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2.7722833156585689</v>
      </c>
      <c r="C14">
        <v>15471.7822265625</v>
      </c>
      <c r="D14">
        <v>4.471245288848877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3">
        <f>J15</f>
        <v>7.7100000000000002E-2</v>
      </c>
      <c r="C15">
        <f>K15</f>
        <v>783.5</v>
      </c>
      <c r="D15">
        <f>L15</f>
        <v>0</v>
      </c>
      <c r="I15" s="2">
        <v>0</v>
      </c>
      <c r="J15" s="4">
        <v>7.7100000000000002E-2</v>
      </c>
      <c r="K15" s="5">
        <v>783.5</v>
      </c>
      <c r="L15" s="6">
        <v>0</v>
      </c>
      <c r="M15" s="2">
        <v>300</v>
      </c>
      <c r="N15" s="2">
        <v>0.1</v>
      </c>
    </row>
    <row r="16" spans="1:14">
      <c r="A16" s="1">
        <v>14</v>
      </c>
      <c r="B16">
        <v>0.18446151912212369</v>
      </c>
      <c r="C16">
        <v>679.3818359375</v>
      </c>
      <c r="D16">
        <v>0.33013173937797552</v>
      </c>
      <c r="E16">
        <v>300</v>
      </c>
      <c r="F16">
        <v>9.9999994039535522E-2</v>
      </c>
      <c r="I16" s="2">
        <v>12</v>
      </c>
      <c r="J16" s="4">
        <v>0.18720000000000001</v>
      </c>
      <c r="K16" s="5">
        <v>759.6</v>
      </c>
      <c r="L16" s="6">
        <v>0.39900000000000002</v>
      </c>
      <c r="M16" s="2">
        <v>300</v>
      </c>
      <c r="N16" s="2">
        <v>0.1</v>
      </c>
    </row>
    <row r="17" spans="1:14">
      <c r="A17" s="1">
        <v>15</v>
      </c>
      <c r="B17">
        <v>0.31537070870399481</v>
      </c>
      <c r="C17">
        <v>741.86279296875</v>
      </c>
      <c r="D17">
        <v>0.65995007753372192</v>
      </c>
      <c r="E17">
        <v>300</v>
      </c>
      <c r="F17">
        <v>9.9999994039535522E-2</v>
      </c>
      <c r="I17" s="2">
        <v>24</v>
      </c>
      <c r="J17" s="4">
        <v>0.34229999999999999</v>
      </c>
      <c r="K17" s="5">
        <v>619.20000000000005</v>
      </c>
      <c r="L17" s="6">
        <v>0.67200000000000004</v>
      </c>
      <c r="M17" s="2">
        <v>300</v>
      </c>
      <c r="N17" s="2">
        <v>0.1</v>
      </c>
    </row>
    <row r="18" spans="1:14">
      <c r="A18" s="1">
        <v>16</v>
      </c>
      <c r="B18">
        <v>0.49985936284065252</v>
      </c>
      <c r="C18">
        <v>584.241455078125</v>
      </c>
      <c r="D18">
        <v>1.0076814889907839</v>
      </c>
      <c r="E18">
        <v>300</v>
      </c>
      <c r="F18">
        <v>9.9999994039535522E-2</v>
      </c>
      <c r="I18" s="2">
        <v>36</v>
      </c>
      <c r="J18" s="4">
        <v>0.49099999999999999</v>
      </c>
      <c r="K18" s="5">
        <v>581.4</v>
      </c>
      <c r="L18" s="6">
        <v>1.0289999999999999</v>
      </c>
      <c r="M18" s="2">
        <v>300</v>
      </c>
      <c r="N18" s="2">
        <v>0.1</v>
      </c>
    </row>
    <row r="19" spans="1:14">
      <c r="A19" s="1">
        <v>17</v>
      </c>
      <c r="B19">
        <v>0.70379471778869629</v>
      </c>
      <c r="C19">
        <v>488.80465698242188</v>
      </c>
      <c r="D19">
        <v>1.3799897432327271</v>
      </c>
      <c r="E19">
        <v>300</v>
      </c>
      <c r="F19">
        <v>9.9999994039535522E-2</v>
      </c>
      <c r="I19" s="2">
        <v>48</v>
      </c>
      <c r="J19" s="4">
        <v>0.69179999999999997</v>
      </c>
      <c r="K19" s="5">
        <v>463.6</v>
      </c>
      <c r="L19" s="6">
        <v>1.4511000000000001</v>
      </c>
      <c r="M19" s="2">
        <v>300</v>
      </c>
      <c r="N19" s="2">
        <v>0.1</v>
      </c>
    </row>
    <row r="20" spans="1:14">
      <c r="A20" s="1">
        <v>18</v>
      </c>
      <c r="B20">
        <v>0.92030578851699829</v>
      </c>
      <c r="C20">
        <v>437.93356323242188</v>
      </c>
      <c r="D20">
        <v>1.827675461769104</v>
      </c>
      <c r="E20">
        <v>300</v>
      </c>
      <c r="F20">
        <v>9.9999994039535522E-2</v>
      </c>
      <c r="I20" s="2">
        <v>60</v>
      </c>
      <c r="J20" s="4">
        <v>0.97689999999999999</v>
      </c>
      <c r="K20" s="5">
        <v>419.9</v>
      </c>
      <c r="L20" s="6">
        <v>1.827</v>
      </c>
      <c r="M20" s="2">
        <v>300</v>
      </c>
      <c r="N20" s="2">
        <v>0.1</v>
      </c>
    </row>
    <row r="21" spans="1:14">
      <c r="A21" s="1">
        <v>19</v>
      </c>
      <c r="B21">
        <v>1.1690782308578489</v>
      </c>
      <c r="C21">
        <v>643.29638671875</v>
      </c>
      <c r="D21">
        <v>2.2158362865447998</v>
      </c>
      <c r="E21">
        <v>300</v>
      </c>
      <c r="F21">
        <v>9.9999994039535522E-2</v>
      </c>
      <c r="I21" s="2">
        <v>72</v>
      </c>
      <c r="J21" s="4">
        <v>1.1603000000000001</v>
      </c>
      <c r="K21" s="5">
        <v>587.70000000000005</v>
      </c>
      <c r="L21" s="6">
        <v>2.3729999999999998</v>
      </c>
      <c r="M21" s="2">
        <v>300</v>
      </c>
      <c r="N21" s="2">
        <v>0.1</v>
      </c>
    </row>
    <row r="22" spans="1:14">
      <c r="A22" s="1">
        <v>20</v>
      </c>
      <c r="B22">
        <v>1.361492872238159</v>
      </c>
      <c r="C22">
        <v>902.496826171875</v>
      </c>
      <c r="D22">
        <v>2.714896678924561</v>
      </c>
      <c r="E22">
        <v>300</v>
      </c>
      <c r="F22">
        <v>9.9999994039535522E-2</v>
      </c>
      <c r="I22" s="2">
        <v>84</v>
      </c>
      <c r="J22" s="4">
        <v>1.3322000000000001</v>
      </c>
      <c r="K22" s="5">
        <v>859.7</v>
      </c>
      <c r="L22" s="6">
        <v>2.9609999999999999</v>
      </c>
      <c r="M22" s="2">
        <v>300</v>
      </c>
      <c r="N22" s="2">
        <v>0.1</v>
      </c>
    </row>
    <row r="23" spans="1:14">
      <c r="A23" s="1">
        <v>21</v>
      </c>
      <c r="B23">
        <v>1.5335110425949099</v>
      </c>
      <c r="C23">
        <v>946.738525390625</v>
      </c>
      <c r="D23">
        <v>3.200337171554565</v>
      </c>
      <c r="E23">
        <v>300</v>
      </c>
      <c r="F23">
        <v>9.9999994039535522E-2</v>
      </c>
      <c r="I23" s="2">
        <v>96</v>
      </c>
      <c r="J23" s="4">
        <v>1.5707</v>
      </c>
      <c r="K23" s="5">
        <v>1089.5999999999999</v>
      </c>
      <c r="L23" s="6">
        <v>3.2550000000000003</v>
      </c>
      <c r="M23" s="2">
        <v>300</v>
      </c>
      <c r="N23" s="2">
        <v>0.1</v>
      </c>
    </row>
    <row r="24" spans="1:14">
      <c r="A24" s="1">
        <v>22</v>
      </c>
      <c r="B24">
        <v>1.7283550500869751</v>
      </c>
      <c r="C24">
        <v>1137.586181640625</v>
      </c>
      <c r="D24">
        <v>3.4186348915100102</v>
      </c>
      <c r="E24">
        <v>300</v>
      </c>
      <c r="F24">
        <v>9.9999994039535522E-2</v>
      </c>
      <c r="I24" s="2">
        <v>108</v>
      </c>
      <c r="J24" s="4">
        <v>1.7884</v>
      </c>
      <c r="K24" s="5">
        <v>1372.4</v>
      </c>
      <c r="L24" s="6">
        <v>3.423</v>
      </c>
      <c r="M24" s="2">
        <v>300</v>
      </c>
      <c r="N24" s="2">
        <v>0.1</v>
      </c>
    </row>
    <row r="25" spans="1:14">
      <c r="A25" s="1">
        <v>23</v>
      </c>
      <c r="B25">
        <v>1.897040843963623</v>
      </c>
      <c r="C25">
        <v>1437.371337890625</v>
      </c>
      <c r="D25">
        <v>3.4862043857574458</v>
      </c>
      <c r="E25">
        <v>300</v>
      </c>
      <c r="F25">
        <v>9.9999994039535522E-2</v>
      </c>
      <c r="I25" s="2">
        <v>120</v>
      </c>
      <c r="J25" s="4">
        <v>1.9537</v>
      </c>
      <c r="K25" s="5">
        <v>1612.9</v>
      </c>
      <c r="L25" s="6">
        <v>3.528</v>
      </c>
      <c r="M25" s="2">
        <v>300</v>
      </c>
      <c r="N25" s="2">
        <v>0.1</v>
      </c>
    </row>
    <row r="26" spans="1:14">
      <c r="B26">
        <v>2.0204646587371831</v>
      </c>
      <c r="C26">
        <v>1720.002197265625</v>
      </c>
      <c r="D26">
        <v>3.463797807693481</v>
      </c>
      <c r="E26">
        <v>300</v>
      </c>
      <c r="F26">
        <v>9.9999994039535522E-2</v>
      </c>
      <c r="I26" s="2">
        <v>132</v>
      </c>
      <c r="J26" s="4">
        <v>2.1105999999999998</v>
      </c>
      <c r="K26" s="5">
        <v>1848.7</v>
      </c>
      <c r="L26" s="6">
        <v>3.633</v>
      </c>
      <c r="M26" s="2">
        <v>300</v>
      </c>
      <c r="N26" s="2">
        <v>0.1</v>
      </c>
    </row>
    <row r="27" spans="1:14">
      <c r="B27">
        <v>2.1273460388183589</v>
      </c>
      <c r="C27">
        <v>2086.32666015625</v>
      </c>
      <c r="D27">
        <v>3.4344019889831539</v>
      </c>
      <c r="E27">
        <v>300</v>
      </c>
      <c r="F27">
        <v>9.9999994039535522E-2</v>
      </c>
      <c r="I27" s="2">
        <v>144</v>
      </c>
      <c r="J27" s="4">
        <v>2.2050999999999998</v>
      </c>
      <c r="K27" s="5">
        <v>2128.9</v>
      </c>
      <c r="L27" s="6">
        <v>3.4649999999999999</v>
      </c>
      <c r="M27" s="2">
        <v>300</v>
      </c>
      <c r="N27" s="2">
        <v>0.1</v>
      </c>
    </row>
    <row r="30" spans="1:14">
      <c r="B30">
        <f t="shared" ref="B30:D31" si="0">ABS((J2-B2)/J2)*100</f>
        <v>0</v>
      </c>
      <c r="C30">
        <f t="shared" si="0"/>
        <v>0</v>
      </c>
      <c r="D30" t="e">
        <f t="shared" si="0"/>
        <v>#DIV/0!</v>
      </c>
    </row>
    <row r="31" spans="1:14">
      <c r="B31">
        <f t="shared" si="0"/>
        <v>20.229990317795853</v>
      </c>
      <c r="C31">
        <f t="shared" si="0"/>
        <v>1.3511940923895989</v>
      </c>
      <c r="D31">
        <f t="shared" si="0"/>
        <v>15.952117412121266</v>
      </c>
    </row>
    <row r="32" spans="1:14">
      <c r="B32">
        <f t="shared" ref="B32:B42" si="1">ABS((J4-B4)/J4)*100</f>
        <v>0.27584677313981443</v>
      </c>
      <c r="C32">
        <f t="shared" ref="C32:D32" si="2">ABS((K4-C4)/K4)*100</f>
        <v>6.0158437888958103</v>
      </c>
      <c r="D32">
        <f t="shared" si="2"/>
        <v>1.6155048652931892</v>
      </c>
    </row>
    <row r="33" spans="1:4">
      <c r="B33">
        <f t="shared" si="1"/>
        <v>1.2616741330739398</v>
      </c>
      <c r="C33">
        <f t="shared" ref="C33:D33" si="3">ABS((K5-C5)/K5)*100</f>
        <v>4.385720018113993</v>
      </c>
      <c r="D33">
        <f t="shared" si="3"/>
        <v>2.8832183600707229</v>
      </c>
    </row>
    <row r="34" spans="1:4">
      <c r="B34">
        <f t="shared" si="1"/>
        <v>0.71203253058767368</v>
      </c>
      <c r="C34">
        <f t="shared" ref="C34:D34" si="4">ABS((K6-C6)/K6)*100</f>
        <v>2.1298929354314318</v>
      </c>
      <c r="D34">
        <f t="shared" si="4"/>
        <v>0.9836075153756686</v>
      </c>
    </row>
    <row r="35" spans="1:4">
      <c r="B35">
        <f t="shared" si="1"/>
        <v>2.7145817004233934</v>
      </c>
      <c r="C35">
        <f t="shared" ref="C35:D35" si="5">ABS((K7-C7)/K7)*100</f>
        <v>5.4456090118320164</v>
      </c>
      <c r="D35">
        <f t="shared" si="5"/>
        <v>3.1259398578333952</v>
      </c>
    </row>
    <row r="36" spans="1:4">
      <c r="B36">
        <f t="shared" si="1"/>
        <v>2.3663040937203785</v>
      </c>
      <c r="C36">
        <f t="shared" ref="C36:D36" si="6">ABS((K8-C8)/K8)*100</f>
        <v>15.341679810582932</v>
      </c>
      <c r="D36">
        <f t="shared" si="6"/>
        <v>0.21193525798835433</v>
      </c>
    </row>
    <row r="37" spans="1:4">
      <c r="B37">
        <f t="shared" si="1"/>
        <v>0.47130568698751363</v>
      </c>
      <c r="C37">
        <f t="shared" ref="C37:D37" si="7">ABS((K9-C9)/K9)*100</f>
        <v>0.9774740282314327</v>
      </c>
      <c r="D37">
        <f t="shared" si="7"/>
        <v>0.79279222350188872</v>
      </c>
    </row>
    <row r="38" spans="1:4">
      <c r="B38">
        <f t="shared" si="1"/>
        <v>4.6398390936372778</v>
      </c>
      <c r="C38">
        <f t="shared" ref="C38:D38" si="8">ABS((K10-C10)/K10)*100</f>
        <v>0.25708903407815098</v>
      </c>
      <c r="D38">
        <f t="shared" si="8"/>
        <v>0.75020401374151824</v>
      </c>
    </row>
    <row r="39" spans="1:4">
      <c r="B39">
        <f t="shared" si="1"/>
        <v>1.4608411830398924</v>
      </c>
      <c r="C39">
        <f t="shared" ref="C39:D39" si="9">ABS((K11-C11)/K11)*100</f>
        <v>0.60867640467111295</v>
      </c>
      <c r="D39">
        <f t="shared" si="9"/>
        <v>3.6844651303698774</v>
      </c>
    </row>
    <row r="40" spans="1:4">
      <c r="B40">
        <f t="shared" si="1"/>
        <v>0.72496842521675453</v>
      </c>
      <c r="C40">
        <f t="shared" ref="C40:D40" si="10">ABS((K12-C12)/K12)*100</f>
        <v>4.8153065191061897</v>
      </c>
      <c r="D40">
        <f t="shared" si="10"/>
        <v>1.2242549914492307</v>
      </c>
    </row>
    <row r="41" spans="1:4">
      <c r="B41">
        <f t="shared" si="1"/>
        <v>1.2101860614796969</v>
      </c>
      <c r="C41">
        <f t="shared" ref="C41:D41" si="11">ABS((K13-C13)/K13)*100</f>
        <v>0.60850066796304081</v>
      </c>
      <c r="D41">
        <f t="shared" si="11"/>
        <v>2.8216120344481301</v>
      </c>
    </row>
    <row r="42" spans="1:4">
      <c r="B42">
        <f t="shared" si="1"/>
        <v>1.174530698097475</v>
      </c>
      <c r="C42">
        <f t="shared" ref="C42" si="12">ABS((K14-C14)/K14)*100</f>
        <v>2.5838758749622071</v>
      </c>
      <c r="D42">
        <f>ABS((L14-D14)/L14)*100</f>
        <v>3.2197989426650029</v>
      </c>
    </row>
    <row r="43" spans="1:4">
      <c r="A43" s="7" t="s">
        <v>5</v>
      </c>
      <c r="B43">
        <f>SUM(B31:B42)/12</f>
        <v>3.103508391433305</v>
      </c>
      <c r="C43">
        <f>SUM(C31:C42)/12</f>
        <v>3.7100718488548261</v>
      </c>
      <c r="D43">
        <f>SUM(D31:D42)/12</f>
        <v>3.1054542170715203</v>
      </c>
    </row>
    <row r="45" spans="1:4">
      <c r="B45">
        <f>ABS((J15-B15)/J15)*100</f>
        <v>0</v>
      </c>
      <c r="C45">
        <f>ABS((K15-C15)/K15)*100</f>
        <v>0</v>
      </c>
      <c r="D45" t="e">
        <f>ABS((L15-D15)/L15)*100</f>
        <v>#DIV/0!</v>
      </c>
    </row>
    <row r="46" spans="1:4">
      <c r="B46">
        <f>ABS((J16-B16)/J16)*100</f>
        <v>1.4628637168142706</v>
      </c>
      <c r="C46">
        <f>ABS((K16-C16)/K16)*100</f>
        <v>10.56057978705898</v>
      </c>
      <c r="D46">
        <f t="shared" ref="D46:D57" si="13">ABS((L16-D16)/L16)*100</f>
        <v>17.260215694742982</v>
      </c>
    </row>
    <row r="47" spans="1:4">
      <c r="B47">
        <f t="shared" ref="B47:C57" si="14">ABS((J17-B17)/J17)*100</f>
        <v>7.8671607642434083</v>
      </c>
      <c r="C47">
        <f t="shared" si="14"/>
        <v>19.809882585392433</v>
      </c>
      <c r="D47">
        <f t="shared" si="13"/>
        <v>1.7931432241485294</v>
      </c>
    </row>
    <row r="48" spans="1:4">
      <c r="B48">
        <f t="shared" si="14"/>
        <v>1.8043508840432851</v>
      </c>
      <c r="C48">
        <f t="shared" si="14"/>
        <v>0.48872636362659488</v>
      </c>
      <c r="D48">
        <f t="shared" si="13"/>
        <v>2.0717697773776482</v>
      </c>
    </row>
    <row r="49" spans="1:4">
      <c r="B49">
        <f t="shared" si="14"/>
        <v>1.7338418312657298</v>
      </c>
      <c r="C49">
        <f t="shared" si="14"/>
        <v>5.4367249746380182</v>
      </c>
      <c r="D49">
        <f t="shared" si="13"/>
        <v>4.9004380654174762</v>
      </c>
    </row>
    <row r="50" spans="1:4">
      <c r="B50">
        <f t="shared" si="14"/>
        <v>5.7932451103492379</v>
      </c>
      <c r="C50">
        <f t="shared" si="14"/>
        <v>4.2947280858351746</v>
      </c>
      <c r="D50">
        <f t="shared" si="13"/>
        <v>3.6971087526220386E-2</v>
      </c>
    </row>
    <row r="51" spans="1:4">
      <c r="B51">
        <f t="shared" si="14"/>
        <v>0.75654838040582517</v>
      </c>
      <c r="C51">
        <f t="shared" si="14"/>
        <v>9.4599943370341926</v>
      </c>
      <c r="D51">
        <f t="shared" si="13"/>
        <v>6.6229967743447107</v>
      </c>
    </row>
    <row r="52" spans="1:4">
      <c r="B52">
        <f t="shared" si="14"/>
        <v>2.1988344271249742</v>
      </c>
      <c r="C52">
        <f t="shared" si="14"/>
        <v>4.9781116868529667</v>
      </c>
      <c r="D52">
        <f t="shared" si="13"/>
        <v>8.3114934507071556</v>
      </c>
    </row>
    <row r="53" spans="1:4">
      <c r="B53">
        <f t="shared" si="14"/>
        <v>2.3676677535551089</v>
      </c>
      <c r="C53">
        <f t="shared" si="14"/>
        <v>13.111368815104161</v>
      </c>
      <c r="D53">
        <f t="shared" si="13"/>
        <v>1.6793495682161395</v>
      </c>
    </row>
    <row r="54" spans="1:4">
      <c r="B54">
        <f t="shared" si="14"/>
        <v>3.3574675639132683</v>
      </c>
      <c r="C54">
        <f t="shared" si="14"/>
        <v>17.109721535949802</v>
      </c>
      <c r="D54">
        <f t="shared" si="13"/>
        <v>0.12752288898597233</v>
      </c>
    </row>
    <row r="55" spans="1:4">
      <c r="B55">
        <f t="shared" si="14"/>
        <v>2.9000950010941775</v>
      </c>
      <c r="C55">
        <f t="shared" si="14"/>
        <v>10.882798816378887</v>
      </c>
      <c r="D55">
        <f t="shared" si="13"/>
        <v>1.184682943383055</v>
      </c>
    </row>
    <row r="56" spans="1:4">
      <c r="B56">
        <f t="shared" si="14"/>
        <v>4.2706027320580286</v>
      </c>
      <c r="C56">
        <f t="shared" si="14"/>
        <v>6.9615298714975404</v>
      </c>
      <c r="D56">
        <f t="shared" si="13"/>
        <v>4.6573683541568673</v>
      </c>
    </row>
    <row r="57" spans="1:4">
      <c r="B57">
        <f t="shared" si="14"/>
        <v>3.5260968292431598</v>
      </c>
      <c r="C57">
        <f t="shared" si="14"/>
        <v>1.9997811002747941</v>
      </c>
      <c r="D57">
        <f t="shared" si="13"/>
        <v>0.88305948100565679</v>
      </c>
    </row>
    <row r="58" spans="1:4">
      <c r="A58" t="s">
        <v>5</v>
      </c>
      <c r="B58">
        <f>SUM(B46:B57)/12</f>
        <v>3.1698979161758731</v>
      </c>
      <c r="C58">
        <f>SUM(C46:C57)/12</f>
        <v>8.7578289966369613</v>
      </c>
      <c r="D58">
        <f>SUM(D46:D57)/12</f>
        <v>4.1274176091677006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2020-05-03T18:50:29Z</dcterms:created>
  <dcterms:modified xsi:type="dcterms:W3CDTF">2020-05-07T19:34:24Z</dcterms:modified>
</cp:coreProperties>
</file>