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32544FDB-60B0-4C8C-896D-EE8D3E84B3C9}" xr6:coauthVersionLast="47" xr6:coauthVersionMax="47" xr10:uidLastSave="{00000000-0000-0000-0000-000000000000}"/>
  <bookViews>
    <workbookView xWindow="-108" yWindow="-108" windowWidth="23256" windowHeight="12576" tabRatio="853" activeTab="1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m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20" l="1"/>
  <c r="N41" i="20"/>
  <c r="N40" i="20"/>
  <c r="N39" i="20"/>
  <c r="F23" i="20" l="1"/>
  <c r="E23" i="20"/>
  <c r="D23" i="20"/>
  <c r="C23" i="20"/>
  <c r="E31" i="20"/>
  <c r="E28" i="20"/>
  <c r="E29" i="20"/>
  <c r="E30" i="20"/>
  <c r="E27" i="20"/>
  <c r="D31" i="20"/>
  <c r="K36" i="20"/>
  <c r="F38" i="20"/>
  <c r="F37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<sst xmlns="http://schemas.openxmlformats.org/spreadsheetml/2006/main" count="179" uniqueCount="123">
  <si>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</si>
  <si>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</si>
  <si>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</si>
  <si>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</si>
  <si>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</si>
  <si>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</si>
  <si>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</si>
  <si>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</si>
  <si>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</si>
  <si>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</si>
  <si>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</si>
  <si>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</si>
  <si>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</si>
  <si>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</si>
  <si>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</si>
  <si>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</si>
  <si>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</si>
  <si>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</si>
  <si>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</si>
  <si>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</si>
  <si>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</si>
  <si>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</si>
  <si>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</si>
  <si>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</si>
  <si>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</si>
  <si>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</si>
  <si>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</si>
  <si>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</si>
  <si>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</si>
  <si>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</si>
  <si>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</si>
  <si>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</si>
  <si>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</si>
  <si>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</si>
  <si>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</si>
  <si>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</si>
  <si>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</si>
  <si>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</si>
  <si>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</si>
  <si>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</si>
  <si>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</si>
  <si>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</si>
  <si>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</si>
  <si>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</si>
  <si>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Seasons</t>
  </si>
  <si>
    <t>N. of Days</t>
  </si>
  <si>
    <t>Fraction</t>
  </si>
  <si>
    <t>Summer</t>
  </si>
  <si>
    <t>S</t>
  </si>
  <si>
    <t>Winter</t>
  </si>
  <si>
    <t>Day</t>
  </si>
  <si>
    <t>Night</t>
  </si>
  <si>
    <t>W</t>
  </si>
  <si>
    <t>REG2</t>
  </si>
  <si>
    <t>UP</t>
  </si>
  <si>
    <t>ACT_BND</t>
  </si>
  <si>
    <t>Share-O</t>
  </si>
  <si>
    <t>Share-I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</si>
  <si>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</si>
  <si>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</si>
  <si>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</si>
  <si>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</si>
  <si>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</si>
  <si>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</si>
  <si>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</si>
  <si>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</si>
  <si>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</si>
  <si>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</si>
  <si>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</si>
  <si>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</si>
  <si>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</si>
  <si>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</si>
  <si>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</si>
  <si>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</si>
  <si>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</si>
  <si>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</si>
  <si>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</si>
  <si>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</si>
  <si>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</si>
  <si>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</si>
  <si>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</si>
  <si>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</si>
  <si>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</si>
  <si>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</si>
  <si>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</si>
  <si>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</si>
  <si>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CSet</t>
  </si>
  <si>
    <t>CommName</t>
  </si>
  <si>
    <t>CommDesc</t>
  </si>
  <si>
    <t>Unit</t>
  </si>
  <si>
    <t>CTSLvl</t>
  </si>
  <si>
    <t>PeakTS</t>
  </si>
  <si>
    <t>Ctype</t>
  </si>
  <si>
    <t>Curr</t>
  </si>
  <si>
    <t>G_CUREX</t>
  </si>
  <si>
    <t>Other_Indexes</t>
  </si>
  <si>
    <t>SU</t>
  </si>
  <si>
    <t>FA</t>
  </si>
  <si>
    <t>WI</t>
  </si>
  <si>
    <t>SP</t>
  </si>
  <si>
    <t>Fall</t>
  </si>
  <si>
    <t>Spring</t>
  </si>
  <si>
    <t>RNWPRIC</t>
  </si>
  <si>
    <t>*RNW</t>
  </si>
  <si>
    <t>FI_Comm</t>
  </si>
  <si>
    <t>H00</t>
  </si>
  <si>
    <t>D0</t>
  </si>
  <si>
    <t>W00</t>
  </si>
  <si>
    <t>MEuro22</t>
  </si>
  <si>
    <t>MEuro15</t>
  </si>
  <si>
    <t>Used to 1,54, based on an Euro converter</t>
  </si>
  <si>
    <t>UC_N</t>
  </si>
  <si>
    <t>Other_indexes</t>
  </si>
  <si>
    <t>*Description</t>
  </si>
  <si>
    <t>Allow for negative objective function</t>
  </si>
  <si>
    <t>N</t>
  </si>
  <si>
    <t>UC_RHS</t>
  </si>
  <si>
    <t>OBJVAR</t>
  </si>
  <si>
    <t>Pdef-2</t>
  </si>
  <si>
    <t>Pdef-3</t>
  </si>
  <si>
    <t>MEuro23</t>
  </si>
  <si>
    <t>https://stat.fi/tup/laskurit/rahanarvonmuunnin_en.html</t>
  </si>
  <si>
    <t>1,33 with 2015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</si>
</sst>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6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  <font>
      <b/>
      <sz val="9"/>
      <color indexed="12"/>
      <name val="Arial"/>
      <family val="2"/>
    </font>
    <font>
      <b/>
      <sz val="10"/>
      <color rgb="FF0070C0"/>
      <name val="Arial"/>
      <family val="2"/>
    </font>
    <font>
      <u/>
      <sz val="10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FFFF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15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7" fillId="0" borderId="0" xfId="0" applyFont="1"/>
    <xf numFmtId="0" fontId="8" fillId="5" borderId="0" xfId="0" applyFont="1" applyFill="1" applyAlignment="1">
      <alignment horizontal="left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2" fillId="0" borderId="0" xfId="0" applyFont="1"/>
    <xf numFmtId="0" fontId="1" fillId="6" borderId="2" xfId="0" applyFont="1" applyFill="1" applyBorder="1"/>
    <xf numFmtId="0" fontId="0" fillId="7" borderId="0" xfId="0" applyFill="1"/>
    <xf numFmtId="0" fontId="5" fillId="0" borderId="0" xfId="0" applyFont="1"/>
    <xf numFmtId="0" fontId="1" fillId="6" borderId="3" xfId="0" applyFont="1" applyFill="1" applyBorder="1"/>
    <xf numFmtId="0" fontId="5" fillId="8" borderId="1" xfId="0" applyFont="1" applyFill="1" applyBorder="1"/>
    <xf numFmtId="0" fontId="8" fillId="5" borderId="0" xfId="2" applyFont="1" applyFill="1"/>
    <xf numFmtId="0" fontId="9" fillId="5" borderId="0" xfId="2" applyFont="1" applyFill="1"/>
    <xf numFmtId="0" fontId="5" fillId="0" borderId="0" xfId="2"/>
    <xf numFmtId="0" fontId="4" fillId="0" borderId="0" xfId="1" applyFont="1" applyAlignment="1">
      <alignment horizontal="right"/>
    </xf>
    <xf numFmtId="0" fontId="10" fillId="4" borderId="4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/>
    </xf>
    <xf numFmtId="0" fontId="10" fillId="4" borderId="6" xfId="1" applyFont="1" applyFill="1" applyBorder="1" applyAlignment="1">
      <alignment horizontal="center"/>
    </xf>
    <xf numFmtId="0" fontId="10" fillId="4" borderId="7" xfId="1" applyFont="1" applyFill="1" applyBorder="1" applyAlignment="1">
      <alignment horizontal="center"/>
    </xf>
    <xf numFmtId="0" fontId="10" fillId="9" borderId="8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 wrapText="1"/>
    </xf>
    <xf numFmtId="0" fontId="10" fillId="4" borderId="6" xfId="1" applyFont="1" applyFill="1" applyBorder="1" applyAlignment="1">
      <alignment horizontal="center" wrapText="1"/>
    </xf>
    <xf numFmtId="0" fontId="10" fillId="4" borderId="7" xfId="1" applyFont="1" applyFill="1" applyBorder="1" applyAlignment="1">
      <alignment horizontal="center" wrapText="1"/>
    </xf>
    <xf numFmtId="164" fontId="11" fillId="4" borderId="2" xfId="1" applyNumberFormat="1" applyFont="1" applyFill="1" applyBorder="1" applyAlignment="1">
      <alignment horizontal="center"/>
    </xf>
    <xf numFmtId="164" fontId="11" fillId="4" borderId="9" xfId="1" applyNumberFormat="1" applyFont="1" applyFill="1" applyBorder="1" applyAlignment="1">
      <alignment horizontal="center"/>
    </xf>
    <xf numFmtId="164" fontId="11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1" fillId="0" borderId="0" xfId="1" applyFont="1"/>
    <xf numFmtId="0" fontId="10" fillId="0" borderId="0" xfId="1" applyFont="1"/>
    <xf numFmtId="0" fontId="10" fillId="4" borderId="4" xfId="1" applyFont="1" applyFill="1" applyBorder="1" applyAlignment="1">
      <alignment horizontal="left"/>
    </xf>
    <xf numFmtId="0" fontId="10" fillId="4" borderId="3" xfId="1" quotePrefix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0" fillId="0" borderId="10" xfId="1" quotePrefix="1" applyFont="1" applyBorder="1" applyAlignment="1">
      <alignment horizontal="center"/>
    </xf>
    <xf numFmtId="1" fontId="11" fillId="0" borderId="0" xfId="1" applyNumberFormat="1" applyFont="1" applyAlignment="1">
      <alignment horizontal="center"/>
    </xf>
    <xf numFmtId="2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center"/>
    </xf>
    <xf numFmtId="0" fontId="10" fillId="0" borderId="14" xfId="1" applyFont="1" applyBorder="1"/>
    <xf numFmtId="0" fontId="10" fillId="4" borderId="2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4" borderId="10" xfId="1" applyFont="1" applyFill="1" applyBorder="1" applyAlignment="1">
      <alignment horizontal="center"/>
    </xf>
    <xf numFmtId="0" fontId="11" fillId="4" borderId="5" xfId="1" applyFont="1" applyFill="1" applyBorder="1" applyAlignment="1">
      <alignment horizontal="center"/>
    </xf>
    <xf numFmtId="0" fontId="11" fillId="4" borderId="7" xfId="1" applyFont="1" applyFill="1" applyBorder="1" applyAlignment="1">
      <alignment horizontal="center"/>
    </xf>
    <xf numFmtId="0" fontId="10" fillId="4" borderId="13" xfId="1" applyFont="1" applyFill="1" applyBorder="1" applyAlignment="1">
      <alignment horizontal="center"/>
    </xf>
    <xf numFmtId="0" fontId="11" fillId="4" borderId="13" xfId="1" applyFont="1" applyFill="1" applyBorder="1" applyAlignment="1">
      <alignment horizontal="center"/>
    </xf>
    <xf numFmtId="0" fontId="11" fillId="4" borderId="14" xfId="1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13" fillId="0" borderId="0" xfId="0" applyFont="1"/>
    <xf numFmtId="0" fontId="11" fillId="0" borderId="0" xfId="0" applyFont="1"/>
    <xf numFmtId="0" fontId="1" fillId="10" borderId="1" xfId="0" applyFont="1" applyFill="1" applyBorder="1"/>
    <xf numFmtId="0" fontId="5" fillId="11" borderId="0" xfId="1" applyFill="1"/>
    <xf numFmtId="0" fontId="5" fillId="11" borderId="0" xfId="0" applyFont="1" applyFill="1"/>
    <xf numFmtId="2" fontId="5" fillId="11" borderId="0" xfId="1" applyNumberFormat="1" applyFill="1"/>
    <xf numFmtId="0" fontId="0" fillId="11" borderId="0" xfId="0" applyFill="1"/>
    <xf numFmtId="0" fontId="0" fillId="11" borderId="0" xfId="0" applyFill="1" applyAlignment="1">
      <alignment horizontal="center"/>
    </xf>
    <xf numFmtId="0" fontId="10" fillId="4" borderId="5" xfId="1" applyFont="1" applyFill="1" applyBorder="1" applyAlignment="1">
      <alignment horizontal="left"/>
    </xf>
    <xf numFmtId="0" fontId="10" fillId="4" borderId="13" xfId="1" applyFont="1" applyFill="1" applyBorder="1" applyAlignment="1">
      <alignment horizontal="left"/>
    </xf>
    <xf numFmtId="0" fontId="10" fillId="4" borderId="10" xfId="1" applyFont="1" applyFill="1" applyBorder="1" applyAlignment="1">
      <alignment horizontal="left"/>
    </xf>
    <xf numFmtId="0" fontId="10" fillId="4" borderId="11" xfId="1" applyFont="1" applyFill="1" applyBorder="1" applyAlignment="1">
      <alignment horizontal="center"/>
    </xf>
    <xf numFmtId="0" fontId="10" fillId="4" borderId="8" xfId="1" applyFont="1" applyFill="1" applyBorder="1" applyAlignment="1">
      <alignment horizontal="center"/>
    </xf>
    <xf numFmtId="0" fontId="10" fillId="4" borderId="12" xfId="1" applyFont="1" applyFill="1" applyBorder="1" applyAlignment="1">
      <alignment horizontal="center"/>
    </xf>
    <xf numFmtId="0" fontId="11" fillId="0" borderId="0" xfId="1" quotePrefix="1" applyFont="1" applyAlignment="1">
      <alignment horizontal="center"/>
    </xf>
    <xf numFmtId="0" fontId="11" fillId="4" borderId="10" xfId="1" applyFont="1" applyFill="1" applyBorder="1" applyAlignment="1">
      <alignment horizontal="center"/>
    </xf>
    <xf numFmtId="164" fontId="11" fillId="4" borderId="11" xfId="1" applyNumberFormat="1" applyFont="1" applyFill="1" applyBorder="1" applyAlignment="1">
      <alignment horizontal="center"/>
    </xf>
    <xf numFmtId="164" fontId="11" fillId="4" borderId="8" xfId="1" applyNumberFormat="1" applyFont="1" applyFill="1" applyBorder="1" applyAlignment="1">
      <alignment horizontal="center"/>
    </xf>
    <xf numFmtId="164" fontId="11" fillId="4" borderId="12" xfId="1" applyNumberFormat="1" applyFont="1" applyFill="1" applyBorder="1" applyAlignment="1">
      <alignment horizontal="center"/>
    </xf>
    <xf numFmtId="0" fontId="14" fillId="0" borderId="0" xfId="0" applyFont="1"/>
    <xf numFmtId="0" fontId="5" fillId="9" borderId="1" xfId="0" applyFont="1" applyFill="1" applyBorder="1"/>
    <xf numFmtId="0" fontId="15" fillId="0" borderId="0" xfId="5"/>
  </cellXfs>
  <cellStyles count="6">
    <cellStyle name="Link" xfId="5" builtinId="8"/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colors>
    <mruColors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169FC4-23CB-4E94-BEFF-875A9E62FEA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60C268-1B5B-4745-94F1-0B9B68B5BA9E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4</xdr:row>
      <xdr:rowOff>19049</xdr:rowOff>
    </xdr:from>
    <xdr:to>
      <xdr:col>15</xdr:col>
      <xdr:colOff>382905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3CD371-FBC2-4E8B-89CF-C98391A2FF82}"/>
            </a:ext>
          </a:extLst>
        </xdr:cNvPr>
        <xdr:cNvSpPr txBox="1"/>
      </xdr:nvSpPr>
      <xdr:spPr>
        <a:xfrm>
          <a:off x="5762624" y="689609"/>
          <a:ext cx="65608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(2015);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C98BF4-95A7-4505-8C99-5482675E837C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9</xdr:col>
      <xdr:colOff>421660</xdr:colOff>
      <xdr:row>26</xdr:row>
      <xdr:rowOff>38100</xdr:rowOff>
    </xdr:to>
    <xdr:pic>
      <xdr:nvPicPr>
        <xdr:cNvPr id="1362" name="Picture 2">
          <a:extLst>
            <a:ext uri="{FF2B5EF4-FFF2-40B4-BE49-F238E27FC236}">
              <a16:creationId xmlns:a16="http://schemas.microsoft.com/office/drawing/2014/main" id="{87192DCE-D77B-4F58-A01F-798167965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88902</xdr:rowOff>
    </xdr:from>
    <xdr:to>
      <xdr:col>20</xdr:col>
      <xdr:colOff>55039</xdr:colOff>
      <xdr:row>21</xdr:row>
      <xdr:rowOff>7619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28C905-F6EB-489D-831B-02BD740E4A23}"/>
            </a:ext>
          </a:extLst>
        </xdr:cNvPr>
        <xdr:cNvSpPr txBox="1"/>
      </xdr:nvSpPr>
      <xdr:spPr>
        <a:xfrm>
          <a:off x="7062469" y="949962"/>
          <a:ext cx="6335190" cy="266191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COM_IE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Transmission losses (1 = 0% loss)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594360</xdr:colOff>
      <xdr:row>22</xdr:row>
      <xdr:rowOff>15240</xdr:rowOff>
    </xdr:from>
    <xdr:to>
      <xdr:col>16</xdr:col>
      <xdr:colOff>137160</xdr:colOff>
      <xdr:row>33</xdr:row>
      <xdr:rowOff>99060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0E6490E5-B656-E48D-9887-ABBB2A2AD98B}"/>
            </a:ext>
          </a:extLst>
        </xdr:cNvPr>
        <xdr:cNvSpPr txBox="1"/>
      </xdr:nvSpPr>
      <xdr:spPr>
        <a:xfrm>
          <a:off x="7063740" y="3787140"/>
          <a:ext cx="3916680" cy="19278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Discount</a:t>
          </a:r>
          <a:r>
            <a:rPr lang="da-DK" sz="1100" baseline="0"/>
            <a:t> not changed</a:t>
          </a:r>
        </a:p>
        <a:p>
          <a:endParaRPr lang="da-DK" sz="1100" baseline="0"/>
        </a:p>
        <a:p>
          <a:r>
            <a:rPr lang="da-DK" sz="1100" baseline="0"/>
            <a:t>Time slices of of Seasons based on astronomical calendar of northern hemisphere</a:t>
          </a:r>
        </a:p>
        <a:p>
          <a:endParaRPr lang="da-DK" sz="1100" baseline="0"/>
        </a:p>
        <a:p>
          <a:endParaRPr lang="da-DK" sz="1100" baseline="0"/>
        </a:p>
        <a:p>
          <a:r>
            <a:rPr lang="da-DK" sz="1100" baseline="0"/>
            <a:t>Forår: 11 + 30 + 31 + 20 = 92 (0.252)</a:t>
          </a:r>
        </a:p>
        <a:p>
          <a:r>
            <a:rPr lang="da-DK" sz="1100" baseline="0"/>
            <a:t>Sommer: 10 + 31 + 31 + 20 = 92 (0.252)</a:t>
          </a:r>
        </a:p>
        <a:p>
          <a:r>
            <a:rPr lang="da-DK" sz="1100" baseline="0"/>
            <a:t>Efterår: 10 + 31 + 30 + 20 = 91 (0.249)</a:t>
          </a:r>
        </a:p>
        <a:p>
          <a:r>
            <a:rPr lang="da-DK" sz="1100" baseline="0"/>
            <a:t>Vinter = 11 + 31 + 28 + 20 = 90 (0.246)</a:t>
          </a:r>
        </a:p>
        <a:p>
          <a:r>
            <a:rPr lang="da-DK" sz="1100" baseline="0"/>
            <a:t>= 184 + 91 = 275 + 90 = 365</a:t>
          </a:r>
        </a:p>
        <a:p>
          <a:endParaRPr lang="da-DK" sz="1100" baseline="0"/>
        </a:p>
        <a:p>
          <a:endParaRPr lang="da-DK" sz="1100" baseline="0"/>
        </a:p>
        <a:p>
          <a:endParaRPr lang="da-DK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A706AF-4519-42AA-A043-A69E8F583993}"/>
            </a:ext>
          </a:extLst>
        </xdr:cNvPr>
        <xdr:cNvSpPr txBox="1"/>
      </xdr:nvSpPr>
      <xdr:spPr>
        <a:xfrm>
          <a:off x="48672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tat.fi/tup/laskurit/rahanarvonmuunnin_en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>
      <selection activeCell="H7" sqref="H7"/>
    </sheetView>
  </sheetViews>
  <sheetFormatPr defaultRowHeight="13.2" x14ac:dyDescent="0.25"/>
  <cols>
    <col min="1" max="1" width="2.109375" customWidth="1"/>
    <col min="2" max="2" width="19.109375" bestFit="1" customWidth="1"/>
    <col min="3" max="3" width="14.5546875" customWidth="1"/>
    <col min="7" max="7" width="3.44140625" customWidth="1"/>
    <col min="8" max="8" width="29.44140625" customWidth="1"/>
  </cols>
  <sheetData>
    <row r="3" spans="2:10" x14ac:dyDescent="0.25">
      <c r="B3" s="1" t="s">
        <v>5</v>
      </c>
      <c r="H3" s="1" t="s">
        <v>7</v>
      </c>
      <c r="I3" s="3"/>
      <c r="J3" s="3"/>
    </row>
    <row r="4" spans="2:10" x14ac:dyDescent="0.25">
      <c r="B4" s="2" t="s">
        <v>11</v>
      </c>
      <c r="C4" s="2" t="s">
        <v>12</v>
      </c>
      <c r="H4" s="2" t="s">
        <v>8</v>
      </c>
      <c r="I4" s="2" t="s">
        <v>9</v>
      </c>
      <c r="J4" s="2" t="s">
        <v>10</v>
      </c>
    </row>
    <row r="5" spans="2:10" x14ac:dyDescent="0.25">
      <c r="B5" s="14" t="s">
        <v>35</v>
      </c>
      <c r="C5" s="4" t="s">
        <v>35</v>
      </c>
      <c r="H5" s="14" t="s">
        <v>107</v>
      </c>
      <c r="I5" s="14" t="s">
        <v>106</v>
      </c>
      <c r="J5" s="14" t="s">
        <v>105</v>
      </c>
    </row>
    <row r="6" spans="2:10" x14ac:dyDescent="0.25">
      <c r="B6" s="14"/>
      <c r="C6" s="14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8"/>
  <sheetViews>
    <sheetView tabSelected="1" topLeftCell="A9" zoomScaleNormal="100" workbookViewId="0">
      <selection activeCell="F21" sqref="F21"/>
    </sheetView>
  </sheetViews>
  <sheetFormatPr defaultRowHeight="13.2" x14ac:dyDescent="0.25"/>
  <cols>
    <col min="2" max="2" width="16.88671875" customWidth="1"/>
    <col min="3" max="3" width="29.88671875" bestFit="1" customWidth="1"/>
    <col min="4" max="4" width="17.88671875" bestFit="1" customWidth="1"/>
    <col min="5" max="5" width="8.6640625" bestFit="1" customWidth="1"/>
    <col min="7" max="7" width="11.88671875" bestFit="1" customWidth="1"/>
  </cols>
  <sheetData>
    <row r="3" spans="2:5" x14ac:dyDescent="0.25">
      <c r="B3" s="11" t="s">
        <v>22</v>
      </c>
    </row>
    <row r="4" spans="2:5" x14ac:dyDescent="0.25">
      <c r="B4">
        <v>2022</v>
      </c>
    </row>
    <row r="7" spans="2:5" x14ac:dyDescent="0.25">
      <c r="B7" s="11" t="s">
        <v>23</v>
      </c>
    </row>
    <row r="8" spans="2:5" x14ac:dyDescent="0.25">
      <c r="B8" t="s">
        <v>118</v>
      </c>
    </row>
    <row r="11" spans="2:5" x14ac:dyDescent="0.25">
      <c r="B11" s="11" t="s">
        <v>6</v>
      </c>
    </row>
    <row r="12" spans="2:5" x14ac:dyDescent="0.25">
      <c r="B12" s="12" t="s">
        <v>24</v>
      </c>
      <c r="C12" s="15" t="s">
        <v>118</v>
      </c>
      <c r="D12" s="15" t="s">
        <v>119</v>
      </c>
    </row>
    <row r="13" spans="2:5" x14ac:dyDescent="0.25">
      <c r="B13" s="13">
        <v>1</v>
      </c>
      <c r="C13" s="13">
        <v>1</v>
      </c>
      <c r="D13" s="13">
        <v>1</v>
      </c>
      <c r="E13" s="13"/>
    </row>
    <row r="14" spans="2:5" x14ac:dyDescent="0.25">
      <c r="B14" s="13">
        <v>1</v>
      </c>
      <c r="C14" s="13">
        <v>36</v>
      </c>
      <c r="D14" s="13">
        <v>5</v>
      </c>
      <c r="E14" s="13"/>
    </row>
    <row r="15" spans="2:5" x14ac:dyDescent="0.25">
      <c r="B15" s="13">
        <v>1</v>
      </c>
      <c r="C15" s="13"/>
      <c r="D15" s="13">
        <v>5</v>
      </c>
      <c r="E15" s="14"/>
    </row>
    <row r="16" spans="2:5" x14ac:dyDescent="0.25">
      <c r="B16" s="13">
        <v>1</v>
      </c>
      <c r="C16" s="13"/>
      <c r="D16" s="13">
        <v>5</v>
      </c>
      <c r="E16" s="13"/>
    </row>
    <row r="17" spans="2:6" x14ac:dyDescent="0.25">
      <c r="B17" s="13">
        <v>1</v>
      </c>
      <c r="C17" s="13"/>
      <c r="D17" s="13">
        <v>5</v>
      </c>
      <c r="E17" s="13"/>
    </row>
    <row r="18" spans="2:6" x14ac:dyDescent="0.25">
      <c r="B18" s="13">
        <v>1</v>
      </c>
      <c r="C18" s="13"/>
      <c r="D18" s="13">
        <v>5</v>
      </c>
      <c r="E18" s="13"/>
      <c r="F18" s="14"/>
    </row>
    <row r="19" spans="2:6" x14ac:dyDescent="0.25">
      <c r="B19" s="13">
        <v>1</v>
      </c>
      <c r="C19" s="13"/>
      <c r="D19" s="13">
        <v>5</v>
      </c>
    </row>
    <row r="20" spans="2:6" x14ac:dyDescent="0.25">
      <c r="B20" s="13">
        <v>1</v>
      </c>
      <c r="C20" s="13"/>
    </row>
    <row r="21" spans="2:6" x14ac:dyDescent="0.25">
      <c r="B21" s="13">
        <v>1</v>
      </c>
      <c r="C21" s="13"/>
      <c r="D21" s="13"/>
    </row>
    <row r="22" spans="2:6" x14ac:dyDescent="0.25">
      <c r="B22" s="13">
        <v>1</v>
      </c>
    </row>
    <row r="23" spans="2:6" x14ac:dyDescent="0.25">
      <c r="B23" s="13">
        <v>1</v>
      </c>
    </row>
    <row r="24" spans="2:6" x14ac:dyDescent="0.25">
      <c r="B24" s="13">
        <v>1</v>
      </c>
    </row>
    <row r="25" spans="2:6" x14ac:dyDescent="0.25">
      <c r="B25" s="13">
        <v>1</v>
      </c>
    </row>
    <row r="26" spans="2:6" x14ac:dyDescent="0.25">
      <c r="B26" s="13">
        <v>1</v>
      </c>
    </row>
    <row r="27" spans="2:6" x14ac:dyDescent="0.25">
      <c r="B27" s="13">
        <v>1</v>
      </c>
    </row>
    <row r="28" spans="2:6" x14ac:dyDescent="0.25">
      <c r="B28" s="13">
        <v>1</v>
      </c>
    </row>
    <row r="29" spans="2:6" x14ac:dyDescent="0.25">
      <c r="B29" s="13">
        <v>1</v>
      </c>
    </row>
    <row r="30" spans="2:6" x14ac:dyDescent="0.25">
      <c r="B30" s="13">
        <v>1</v>
      </c>
    </row>
    <row r="31" spans="2:6" x14ac:dyDescent="0.25">
      <c r="B31" s="13">
        <v>1</v>
      </c>
    </row>
    <row r="32" spans="2:6" x14ac:dyDescent="0.25">
      <c r="B32" s="13">
        <v>1</v>
      </c>
    </row>
    <row r="33" spans="2:2" x14ac:dyDescent="0.25">
      <c r="B33" s="13">
        <v>1</v>
      </c>
    </row>
    <row r="34" spans="2:2" x14ac:dyDescent="0.25">
      <c r="B34" s="13">
        <v>1</v>
      </c>
    </row>
    <row r="35" spans="2:2" x14ac:dyDescent="0.25">
      <c r="B35" s="13">
        <v>1</v>
      </c>
    </row>
    <row r="36" spans="2:2" x14ac:dyDescent="0.25">
      <c r="B36" s="13">
        <v>1</v>
      </c>
    </row>
    <row r="37" spans="2:2" x14ac:dyDescent="0.25">
      <c r="B37" s="13">
        <v>1</v>
      </c>
    </row>
    <row r="38" spans="2:2" x14ac:dyDescent="0.25">
      <c r="B38" s="13">
        <v>1</v>
      </c>
    </row>
    <row r="39" spans="2:2" x14ac:dyDescent="0.25">
      <c r="B39" s="13">
        <v>1</v>
      </c>
    </row>
    <row r="40" spans="2:2" x14ac:dyDescent="0.25">
      <c r="B40" s="13">
        <v>1</v>
      </c>
    </row>
    <row r="41" spans="2:2" x14ac:dyDescent="0.25">
      <c r="B41" s="13">
        <v>1</v>
      </c>
    </row>
    <row r="42" spans="2:2" x14ac:dyDescent="0.25">
      <c r="B42" s="13"/>
    </row>
    <row r="43" spans="2:2" x14ac:dyDescent="0.25">
      <c r="B43" s="13"/>
    </row>
    <row r="44" spans="2:2" x14ac:dyDescent="0.25">
      <c r="B44" s="13"/>
    </row>
    <row r="45" spans="2:2" x14ac:dyDescent="0.25">
      <c r="B45" s="13"/>
    </row>
    <row r="46" spans="2:2" x14ac:dyDescent="0.25">
      <c r="B46" s="13"/>
    </row>
    <row r="47" spans="2:2" x14ac:dyDescent="0.25">
      <c r="B47" s="13"/>
    </row>
    <row r="48" spans="2:2" x14ac:dyDescent="0.25">
      <c r="B48" s="13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42"/>
  <sheetViews>
    <sheetView topLeftCell="A15" zoomScale="93" zoomScaleNormal="100" workbookViewId="0">
      <selection activeCell="F45" sqref="F45"/>
    </sheetView>
  </sheetViews>
  <sheetFormatPr defaultRowHeight="13.2" x14ac:dyDescent="0.25"/>
  <cols>
    <col min="1" max="1" width="2.88671875" customWidth="1"/>
    <col min="3" max="3" width="10.77734375" customWidth="1"/>
    <col min="4" max="4" width="9.6640625" bestFit="1" customWidth="1"/>
    <col min="5" max="5" width="11.6640625" bestFit="1" customWidth="1"/>
    <col min="6" max="6" width="9.5546875" customWidth="1"/>
    <col min="7" max="7" width="12.6640625" customWidth="1"/>
    <col min="8" max="9" width="10.6640625" customWidth="1"/>
    <col min="13" max="13" width="9.33203125" customWidth="1"/>
  </cols>
  <sheetData>
    <row r="3" spans="2:6" x14ac:dyDescent="0.25">
      <c r="B3" s="1" t="s">
        <v>58</v>
      </c>
    </row>
    <row r="4" spans="2:6" ht="13.8" thickBot="1" x14ac:dyDescent="0.3">
      <c r="B4" s="5" t="s">
        <v>16</v>
      </c>
      <c r="C4" s="5" t="s">
        <v>17</v>
      </c>
      <c r="D4" s="5" t="s">
        <v>59</v>
      </c>
      <c r="E4" s="5" t="s">
        <v>2</v>
      </c>
      <c r="F4" s="5" t="s">
        <v>19</v>
      </c>
    </row>
    <row r="5" spans="2:6" x14ac:dyDescent="0.25">
      <c r="B5" t="s">
        <v>54</v>
      </c>
      <c r="C5" t="s">
        <v>55</v>
      </c>
      <c r="D5">
        <v>0</v>
      </c>
      <c r="E5">
        <v>5</v>
      </c>
    </row>
    <row r="6" spans="2:6" x14ac:dyDescent="0.25">
      <c r="B6" t="s">
        <v>54</v>
      </c>
      <c r="C6" s="14" t="s">
        <v>56</v>
      </c>
      <c r="D6" s="14">
        <v>0</v>
      </c>
      <c r="E6">
        <v>5</v>
      </c>
    </row>
    <row r="7" spans="2:6" x14ac:dyDescent="0.25">
      <c r="B7" t="s">
        <v>54</v>
      </c>
      <c r="C7" s="14" t="s">
        <v>57</v>
      </c>
      <c r="D7" s="14">
        <v>0</v>
      </c>
      <c r="E7">
        <v>5</v>
      </c>
    </row>
    <row r="18" spans="2:4" ht="19.5" customHeight="1" x14ac:dyDescent="0.25"/>
    <row r="19" spans="2:4" ht="15.75" customHeight="1" x14ac:dyDescent="0.25"/>
    <row r="30" spans="2:4" ht="15" x14ac:dyDescent="0.25">
      <c r="B30" s="6" t="s">
        <v>26</v>
      </c>
    </row>
    <row r="32" spans="2:4" ht="17.399999999999999" x14ac:dyDescent="0.3">
      <c r="B32" s="7" t="s">
        <v>25</v>
      </c>
      <c r="C32" s="7"/>
      <c r="D32" s="7"/>
    </row>
    <row r="34" spans="2:7" x14ac:dyDescent="0.25">
      <c r="B34" s="1" t="s">
        <v>0</v>
      </c>
    </row>
    <row r="35" spans="2:7" ht="13.8" thickBot="1" x14ac:dyDescent="0.3">
      <c r="B35" s="5" t="s">
        <v>17</v>
      </c>
      <c r="C35" s="5" t="s">
        <v>2</v>
      </c>
      <c r="D35" s="5" t="s">
        <v>18</v>
      </c>
      <c r="E35" s="5" t="s">
        <v>19</v>
      </c>
    </row>
    <row r="36" spans="2:7" x14ac:dyDescent="0.25">
      <c r="B36" t="s">
        <v>3</v>
      </c>
      <c r="C36">
        <v>2222000</v>
      </c>
      <c r="D36" t="s">
        <v>13</v>
      </c>
      <c r="E36" t="s">
        <v>1</v>
      </c>
    </row>
    <row r="37" spans="2:7" x14ac:dyDescent="0.25">
      <c r="B37" t="s">
        <v>3</v>
      </c>
      <c r="C37">
        <v>8888000</v>
      </c>
      <c r="D37" t="s">
        <v>13</v>
      </c>
      <c r="E37" t="s">
        <v>4</v>
      </c>
    </row>
    <row r="40" spans="2:7" x14ac:dyDescent="0.25">
      <c r="B40" s="72" t="s">
        <v>14</v>
      </c>
    </row>
    <row r="41" spans="2:7" ht="13.8" thickBot="1" x14ac:dyDescent="0.3">
      <c r="B41" s="73" t="s">
        <v>16</v>
      </c>
      <c r="C41" s="73" t="s">
        <v>17</v>
      </c>
      <c r="D41" s="73" t="s">
        <v>111</v>
      </c>
      <c r="E41" s="73" t="s">
        <v>2</v>
      </c>
      <c r="F41" s="73" t="s">
        <v>112</v>
      </c>
      <c r="G41" s="73" t="s">
        <v>113</v>
      </c>
    </row>
    <row r="42" spans="2:7" x14ac:dyDescent="0.25">
      <c r="B42" s="14" t="s">
        <v>115</v>
      </c>
      <c r="C42" s="14" t="s">
        <v>116</v>
      </c>
      <c r="D42" s="14" t="s">
        <v>117</v>
      </c>
      <c r="E42">
        <v>-1</v>
      </c>
      <c r="G42" s="14" t="s">
        <v>114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R42"/>
  <sheetViews>
    <sheetView zoomScaleNormal="100" workbookViewId="0">
      <selection activeCell="D15" sqref="D15"/>
    </sheetView>
  </sheetViews>
  <sheetFormatPr defaultColWidth="9.109375" defaultRowHeight="13.2" x14ac:dyDescent="0.25"/>
  <cols>
    <col min="1" max="1" width="9.109375" style="9"/>
    <col min="2" max="2" width="12.109375" style="9" customWidth="1"/>
    <col min="3" max="3" width="10.88671875" style="9" customWidth="1"/>
    <col min="4" max="4" width="14" style="9" customWidth="1"/>
    <col min="5" max="5" width="10.44140625" style="9" bestFit="1" customWidth="1"/>
    <col min="6" max="6" width="10.44140625" style="9" customWidth="1"/>
    <col min="7" max="16384" width="9.109375" style="9"/>
  </cols>
  <sheetData>
    <row r="3" spans="2:9" ht="15" x14ac:dyDescent="0.25">
      <c r="B3" s="6" t="s">
        <v>28</v>
      </c>
    </row>
    <row r="5" spans="2:9" x14ac:dyDescent="0.25">
      <c r="B5" s="8" t="s">
        <v>14</v>
      </c>
    </row>
    <row r="6" spans="2:9" ht="13.8" thickBot="1" x14ac:dyDescent="0.3">
      <c r="B6" s="5" t="s">
        <v>15</v>
      </c>
      <c r="C6" s="5" t="s">
        <v>95</v>
      </c>
      <c r="D6" s="5" t="s">
        <v>17</v>
      </c>
      <c r="E6" s="5" t="s">
        <v>2</v>
      </c>
      <c r="F6" s="5" t="s">
        <v>35</v>
      </c>
      <c r="G6" s="5" t="s">
        <v>53</v>
      </c>
      <c r="H6" s="5" t="s">
        <v>20</v>
      </c>
      <c r="I6" s="55" t="s">
        <v>93</v>
      </c>
    </row>
    <row r="7" spans="2:9" x14ac:dyDescent="0.25">
      <c r="B7" s="56"/>
      <c r="C7" s="56"/>
      <c r="D7" s="56" t="s">
        <v>37</v>
      </c>
      <c r="E7" s="56">
        <v>2022</v>
      </c>
      <c r="F7" s="56"/>
      <c r="G7" s="56"/>
      <c r="H7" s="56"/>
      <c r="I7" s="56"/>
    </row>
    <row r="8" spans="2:9" x14ac:dyDescent="0.25">
      <c r="B8" s="56"/>
      <c r="C8" s="56"/>
      <c r="D8" s="56" t="s">
        <v>27</v>
      </c>
      <c r="E8" s="56">
        <v>0.03</v>
      </c>
      <c r="F8" s="56"/>
      <c r="G8" s="56"/>
      <c r="H8" s="56"/>
      <c r="I8" s="57" t="s">
        <v>108</v>
      </c>
    </row>
    <row r="9" spans="2:9" x14ac:dyDescent="0.25">
      <c r="B9" s="59"/>
      <c r="C9" s="59"/>
      <c r="D9" s="56" t="s">
        <v>41</v>
      </c>
      <c r="E9" s="56"/>
      <c r="F9" s="58">
        <v>1</v>
      </c>
      <c r="G9" s="58">
        <v>1</v>
      </c>
      <c r="H9" s="56" t="s">
        <v>42</v>
      </c>
      <c r="I9" s="56"/>
    </row>
    <row r="10" spans="2:9" x14ac:dyDescent="0.25">
      <c r="B10" s="59"/>
      <c r="C10" s="57" t="s">
        <v>108</v>
      </c>
      <c r="D10" s="59" t="s">
        <v>94</v>
      </c>
      <c r="E10" s="58">
        <v>0.88</v>
      </c>
      <c r="F10" s="58"/>
      <c r="G10" s="58"/>
      <c r="H10" s="56"/>
      <c r="I10" s="57" t="s">
        <v>109</v>
      </c>
    </row>
    <row r="11" spans="2:9" x14ac:dyDescent="0.25">
      <c r="B11" s="59"/>
      <c r="C11" s="57" t="s">
        <v>108</v>
      </c>
      <c r="D11" s="59" t="s">
        <v>94</v>
      </c>
      <c r="E11" s="58">
        <v>1.06</v>
      </c>
      <c r="F11" s="58"/>
      <c r="G11" s="58"/>
      <c r="H11" s="56"/>
      <c r="I11" s="57" t="s">
        <v>120</v>
      </c>
    </row>
    <row r="12" spans="2:9" x14ac:dyDescent="0.25">
      <c r="B12" s="56"/>
      <c r="C12" s="56"/>
      <c r="D12" s="56"/>
      <c r="E12" s="56"/>
      <c r="F12" s="56"/>
      <c r="G12" s="56"/>
      <c r="H12" s="56"/>
      <c r="I12" s="56"/>
    </row>
    <row r="16" spans="2:9" x14ac:dyDescent="0.25">
      <c r="B16"/>
      <c r="C16"/>
      <c r="D16"/>
      <c r="E16" s="58" t="s">
        <v>110</v>
      </c>
    </row>
    <row r="17" spans="2:7" x14ac:dyDescent="0.25">
      <c r="B17"/>
      <c r="C17"/>
      <c r="D17"/>
      <c r="E17" s="74" t="s">
        <v>121</v>
      </c>
    </row>
    <row r="18" spans="2:7" x14ac:dyDescent="0.25">
      <c r="B18"/>
      <c r="C18"/>
      <c r="D18"/>
      <c r="E18" s="9" t="s">
        <v>122</v>
      </c>
    </row>
    <row r="19" spans="2:7" ht="17.399999999999999" x14ac:dyDescent="0.3">
      <c r="B19" s="17" t="s">
        <v>43</v>
      </c>
      <c r="C19" s="18"/>
      <c r="D19" s="19"/>
      <c r="E19" s="19"/>
      <c r="F19" s="19"/>
      <c r="G19" s="19"/>
    </row>
    <row r="20" spans="2:7" x14ac:dyDescent="0.25">
      <c r="C20" s="20"/>
      <c r="D20" s="20"/>
    </row>
    <row r="21" spans="2:7" x14ac:dyDescent="0.25">
      <c r="B21" s="21" t="s">
        <v>17</v>
      </c>
      <c r="C21" s="22" t="s">
        <v>96</v>
      </c>
      <c r="D21" s="23" t="s">
        <v>97</v>
      </c>
      <c r="E21" s="23" t="s">
        <v>98</v>
      </c>
      <c r="F21" s="24" t="s">
        <v>99</v>
      </c>
    </row>
    <row r="22" spans="2:7" x14ac:dyDescent="0.25">
      <c r="B22" s="25"/>
      <c r="C22" s="26" t="s">
        <v>47</v>
      </c>
      <c r="D22" s="27" t="s">
        <v>100</v>
      </c>
      <c r="E22" s="27" t="s">
        <v>49</v>
      </c>
      <c r="F22" s="28" t="s">
        <v>101</v>
      </c>
    </row>
    <row r="23" spans="2:7" x14ac:dyDescent="0.25">
      <c r="B23" s="21" t="s">
        <v>36</v>
      </c>
      <c r="C23" s="29">
        <f>E27</f>
        <v>0.25205479452054796</v>
      </c>
      <c r="D23" s="30">
        <f>E28</f>
        <v>0.24931506849315069</v>
      </c>
      <c r="E23" s="30">
        <f>E29</f>
        <v>0.24657534246575341</v>
      </c>
      <c r="F23" s="31">
        <f>E30</f>
        <v>0.25205479452054796</v>
      </c>
      <c r="G23" s="32">
        <f>SUM(C23:F23)</f>
        <v>1</v>
      </c>
    </row>
    <row r="24" spans="2:7" x14ac:dyDescent="0.25">
      <c r="B24" s="33"/>
      <c r="C24" s="33"/>
      <c r="D24" s="33"/>
      <c r="E24" s="33"/>
      <c r="F24" s="33"/>
    </row>
    <row r="25" spans="2:7" x14ac:dyDescent="0.25">
      <c r="B25" s="33"/>
      <c r="C25" s="34"/>
      <c r="D25" s="34"/>
      <c r="E25" s="34"/>
      <c r="F25" s="33"/>
      <c r="G25" s="33"/>
    </row>
    <row r="26" spans="2:7" x14ac:dyDescent="0.25">
      <c r="B26" s="33"/>
      <c r="C26" s="35" t="s">
        <v>44</v>
      </c>
      <c r="D26" s="36" t="s">
        <v>45</v>
      </c>
      <c r="E26" s="24" t="s">
        <v>46</v>
      </c>
      <c r="F26" s="38"/>
      <c r="G26" s="33"/>
    </row>
    <row r="27" spans="2:7" x14ac:dyDescent="0.25">
      <c r="B27" s="61" t="s">
        <v>47</v>
      </c>
      <c r="C27" s="64" t="s">
        <v>96</v>
      </c>
      <c r="D27" s="46">
        <v>92</v>
      </c>
      <c r="E27" s="69">
        <f>D27/$D$31</f>
        <v>0.25205479452054796</v>
      </c>
      <c r="F27" s="67"/>
      <c r="G27" s="33"/>
    </row>
    <row r="28" spans="2:7" x14ac:dyDescent="0.25">
      <c r="B28" s="63" t="s">
        <v>49</v>
      </c>
      <c r="C28" s="65" t="s">
        <v>97</v>
      </c>
      <c r="D28" s="68">
        <v>91</v>
      </c>
      <c r="E28" s="70">
        <f t="shared" ref="E28:E30" si="0">D28/$D$31</f>
        <v>0.24931506849315069</v>
      </c>
      <c r="F28" s="67"/>
      <c r="G28" s="33"/>
    </row>
    <row r="29" spans="2:7" x14ac:dyDescent="0.25">
      <c r="B29" s="63" t="s">
        <v>49</v>
      </c>
      <c r="C29" s="65" t="s">
        <v>98</v>
      </c>
      <c r="D29" s="68">
        <v>90</v>
      </c>
      <c r="E29" s="70">
        <f t="shared" si="0"/>
        <v>0.24657534246575341</v>
      </c>
      <c r="F29" s="41"/>
      <c r="G29" s="33"/>
    </row>
    <row r="30" spans="2:7" x14ac:dyDescent="0.25">
      <c r="B30" s="62" t="s">
        <v>49</v>
      </c>
      <c r="C30" s="66" t="s">
        <v>99</v>
      </c>
      <c r="D30" s="49">
        <v>92</v>
      </c>
      <c r="E30" s="71">
        <f t="shared" si="0"/>
        <v>0.25205479452054796</v>
      </c>
      <c r="F30" s="33"/>
      <c r="G30" s="33"/>
    </row>
    <row r="31" spans="2:7" x14ac:dyDescent="0.25">
      <c r="D31" s="39">
        <f>SUM(D27:D30)</f>
        <v>365</v>
      </c>
      <c r="E31" s="40">
        <f>SUM(E27:E30)</f>
        <v>1</v>
      </c>
      <c r="G31" s="33"/>
    </row>
    <row r="32" spans="2:7" x14ac:dyDescent="0.25">
      <c r="G32" s="33"/>
    </row>
    <row r="33" spans="2:18" x14ac:dyDescent="0.25">
      <c r="G33" s="33"/>
    </row>
    <row r="36" spans="2:18" x14ac:dyDescent="0.25">
      <c r="B36" s="42"/>
      <c r="C36" s="43" t="s">
        <v>50</v>
      </c>
      <c r="D36" s="37" t="s">
        <v>51</v>
      </c>
      <c r="E36" s="44"/>
      <c r="F36" s="33"/>
      <c r="K36" s="9">
        <f>90/365</f>
        <v>0.24657534246575341</v>
      </c>
    </row>
    <row r="37" spans="2:18" x14ac:dyDescent="0.25">
      <c r="B37" s="45" t="s">
        <v>48</v>
      </c>
      <c r="C37" s="46">
        <v>12.5</v>
      </c>
      <c r="D37" s="47">
        <v>11.5</v>
      </c>
      <c r="E37" s="41"/>
      <c r="F37" s="41">
        <f>SUM(C37:E37)</f>
        <v>24</v>
      </c>
    </row>
    <row r="38" spans="2:18" x14ac:dyDescent="0.25">
      <c r="B38" s="48" t="s">
        <v>52</v>
      </c>
      <c r="C38" s="49">
        <v>11.5</v>
      </c>
      <c r="D38" s="50">
        <v>12.5</v>
      </c>
      <c r="E38" s="41"/>
      <c r="F38" s="41">
        <f>SUM(C38:E38)</f>
        <v>24</v>
      </c>
    </row>
    <row r="39" spans="2:18" x14ac:dyDescent="0.25">
      <c r="K39" s="56" t="s">
        <v>96</v>
      </c>
      <c r="L39" s="56"/>
      <c r="M39" s="56" t="s">
        <v>36</v>
      </c>
      <c r="N39" s="58">
        <f>L53</f>
        <v>0</v>
      </c>
      <c r="O39" s="56"/>
      <c r="P39" s="56"/>
      <c r="Q39" s="56"/>
      <c r="R39" s="56"/>
    </row>
    <row r="40" spans="2:18" x14ac:dyDescent="0.25">
      <c r="K40" s="56" t="s">
        <v>97</v>
      </c>
      <c r="L40" s="56"/>
      <c r="M40" s="56" t="s">
        <v>36</v>
      </c>
      <c r="N40" s="58">
        <f>M53</f>
        <v>0</v>
      </c>
      <c r="O40" s="56"/>
      <c r="P40" s="56"/>
      <c r="Q40" s="56"/>
      <c r="R40" s="56"/>
    </row>
    <row r="41" spans="2:18" x14ac:dyDescent="0.25">
      <c r="K41" s="56" t="s">
        <v>98</v>
      </c>
      <c r="L41" s="56"/>
      <c r="M41" s="56" t="s">
        <v>36</v>
      </c>
      <c r="N41" s="58">
        <f>N53</f>
        <v>0</v>
      </c>
      <c r="O41" s="56"/>
      <c r="P41" s="56"/>
      <c r="Q41" s="56"/>
      <c r="R41" s="56"/>
    </row>
    <row r="42" spans="2:18" x14ac:dyDescent="0.25">
      <c r="K42" s="56" t="s">
        <v>99</v>
      </c>
      <c r="L42" s="56"/>
      <c r="M42" s="56" t="s">
        <v>36</v>
      </c>
      <c r="N42" s="58">
        <f>O53</f>
        <v>0</v>
      </c>
      <c r="O42" s="56"/>
      <c r="P42" s="56"/>
      <c r="Q42" s="56"/>
      <c r="R42" s="56"/>
    </row>
  </sheetData>
  <phoneticPr fontId="0" type="noConversion"/>
  <hyperlinks>
    <hyperlink ref="E17" r:id="rId1" xr:uid="{5339AFFE-4FF8-46B8-BE2E-DE864A52C4D9}"/>
  </hyperlinks>
  <pageMargins left="0.7" right="0.7" top="0.75" bottom="0.75" header="0.3" footer="0.3"/>
  <pageSetup paperSize="9" orientation="portrait" horizontalDpi="300" verticalDpi="300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31"/>
  <sheetViews>
    <sheetView workbookViewId="0">
      <selection activeCell="B6" sqref="B6"/>
    </sheetView>
  </sheetViews>
  <sheetFormatPr defaultRowHeight="13.2" x14ac:dyDescent="0.25"/>
  <cols>
    <col min="2" max="2" width="11.6640625" bestFit="1" customWidth="1"/>
    <col min="4" max="4" width="15.5546875" bestFit="1" customWidth="1"/>
  </cols>
  <sheetData>
    <row r="2" spans="2:5" x14ac:dyDescent="0.25">
      <c r="B2" s="1" t="s">
        <v>29</v>
      </c>
      <c r="D2" s="1" t="s">
        <v>31</v>
      </c>
    </row>
    <row r="3" spans="2:5" ht="13.8" thickBot="1" x14ac:dyDescent="0.3">
      <c r="B3" s="10" t="s">
        <v>30</v>
      </c>
      <c r="D3" s="10" t="s">
        <v>21</v>
      </c>
      <c r="E3" s="16" t="s">
        <v>39</v>
      </c>
    </row>
    <row r="4" spans="2:5" x14ac:dyDescent="0.25">
      <c r="B4" s="57" t="s">
        <v>108</v>
      </c>
      <c r="D4" t="s">
        <v>32</v>
      </c>
      <c r="E4" s="14" t="s">
        <v>38</v>
      </c>
    </row>
    <row r="5" spans="2:5" x14ac:dyDescent="0.25">
      <c r="B5" s="57" t="s">
        <v>109</v>
      </c>
      <c r="D5" t="s">
        <v>33</v>
      </c>
      <c r="E5" s="14" t="s">
        <v>40</v>
      </c>
    </row>
    <row r="6" spans="2:5" x14ac:dyDescent="0.25">
      <c r="B6" s="59"/>
      <c r="D6" t="s">
        <v>34</v>
      </c>
      <c r="E6" t="s">
        <v>38</v>
      </c>
    </row>
    <row r="12" spans="2:5" x14ac:dyDescent="0.25">
      <c r="B12" s="1" t="s">
        <v>60</v>
      </c>
    </row>
    <row r="13" spans="2:5" x14ac:dyDescent="0.25">
      <c r="B13" t="s">
        <v>61</v>
      </c>
      <c r="C13" t="s">
        <v>62</v>
      </c>
      <c r="D13" t="s">
        <v>63</v>
      </c>
    </row>
    <row r="14" spans="2:5" x14ac:dyDescent="0.25">
      <c r="B14" t="s">
        <v>64</v>
      </c>
      <c r="C14" t="s">
        <v>38</v>
      </c>
      <c r="D14" s="51">
        <v>1055.55</v>
      </c>
    </row>
    <row r="15" spans="2:5" x14ac:dyDescent="0.25">
      <c r="B15" t="s">
        <v>65</v>
      </c>
      <c r="C15" t="s">
        <v>38</v>
      </c>
      <c r="D15" s="51">
        <v>3.6</v>
      </c>
    </row>
    <row r="16" spans="2:5" x14ac:dyDescent="0.25">
      <c r="B16" t="s">
        <v>66</v>
      </c>
      <c r="C16" t="s">
        <v>67</v>
      </c>
      <c r="D16" s="51">
        <v>1000</v>
      </c>
    </row>
    <row r="17" spans="2:4" x14ac:dyDescent="0.25">
      <c r="B17" t="s">
        <v>68</v>
      </c>
      <c r="C17" t="s">
        <v>69</v>
      </c>
      <c r="D17" s="51">
        <v>1000</v>
      </c>
    </row>
    <row r="18" spans="2:4" x14ac:dyDescent="0.25">
      <c r="B18" t="s">
        <v>70</v>
      </c>
      <c r="C18" t="s">
        <v>38</v>
      </c>
      <c r="D18" s="51">
        <v>1.05555</v>
      </c>
    </row>
    <row r="19" spans="2:4" x14ac:dyDescent="0.25">
      <c r="B19" t="s">
        <v>71</v>
      </c>
      <c r="C19" t="s">
        <v>38</v>
      </c>
      <c r="D19" s="51">
        <v>4.1868000000000002E-2</v>
      </c>
    </row>
    <row r="20" spans="2:4" x14ac:dyDescent="0.25">
      <c r="B20" t="s">
        <v>72</v>
      </c>
      <c r="C20" t="s">
        <v>38</v>
      </c>
      <c r="D20" s="51">
        <v>41.868000000000002</v>
      </c>
    </row>
    <row r="21" spans="2:4" x14ac:dyDescent="0.25">
      <c r="B21" t="s">
        <v>73</v>
      </c>
      <c r="C21" t="s">
        <v>38</v>
      </c>
      <c r="D21" s="52">
        <v>3.5999999999999999E-3</v>
      </c>
    </row>
    <row r="22" spans="2:4" x14ac:dyDescent="0.25">
      <c r="B22" t="s">
        <v>74</v>
      </c>
      <c r="C22" t="s">
        <v>67</v>
      </c>
      <c r="D22" s="51">
        <v>1000000</v>
      </c>
    </row>
    <row r="23" spans="2:4" x14ac:dyDescent="0.25">
      <c r="B23" t="s">
        <v>75</v>
      </c>
      <c r="C23" t="s">
        <v>76</v>
      </c>
      <c r="D23" s="51">
        <v>1000</v>
      </c>
    </row>
    <row r="24" spans="2:4" x14ac:dyDescent="0.25">
      <c r="B24" t="s">
        <v>77</v>
      </c>
      <c r="C24" t="s">
        <v>78</v>
      </c>
      <c r="D24" s="51">
        <v>0.15384600000000001</v>
      </c>
    </row>
    <row r="25" spans="2:4" x14ac:dyDescent="0.25">
      <c r="B25" t="s">
        <v>79</v>
      </c>
      <c r="C25" t="s">
        <v>80</v>
      </c>
      <c r="D25" s="51">
        <v>-1E-3</v>
      </c>
    </row>
    <row r="26" spans="2:4" x14ac:dyDescent="0.25">
      <c r="B26" t="s">
        <v>81</v>
      </c>
      <c r="C26" t="s">
        <v>38</v>
      </c>
      <c r="D26" s="51">
        <v>1000</v>
      </c>
    </row>
    <row r="27" spans="2:4" x14ac:dyDescent="0.25">
      <c r="B27" t="s">
        <v>82</v>
      </c>
      <c r="C27" t="s">
        <v>38</v>
      </c>
      <c r="D27" s="51">
        <v>37.681199999999997</v>
      </c>
    </row>
    <row r="28" spans="2:4" x14ac:dyDescent="0.25">
      <c r="B28" t="s">
        <v>83</v>
      </c>
      <c r="C28" t="s">
        <v>38</v>
      </c>
      <c r="D28" s="51">
        <v>2299</v>
      </c>
    </row>
    <row r="29" spans="2:4" x14ac:dyDescent="0.25">
      <c r="B29" t="s">
        <v>84</v>
      </c>
      <c r="C29" t="s">
        <v>78</v>
      </c>
      <c r="D29" s="51">
        <v>2.7777769999999999</v>
      </c>
    </row>
    <row r="30" spans="2:4" x14ac:dyDescent="0.25">
      <c r="B30" t="s">
        <v>85</v>
      </c>
      <c r="C30" t="s">
        <v>38</v>
      </c>
      <c r="D30" s="51">
        <v>3.6</v>
      </c>
    </row>
    <row r="31" spans="2:4" x14ac:dyDescent="0.25">
      <c r="B31" t="s">
        <v>38</v>
      </c>
      <c r="C31" t="s">
        <v>38</v>
      </c>
      <c r="D31" s="51">
        <v>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9"/>
  <sheetViews>
    <sheetView workbookViewId="0">
      <selection activeCell="I20" sqref="I20"/>
    </sheetView>
  </sheetViews>
  <sheetFormatPr defaultRowHeight="13.2" x14ac:dyDescent="0.25"/>
  <cols>
    <col min="3" max="3" width="11.6640625" customWidth="1"/>
    <col min="4" max="4" width="12.109375" customWidth="1"/>
  </cols>
  <sheetData>
    <row r="4" spans="2:9" x14ac:dyDescent="0.25">
      <c r="B4" s="53" t="s">
        <v>104</v>
      </c>
      <c r="C4" s="54"/>
      <c r="D4" s="54"/>
      <c r="E4" s="54"/>
    </row>
    <row r="5" spans="2:9" ht="13.8" thickBot="1" x14ac:dyDescent="0.3">
      <c r="B5" s="5" t="s">
        <v>86</v>
      </c>
      <c r="C5" s="5" t="s">
        <v>87</v>
      </c>
      <c r="D5" s="5" t="s">
        <v>88</v>
      </c>
      <c r="E5" s="5" t="s">
        <v>89</v>
      </c>
      <c r="F5" s="5" t="s">
        <v>16</v>
      </c>
      <c r="G5" s="5" t="s">
        <v>90</v>
      </c>
      <c r="H5" s="5" t="s">
        <v>91</v>
      </c>
      <c r="I5" s="5" t="s">
        <v>92</v>
      </c>
    </row>
    <row r="6" spans="2:9" x14ac:dyDescent="0.25">
      <c r="B6" s="60" t="s">
        <v>103</v>
      </c>
      <c r="C6" s="59" t="s">
        <v>102</v>
      </c>
      <c r="D6" s="59" t="s">
        <v>102</v>
      </c>
      <c r="E6" s="59" t="s">
        <v>38</v>
      </c>
      <c r="F6" s="59"/>
      <c r="G6" s="59"/>
      <c r="H6" s="59"/>
      <c r="I6" s="59"/>
    </row>
    <row r="7" spans="2:9" x14ac:dyDescent="0.25">
      <c r="B7" s="60"/>
      <c r="C7" s="59"/>
      <c r="D7" s="59"/>
      <c r="E7" s="59"/>
      <c r="F7" s="59"/>
      <c r="G7" s="59"/>
      <c r="H7" s="59"/>
      <c r="I7" s="59"/>
    </row>
    <row r="8" spans="2:9" x14ac:dyDescent="0.25">
      <c r="B8" s="60"/>
      <c r="C8" s="59"/>
      <c r="D8" s="59"/>
      <c r="E8" s="59"/>
      <c r="F8" s="59"/>
      <c r="G8" s="59"/>
      <c r="H8" s="59"/>
      <c r="I8" s="59"/>
    </row>
    <row r="9" spans="2:9" x14ac:dyDescent="0.25">
      <c r="B9" s="59"/>
      <c r="C9" s="59"/>
      <c r="D9" s="59"/>
      <c r="E9" s="59"/>
      <c r="F9" s="59"/>
      <c r="G9" s="59"/>
      <c r="H9" s="59"/>
      <c r="I9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Comm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Lucas Moshøj</cp:lastModifiedBy>
  <cp:lastPrinted>2001-09-28T20:39:50Z</cp:lastPrinted>
  <dcterms:created xsi:type="dcterms:W3CDTF">2001-09-28T18:48:17Z</dcterms:created>
  <dcterms:modified xsi:type="dcterms:W3CDTF">2024-11-26T14:51:38Z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771280288696289</vt:r8>
  </property>
</Properties>
</file>