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KModel_03\"/>
    </mc:Choice>
  </mc:AlternateContent>
  <xr:revisionPtr revIDLastSave="0" documentId="13_ncr:1_{1B7DC1A6-6A52-451A-8845-70629CC129DB}" xr6:coauthVersionLast="47" xr6:coauthVersionMax="47" xr10:uidLastSave="{00000000-0000-0000-0000-000000000000}"/>
  <bookViews>
    <workbookView xWindow="-108" yWindow="-108" windowWidth="23256" windowHeight="12576" activeTab="1" xr2:uid="{047E4344-2B87-4188-BA09-3302A30F5AF9}"/>
  </bookViews>
  <sheets>
    <sheet name="Intro" sheetId="1" r:id="rId1"/>
    <sheet name="Stocks" sheetId="4" r:id="rId2"/>
    <sheet name="Commodities" sheetId="5" r:id="rId3"/>
    <sheet name="Processes" sheetId="6" r:id="rId4"/>
    <sheet name="Demand" sheetId="8" r:id="rId5"/>
  </sheets>
  <definedNames>
    <definedName name="_Order1" hidden="1">255</definedName>
    <definedName name="_Order2" hidden="1">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4" l="1"/>
  <c r="F9" i="4"/>
  <c r="B6" i="8"/>
  <c r="B7" i="8"/>
  <c r="B8" i="8"/>
  <c r="B5" i="8"/>
  <c r="D8" i="8"/>
  <c r="G8" i="8"/>
  <c r="D7" i="8"/>
  <c r="G7" i="8"/>
  <c r="I4" i="8"/>
  <c r="C9" i="4"/>
  <c r="D6" i="8"/>
  <c r="D5" i="8"/>
  <c r="B9" i="4"/>
  <c r="Q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1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<sst xmlns="http://schemas.openxmlformats.org/spreadsheetml/2006/main" count="96" uniqueCount="72">
  <si>
    <t>Description</t>
  </si>
  <si>
    <t>Purpose:</t>
  </si>
  <si>
    <t>Description:</t>
  </si>
  <si>
    <t>Relevant sectors</t>
  </si>
  <si>
    <t>Description of different sheets</t>
  </si>
  <si>
    <t>~FI_T</t>
  </si>
  <si>
    <t>TechName</t>
  </si>
  <si>
    <t>*TechDesc</t>
  </si>
  <si>
    <t>Region</t>
  </si>
  <si>
    <t>Comm-IN</t>
  </si>
  <si>
    <t>Comm-OUT</t>
  </si>
  <si>
    <t>Comm-OUT-A</t>
  </si>
  <si>
    <t>Year</t>
  </si>
  <si>
    <t>CURR</t>
  </si>
  <si>
    <t>EFF</t>
  </si>
  <si>
    <t>AF</t>
  </si>
  <si>
    <t>NCAP_FOM</t>
  </si>
  <si>
    <t>ACT_COST</t>
  </si>
  <si>
    <t>NCAP_COST</t>
  </si>
  <si>
    <t>NCAP_TLIFE</t>
  </si>
  <si>
    <t>PRC_CAPACT</t>
  </si>
  <si>
    <t>* Characterize processes</t>
  </si>
  <si>
    <t>Flexible layout of the column headers</t>
  </si>
  <si>
    <t>Typical structure used for fossil mining, import/export, renewable resources availability, power plants, industry, generic process and end-use devices</t>
  </si>
  <si>
    <t>Demand</t>
  </si>
  <si>
    <t>PJ</t>
  </si>
  <si>
    <t>NRG</t>
  </si>
  <si>
    <t>DAYNITE</t>
  </si>
  <si>
    <t>FX</t>
  </si>
  <si>
    <t>DEM</t>
  </si>
  <si>
    <t>Ctype</t>
  </si>
  <si>
    <t>CTSLvl</t>
  </si>
  <si>
    <t>LimType</t>
  </si>
  <si>
    <t>Unit</t>
  </si>
  <si>
    <t>CommDesc</t>
  </si>
  <si>
    <t>CommName</t>
  </si>
  <si>
    <t>CSet</t>
  </si>
  <si>
    <t>~FI_Comm</t>
  </si>
  <si>
    <t>ELC</t>
  </si>
  <si>
    <t>DMD</t>
  </si>
  <si>
    <t>Vintage</t>
  </si>
  <si>
    <t>PrimaryCG</t>
  </si>
  <si>
    <t>Tslvl</t>
  </si>
  <si>
    <t>Tcap</t>
  </si>
  <si>
    <t>Tact</t>
  </si>
  <si>
    <t>TechDesc</t>
  </si>
  <si>
    <t>Sets</t>
  </si>
  <si>
    <t>~FI_Process</t>
  </si>
  <si>
    <t>Demand Value</t>
  </si>
  <si>
    <t>Commodity Description</t>
  </si>
  <si>
    <t>*Demand Commodity Name</t>
  </si>
  <si>
    <t>*Unit</t>
  </si>
  <si>
    <t>*CommDesc</t>
  </si>
  <si>
    <t>~FI_T:</t>
  </si>
  <si>
    <t>Stocks</t>
  </si>
  <si>
    <t>Commodities</t>
  </si>
  <si>
    <t>Processes</t>
  </si>
  <si>
    <t>ELC_DMD</t>
  </si>
  <si>
    <t xml:space="preserve">Electricity </t>
  </si>
  <si>
    <t>ELC_DEM</t>
  </si>
  <si>
    <t>DEMAND</t>
  </si>
  <si>
    <t>REG1</t>
  </si>
  <si>
    <t>Portefolio electricity demand process</t>
  </si>
  <si>
    <t>Portefolio electricity demand commodity</t>
  </si>
  <si>
    <t>Growth pr. year</t>
  </si>
  <si>
    <t>*Said MW before</t>
  </si>
  <si>
    <t>GW</t>
  </si>
  <si>
    <t>*Changed from Annual to DAYNITE</t>
  </si>
  <si>
    <t>*Used to be ANNUAL **</t>
  </si>
  <si>
    <t>ELC_PRIS</t>
  </si>
  <si>
    <t>Electricity price - Dummy stand in for export</t>
  </si>
  <si>
    <t>OUTPUT~ELC_PRIS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</si>
</sst>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20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5" fillId="0" borderId="0" xfId="1"/>
    <xf numFmtId="0" fontId="3" fillId="2" borderId="0" xfId="1" applyFont="1" applyFill="1"/>
    <xf numFmtId="1" fontId="3" fillId="2" borderId="0" xfId="1" applyNumberFormat="1" applyFont="1" applyFill="1"/>
    <xf numFmtId="2" fontId="3" fillId="2" borderId="0" xfId="1" applyNumberFormat="1" applyFont="1" applyFill="1"/>
    <xf numFmtId="0" fontId="3" fillId="3" borderId="2" xfId="1" applyFont="1" applyFill="1" applyBorder="1"/>
    <xf numFmtId="0" fontId="3" fillId="0" borderId="0" xfId="1" applyFont="1"/>
    <xf numFmtId="0" fontId="6" fillId="0" borderId="0" xfId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3" fillId="2" borderId="3" xfId="1" applyFont="1" applyFill="1" applyBorder="1"/>
    <xf numFmtId="0" fontId="3" fillId="4" borderId="0" xfId="1" applyFont="1" applyFill="1"/>
    <xf numFmtId="0" fontId="3" fillId="3" borderId="3" xfId="1" applyFont="1" applyFill="1" applyBorder="1"/>
    <xf numFmtId="0" fontId="3" fillId="5" borderId="4" xfId="1" applyFont="1" applyFill="1" applyBorder="1"/>
    <xf numFmtId="0" fontId="5" fillId="6" borderId="0" xfId="1" applyFill="1"/>
    <xf numFmtId="0" fontId="5" fillId="4" borderId="0" xfId="1" applyFill="1"/>
    <xf numFmtId="0" fontId="5" fillId="0" borderId="0" xfId="1" applyBorder="1"/>
    <xf numFmtId="0" fontId="3" fillId="0" borderId="0" xfId="1" applyFont="1" applyFill="1" applyBorder="1"/>
    <xf numFmtId="1" fontId="3" fillId="0" borderId="0" xfId="1" applyNumberFormat="1" applyFont="1" applyFill="1" applyBorder="1"/>
  </cellXfs>
  <cellStyles count="5">
    <cellStyle name="Normal" xfId="0" builtinId="0"/>
    <cellStyle name="Normal 10" xfId="2" xr:uid="{4C17738F-5693-497F-AE20-5DFB7508CC13}"/>
    <cellStyle name="Normal 2" xfId="1" xr:uid="{1F1EDD78-0413-4226-BF6C-6CF1E3568628}"/>
    <cellStyle name="Normal 4" xfId="3" xr:uid="{70C63CF0-4236-4CFF-8E36-3D025DA4A90C}"/>
    <cellStyle name="Normal 4 2" xfId="4" xr:uid="{126190D0-9569-48F8-BA6F-60352D8A1C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118360" y="1304925"/>
    <xdr:ext cx="1636395" cy="712470"/>
    <xdr:sp macro="" textlink="">
      <xdr:nvSpPr>
        <xdr:cNvPr id="2" name="Text Box 1025" hidden="1">
          <a:extLst>
            <a:ext uri="{FF2B5EF4-FFF2-40B4-BE49-F238E27FC236}">
              <a16:creationId xmlns:a16="http://schemas.microsoft.com/office/drawing/2014/main" id="{E13698AA-CFC3-4805-B9FD-1C34014F8D63}"/>
            </a:ext>
          </a:extLst>
        </xdr:cNvPr>
        <xdr:cNvSpPr txBox="1">
          <a:spLocks noChangeArrowheads="1"/>
        </xdr:cNvSpPr>
      </xdr:nvSpPr>
      <xdr:spPr bwMode="auto">
        <a:xfrm>
          <a:off x="2118360" y="1304925"/>
          <a:ext cx="1636395" cy="71247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  <xdr:absoluteAnchor>
    <xdr:pos x="2118360" y="1295400"/>
    <xdr:ext cx="1623060" cy="720090"/>
    <xdr:sp macro="" textlink="">
      <xdr:nvSpPr>
        <xdr:cNvPr id="3" name="Text Box 3" hidden="1">
          <a:extLst>
            <a:ext uri="{FF2B5EF4-FFF2-40B4-BE49-F238E27FC236}">
              <a16:creationId xmlns:a16="http://schemas.microsoft.com/office/drawing/2014/main" id="{9BC2A62F-4F38-419D-9990-13317D4BE244}"/>
            </a:ext>
          </a:extLst>
        </xdr:cNvPr>
        <xdr:cNvSpPr txBox="1">
          <a:spLocks noChangeArrowheads="1"/>
        </xdr:cNvSpPr>
      </xdr:nvSpPr>
      <xdr:spPr bwMode="auto">
        <a:xfrm>
          <a:off x="2118360" y="1295400"/>
          <a:ext cx="1623060" cy="72009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  <xdr:absoluteAnchor>
    <xdr:pos x="2118360" y="1295400"/>
    <xdr:ext cx="1617345" cy="714375"/>
    <xdr:sp macro="" textlink="">
      <xdr:nvSpPr>
        <xdr:cNvPr id="4" name="Text Box 3" hidden="1">
          <a:extLst>
            <a:ext uri="{FF2B5EF4-FFF2-40B4-BE49-F238E27FC236}">
              <a16:creationId xmlns:a16="http://schemas.microsoft.com/office/drawing/2014/main" id="{6306046B-76EB-473F-BE8E-974A03525E7A}"/>
            </a:ext>
          </a:extLst>
        </xdr:cNvPr>
        <xdr:cNvSpPr txBox="1">
          <a:spLocks noChangeArrowheads="1"/>
        </xdr:cNvSpPr>
      </xdr:nvSpPr>
      <xdr:spPr bwMode="auto">
        <a:xfrm>
          <a:off x="2118360" y="1295400"/>
          <a:ext cx="1617345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</xdr:wsDr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9E7C-99D2-4785-B491-27D145F8E68E}">
  <dimension ref="B1:C12"/>
  <sheetViews>
    <sheetView workbookViewId="0">
      <selection activeCell="C8" sqref="C8"/>
    </sheetView>
  </sheetViews>
  <sheetFormatPr defaultColWidth="10.88671875" defaultRowHeight="14.4" x14ac:dyDescent="0.3"/>
  <cols>
    <col min="2" max="2" width="26.88671875" customWidth="1"/>
    <col min="3" max="3" width="131.109375" customWidth="1"/>
  </cols>
  <sheetData>
    <row r="1" spans="2:3" ht="18" x14ac:dyDescent="0.35">
      <c r="B1" s="1" t="s">
        <v>0</v>
      </c>
    </row>
    <row r="3" spans="2:3" ht="15" customHeight="1" x14ac:dyDescent="0.3">
      <c r="B3" s="2" t="s">
        <v>1</v>
      </c>
      <c r="C3" s="2"/>
    </row>
    <row r="4" spans="2:3" ht="15" customHeight="1" x14ac:dyDescent="0.3">
      <c r="B4" s="2" t="s">
        <v>2</v>
      </c>
      <c r="C4" s="2"/>
    </row>
    <row r="5" spans="2:3" ht="15" customHeight="1" x14ac:dyDescent="0.3">
      <c r="B5" s="2"/>
    </row>
    <row r="6" spans="2:3" ht="15" customHeight="1" x14ac:dyDescent="0.3">
      <c r="B6" s="2" t="s">
        <v>3</v>
      </c>
      <c r="C6" s="2"/>
    </row>
    <row r="7" spans="2:3" ht="15" customHeight="1" x14ac:dyDescent="0.3">
      <c r="B7" s="2"/>
    </row>
    <row r="8" spans="2:3" ht="15" customHeight="1" x14ac:dyDescent="0.3">
      <c r="B8" s="3" t="s">
        <v>4</v>
      </c>
    </row>
    <row r="9" spans="2:3" ht="15" customHeight="1" x14ac:dyDescent="0.3">
      <c r="B9" s="2" t="s">
        <v>54</v>
      </c>
    </row>
    <row r="10" spans="2:3" x14ac:dyDescent="0.3">
      <c r="B10" s="2" t="s">
        <v>55</v>
      </c>
    </row>
    <row r="11" spans="2:3" x14ac:dyDescent="0.3">
      <c r="B11" s="2" t="s">
        <v>56</v>
      </c>
    </row>
    <row r="12" spans="2:3" x14ac:dyDescent="0.3">
      <c r="B12" s="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1763-57A5-40A0-974A-970AFC6072D7}">
  <dimension ref="B1:Q21"/>
  <sheetViews>
    <sheetView tabSelected="1" topLeftCell="E3" workbookViewId="0">
      <selection activeCell="H10" sqref="H10"/>
    </sheetView>
  </sheetViews>
  <sheetFormatPr defaultColWidth="10.88671875" defaultRowHeight="13.2" x14ac:dyDescent="0.25"/>
  <cols>
    <col min="1" max="1" width="10.88671875" style="4"/>
    <col min="2" max="2" width="21.6640625" style="4" customWidth="1"/>
    <col min="3" max="3" width="52.109375" style="4" customWidth="1"/>
    <col min="4" max="4" width="18.33203125" style="4" customWidth="1"/>
    <col min="5" max="5" width="53.44140625" style="4" customWidth="1"/>
    <col min="6" max="6" width="18.5546875" style="4" bestFit="1" customWidth="1"/>
    <col min="7" max="7" width="22.44140625" style="4" bestFit="1" customWidth="1"/>
    <col min="8" max="11" width="10.88671875" style="4"/>
    <col min="12" max="12" width="15.77734375" style="4" customWidth="1"/>
    <col min="13" max="16384" width="10.88671875" style="4"/>
  </cols>
  <sheetData>
    <row r="1" spans="2:17" ht="26.25" customHeight="1" x14ac:dyDescent="0.4">
      <c r="B1" s="13" t="s">
        <v>23</v>
      </c>
    </row>
    <row r="3" spans="2:17" ht="18" customHeight="1" x14ac:dyDescent="0.3">
      <c r="B3" s="12" t="s">
        <v>22</v>
      </c>
    </row>
    <row r="5" spans="2:17" ht="15" customHeight="1" x14ac:dyDescent="0.25">
      <c r="B5" s="11" t="s">
        <v>21</v>
      </c>
      <c r="E5" s="9"/>
      <c r="J5" s="10"/>
      <c r="K5" s="9"/>
      <c r="L5" s="9"/>
      <c r="M5" s="9"/>
    </row>
    <row r="6" spans="2:17" x14ac:dyDescent="0.25">
      <c r="B6" s="10"/>
      <c r="C6" s="10"/>
      <c r="E6" s="9"/>
      <c r="F6" s="9"/>
      <c r="J6" s="10"/>
      <c r="K6" s="9"/>
      <c r="L6" s="9"/>
      <c r="M6" s="9"/>
      <c r="N6" s="9"/>
    </row>
    <row r="7" spans="2:17" x14ac:dyDescent="0.25">
      <c r="I7" s="9" t="s">
        <v>5</v>
      </c>
      <c r="J7" s="9"/>
      <c r="K7" s="9"/>
      <c r="L7" s="9"/>
      <c r="M7" s="9"/>
      <c r="N7" s="9"/>
      <c r="O7" s="9"/>
      <c r="P7" s="9"/>
    </row>
    <row r="8" spans="2:17" ht="26.25" customHeight="1" x14ac:dyDescent="0.25">
      <c r="B8" s="8" t="s">
        <v>6</v>
      </c>
      <c r="C8" s="8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8" t="s">
        <v>12</v>
      </c>
      <c r="I8" s="8" t="s">
        <v>13</v>
      </c>
      <c r="J8" s="8" t="s">
        <v>14</v>
      </c>
      <c r="K8" s="8" t="s">
        <v>15</v>
      </c>
      <c r="L8" s="8" t="s">
        <v>71</v>
      </c>
      <c r="M8" s="8" t="s">
        <v>16</v>
      </c>
      <c r="N8" s="8" t="s">
        <v>17</v>
      </c>
      <c r="O8" s="8" t="s">
        <v>18</v>
      </c>
      <c r="P8" s="8" t="s">
        <v>19</v>
      </c>
      <c r="Q8" s="8" t="s">
        <v>20</v>
      </c>
    </row>
    <row r="9" spans="2:17" x14ac:dyDescent="0.25">
      <c r="B9" s="5" t="str">
        <f>Processes!D3</f>
        <v>ELC_DMD</v>
      </c>
      <c r="C9" s="5" t="str">
        <f>Processes!E3</f>
        <v>Portefolio electricity demand process</v>
      </c>
      <c r="D9" s="5"/>
      <c r="E9" s="5" t="str">
        <f>Commodities!D6</f>
        <v>ELC</v>
      </c>
      <c r="F9" s="5" t="str">
        <f>Commodities!D4</f>
        <v>ELC_DEM</v>
      </c>
      <c r="G9" s="5" t="s">
        <v>69</v>
      </c>
      <c r="H9" s="5">
        <v>2022</v>
      </c>
      <c r="I9" s="5"/>
      <c r="J9" s="7">
        <v>1</v>
      </c>
      <c r="K9" s="6">
        <v>1</v>
      </c>
      <c r="L9" s="6">
        <v>1</v>
      </c>
      <c r="M9" s="5"/>
      <c r="N9" s="5"/>
      <c r="O9" s="5"/>
      <c r="P9" s="5">
        <v>50</v>
      </c>
      <c r="Q9" s="5">
        <f>8760*3.6/10^6</f>
        <v>3.1536000000000002E-2</v>
      </c>
    </row>
    <row r="11" spans="2:17" ht="26.25" customHeight="1" x14ac:dyDescent="0.25"/>
    <row r="13" spans="2:17" x14ac:dyDescent="0.25">
      <c r="L13" s="20"/>
    </row>
    <row r="14" spans="2:17" x14ac:dyDescent="0.25">
      <c r="L14" s="21"/>
    </row>
    <row r="15" spans="2:17" x14ac:dyDescent="0.25">
      <c r="L15" s="22"/>
    </row>
    <row r="21" ht="13.5" customHeight="1" x14ac:dyDescent="0.25"/>
  </sheetData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5F7C-59ED-4189-A3AF-3FB298048D24}">
  <dimension ref="B2:I10"/>
  <sheetViews>
    <sheetView workbookViewId="0">
      <selection activeCell="B5" sqref="B5"/>
    </sheetView>
  </sheetViews>
  <sheetFormatPr defaultColWidth="8.88671875" defaultRowHeight="13.2" x14ac:dyDescent="0.25"/>
  <cols>
    <col min="1" max="1" width="8.88671875" style="4"/>
    <col min="2" max="2" width="12.5546875" style="4" bestFit="1" customWidth="1"/>
    <col min="3" max="3" width="6.33203125" style="4" bestFit="1" customWidth="1"/>
    <col min="4" max="4" width="21.44140625" style="4" bestFit="1" customWidth="1"/>
    <col min="5" max="5" width="49.109375" style="4" bestFit="1" customWidth="1"/>
    <col min="6" max="16384" width="8.88671875" style="4"/>
  </cols>
  <sheetData>
    <row r="2" spans="2:9" x14ac:dyDescent="0.25">
      <c r="B2" s="9" t="s">
        <v>37</v>
      </c>
    </row>
    <row r="3" spans="2:9" x14ac:dyDescent="0.25">
      <c r="B3" s="16" t="s">
        <v>36</v>
      </c>
      <c r="C3" s="16" t="s">
        <v>8</v>
      </c>
      <c r="D3" s="16" t="s">
        <v>35</v>
      </c>
      <c r="E3" s="16" t="s">
        <v>34</v>
      </c>
      <c r="F3" s="16" t="s">
        <v>33</v>
      </c>
      <c r="G3" s="16" t="s">
        <v>32</v>
      </c>
      <c r="H3" s="16" t="s">
        <v>31</v>
      </c>
      <c r="I3" s="16" t="s">
        <v>30</v>
      </c>
    </row>
    <row r="4" spans="2:9" x14ac:dyDescent="0.25">
      <c r="B4" s="4" t="s">
        <v>29</v>
      </c>
      <c r="D4" s="15" t="s">
        <v>59</v>
      </c>
      <c r="E4" s="15" t="s">
        <v>63</v>
      </c>
      <c r="F4" s="4" t="s">
        <v>25</v>
      </c>
      <c r="G4" s="4" t="s">
        <v>28</v>
      </c>
      <c r="H4" s="4" t="s">
        <v>27</v>
      </c>
    </row>
    <row r="5" spans="2:9" x14ac:dyDescent="0.25">
      <c r="B5" s="4" t="s">
        <v>26</v>
      </c>
      <c r="D5" s="15" t="s">
        <v>69</v>
      </c>
      <c r="E5" s="15" t="s">
        <v>70</v>
      </c>
      <c r="F5" s="4" t="s">
        <v>25</v>
      </c>
      <c r="G5" s="4" t="s">
        <v>28</v>
      </c>
      <c r="H5" s="4" t="s">
        <v>27</v>
      </c>
    </row>
    <row r="6" spans="2:9" x14ac:dyDescent="0.25">
      <c r="B6" s="4" t="s">
        <v>26</v>
      </c>
      <c r="D6" s="14" t="s">
        <v>38</v>
      </c>
      <c r="E6" s="4" t="s">
        <v>58</v>
      </c>
      <c r="F6" s="4" t="s">
        <v>25</v>
      </c>
      <c r="H6" s="4" t="s">
        <v>27</v>
      </c>
    </row>
    <row r="7" spans="2:9" x14ac:dyDescent="0.25">
      <c r="D7" s="14"/>
    </row>
    <row r="10" spans="2:9" x14ac:dyDescent="0.25">
      <c r="H10" s="4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78A9-0BBC-43ED-9DAA-F54CD58DD46B}">
  <dimension ref="B1:J7"/>
  <sheetViews>
    <sheetView workbookViewId="0">
      <selection activeCell="D4" sqref="D4"/>
    </sheetView>
  </sheetViews>
  <sheetFormatPr defaultColWidth="8.88671875" defaultRowHeight="13.2" x14ac:dyDescent="0.25"/>
  <cols>
    <col min="1" max="3" width="8.88671875" style="4"/>
    <col min="4" max="4" width="23" style="4" bestFit="1" customWidth="1"/>
    <col min="5" max="5" width="53.44140625" style="4" bestFit="1" customWidth="1"/>
    <col min="6" max="8" width="8.88671875" style="4"/>
    <col min="9" max="9" width="10.109375" style="4" bestFit="1" customWidth="1"/>
    <col min="10" max="16384" width="8.88671875" style="4"/>
  </cols>
  <sheetData>
    <row r="1" spans="2:10" x14ac:dyDescent="0.25">
      <c r="B1" s="9" t="s">
        <v>47</v>
      </c>
    </row>
    <row r="2" spans="2:10" x14ac:dyDescent="0.25">
      <c r="B2" s="16" t="s">
        <v>46</v>
      </c>
      <c r="C2" s="16" t="s">
        <v>8</v>
      </c>
      <c r="D2" s="16" t="s">
        <v>6</v>
      </c>
      <c r="E2" s="16" t="s">
        <v>45</v>
      </c>
      <c r="F2" s="16" t="s">
        <v>44</v>
      </c>
      <c r="G2" s="16" t="s">
        <v>43</v>
      </c>
      <c r="H2" s="16" t="s">
        <v>42</v>
      </c>
      <c r="I2" s="16" t="s">
        <v>41</v>
      </c>
      <c r="J2" s="16" t="s">
        <v>40</v>
      </c>
    </row>
    <row r="3" spans="2:10" x14ac:dyDescent="0.25">
      <c r="B3" s="4" t="s">
        <v>39</v>
      </c>
      <c r="D3" s="14" t="s">
        <v>57</v>
      </c>
      <c r="E3" s="15" t="s">
        <v>62</v>
      </c>
      <c r="F3" s="4" t="s">
        <v>25</v>
      </c>
      <c r="G3" s="4" t="s">
        <v>66</v>
      </c>
      <c r="H3" s="4" t="s">
        <v>27</v>
      </c>
      <c r="I3" s="4" t="s">
        <v>38</v>
      </c>
    </row>
    <row r="6" spans="2:10" x14ac:dyDescent="0.25">
      <c r="H6" s="4" t="s">
        <v>68</v>
      </c>
    </row>
    <row r="7" spans="2:10" x14ac:dyDescent="0.25">
      <c r="G7" s="4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2D5C-68B4-47E3-AEDA-1F3B55445016}">
  <dimension ref="B2:I8"/>
  <sheetViews>
    <sheetView workbookViewId="0">
      <selection activeCell="D16" sqref="D16"/>
    </sheetView>
  </sheetViews>
  <sheetFormatPr defaultColWidth="8.88671875" defaultRowHeight="13.2" x14ac:dyDescent="0.25"/>
  <cols>
    <col min="1" max="1" width="8.88671875" style="4"/>
    <col min="2" max="2" width="23.109375" style="4" bestFit="1" customWidth="1"/>
    <col min="3" max="3" width="23.109375" style="4" customWidth="1"/>
    <col min="4" max="4" width="41.6640625" style="4" bestFit="1" customWidth="1"/>
    <col min="5" max="5" width="4.6640625" style="4" bestFit="1" customWidth="1"/>
    <col min="6" max="6" width="12.5546875" style="4" bestFit="1" customWidth="1"/>
    <col min="7" max="7" width="12.6640625" style="4" customWidth="1"/>
    <col min="8" max="8" width="8.88671875" style="4"/>
    <col min="9" max="9" width="17.77734375" style="4" customWidth="1"/>
    <col min="10" max="16384" width="8.88671875" style="4"/>
  </cols>
  <sheetData>
    <row r="2" spans="2:9" x14ac:dyDescent="0.25">
      <c r="B2" s="9" t="s">
        <v>53</v>
      </c>
      <c r="C2" s="9"/>
    </row>
    <row r="3" spans="2:9" x14ac:dyDescent="0.25">
      <c r="B3" s="16" t="s">
        <v>35</v>
      </c>
      <c r="C3" s="16" t="s">
        <v>8</v>
      </c>
      <c r="D3" s="16" t="s">
        <v>52</v>
      </c>
      <c r="E3" s="16" t="s">
        <v>51</v>
      </c>
      <c r="F3" s="16" t="s">
        <v>12</v>
      </c>
      <c r="G3" s="16" t="s">
        <v>60</v>
      </c>
      <c r="I3" s="18" t="s">
        <v>64</v>
      </c>
    </row>
    <row r="4" spans="2:9" ht="13.8" thickBot="1" x14ac:dyDescent="0.3">
      <c r="B4" s="17" t="s">
        <v>50</v>
      </c>
      <c r="C4" s="17"/>
      <c r="D4" s="17" t="s">
        <v>49</v>
      </c>
      <c r="E4" s="17" t="s">
        <v>33</v>
      </c>
      <c r="F4" s="17"/>
      <c r="G4" s="17" t="s">
        <v>48</v>
      </c>
      <c r="I4" s="18">
        <f>50%</f>
        <v>0.5</v>
      </c>
    </row>
    <row r="5" spans="2:9" x14ac:dyDescent="0.25">
      <c r="B5" s="15" t="str">
        <f>Commodities!$D$4</f>
        <v>ELC_DEM</v>
      </c>
      <c r="C5" s="15" t="s">
        <v>61</v>
      </c>
      <c r="D5" s="15" t="str">
        <f>Commodities!$E$6</f>
        <v xml:space="preserve">Electricity </v>
      </c>
      <c r="E5" s="15" t="s">
        <v>25</v>
      </c>
      <c r="F5" s="15">
        <v>2021</v>
      </c>
      <c r="G5" s="15">
        <v>0</v>
      </c>
    </row>
    <row r="6" spans="2:9" x14ac:dyDescent="0.25">
      <c r="B6" s="15" t="str">
        <f>Commodities!$D$4</f>
        <v>ELC_DEM</v>
      </c>
      <c r="C6" s="15" t="s">
        <v>61</v>
      </c>
      <c r="D6" s="15" t="str">
        <f>Commodities!$E$6</f>
        <v xml:space="preserve">Electricity </v>
      </c>
      <c r="E6" s="15" t="s">
        <v>25</v>
      </c>
      <c r="F6" s="15">
        <v>2022</v>
      </c>
      <c r="G6" s="15">
        <v>10</v>
      </c>
    </row>
    <row r="7" spans="2:9" x14ac:dyDescent="0.25">
      <c r="B7" s="15" t="str">
        <f>Commodities!$D$4</f>
        <v>ELC_DEM</v>
      </c>
      <c r="C7" s="15" t="s">
        <v>61</v>
      </c>
      <c r="D7" s="15" t="str">
        <f>Commodities!$E$6</f>
        <v xml:space="preserve">Electricity </v>
      </c>
      <c r="E7" s="15" t="s">
        <v>25</v>
      </c>
      <c r="F7" s="15">
        <v>2023</v>
      </c>
      <c r="G7" s="19">
        <f>G6*(1+$I$4)</f>
        <v>15</v>
      </c>
    </row>
    <row r="8" spans="2:9" x14ac:dyDescent="0.25">
      <c r="B8" s="15" t="str">
        <f>Commodities!$D$4</f>
        <v>ELC_DEM</v>
      </c>
      <c r="C8" s="15" t="s">
        <v>61</v>
      </c>
      <c r="D8" s="15" t="str">
        <f>Commodities!$E$6</f>
        <v xml:space="preserve">Electricity </v>
      </c>
      <c r="E8" s="15" t="s">
        <v>25</v>
      </c>
      <c r="F8" s="15">
        <v>2024</v>
      </c>
      <c r="G8" s="19">
        <f>G7*(1+$I$4)</f>
        <v>22.5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Intro</vt:lpstr>
      <vt:lpstr>Stocks</vt:lpstr>
      <vt:lpstr>Commodities</vt:lpstr>
      <vt:lpstr>Processes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Lucas Moshøj</cp:lastModifiedBy>
  <dcterms:created xsi:type="dcterms:W3CDTF">2024-02-09T08:45:04Z</dcterms:created>
  <dcterms:modified xsi:type="dcterms:W3CDTF">2024-11-08T13:24:02Z</dcterms:modified>
</cp:coreProperties>
</file>