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1">
      <go:sheetsCustomData xmlns:go="http://customooxmlschemas.google.com/" r:id="rId5" roundtripDataSignature="AMtx7miw5I2euwnChKa+ekiQbR0SsoV8Dg=="/>
    </ext>
  </extLst>
</workbook>
</file>

<file path=xl/sharedStrings.xml><?xml version="1.0" encoding="utf-8"?>
<sst xmlns="http://schemas.openxmlformats.org/spreadsheetml/2006/main" count="11981" uniqueCount="7051">
  <si>
    <t>Data Set link</t>
  </si>
  <si>
    <t>Name of the dataset</t>
  </si>
  <si>
    <t>Data Vendor Name</t>
  </si>
  <si>
    <t>Description</t>
  </si>
  <si>
    <t>Data Categories</t>
  </si>
  <si>
    <t>Enviromental Data</t>
  </si>
  <si>
    <t>Soil Health Data = Soil</t>
  </si>
  <si>
    <t>Endangered Species Data = Endangered Species</t>
  </si>
  <si>
    <t>Energy Data = Energy, Fuel</t>
  </si>
  <si>
    <t>Pesticides Data = Pesticide</t>
  </si>
  <si>
    <t>Public Health Data = Health</t>
  </si>
  <si>
    <t>Use Cases</t>
  </si>
  <si>
    <t>Agricultural Waste Management System = Waste</t>
  </si>
  <si>
    <t>Crop Disease and Pest Identification = Crop Disease</t>
  </si>
  <si>
    <t>Regulatory Compliance = Regulat</t>
  </si>
  <si>
    <t>Smart Farming = Farm</t>
  </si>
  <si>
    <t xml:space="preserve">https://catalog.data.gov/dataset/multiscale-landscape-integrity-approach-to-stream-management-case-study-data-sets
</t>
  </si>
  <si>
    <t>Multiscale Landscape Integrity Approach to Stream Management Case Study Data Sets</t>
  </si>
  <si>
    <t>U.S. EPA Office of Research and Development (ORD)</t>
  </si>
  <si>
    <t>An approach that relates biological condition of streams to landscape integrity data at the watershed, catchment and stream-reach scale in order to support stream management and decision-making.This dataset is associated with the following publication: Riato, L., S. Leibowitz, and M. Weber. The use of multiscale stressors in biological condition assessments: a framework to advance the assessment and management of streams. SCIENCE OF THE TOTAL ENVIRONMENT. Elsevier BV, AMSTERDAM, NETHERLANDS, 139699, (2020).</t>
  </si>
  <si>
    <t xml:space="preserve">https://catalog.data.gov/dataset/results-from-non-targeted-analysis-of-aqueous-film-forming-foams
</t>
  </si>
  <si>
    <t>Results from Non-Targeted Analysis of Aqueous Film Forming Foams</t>
  </si>
  <si>
    <t>Screening library of detectable PFAS ions, results from identified PFAS from suspect screening of AFFF materials on the market. This dataset is not publicly accessible because: Data Property of Texas A&amp;M University. It can be accessed through the following means: Contact Ivan Rusyn . Format: Excel.This dataset is associated with the following publication: Luo, Y., N.A. Aly, J. McCord, M. Strynar, W.A. Chiu, J.N. Dodds, E.S. Baker, and I. Rusyn. Rapid Characterization of Emerging Per- and Polyfluoroalkyl Substances in Aqueous Film-Forming Foams Using Ion Mobility Spectrometry-Mass Spectrometry. ENVIRONMENTAL SCIENCE &amp; TECHNOLOGY. American Chemical Society, Washington, DC, USA, 54(23): 15024-15034, (2020).</t>
  </si>
  <si>
    <t xml:space="preserve">https://catalog.data.gov/dataset/mass-spectrometry-abundances-and-estimated-concentrations-for-emerging-chlorinated-polyflu
</t>
  </si>
  <si>
    <t>Mass Spectrometry Abundances and Estimated Concentrations for Emerging Chlorinated Polyfluorinated Polyether Compounds Impacting the Waters of Southwestern New Jersey</t>
  </si>
  <si>
    <t>All detected feature abundances from NTA pre-screen on TOF and merged in-depth Orbitrap data collection from 2017 water set, as well as Orbitrap raw abundances and estimated concentrations from ClPFPECA compounds from 2019 POET samples.This dataset is associated with the following publication: McCord, J., M. Strynar, J. Washington, E.L. Bergman, and S.M. Goodrow. Emerging Chlorinated Polyfluorinated Polyether Compounds Impacting the Waters of Southwestern New Jersey Identified by Use of Nontargeted Analysis. Environmental Science &amp; Technology Letters. American Chemical Society, Washington, DC, USA, 7(12): 903-908, (2020).</t>
  </si>
  <si>
    <t xml:space="preserve">https://catalog.data.gov/dataset/methane-and-carbon-dioxide-emission-rates-from-reservoirs-in-ohio-kentucky-and-indiana
</t>
  </si>
  <si>
    <t>Methane and carbon dioxide emission rates from reservoirs in Ohio, Kentucky, and Indiana</t>
  </si>
  <si>
    <t>This dataset contains methane and carbon dioxide emission rates measured in 32 reservoirs distributed across Ohio, Kentucky, and Indiana. Ancillary environmental data including reservoir morphology, watershed characteristics, and water chemistry are also included.This dataset is associated with the following publication: Beaulieu, J., S. Waldo, D. Balz, W. Barnett, A. Hall, M. Platz, and K. White. Methane and carbon dioxide emissions from reservoirs: Controls and Upscaling. Journal of Geophysical Research - Biogeosciences. American Geophysical Union, Washington, DC, USA, 125(12): e2019JG005474, (2020).</t>
  </si>
  <si>
    <t xml:space="preserve">https://catalog.data.gov/dataset/catchments-and-variables-used-for-random-forest-classification-and-regression-groundwater-
</t>
  </si>
  <si>
    <t>Catchments and Variables Used for Random Forest Classification and Regression Groundwater and Surface Water Models for Nitrate Violation classes, Violation concentrations, or Percent of Systems in Violation for Public Drinking Water Supplies</t>
  </si>
  <si>
    <t>This research used public drinking water nitrate violations data from across the conterminous United States as response variables, and various predictor variables from EPA's StreamCat dataset and other various land use, climate, and N input datasources.All predictor and response variables were summarized for each catchment.Response variables were either a binary variable (in violation or not or a 1 or 0), mean violation concentration (mg/L) per catchment, or percent of public water systems in violation per catchment.</t>
  </si>
  <si>
    <t xml:space="preserve">https://catalog.data.gov/dataset/monitoring-the-infiltration-rate-of-tree-boxes
</t>
  </si>
  <si>
    <t>Monitoring the infiltration rate of tree boxes</t>
  </si>
  <si>
    <t>Tree boxes primarily reduce runoff volume through infiltration. The current study determines infiltration rates in six tree boxes and analyzes the effects of season, age of the tree box, and depth on infiltration. Our study site is in Louisville, KY, where Louisville and Jefferson County Metropolitan Sewer District (MSD) teamed with U.S. EPA's Office of Research and Development, URS Corporation, and the Center for Infrastructure Research at the University of Louisville (U of L) to monitor the performance of six tree boxes and other stormwater control measures (SCMs) and to evaluate the effectiveness of groups of controls. Each tree box is 1.5 m wide, 1.5 m long, and 1.8 m deep. Street and parking lot runoff enters each tree box though a curb cut. Time domain reflectometers (TDRs) were embedded in the tree box media to continuously monitor volumetric soil moisture content and other parameters. TDRs were installed at 0.30 m (designated as TDR2), 0.60 m (designated as TDR3), and 1.50 m (designated as TDR4) below the soil surface of the tree box media. The moisture content recorded by the TDRs was used to calculate infiltration rates through the media using the Green-Ampt equation. Infiltration rates through the 0.30 m soil section between TDR2 and TDR3 (termed as upper section), through the 0.90 m soil section between TDR3 and TDR4 (termed as bottom section), and the infiltration rate through 1.20 m soil section between TDR2 and TDR4 (termed as combined section) were calculated. For each rain event, two infiltration rates were calculated. The first determined the initial infiltration rate based on infiltrating water and the second calculated the saturated infiltration rate based on draining water. Initial and saturated infiltration rates varied among all six tree boxes. For four of the six tree boxes, the initial infiltration rate did not vary with depth. However, the saturated infiltration rate varied with depth for five of the six tree boxes. Overall, the saturated infiltration rate of the combined section is 1.7 times larger than the upper section. Studies from other researchers reported 8 and 100 times variation of surface infiltration rate within 2 m and 5 m spatial distance respectively, 1.7 times variation between upper and combined sections should be considered a non-meaningful difference. In the second year, the initial infiltration rate and saturated infiltration rate decreased by 20% and 38% respectively, from the first year. The infiltration rate varies with seasons. In the growing season, it is 80% larger than in the non-growing season. The smallest infiltration rates were observed during winter and largest infiltration rates were observed in summer. This paper highlights the continuous two years' soil moisture monitoring results used to characterize the seasonal, age and depth effect on infiltration rate of six tree boxes.This dataset is associated with the following publication: Ahmed, F., and M. Borst. Monitoring the infiltration rate of tree boxes. WATER ENVIRONMENT RESEARCH. Water Environment Federation, Alexandria, VA, USA, 91(12): 1638-1649, (2019).</t>
  </si>
  <si>
    <t xml:space="preserve">https://catalog.data.gov/dataset/determining-the-utility-of-regression-based-co-nox-ratios-for-emissions-validation-in-a-ne
</t>
  </si>
  <si>
    <t>Determining the utility of regression-based CO:NOx ratios for emissions validation in a near-road environment</t>
  </si>
  <si>
    <t>Datasets used in the analysis presented in the manuscript "Determining the utility of regression-based CO:NOx ratios for emissions validation in a near-road environment". The datasets include hourly CO and NOx emissions estimated by the MOVES model (CONOx_MOVES.xlsx) and 5 minute NO, NO2, NOx and CO observations from the Las Vegas near-road field study described in the paper (LV_5min_S1S2S3S4.xlsx). Each file is an excel spread sheet (.xlsx) and metadata on the variables within the files is provided under the Readme tab of each spreadsheet.This dataset is associated with the following publication: Simon, H., B. Henderson, R. Owen, K. Foley, M. Snyder, and E. Kimbrough. Variability in observation-based onroad emission constraints from a near-road environment. ATMOSPHERE. MDPI AG, Basel, SWITZERLAND, 11(11): 1243, (2020).</t>
  </si>
  <si>
    <t xml:space="preserve">https://catalog.data.gov/dataset/cross-basin-isoscapes
</t>
  </si>
  <si>
    <t>Cross Basin Isoscapes</t>
  </si>
  <si>
    <t>Water stable isotope data (hydrogen and oxygen isotopes of H2O) for 5 river basins in Washington state and Alaska. The samples were collected in 2017 during summer baseflow season. Collection sites were distributed across each basin to represent the range of possible isotope values within the basin, but sample sites were easily accessible.This dataset is associated with the following publication: McGill, L., E.A. Steel, J.R. Brooks, R.T. Edwards, and A. Fullerton. Elevation and spatial structure explain most surface-water isotopic variation across five Pacific Coast basins. JOURNAL OF HYDROLOGY. Elsevier Science Ltd, New York, NY, USA, 583: 124610, (2020).</t>
  </si>
  <si>
    <t xml:space="preserve">https://catalog.data.gov/dataset/microbial-source-tracking-marker-concentrations-in-the-chattahoochee-river-national-recrea
</t>
  </si>
  <si>
    <t>Microbial Source Tracking Marker Concentrations in the Chattahoochee River National Recreation Area Watershed in 2015-2017, Georgia, USA</t>
  </si>
  <si>
    <t>The dataset contains Esherichia coli and quantitative polymerase chain reaction data for microbial source tracking markers in the Chattahoochee River and streams within the Chattahoochee River National Recreation area from samples collected in the winter and summer of the federal fiscal years 2016 and 2017. Six water samples were collected from three sites on the Chattahoochee River each season. Eleven stream sites and one additional site on the Chattahoochee River were sampled once each season, with the exception of two sites, which were not sampled in winter FY16. This dataset is not publicly accessible because: Data is the property of USGS. It can be accessed through the following means: Contact Anna McKee, corresponding author, at USGS. Format: The dataset contains Esherichia coli and quantitative polymerase chain reaction data for microbial source tracking markers in the Chattahoochee River and streams within the Chattahoochee River National Recreation area from samples collected in the winter and summer of the federal fiscal years 2016 and 2017. Six water samples were collected from three sites on the Chattahoochee River each season. Eleven stream sites and one additional site on the Chattahoochee River were sampled once each season, with the exception of two sites, which were not sampled in winter FY16.This dataset is associated with the following publication: McKee, A., M. Molina, M. Cyterski, and A. Couch. Microbial source tracking (MST) in Chattahoochee River National Recreation Area: Seasonal and precipitation trends in MST marker concentrations, and associations with E. coli levels, pathogenic marker presence, and land use. WATER RESEARCH. Elsevier Science Ltd, New York, NY, USA, 171: 115435, (2020).</t>
  </si>
  <si>
    <t xml:space="preserve">https://catalog.data.gov/dataset/figures-and-tables-data
</t>
  </si>
  <si>
    <t>Figures and Tables Data</t>
  </si>
  <si>
    <t>The dataset provides data used to prepare all figures and tables within the manuscript.This dataset is associated with the following publication: Noerpel, M., M. Pribil, D. Rutherford, P. Law, K. Bradham, C. Nelson, R. Weber, G. Gunn, and K. Scheckel. Lead speciation, bioaccessibility and source attribution in Missouri's Big River watershed. APPLIED GEOCHEMISTRY. Elsevier Science Ltd, New York, NY, USA, 123: 104757, (2020).</t>
  </si>
  <si>
    <t xml:space="preserve">https://catalog.data.gov/dataset/grab-vs-composite-metadata
</t>
  </si>
  <si>
    <t>Grab vs Composite metadata</t>
  </si>
  <si>
    <t>Data described concentrations of human adenovirus, crAssphage and Pepper Mild Mottle virus in 1 hour composite wastewater samples and 24 h composite wastewater samples. This dataset is not publicly accessible because: Data is the property of CSIRO. It can be accessed through the following means: Contact Warish Ahmed, Warish.Ahmed@csiro.au. Format: Data is in excel format.This dataset is associated with the following publication: Ahmed, W., A. Bivins, P.M. Bertsch, K. Bibby, P. Gyawali, S.P. Sherchan, S.L. Simpson, K.V. Thomas, R. Verhagen, M. Kitajima, J.F. Mueller, and A. Korajkic. Intraday variability of indicator and pathogenic viruses in 1-h and 24-h composite wastewater samples: Implications for wastewater-based epidemiology. ENVIRONMENTAL RESEARCH. Elsevier B.V., Amsterdam, NETHERLANDS, 193: 110531, (2021).</t>
  </si>
  <si>
    <t xml:space="preserve">https://catalog.data.gov/dataset/regression-test-data
</t>
  </si>
  <si>
    <t>Regression Test Data</t>
  </si>
  <si>
    <t>This dataset is based on the unit and regression testing available on https://github.com/USEPA/Stormwater-Management-Model/actions</t>
  </si>
  <si>
    <t xml:space="preserve">https://catalog.data.gov/dataset/table-3-lcf-results-and-figure-s2-lcf-data
</t>
  </si>
  <si>
    <t>Table 3 LCF Results and Figure S2 LCF data</t>
  </si>
  <si>
    <t>Table 3 shows the distribution of lead speciation results for soil samples along with fitting error (R factor) Data for Figure S2 contains the sample spectra and linear combination fitting (LCF) data used to determine results in Table 3.This dataset is associated with the following publication: Kastury, F., R.R. Karna, K.G. Scheckel, and A.L. Juhasz. Correlation between lead speciation and inhalation bioaccessibility using two different simulated lung fluids. ENVIRONMENTAL POLLUTION. Elsevier Science Ltd, New York, NY, USA, 263 part B: 114609, (2020).</t>
  </si>
  <si>
    <t xml:space="preserve">https://catalog.data.gov/dataset/pfas-online-spe-supporting-information
</t>
  </si>
  <si>
    <t>PFAS Online SPE Supporting Information</t>
  </si>
  <si>
    <t>Supporting information for manuscript, including chromatograms, peak areas, and standard recovery data to support PFAS manuscript.This dataset is associated with the following publication: Sanan, T., and M. Magnuson. Analysis of per- and polyfluorinated alkyl substances (PFAS) of sub-sampled water matrices with online solid phase extraction/isotope dilution tandem mass spectrometry. JOURNAL OF CHROMATOGRAPHY A. Elsevier Science Ltd, New York, NY, USA, 1626: 461324, (2020).</t>
  </si>
  <si>
    <t xml:space="preserve">https://catalog.data.gov/dataset/data-for-summary-of-the-development-the-us-environmental-protection-agencys-medaka-extende
</t>
  </si>
  <si>
    <t>Data for Summary of the Development the US Environmental Protection Agency's Medaka Extended One Generation Reproduction Test (MEOGRT) Using Data from Nine Multigenerational Medaka Tests</t>
  </si>
  <si>
    <t>In response to various legislative mandates the United States Environmental Protection Agency (USEPA) formed its Endocrine Disruptor Screening Program (EDSP), which in turn, implemented a tiered testing strategy to determine the potential of pesticides, commercial chemicals, and environmental contaminants to disrupt the endocrine system. The first tier of tests is intended to detect the potential for endocrine disruption mediated through estrogen, androgen or thyroid pathways, while the second tier is intended to further characterize the effects on these pathways and to establish a dose-response relationship for adverse effects. One of these Tier 2 tests, the Medaka Extended One Generation Reproduction Test (MEOGRT) was developed by the USEPA for the EDSP and, in collaboration with the Japanese Ministry of the Environment, for the Organisation for Economic Co-operation and Development's (OECD) Guidelines for the Testing of Chemicals. The MEOGRT protocol was iteratively modified based upon knowledge gained after successfully completing nine tests with variations in test protocols. The dataset both the final MEOGRT protocol that has been published by the USEPA and the OECD, the iterations of the protocol that provided valuable insights into nuances of the protocol. The various tests include exposure to 17b-estradiol, 4-t-octylphenol, o,p'- dichlorodiphenyltrichloroethane, 4-chloro-3-methylphenol, tamoxifen, 17b-trenbolone, vinclozolin, and prochloraz.This dataset is associated with the following publication: Flynn, K., D. Lothenbach, F. Whiteman, D. Hammermeister, L. Touart, J. Swintek, N. Tatarazako, Y. Onishi, and R. Johnson. Summary of the development the US Environmental Protection Agency's Medaka Extended One Generation Reproduction Test (MEOGRT) using data from 9 multigenerational medaka tests. ENVIRONMENTAL TOXICOLOGY AND CHEMISTRY. Society of Environmental Toxicology and Chemistry, Pensacola, FL, USA, 36(12): 3387-3403, (2017).</t>
  </si>
  <si>
    <t xml:space="preserve">https://catalog.data.gov/dataset/ppar-independent-transcriptional-targets-of-perfluoroalkyl-acids-revealed-by-transcript-pr
</t>
  </si>
  <si>
    <t>PPARa-independent transcriptional targets of perfluoroalkyl acids revealed by transcript profiling</t>
  </si>
  <si>
    <t>Microarray datasets used in the analysis.This dataset is associated with the following publication: Rosen, M., K. Das, J. Rooney, B. Abbott, C. Lau, and C. Corton. PPARa-independent transcriptional targets of perfluoroalkyl acids revealed by transcript profiling. TOXICOLOGY. Elsevier Science Ltd, New York, NY, USA, 387: 95-107, (2017).</t>
  </si>
  <si>
    <t xml:space="preserve">https://catalog.data.gov/dataset/advancing-the-adverse-outcome-pathway-concept-an-international-horizon-scanning-approach
</t>
  </si>
  <si>
    <t>Advancing the Adverse Outcome Pathway Concept - An International 'Horizon Scanning' Approach</t>
  </si>
  <si>
    <t>Our ability to conduct whole organism toxicity tests to understand chemical safety has been outpaced by our ability to synthesize new chemicals for a wide variety of commercial applications. Therefore, to increase efficiencies in chemical risk assessment, scientists and risk assessors are turning to mechanistic-based studies, making greater use of in vitro and in silico methods, to evaluate potential environmental and human health hazards. A framework that has gained traction for capturing available knowledge describing the linkage between mechanistic data and the apical toxicity endpoints, required for regulatory assessments, is the adverse outcome pathway (AOP). A number of international activities have focused on AOP development and plausible applications to regulatory decision-making. These interactions have prompted dialog between research scientists and regulatory communities to consider how best to use the AOP framework in risk assessment. While expert-facilitated discussions have been instrumental in moving the science of AOPs forward, it was recognized that a survey of the broader scientific community would aid in identifying current limitations while guiding future initiatives for the AOP framework. To that end, a global 'Horizon Scanning' exercise was conducted to solicit questions concerning the challenges or limitations that must be addressed to realize the full potential of the AOP framework in research and regulatory decision making. The majority of questions received fell into several broad topical areas including the concepts of AOP networks and quantitative AOPs, collaboration on and communication of AOP knowledge, AOP discovery and development, chemical and cross-species extrapolation, exposure considerations, and AOP applications. An expert ranking exercise was then conducted to identify the most important questions for each category. These questions were used to develop four broad themes to inform and guide future AOP research and regulatory initiatives. In addition, frequently asked questions (FAQs) were identified and addressed by experts in the field. Answers to FAQs will aid in framing further discussions about common misperceptions about AOPs and allow for clarification of AOP topics. The need for clarification occurred with surprising frequency, indicating that improvements are needed in communicating the AOP framework among the scientific and regulatory communities. Overall, the 'Horizon Scanning' effort brought together the global scientific community to guide the direction of future initiatives and identify key questions surrounding the AOP framework. The views expressed in this manuscript are those of the authors and may not reflect U.S. EPA policy. This dataset is not publicly accessible because: It is available online and was collected through the Society of Environmental Toxicology and Chemistry in support of a Pellston Workshop. It can be accessed through the following means: All materials associated with this paper are found at the provided URL as the main document or as the supplemental files. Format: http://onlinelibrary.wiley.com/doi/10.1002/etc.3805/full.This dataset is associated with the following publication: LaLone, C., G. Ankley, S. Belanger, M. Embry, G. Hodges, D. Knapen, S. Munn, E. Perkins, M. Rudd, D. Villeneuve, M. Whelan, C. Willett, X. Zhang, and M. Hecker. Advancing the adverse outcome pathway framework - An international horizon scanning approach. SOCIETY OF ENVIRONMENTAL TOXICOLOGY AND CHEMISTRY JOURNAL. Society of Environmental Toxicology and Chemistry, Pensacola, FL, USA, 36(6): 1411-1421, (2017).</t>
  </si>
  <si>
    <t xml:space="preserve">https://catalog.data.gov/dataset/conolly-r-b-ankley-g-t-cheng-wy-mayo-m-l-miller-d-h-perkins-e-j-villeneuve-d-l-and-watanab
</t>
  </si>
  <si>
    <t>Conolly, R.B., Ankley, G.T., Cheng, WY., Mayo, M.L., Miller, D.H., Perkins, E.J., Villeneuve, D.L., and Watanable, K.H. (2017). Quantitative adverse outcome pathways and their application ot predictive toxicology. Environ. Sci. Technol. 51, 4661-4672</t>
  </si>
  <si>
    <t>A publised mansucript describing a quantitative adverse outcome pathway (qAOP) and its relevance to risk assessment. This dataset is not publicly accessible because: This work describes computational modeling, not acquisition of laboratory data. It can be accessed through the following means: The mansucript is published in Environmental Science and Technology. Format: This ScienceHub entry is associated with the published manuscript:Quantitative Adverse Outcome Pathways and Their Application to Predictive Toxicology Rory B. Conolly,*,+ Gerald T. Ankley,++ WanYun Cheng,+ Michael L. Mayo,SS David H. Miller, Edward J. Perkins,SS Daniel L. Villeneuve,++ and Karen H. Watanabe +U.S. Environmental Protection Agency, Office of Research and Development, National Health and Environmental Effects Research Laboratory, Integrated Systems Toxicology Division, Research Triangle Park, North Carolina 27709, United States ++U.S. Environmental Protection Agency, Office of Research and Development, National Health and Environmental Effects Research Laboratory, Mid-Continent Ecology Division, Duluth, Minnesota 55804, United States SSEnvironmental Laboratory, U.S. Army Engineer Research and Development Center, Vicksburg, Mississippi 39180, United States U.S. Environmental Protection Agency, Office of Research and Development, National Health and Environmental Effects Research Laboratory, Mid-Continent Ecology Division, Grosse Isle, Michigan 48138, United States School of Mathematical and Natural Sciences, Arizona State University, West Campus, Glendale, Arizona 85306, United StatesDOI: 10.1021/acs.est.6b06230 Environ. Sci. Technol. 2017, 51, 4661-4672.This dataset is associated with the following publication: Conolly, R., G. Ankley, W. Cheng, M. Mayo, D. Miller, E. Perkins, D. Villeneuve, and K. Watanabe. Quantitative Adverse Outcome Pathways and Their Application to Predictive Toxicology. ENVIRONMENTAL SCIENCE &amp; TECHNOLOGY. American Chemical Society, Washington, DC, USA, 51(8): 4661-4672, (2017).</t>
  </si>
  <si>
    <t xml:space="preserve">https://catalog.data.gov/dataset/data-for-boqueron-beach-pr-immunoprevalence-study
</t>
  </si>
  <si>
    <t>Data for Boqueron Beach, PR immunoprevalence study</t>
  </si>
  <si>
    <t>The data contained in this worksheet provides the Median Fluorescence Intensity (MFI) readings for the Boqueron Beach, Puerto Rico saliva samples collected on Day 1 of the study and used to assess immunoprevalence of the beachgoers to the pathogens in the multiplex immunoassay.This dataset is associated with the following publication: Augustine, S., K. Simmons, T. Eason, C. Curioso, S. Griffin, T. Wade, A. Dufour, S. Fout, A. Grimm, K. Oshima, E. Sams, M. See, and L. Wymer. Immunoprevalence to Six Waterborne Pathogens in Beachgoers at Boqueron Beach, Puerto Rico: Application of a Microsphere-Based Salivary Antibody Multiplex Immunoassay. Frontiers in Public Health. Frontiers, Lausanne, SWITZERLAND, 5(84): 1-11, (2017).</t>
  </si>
  <si>
    <t xml:space="preserve">https://catalog.data.gov/dataset/size-selective-sampling-performance-of-six-low-volume-total-suspended-particulate-tsp-inle
</t>
  </si>
  <si>
    <t>Size-Selective Sampling Performance of Six Low-Volume "Total" Suspended Particulate (TSP) Inlets</t>
  </si>
  <si>
    <t>Results from the comprehensive wind tunnel evaluation of six low-volume aerosol inlets are presented as a function of wind speed and aerodynamic particle diameter.This dataset is associated with the following publication: Vanderpool, R., J. Krug, S. Kaushik, J. Gilberry, A. Dart, and C. Witherspoon. Size-selective sampling performance of six low-volume "total" suspended particulate (TSP) inlets. AEROSOL SCIENCE AND TECHNOLOGY. Taylor &amp; Francis, Inc., Philadelphia, PA, USA, 52(1): 98-113, (2018).</t>
  </si>
  <si>
    <t xml:space="preserve">https://catalog.data.gov/dataset/changes-in-landscape-greenness-and-climatic-factors-over-25-years-19892013-in-the-usa
</t>
  </si>
  <si>
    <t>Changes in Landscape Greenness and Climatic Factors over 25 Years (1989-2013) in the USA</t>
  </si>
  <si>
    <t>The asci files are the probability of the NDVI trend (slope) and the direction of the NDVI trend (+/-). These files can be mapped in ArcMap using ArcToolbox (conversion tools and asci to raster). The asci files are for maps in Figures 1,2 and 4 in the publication.Figures.xlsx, Contains 8 Figures, each in a sheet titled same as in the publication. Except for Figure 3, all figures contain information about labeling the axis in publication.This dataset is associated with the following publication: Nash, M., J. Wickham, J. Christensen, and T. Wade. Changes in Landscape Greenness and Climatic Factors over 25 Years (1989-2013) in the USA. Remote Sensing. MDPI AG, Basel, SWITZERLAND, 9(3): 295, (2017).</t>
  </si>
  <si>
    <t xml:space="preserve">https://catalog.data.gov/dataset/the-first-acid-ionization-constant-of-cyanuric-acid-from-5-to-35-c
</t>
  </si>
  <si>
    <t>The First Acid Ionization Constant of Cyanuric Acid from 5 to 35 degC</t>
  </si>
  <si>
    <t>No data set is provided. This dataset is not publicly accessible because: All the data is contained in the manuscript and supplementary information. It can be accessed through the following means: All the data is contained in the manuscript and supplementary information. Format: All the data is contained in the manuscript and supplementary information.This dataset is associated with the following publication: Wahman, D. First Acid Ionization Constant of the Drinking Water Relevant Chemical Cyanuric Acid from 5 to 35 degC. Environmental Science: Water Research &amp; Technology. Royal Society of Chemistry, Cambridge, UK, 4: 1522-1530, (2018).</t>
  </si>
  <si>
    <t xml:space="preserve">https://catalog.data.gov/dataset/data-for-boqueron-beach-puerto-rico-immunoconversion-study
</t>
  </si>
  <si>
    <t>Data for Boqueron Beach, Puerto Rico immunoconversion study</t>
  </si>
  <si>
    <t>The data contained in this worksheet provides the Median Fluorescence Intensity (MFI) readings from saliva samples serially collected during the Boqueron Beach, Puerto Rico study. Samples were analyzed using the bead-based multiplex immunoassay to assess immunoconversions in the beachgoers to multiple waterborne pathogens. In the study, we collected an initial sample (S1) at the beach and the remaining samples (S2 and S3) were self-collected by participants 10 -14 and 30 - 40 days later, respectively.This dataset is associated with the following publication: Simmons, K.J., T. Eason, C.L. Curioso, S. Griffin, M.K.D. Ramudit, K. Oshima, E. Sams, T. Wade, A. Grimm, A. Dufour, and S. Augustine. Visitors to a Tropical Marine Beach Show Evidence of Immunoconversions to Multiple Waterborne Pathogens. Frontiers in Public Health. Frontiers, Lausanne, SWITZERLAND, issue}: 231, (2019).</t>
  </si>
  <si>
    <t xml:space="preserve">https://catalog.data.gov/dataset/data-for-boqueron-beach-pr-immunoprevalence-study-818fe
</t>
  </si>
  <si>
    <t xml:space="preserve">https://catalog.data.gov/dataset/data-for-capillary-based-immunoassay-optimization-of-p53-and-tubulin-in-beas-2b-cells-691e1
</t>
  </si>
  <si>
    <t>Data for Capillary-based immunoassay optimization of p53 and a-tubulin in BEAS-2B cells</t>
  </si>
  <si>
    <t>These data were used to generate graphs and tables for the Journal of Visualized Experiments (JoVE) publication 'Procedure and Key Optimization Strategies for an Automated Capillary Electrophoretic-based Immunoassay Method. In general, the data are generated as example data for optimization of this method.This dataset is associated with the following publications: Nelson, G., J. Guynn, and B. Chorley. Procedure and Key Optimization Strategies for an Automated Capillary Electrophoretic-based Immunoassay Method. Journal of Visualized Experiments. JoVE, Somerville, MA, USA, 127: e55911, (2017). Nelson, G., J. Currier, and B. Chorley. Procedure and Key Optimization Strategies for an Automated Capillary Electrophoretic-based Immunoassay Method. JoVE, Somerville, MA, USA, 2017.</t>
  </si>
  <si>
    <t xml:space="preserve">https://catalog.data.gov/dataset/impacts-of-fire-smoke-plumes-on-regional-air-quality-20062013-data
</t>
  </si>
  <si>
    <t>Impacts of fire smoke plumes on regional air quality, 2006-2013 data</t>
  </si>
  <si>
    <t>Impacts of fire smoke plumes on regional air quality, 2006-2013 data. Shape files of smoke plumes that define the geographic extent of smoke are from the NOAA Hazard Mapping System (HMS), and O3, total PM2.5, and PM2.5 constituent measurements for 2006-2013 are from the U.S. Environmental Protection Agency's (EPA) Air Quality System database.This dataset is associated with the following publication: Larsen, A., B. Reich, M. Ruminski, and A. Rappold. Impacts of wildfire smoke plumes on regional air quality, 2006-2013. Journal of Exposure Science and Environmental Epidemiology. Nature Publishing Group, London, UK, 28(4): 319-327, (2018).</t>
  </si>
  <si>
    <t xml:space="preserve">https://catalog.data.gov/dataset/nonanimal-assessment-of-skin-sensitization-hazard-is-an-integrated-testing-strategy-needed
</t>
  </si>
  <si>
    <t>Non-animal assessment of skin sensitization hazard: Is an integrated testing strategy needed, and if so what should be integrated?</t>
  </si>
  <si>
    <t>Appendix Skin sensitization data and non-animal test data for 271 chemicals.This dataset is associated with the following publication: Roberts, D., and G. Patlewicz. Non-animal assessment of skin sensitization hazard: Is an integrated testing strategy needed, and if so what should be integrated?. JOURNAL OF APPLIED TOXICOLOGY. John Wiley &amp; Sons, Ltd., Indianapolis, IN, USA, 38(1): 41-50, (2017).</t>
  </si>
  <si>
    <t xml:space="preserve">https://catalog.data.gov/dataset/a-drinking-water-relevant-water-chemistry-model-for-the-free-chlorine-and-cyanuric-acid-sy-3f1dd
</t>
  </si>
  <si>
    <t>A Drinking Water Relevant Water Chemistry Model for the Free Chlorine and Cyanuric Acid System from 5 to 35 degC</t>
  </si>
  <si>
    <t>No data set is provided. This dataset is not publicly accessible because: All the data is contained in the manuscript and supplementary information. It can be accessed through the following means: All the data is contained in the manuscript and supplementary information. Format: All the data is contained in the manuscript and supplementary information.This dataset is associated with the following publication: Wahman, D., and M. Alexander. A Drinking Water Relevant Water Chemistry Model for the Free Chlorine and Cyanuric Acid System from 5 to 35 degC. ENVIRONMENTAL SCIENCE &amp; TECHNOLOGY. American Chemical Society, Washington, DC, USA, 36(3): 283-294, (2019).</t>
  </si>
  <si>
    <t xml:space="preserve">https://catalog.data.gov/dataset/epa-true-no2-ground-site-measurements-multiple-sites-tceq-ground-site-measurements-of-mete
</t>
  </si>
  <si>
    <t>EPA True NO2 ground site measurements - multiple sites, TCEQ ground site measurements of meteorological and air pollution parameters - multiple sites ,GeoTASO NO2 Vertical Column</t>
  </si>
  <si>
    <t>EPA True NO2 ground site measurements - multiple sites - http://www-air.larc.nasa.gov/cgi-bin/ArcView/discover-aq.tx-2013, TCEQ ground site measurements of meteorological and air pollution parameters - multiple sites - http://www-air.larc.nasa.gov/cgi-bin/ArcView/discover-aq.tx-2013, GeoTASO NO2 Vertical Column - http://www-air.larc.nasa.gov/cgi-bin/ArcView/discover-aq.tx-2013?FALCON=1.This dataset is associated with the following publication: Nowlan, C., X. Lu, J. Leitch, K. Chance, G. Gonzalez Abad, C. Lu, P. Zoogman, J. Cole, T. Delker, W. Good, F. Murcray, L. Ruppert, D. Soo, M. Follette-Cook, S. Janz, M. Kowalewski, C. Loughner, K. Pickering, J. Herman, M. Beaver, R. Long, J. Szykman, L. Judd, P. Kelley, W. Luke, X. Ren, and J. Al-Saadi. Nitrogen dioxide observations from the Geostationary Trace gas and Aerosol Sensor Optimization (GeoTASO) airborne instrument: Retrieval algorithm and measurements during DISCOVER-AQ Texas 2013. Atmospheric Measurement Techniques. Copernicus Publications, Katlenburg-Lindau, GERMANY, 9(6): 2647-2668, (2016).</t>
  </si>
  <si>
    <t xml:space="preserve">https://catalog.data.gov/dataset/datasets-for-figures-and-tables-in-early-microrna-indicators-of-ppar-pathway-activation-in
</t>
  </si>
  <si>
    <t>Datasets for Figures and Tables in Early MicroRNA Indicators of PPARa Pathway Activation in the Liver</t>
  </si>
  <si>
    <t>See Metadata and Notes associated with each data files for a description of each dataset.This dataset is associated with the following publication: Chorley, B., G. Carswell, G. Nelson, V. Bhat, and C. Wood. Early MicroRNA Indicators of PPARa Pathway Activation in the Liver. Toxicology Reports. Elsevier B.V., Amsterdam, NETHERLANDS, 7: 805-815, (2020).</t>
  </si>
  <si>
    <t xml:space="preserve">https://catalog.data.gov/dataset/data-contributed-by-epa-ord-cemm-aesmd-researchers-to-the-manuscript-assessing-the-managea
</t>
  </si>
  <si>
    <t>Data contributed by EPA/ORD/CEMM/AESMD researchers to the manuscript "Assessing the manageable portion of the ozone problem in the contiguous United States"</t>
  </si>
  <si>
    <t>Files containing daily maximum 8-hr ozone mixing ratio observations and WRF/CMAQ simulations that were contributed by EPA/ORD/CEMM/AESMD researchers to the manuscript "Assessing the manageable portion of ground-level ozone in the contiguous United States".This dataset is associated with the following publication: Luo, H., M. Astitha, C. Hogrefe, R. Mathur, and S.T. Rao. Assessing the manageable portion of the ozone problem in the contiguous United States. JOURNAL OF THE AIR &amp; WASTE MANAGEMENT ASSOCIATION. Air &amp; Waste Management Association, Pittsburgh, PA, USA, 70(11): 1136-1147, (2020).</t>
  </si>
  <si>
    <t xml:space="preserve">https://catalog.data.gov/dataset/exacerbation-of-ozone-induced-pulmonary-and-systemic-effects-by-2-adrenergic-and-or-glucoc
</t>
  </si>
  <si>
    <t>Exacerbation of ozone-induced pulmonary and systemic effects by 2-adrenergic and/or glucocorticoid agonist/s</t>
  </si>
  <si>
    <t>This data set pertains to the manuscript "Exacerbation of ozone-induced pulmonary and systemic effects by 2-adrenergic and/or glucocorticoid agonist/s". It shows the raw data for each figure in the manuscript that is created with these data. Basically examining the influence of beta adrenergic and glucocorticoid receptor agonists on ozone-induced lung injury and inflammation.This dataset is associated with the following publication: Henriquez, A., S. Snow, M. Schladweiler, C. Miller, J. Dye, A. Ledbetter, M. Hargrove, U. Kodavanti, and J. Richards. Exacerbation of ozone-induced pulmonary and systemic effects by beta2-adrenergic and/or glucocorticoid agonist/s. Scientific Reports. Nature Publishing Group, London, UK, 9(1): 17925, (2019).</t>
  </si>
  <si>
    <t xml:space="preserve">https://catalog.data.gov/dataset/particle-and-organic-vapor-emissions-from-childrens-3-d-pen-and-3-d-printer-toys
</t>
  </si>
  <si>
    <t>Particle and organic vapor emissions from children's 3-D pen and 3-D printer toys</t>
  </si>
  <si>
    <t>The data presented includes the total elemental analysis, via ICP-MS) of aerosol emissions from 3D printer of thermoplastic polymers.This dataset is associated with the following publication: Yi, J., M.G. Duling, L.N. Bowers, A.K. Knepp, R.F. LeBouf, T.R. Nurkiewicz, A. Ranpara, T. Luxton, S.B. Martin Jr, D.A. Burns, D.M. Peloquin, E.J. Baumann, M.A. Virji, and A.B. Stefaniak. Particle and organic vapor emissions from children's 3-D pen and 3-D printer toys. INHALATION TOXICOLOGY. Taylor &amp; Francis, Inc., Philadelphia, PA, USA, 31(13-14): 432-445, (2019).</t>
  </si>
  <si>
    <t xml:space="preserve">https://catalog.data.gov/dataset/solvent-suitability-for-hfpo-da-genx-parent-acid-in-toxicological-studies-data-set
</t>
  </si>
  <si>
    <t>Solvent Suitability for HFPO-DA ("GenX" Parent Acid) in Toxicological Studies Data set</t>
  </si>
  <si>
    <t>The Excel file includes data transcribed from Thermo QualBrowser software into the spreadsheet. The first tab of the spreadsheet is the data dictionary.This dataset is associated with the following publication: Liberatore, H., S.R. Jackson, M. Strynar, and J. McCord. Solvent Suitability for HFPO-DA ("GenX" Parent Acid) in Toxicological Studies. ENVIRONMENTAL SCIENCE &amp; TECHNOLOGY. American Chemical Society, Washington, DC, USA, 7(7): 477-481, (2020).</t>
  </si>
  <si>
    <t xml:space="preserve">https://catalog.data.gov/dataset/positive-correlation-between-wood-15n-and-stream-nitrate-in-two-temperate-deciduous-forest
</t>
  </si>
  <si>
    <t>Positive correlation between wood d15N and stream nitrate in two temperate deciduous forests</t>
  </si>
  <si>
    <t>This dataset provides time series of tree ring N isotopes for individual trees and corresponding time series of temperature, precipitation, atmospheric N deposition, atmospheric S deposition, and disturbance in two temperate forests located in the eastern United States.This dataset is associated with the following publication: Sabo, R., A. Elmore, D. Nelson, C. Clark, T. Fisher, and K. Eshleman. Positive correlation between wood d 15N and stream nitrate concentrations in two temperate deciduous forests. Environmental Research Communications. IOP Publishing, PHILADELPHIA, PA, USA, 2(2): 1-17, (2020).</t>
  </si>
  <si>
    <t xml:space="preserve">https://catalog.data.gov/dataset/the-impact-of-school-location-and-commuting-choice-on-childrens-air-pollution-exposures
</t>
  </si>
  <si>
    <t>The Impact of School Location and Commuting Choice on Children's Air Pollution Exposures</t>
  </si>
  <si>
    <t>Commute scenarios in the .dta format for use with the Stata software package.This dataset is associated with the following publication: Baldauf, R., M. Wolfe, N. McDonald, and S. Arunachalam. The Impact of School Location and Commuting Choice on Children's Air Pollution Exposures. Journal of Urban Affairs. Taylor &amp; Francis Group, London, UK, 672: 410-426, (2020).</t>
  </si>
  <si>
    <t xml:space="preserve">https://catalog.data.gov/dataset/effect-of-polyoxymethylene-pom-h-delrin-offgassing-within-pandora-head-sensor-on-direct-su
</t>
  </si>
  <si>
    <t>Effect of Polyoxymethylene (POM-H Delrin) offgassing within Pandora head sensor on direct sun and multi-axis formaldehyde column measurements in 2016-2019</t>
  </si>
  <si>
    <t>Formaldehyde column data from the Pandora spectrometer collected during the KORUS-AQ field campaign.</t>
  </si>
  <si>
    <t xml:space="preserve">https://catalog.data.gov/dataset/evaluation-of-the-immunomodulatory-effects-of-2333-tetrafluoro-2-heptafluoropropoxy-propan-9a7d2
</t>
  </si>
  <si>
    <t>Evaluation of the immunomodulatory effects of 2,3,3,3-tetrafluoro-2-(heptafluoropropoxy)-propanoate ("GenX") in C57BL/6 mice</t>
  </si>
  <si>
    <t>Raw data file outputs of serum and urine measurements of GenX in dosed rodents.This dataset is associated with the following publication: Rushing, B., Q. Hu, J. Franklin, R. McMahen, S. Dagnino, C. Higgins, M. Strynar, and J. DeWitt. Evaluation of the Immunomodulatory Effects of 2,3,3,3-tetrafluoro-2-(heptafluoropropoxy)-propanoate ("GenX") in C57BL/6 Mice. ENVIRONMENTAL TOXICOLOGY. John Wiley &amp; Sons, Ltd., Indianapolis, IN, USA, 156(1): 179-189, (2017).</t>
  </si>
  <si>
    <t xml:space="preserve">https://catalog.data.gov/dataset/an-integrated-approach-for-identifying-priority-contaminant-in-the-great-lakes-basin-inves-b9f37
</t>
  </si>
  <si>
    <t>An Integrated Approach for Identifying Priority Contaminant in the Great Lakes Basin -Investigations in the Lower Green Bay/Fox River and Milwaukee Estuary Areas of Concern</t>
  </si>
  <si>
    <t>Prioritization of chemicals was performed on two Areas of Concerns in the Great Lakes An integrated risk surveillance and monitoring approach was applied Bio-effect prediction methodologies were used to identify additional biological pathways.Environmental assessment of complex mixtures typically requires integration of chemical and biological measurements. This study demonstrates the use of a combination of instrumental chemical analyses, effects-based monitoring, and bio-effects prediction approaches to help identify potential hazards and priority contaminants in two Great Lakes Areas of Concern (AOCs), the Lower Green Bay/Fox River located near Green Bay, WI, USA and the Milwaukee Estuary, located near Milwaukee, WI, USA. Fathead minnows were caged at four sites within each AOC (eight sites total). Following 4 d of in situ exposure, tissues and biofluids were sampled and used for targeted biological effects analyses. Additionally, 4 d composite water samples were collected concurrently at each caged fish site and analyzed for 132 analytes as well as evaluated for total estrogenic and androgenic activity using cell-based bioassays. Of the analytes examined, 75 were detected in composite samples from at least one site. Based on multiple analyses, one site in the East River and another site near a paper mill discharge in the Lower Green Bay/Fox River AOC, were prioritized due to their estrogenic and androgenic activity, respectively. The water samples from other sites generally did not exhibit significant estrogenic or androgenic activity, nor was there evidence for endocrine disruption in the fish exposed at these sites as indicated by the lack of alterations in ex vivo steroid production, circulating steroid concentrations, or vitellogenin mRNA expression in males. Induction of hepatic cyp1a mRNA expression was detected at several sites, suggesting the presence of chemicals that activate the Ah receptor. To expand the scope beyond targeted investigation of endpoints selected a priori, several bio-effects prediction approaches were employed to identify other potentially disturbed biological pathways and related chemical constituents that may warrant future monitoring at these sites. For example, several chemicals such as diethylphthalate and naphthalene , and genes and related pathways, such as cholinergic receptor muscarinic 3 (CHRM3), estrogen receptor alpha1 (esr1), chemokine ligand 10 protein (CXCL10), tumor protein p53 (p53), and monoamine oxidase B (Maob), were identified as candidates for future assessments at these AOCs. Overall, this study demonstrates that a better prioritization of contaminants and associated hazards can be achieved through integrated evaluation of multiple lines of evidence. Such prioritization can guide more comprehensive follow-up risk assessment efforts.This dataset is associated with the following publication: Li, S., D. Villeneuve, J. Berninger, B. Blackwell, J. Cavallin, M. Hughes, K. Jensen, Z. Jorgenson, M. Kahl, A. Schroeder, K. Stevens, L. Thomas, M. Weberg, and G. Ankley. An integrated approach for identifying priority contaminant in the Great Lakes Basin -Investigations in the Lower Green Bay/Fox River and Milwaukee Estuary areas of concern. SCIENCE OF THE TOTAL ENVIRONMENT. Elsevier BV, AMSTERDAM, NETHERLANDS, 579: 825-837, (2017).</t>
  </si>
  <si>
    <t xml:space="preserve">https://catalog.data.gov/dataset/ozonolysis-of-farnesene-mixture-analysis-of-gas-phase-and-particulate-reaction-products-c6256
</t>
  </si>
  <si>
    <t>Ozonolysis of a/b-farnesene mixture: analysis of gas-phase and particulate reaction products</t>
  </si>
  <si>
    <t>Atmospheric oxidation of sesquiterpenes has been of considerable interest recently because of their likely contribution to ambient organic aerosol, but farnesene oxidation has been reported in only a few studies and with limited data. In the present study, a detailed chemical analysis of the organic fraction of gas and particle phases originating from the ozonolysis of a mixture of a-farnesene and b-farnesene was carried out in a 14.5 m3 smog chamber. More than 80 organic compounds bearing OH functionality were detected for the first time in this system in the gas and particle phases. The major secondary organic aerosol (SOA) components included conjugated a farnesene trienols, hydroxyl carboxylic acid and its corresponding lactones, C3-C7 linear dicarboxylic acids, and hydroxy/carbonyl/carboxylic compounds. Of particular importance was 5,6-dihydroxy-6-methylheptan-2-one (DHMHO), which was detected at high concentration. In the gas phase, the main species identified were trienols and their corresponding epoxides and diepoxides. Proposed reaction schemes are provided for selected compounds. A similar analysis was performed for ambient PM2.5 samples collected during summer 2013 as part of the SOAS to determine farnesene contributions to PM2.5. Gas chromatography-mass spectrometry analysis were consistent with the occurrence of several farnesene SOA compounds, indicating the potential impact of farnesene on the regional aerosol burden. The high abundance of DHMHO in chamber SOA and its presence in ambient PM2.5 is particularly important because to our knowledge it is specific to farnesene and therefore could serve as an indicator for farnesene emitted into ambient aerosol. In the absence of authentic standards, however, it is difficult to accurately quantify the contribution of SOA originating from farnesene to ambient PM2.5.This dataset is associated with the following publication: Jaoui, M., M. Lewandowski, J. Offenberg, K. Docherty, and T. Kleindienst. Ozonolysis of a/b-farnesene mixture: Analysis of gas-phase and particulate reaction products. ATMOSPHERIC ENVIRONMENT. Elsevier Science Ltd, New York, NY, USA, 169: 175-192, (2017).</t>
  </si>
  <si>
    <t xml:space="preserve">https://catalog.data.gov/dataset/conolly-r-b-ankley-g-t-cheng-wy-mayo-m-l-miller-d-h-perkins-e-j-villeneuve-d-l-and-watanab-839a7
</t>
  </si>
  <si>
    <t xml:space="preserve">https://catalog.data.gov/dataset/data-sets-used-in-the-analysis-presented-in-the-manuscript-regional-and-hemispheric-influe-9f24f
</t>
  </si>
  <si>
    <t>Data sets used in the analysis presented in the manuscript "Regional and Hemispheric Influences on Temporal Variability in Baseline Carbon Monoxide and Ozone over the Northeast US"</t>
  </si>
  <si>
    <t>This dataset documents that all of the data analyzed in the manuscript "Regional and Hemispheric Influences on Temporal Variability in Baseline Carbon Monoxide and Ozone over the Northeast US " led by doctoral candidate Ms. Ying Zhou of the College of Environmental Science and Forestry at the State University of New York at Syracuse were contributed by non-EPA research groups and entities.This dataset is associated with the following publication: Zhou, Y., H. Mao, K. Demerjian , C. Hogrefe , and J.L. Liu. Regional and hemispheric influences on temporal variability in baseline carbon monoxide and ozone over the Northeast US. ATMOSPHERIC ENVIRONMENT. Elsevier Science Ltd, New York, NY, USA, 164: 309-324, (2017).</t>
  </si>
  <si>
    <t xml:space="preserve">https://catalog.data.gov/dataset/dataset-of-atmospheric-environment-publication-in-2016-characterization-of-organophosphoru-5dcb9
</t>
  </si>
  <si>
    <t>Dataset of Atmospheric Environment Publication in 2016, Characterization of organophosphorus flame retardants' sorption on building materials and consumer products</t>
  </si>
  <si>
    <t>The data presented in this data file is a product of a journal publication. The dataset contains OPFR sorption concentrations on building materials and consumer products and comparison to the i-SVOC model predictions.This dataset is associated with the following publication: Liu , X., M. Allen, and N. Roache. Characterization of organophosphorus flame retardants' sorption on building materials and consumer products. ATMOSPHERIC ENVIRONMENT. Elsevier Science Ltd, New York, NY, USA, 140: 333-341, (2016).</t>
  </si>
  <si>
    <t xml:space="preserve">https://catalog.data.gov/dataset/the-influence-of-control-group-reproduction-on-the-statistical-power-of-the-environmental--d787f
</t>
  </si>
  <si>
    <t>"The influence of control group reproduction on the statistical power of the Environmental Protection Agency's Medaka Extended One Generation Reproduction Test (MEOGRT) data for simulations" Dataset</t>
  </si>
  <si>
    <t>Excel spreadsheet that contains the raw fecundity data used to conduct power simulations specific to the MEOGRT reproductive assessment.This dataset is associated with the following publication: Flynn, K., J. Swintek, and R. Johnson. The influence of control group reproduction on the statistical power of the Environmental Protection Agency's medaka Extended One-Generation Reproduction Test (MEOGRT). ECOTOXICOLOGY AND ENVIRONMENTAL SAFETY. Elsevier Science Ltd, NY, USA, 136: 8-13, (2016).</t>
  </si>
  <si>
    <t xml:space="preserve">https://catalog.data.gov/dataset/changes-in-landscape-greenness-and-climatic-factors-over-25-years-19892013-in-the-usa-e893f
</t>
  </si>
  <si>
    <t xml:space="preserve">https://catalog.data.gov/dataset/detection-and-quantification-of-silver-nanoparticles-at-environmentally-relevant-concentra-f0514
</t>
  </si>
  <si>
    <t>Detection and Quantification of Silver Nanoparticles at Environmentally Relevant Concentrations Using Asymmetric Flow Field-Flow Fractionation Online with Single Particle Inductively Coupled Plasma Mass Spectrometry</t>
  </si>
  <si>
    <t>The presence of silver nanoparticles (AgNPs) in aquatic environments could potentially cause adverse impacts on ecosystems and human health. However, current understanding of the environmental fate and transport of AgNPs is still limited because their properties in complex environmental samples cannot be accurately determined. In this study, the feasibility of using asymmetric flow field-flow fractionation (AF4) connected online with single particle inductively coupled plasma mass spectrometry (spICPMS) to detect and quantify AgNPs at environmentally relevant concentrations was investigated. The AF4 channel had a thickness of 350 um and its accumulation wall was a 10 kDa regenerated cellulose membrane. A 0.02 % FL-70 surfactant solution was used as an AF4 carrier. With 1.2 mL/min AF4 cross flow rate, 1.5 mL/min AF4 channel flow rate, and 5 ms spICPMS dwell time, the AF4-spICPMS can detect and quantify 40 - 80 nm AgNPs, as well as Ag-SiO2 nanoparticles (51.0 nm diameter Ag core and 21.6 nm SiO2 shell), with good recovery within 30 min. This system was not only effective in differentiating and quantifying different types of AgNPs with similar hydrodynamic diameters, such as in mixtures containing Ag-SiO2 core-shell nanoparticles and 40 - 80 nm AgNPs, but also suitable for differentiating between 40 nm AgNPs and elevated dissolved Ag content. The study results indicate that AF4-spICPMS is capable of detecting and quantifying AgNPs and other engineered metal- nanomaterials in environmental samples. Nevertheless, further studies are needed before AF4-spICPMS can become a routine analytical technique.This dataset is associated with the following publication: Huynh, K.A., E. Siska, E. Heithmar, S. Tadjiki, and S. Pergantis. Detection and Quantification of Silver Nanoparticles at Environmentally Relevant Concentrations Using Asymmetric Flow Field-Flow Fractionation Online with Single Particle Inductively Coupled Plasma Mass Spectrometry. Analytical Chemistry. American Chemical Society, Washington, DC, USA, 88(9): 4909-4916, (2016).</t>
  </si>
  <si>
    <t xml:space="preserve">https://catalog.data.gov/dataset/establishing-the-biological-relevance-of-dipentyl-phthalate-reductions-in-fetal-rat-testos-3ebfc
</t>
  </si>
  <si>
    <t>Establishing the "Biological Relevance" of Dipentyl Phthalate Reductions in Fetal Rat Testosterone Production and Plasma and Testis Testosterone Levels</t>
  </si>
  <si>
    <t>metadata sheet, data sheet for each table and figure in the published manuscript.This dataset is associated with the following publication: Gray , E., J. Furr , K. Tatum-Gibbs, C. Lambright , H. Sampson, B. Hannas, V. Wilson , A. Hotchkiss , and P. Foster. Establishing the Biological Relevance of Dipentyl Phthalate Reductions in Fetal Rat Testosterone Production and Plasma and Testis Testosterone Levels. TOXICOLOGICAL SCIENCES. Society of Toxicology, 149(1): 178-91, (2016).</t>
  </si>
  <si>
    <t xml:space="preserve">https://catalog.data.gov/dataset/magnetic-fegc3n4-a-photoactive-catalyst-for-the-hydrogenation-of-alkenes-and-alkynes-5ae1c
</t>
  </si>
  <si>
    <t>Magnetic Fe@g-C3N4: A Photoactive Catalyst for the Hydrogenation of Alkenes and Alkynes</t>
  </si>
  <si>
    <t>A photoactive catalyst, Fe@g-C3N4, has been developed for the hydrogenation of alkenes and alkynes using hydrazine hydrate as a source of hydrogen. The magnetically separable Fe@g-C3N4 eliminates the use of high pressure hydrogenation, and the reaction can be accomplished using visible light without the need for external sources of energy.This dataset is associated with the following publication: Baig, N., S. Verma, R. Varma , and M. Nadagouda. Magnetic Fe@g-C3N4: A Photoactive Catalyst for the Hydrogenation of Alkenes and Alkynes. ACS Sustainable Chemistry &amp; Engineering. American Chemical Society, Washington, DC, USA, 4(3): 1661-1664, (2016).</t>
  </si>
  <si>
    <t xml:space="preserve">https://catalog.data.gov/dataset/photocatalytic-ch-activation-of-hydrocarbons-over-vogc3n4-efca3
</t>
  </si>
  <si>
    <t>Photocatalytic C-H Activation of Hydrocarbons over VO@g-C3N4</t>
  </si>
  <si>
    <t>A highly selective and sustainable method has been developed for the oxidation of methyl arenes and their analogues. The VO@g-C3N4 catalyst is very efficient in the C-H activation and oxygen insertion reaction resulting in formation of the corresponding carbonyl compounds and phenols.This dataset is associated with the following publication: Verma, S., R.B. Nasir Baig, M. Nadagouda , and R. Varma. Photocatalytic C?H Activation of Hydrocarbons over VO@g?C3N4. ACS Sustainable Chemistry &amp; Engineering. American Chemical Society, Washington, DC, USA, 4(4): 2333-2336, (2016).</t>
  </si>
  <si>
    <t xml:space="preserve">https://catalog.data.gov/dataset/selective-oxidation-of-alcohols-using-photoactive-vogc3n4-faf2a
</t>
  </si>
  <si>
    <t>Selective Oxidation of Alcohols Using Photoactive VO@g-C3N4</t>
  </si>
  <si>
    <t>A photoactive VO@g-C3N4 catalyst has been developed for the selective oxidation of alcohols to the corresponding aldehydes and ketones. The visible light mediated activity of the catalyst could be attributed to photoactive graphitic carbon nitrides surface.This dataset is associated with the following publication: Verma, S., R.B. Nasir Baig, M. Nadagouda , and R. Varma. Selective oxidation of alcohols using photoactive VO@g-C3N4.. ACS Sustainable Chemistry &amp; Engineering. American Chemical Society, Washington, DC, USA, 4(3): 1094-1098, (2015).</t>
  </si>
  <si>
    <t xml:space="preserve">https://catalog.data.gov/dataset/evaluation-of-the-immunomodulatory-effects-of-2333-tetrafluoro-2-heptafluoropropoxy-propan
</t>
  </si>
  <si>
    <t xml:space="preserve">https://catalog.data.gov/dataset/an-integrated-approach-for-identifying-priority-contaminant-in-the-great-lakes-basin-inves
</t>
  </si>
  <si>
    <t xml:space="preserve">https://catalog.data.gov/dataset/ozonolysis-of-farnesene-mixture-analysis-of-gas-phase-and-particulate-reaction-products
</t>
  </si>
  <si>
    <t xml:space="preserve">https://catalog.data.gov/dataset/data-dictionary-for-comparison-of-soil-sampling-and-analytical-methods-for-asbestos-at-the
</t>
  </si>
  <si>
    <t>Data Dictionary for "Comparison of soil sampling and analytical methods for asbestos at the Sumas Mountain Asbestos Site--Working towards a toolbox for better assessment", Version 1 (8/28/2017), by D.A. Vallero (ORD-NERL) and J. Wroble (Region 10).</t>
  </si>
  <si>
    <t>Definition of terms used in manuscript's technical descriptions, tables and figure.This dataset is associated with the following publication: Wroble, J., T. Frederick, A. Frame, and D. Vallero. Comparison of soil sampling and analytical methods for asbestos at the Sumas Mountain Asbestos Site--Working towards a toolbox for better assessment. PLoS ONE. Public Library of Science, San Francisco, CA, USA, 12(7): e0180210, (2017).</t>
  </si>
  <si>
    <t xml:space="preserve">https://catalog.data.gov/dataset/data-sets-used-in-the-analysis-presented-in-the-manuscript-regional-and-hemispheric-influe
</t>
  </si>
  <si>
    <t xml:space="preserve">https://catalog.data.gov/dataset/dataset-of-atmospheric-environment-publication-in-2016-characterization-of-organophosphoru
</t>
  </si>
  <si>
    <t xml:space="preserve">https://catalog.data.gov/dataset/photocatalytic-ch-activation-of-hydrocarbons-over-vogc3n4
</t>
  </si>
  <si>
    <t xml:space="preserve">https://catalog.data.gov/dataset/the-influence-of-control-group-reproduction-on-the-statistical-power-of-the-environmental-
</t>
  </si>
  <si>
    <t xml:space="preserve">https://catalog.data.gov/dataset/selective-oxidation-of-alcohols-using-photoactive-vogc3n4
</t>
  </si>
  <si>
    <t xml:space="preserve">https://catalog.data.gov/dataset/community-water-system-and-contributing-area-characteristics
</t>
  </si>
  <si>
    <t>Community Water System and Contributing Area Characteristics</t>
  </si>
  <si>
    <t>Operational, financial, and land use data to estimate drinking water treatment cost functions for 2006 calendar year. Data are organized for surface water and groundwater systems. This dataset is not publicly accessible because: EPA cannot release personally identifiable information regarding living individuals, according to the Privacy Act and the Freedom of Information Act (FOIA). This dataset contains information about human research subjects. Because there is potential to identify individual participants and disclose personal information, either alone or in combination with other datasets, individual level data are not appropriate to post for public access. Restricted access may be granted to authorized persons by contacting the party listed. It can be accessed through the following means: US EPA's Office of Water, Office of Science and Technology, Engineering and Analysis Division is the holder of the survey data. US EPA's Office of Water maintains a database of point coordinates for surface water intakes and wells used for public water supply. Format: Our dataset is described in detail in Section 3 of the paper. We include a link to the 2006 Community Water System Survey that excludes the identifiers. Other data are confidential business information.This dataset is associated with the following publication: Price, J., and M. Heberling. The Effects of Agricultural and Urban Land Use on Drinking Water Treatment Costs: An Analysis of United States Community Water Systems. Water Economics and Policy. World Scientific Publishing Co. Pte. Ltd., 5 Toh Tuck Link, SINGAPORE, 6(4): 2050008, (2020).</t>
  </si>
  <si>
    <t xml:space="preserve">https://catalog.data.gov/dataset/data-set-for-n-containing-aromatic-compounds-emitted-from-burning-wood-and-charcoal-in-hou
</t>
  </si>
  <si>
    <t>Data set for N-containing aromatic compounds emitted from burning wood and charcoal in household cookstoves</t>
  </si>
  <si>
    <t>Composition and structural information of the nitrogen containing aromatic compounds emitted from cookstove combustion.</t>
  </si>
  <si>
    <t xml:space="preserve">https://catalog.data.gov/dataset/mangrove-wetland-carbon-cycling-data
</t>
  </si>
  <si>
    <t>Mangrove Wetland Carbon Cycling Data</t>
  </si>
  <si>
    <t>Raw data for greenhouse gas measures and physical parameters from the mangrove soils and associated estuarine water.This dataset is associated with the following publication: Martin, R., C. Wigand, A. Oczkowski, A. Hanson, S. Balogh, B. Branoff, E. Santos, and E. Huertas. Greenhouse Gas Fluxes of Mangrove Soils and Adjacent Coastal Waters in an Urban, Subtropical Estuary. WETLANDS. The Society of Wetland Scientists, McLean, VA, USA, 40: 1469-1480, (2020).</t>
  </si>
  <si>
    <t xml:space="preserve">https://catalog.data.gov/dataset/data-dictionary-for-comparison-of-soil-sampling-and-analytical-methods-for-asbestos-at-the-46c41
</t>
  </si>
  <si>
    <t xml:space="preserve">https://catalog.data.gov/dataset/data-for-summary-of-the-development-the-us-environmental-protection-agencys-medaka-extende-9a649
</t>
  </si>
  <si>
    <t xml:space="preserve">https://catalog.data.gov/dataset/dataset-for-manuscript-mixed-anti-androgenic-chemicals-at-low-individual-doses-produces-re-39b0a
</t>
  </si>
  <si>
    <t>Dataset for manuscript "Mixed "anti-androgenic" chemicals at low individual doses produces reproductive tract malformations in the male rat"</t>
  </si>
  <si>
    <t>Dataset contains summary data (mean, standard error, sample size (n)) for all measured endpoints reported and depicted in the corresponding manuscript.This dataset is associated with the following publication: Conley, J., C. Lambright, N. Evans, M. Cardon, J. Furr, V. Wilson, and E. Gray. Mixed "antiandrogenic" chemicals at low individual doses produce reproductive tract malformations in the male rat. TOXICOLOGICAL SCIENCES. Society of Toxicology, RESTON, VA, 164(1): 166-178, (2018).</t>
  </si>
  <si>
    <t xml:space="preserve">https://catalog.data.gov/dataset/datasets-supporting-paper-titled-influence-of-network-model-detail-on-the-performance-of-d-296cf
</t>
  </si>
  <si>
    <t>Datasets Supporting Paper Titled, "Influence of Network Model Detail on the Performance of Designs of Contamination Warning Systems"</t>
  </si>
  <si>
    <t>This ZIP file contains the four EPANET network models used for one of the two water distribution system (WDS) network models (N1) analyzed in the paper titled:"The effect of a loss of model structural detail due to network skeletonization on contamination warning system design: case studies".The EPANET network models provided here are for the network model named "N1" in this paper.This dataset is associated with the following publication: Janke , R., and M. Davis. The effect of a loss of model structural detail due to network skeletonization on contamination warning system design: case studies. Drinking Water Engineering and Science Discussions. Copernicus Gesellschaft mbH, Gottingen, GERMANY, 1-25, (2018).</t>
  </si>
  <si>
    <t xml:space="preserve">https://catalog.data.gov/dataset/ppar-independent-transcriptional-targets-of-perfluoroalkyl-acids-revealed-by-transcript-pr-9d323
</t>
  </si>
  <si>
    <t xml:space="preserve">https://catalog.data.gov/dataset/size-selective-sampling-performance-of-six-low-volume-total-suspended-particulate-tsp-inle-6fba6
</t>
  </si>
  <si>
    <t xml:space="preserve">https://catalog.data.gov/dataset/people-and-water-iwi-hwbi-2deb5
</t>
  </si>
  <si>
    <t>People and Water - IWI-HWBI</t>
  </si>
  <si>
    <t>The dataset contains the coverages used in the analysis including such things as shp files.This dataset is associated with the following publication: Scown, M., J. Flotemersch, T. Spanbauer, T. Eason, A. Garmestani, and B. Chaffin. People and water: Exploring the social-ecological condition of watersheds of the United States. Elementa: Science of the Anthropocene. University of California Press (UC Press), Oakland, CA, USA, 5(64): 1-12, (2017).</t>
  </si>
  <si>
    <t xml:space="preserve">https://catalog.data.gov/dataset/the-first-acid-ionization-constant-of-cyanuric-acid-from-5-to-35-c-02692
</t>
  </si>
  <si>
    <t xml:space="preserve">https://catalog.data.gov/dataset/detection-and-quantification-of-silver-nanoparticles-at-environmentally-relevant-concentra
</t>
  </si>
  <si>
    <t xml:space="preserve">https://catalog.data.gov/dataset/establishing-the-biological-relevance-of-dipentyl-phthalate-reductions-in-fetal-rat-testos
</t>
  </si>
  <si>
    <t xml:space="preserve">https://catalog.data.gov/dataset/dataset-for-manuscript-mixed-anti-androgenic-chemicals-at-low-individual-doses-produces-re
</t>
  </si>
  <si>
    <t xml:space="preserve">https://catalog.data.gov/dataset/datasets-supporting-paper-titled-influence-of-network-model-detail-on-the-performance-of-d
</t>
  </si>
  <si>
    <t xml:space="preserve">https://catalog.data.gov/dataset/magnetic-fegc3n4-a-photoactive-catalyst-for-the-hydrogenation-of-alkenes-and-alkynes
</t>
  </si>
  <si>
    <t xml:space="preserve">https://catalog.data.gov/dataset/data-for-capillary-based-immunoassay-optimization-of-p53-and-tubulin-in-beas-2b-cells
</t>
  </si>
  <si>
    <t xml:space="preserve">https://catalog.data.gov/dataset/people-and-water-iwi-hwbi
</t>
  </si>
  <si>
    <t xml:space="preserve">https://catalog.data.gov/dataset/magnetically-separable-fe3o4dopapd-a-heterogeneous-catalyst-for-aqueous-heck-reaction
</t>
  </si>
  <si>
    <t>Magnetically separable Fe3O4@DOPA-Pd: a heterogeneous catalyst for aqueous Heck reaction</t>
  </si>
  <si>
    <t>Magnetically separable Fe3O4@DOPA-Pd catalyst has been synthesized via anchoring of palladium over dopamine-coated magnetite via co-ordinate interaction and the catalyst is utilized for expeditious Heck coupling in aqueous media.This dataset is associated with the following publication: Baig, N., J. Leazer , and R. Varma. Magnetically Separable Fe3O4@DOPA-Pd: A Heterogeneous Catalyst for Aqueous Heck Reaction. CLEAN TECHNOLOGIES AND ENVIRONMENTAL POLICY. Springer-Verlag, New York, NY, USA, 17(7): 2073-2077, (2015).</t>
  </si>
  <si>
    <t xml:space="preserve">https://catalog.data.gov/dataset/a-drinking-water-relevant-water-chemistry-model-for-the-free-chlorine-and-cyanuric-acid-sy
</t>
  </si>
  <si>
    <t xml:space="preserve">https://catalog.data.gov/dataset/data-contributed-by-epa-ord-cemm-aesmd-researchers-to-the-manuscript-evaluating-trends-and
</t>
  </si>
  <si>
    <t>Data contributed by EPA/ORD/CEMM/AESMD researchers to the manuscript "Evaluating Trends and Seasonality in Modeled PM2.5 Concentrations Using Empirical Mode Decomposition"</t>
  </si>
  <si>
    <t>Files containing daily average total and speciated PM2.5 observations and WRF/CMAQ simulations that were contributed by EPA/ORD/CEMM/AESMD researchers to the manuscript "Evaluating Trends and Seasonality in Modeled PM2.5 Concentrations Using Empirical Mode Decomposition".This dataset is associated with the following publication: Luo, H., M. Astitha, C. Hogrefe, R. Mathur, and S.T. Rao. Evaluating Trends and Seasonality in Modeled PM2.5 Concentrations Using Empirical Mode Decomposition. Atmospheric Pollution Research. Turkish National Committee for Air Pollution Research and Control, Izmir, TURKEY, 20(22): 13801-13815, (2020).</t>
  </si>
  <si>
    <t xml:space="preserve">https://catalog.data.gov/dataset/grulke-epas-dsstox-chemical-structure-database
</t>
  </si>
  <si>
    <t>Grulke_EPA's DSSTox Chemical Structure Database</t>
  </si>
  <si>
    <t>The US Environmental Protection Agency's (EPA) Distributed Structure-Searchable Toxicity (DSSTox) database, launched publicly in 2004, currently exceeds 875 K substances spanning hundreds of lists of interest to EPA and environmental researchers. From its inception, DSSTox has focused curation efforts on resolving chemical identifier errors and conflicts in the public domain towards the goal of assigning accurate chemical structures to data and lists of importance to the environmental research and regulatory community. In 2014, the legacy, manually curated DSSTox_V1 content was migrated to a MySQL data model, with modern cheminformatics tools supporting both manual and automated curation processes to increase efficiencies. Currently, DSSTox serves as the core foundation of EPA's CompTox Chemicals Dashboard [https://comptox.epa.gov/dashboard], which provides public access to DSSTox content in support of a broad range of modeling and research activities within EPA and, increasingly, across the field of computational toxicology.This dataset is associated with the following publication: Grulke, C., A. Williams, I. Thillainadarajah, and A. Richard. EPA's DSSTox database: History of development of a curated chemistry resource supporting computational toxicology research. Computational Toxicology. Elsevier B.V., Amsterdam, NETHERLANDS, 12: 100096, (2019).</t>
  </si>
  <si>
    <t xml:space="preserve">https://catalog.data.gov/dataset/sister-study-enviroatlas-community-sample
</t>
  </si>
  <si>
    <t>Sister Study / EnviroAtlas Community Sample</t>
  </si>
  <si>
    <t>Sister Study is a prospective cohort of 50,884 U.S. women aged 35 to 74 years old conducted by the NIEHS. Eligible participants are women without a history of breast cancer but with at least one sister diagnosed with breast cancer at enrollment during 2003 - 2009. Datasets used in this research effort include health outcomes, lifestyle factors, socioeconomic factors, medication history, and built and natural environment factors. This dataset is not publicly accessible because: EPA cannot release personally identifiable information regarding living individuals, according to the Privacy Act and the Freedom of Information Act (FOIA). This dataset contains information about human research subjects. Because there is potential to identify individual participants and disclose personal information, either alone or in combination with other datasets, individual level data are not appropriate to post for public access. Restricted access may be granted to authorized persons by contacting the party listed. It can be accessed through the following means: Contact NIEHS Sister Study (https://sisterstudy.niehs.nih.gov/English/index1.htm) for data access. Format: Datasets are provided in SAS and/or CSV format.</t>
  </si>
  <si>
    <t xml:space="preserve">https://catalog.data.gov/dataset/dry-thermal-treatment-of-soil-contaminated-with-b-anthracis-surrogate-spores-study-efficac
</t>
  </si>
  <si>
    <t>Dry thermal treatment of soil contaminated with B. anthracis surrogate spores, study efficacy data from heat chamber and soil column tests</t>
  </si>
  <si>
    <t>The data are from the oven tests and the soil column tests in seven MS Excel spreadsheets. Included are the raw plate and ancillary data used to calculate the number for spores recovered from each soil sample, in colony forming units (CFU).This dataset is associated with the following publication: Wood, J., A. Touati, A. Abdel-Hady, D. Aslett, F. Delafield, W. Calfee, E. Silvestri, S. Serre, L. Mickelsen, C. Tomlinson, and A. Mikelonis. Decontamination of soil contaminated at the surface with Bacillus anthracis spores using dry thermal treatment. JOURNAL OF ENVIRONMENTAL MANAGEMENT. Elsevier Science Ltd, New York, NY, USA, 10, (2020).</t>
  </si>
  <si>
    <t xml:space="preserve">https://catalog.data.gov/dataset/national-water-quality-data
</t>
  </si>
  <si>
    <t>National Water Quality Data</t>
  </si>
  <si>
    <t>Water quality data.This dataset is associated with the following publication: Papenfus, M., B. Schaeffer, A. Pollard, and K. Loftin. Exploring the potential value of satellite remote sensing to monitor chorophyll-a for U.S. lakes and reservoirs.. ENVIRONMENTAL MONITORING AND ASSESSMENT. Springer, New York, NY, USA, 192: 808, (2020).</t>
  </si>
  <si>
    <t xml:space="preserve">https://catalog.data.gov/dataset/data-for-dispersion-at-the-edges-of-near-road-barriers
</t>
  </si>
  <si>
    <t>Data for Dispersion at the Edges of Near-Road Barriers</t>
  </si>
  <si>
    <t>The data is from a wind tunnel study conducted to examine the dispersion of traffice-related emissions at the edges of near-road noise barriers. The data were collected in the EPA's meteorological wind tunnel using a hydrocarbon tracer to simulate emissions from a roadway. The data are presented as normalized concentration distributions (as described in the accompanying paper) for a number of different near road noise barrier configurations.</t>
  </si>
  <si>
    <t xml:space="preserve">https://catalog.data.gov/dataset/clouds-creek
</t>
  </si>
  <si>
    <t>Clouds Creek</t>
  </si>
  <si>
    <t>Data contains information about bacterial concentrations in the water column in a mixed use watershed in Northeast GA.This dataset is associated with the following publication: Sowah, R., K. Bradshaw, B. Snyder, D. Spidle, and M. Molina. Evaluation of the soil and water assessment tool (SWAT) for simulating E. coli concentrations at the watershed-scale. SCIENCE OF THE TOTAL ENVIRONMENT. Elsevier BV, AMSTERDAM, NETHERLANDS, 746: 140669, (2020).</t>
  </si>
  <si>
    <t xml:space="preserve">https://catalog.data.gov/dataset/formalin-effects-data
</t>
  </si>
  <si>
    <t>formalin effects data</t>
  </si>
  <si>
    <t>RNA sequencing data from paired: (1) fresh-frozen, (2) direct-fixed in formalin for 18 hours, (3) frozen then formalin-fixed, or (4) frozen then ethanol-fixed and paraffin-embedded (n=6/group/condition) tissue samples from the livers of mice exposed to 600 ppm phenobarbital vs. vehicle control for 7 days in drinking water. RNA sequencing data from paired fresh frozen and 18 hr. formalin-fixed paraffin-embedded liver tissue from mice administered 1500, 3000, and 6000 ppm DEHP or vehicle control for 7 days by dietary ingestion, or RNA sequencing data from paired fresh frozen, 18 hr. formalin fixed paraffin embedded, or 3 wk. formalin fixed paraffin embedded liver tissue from mice administered 8 mg/kg/d Furan or vehicle control for 3 weeks by gavage.This dataset is associated with the following publication: Wehmas, L., S. Hester, and C.E. Wood. Direct Formalin Fixation Induces Widespread Transcriptomic Effects in Archival Tissue Samples. Scientific Reports. Nature Publishing Group, London, UK, 10: 14497, (2020).</t>
  </si>
  <si>
    <t xml:space="preserve">https://catalog.data.gov/dataset/tzurlinden-pluripotent-human-h9-embryonic-stem-cell
</t>
  </si>
  <si>
    <t>TZurlinden_pluripotent human (H9) embryonic stem cell</t>
  </si>
  <si>
    <t>The data presented here support the application of the Stemina devTOXqP platform for predictive toxicology and further demonstrate its value in ToxCast as a novel resource that can generate testable hypotheses aimed at characterizing potential pathways for teratogenicity and HTS prioritization of environmental chemicals for an exposure-based assessment of developmental hazard.The dataset from the Stemina (STM) assay is annotated in the ToxCast portfolio as STM. Major findings from the analysis of ToxCast_STM dataset include (1) 19% of 1065 chemicals yielded a prediction of developmental toxicity, (2) assay performance reached 79%-82% accuracy with high specificity (&gt; 84%) but modest sensitivity (&lt; 67%) when compared with in vivo animal models of human prenatal developmental toxicity, (3) sensitivity improved as more stringent weights of evidence requirements were applied to the animal studies, and (4) statistical analysis of the most potent chemical hits on specific biochemical targets in ToxCast revealed positive and negative associations with the STM response, providing insights into the mechanistic underpinnings of the targeted endpoint and its biological domain. The results of this study will be useful to improving our ability to predict in vivo developmental toxicants based on in vitro data and in silico models.This dataset is associated with the following publication: Zurlinden, T., K. Saili, N. Rush, P. Kothiya, R. Judson, K. Houck, E. Hunter, N. Baker, J. Palmer, R. Thomas, and T. Knudsen. Profiling the ToxCast Library With a Pluripotent Human (H9) Stem Cell Line-Based Biomarker Assay for Developmental Toxicity. TOXICOLOGICAL SCIENCES. Society of Toxicology, RESTON, VA, 174(2): 189-209, (2020).</t>
  </si>
  <si>
    <t xml:space="preserve">https://catalog.data.gov/dataset/the-structure-and-composition-of-puerto-ricos-urban-mangroves-metadata
</t>
  </si>
  <si>
    <t>The Structure and Composition of Puerto Rico's Urban Mangroves MetaData</t>
  </si>
  <si>
    <t>Mangrove forests face heightened pressure from human development, which may directly replace these ecosystems or indirectly influence their structure and composition through a variety of anthropogenic activities. As a result, surrounding human communities receive lower overall ecosystem services from the remaining forests, which have been valued among the highest in the world and include fisheries habitat support, shoreline protection and stabilization from natural disasters, and water filtration. Although urban mangrove forests have been characterized as distinct in composition and structure in comparison with their non-urban counterparts, previous studies lack quantified representations of urbanness as well as any inclusion of hydrology or water chemistry, which are important influences on mangrove forest structure, composition, and function. This study uses ground-based and LiDAR measurements of mangroves across urban gradients in Puerto Rico to characterize forest composition and structure. It then tests for the relative importance of urbanization alongside flooding metrics and surface water chemistry in explaining observed variability in forest structure and composition. This data set includes all data and R scripts used in the analysis of Puerto Rico's urban mangroves. Data sets include individual tree species identification and diameter measurements as well as biomass. It also includes summary statistics from LiDAR (Light Detection and Ranging) measurements flown by NASA's GLiHT program. Finally, data sets include descriptive metrics for study sites such as land cover and land use, hydrology, and water chemistry.This dataset is associated with the following publication: branoff, b., and S. Martinuzzi. The Structure and Composition of Puerto Rico's Urban Mangroves. Forests. MDPI AG, Basel, SWITZERLAND, 11(10): 1119, (2020).</t>
  </si>
  <si>
    <t xml:space="preserve">https://catalog.data.gov/dataset/tullyjennifer-a-sj4n-sdmp-20200303
</t>
  </si>
  <si>
    <t>TullyJennifer_A-sj4n_SDMP_20200303</t>
  </si>
  <si>
    <t>Calculations and the underlying data used to characterize and describe the calcium-lead phosphate minerals identified in lead service line pipe scales.This dataset is associated with the following publication: DeSantis, M., M. Schock, J. Tully, and C. Bennett-Stamper. Orthophosphate Interactions with Destabilized PbO2 Scales. ENVIRONMENTAL SCIENCE &amp; TECHNOLOGY. American Chemical Society, Washington, DC, USA, 54(22): 14302-14311, (2020).</t>
  </si>
  <si>
    <t xml:space="preserve">https://catalog.data.gov/dataset/kpf-examining-the-utility-of-in-vitro-bioactivity-as-a-protective-point-of-departure-a-cas
</t>
  </si>
  <si>
    <t>KPF_Examining the Utility of In Vitro Bioactivity as a Protective Point of Departure: A Case Study_APCRA</t>
  </si>
  <si>
    <t>The files and .R scripts here are provided to aid in understanding and reproduction of the analyses in the submitted paper, "Examining the Utility of In Vitro Bioactivity as a Protective Point of Departure: A Case Study." The scripts in the .R folder reference source files in the other folders.This dataset is associated with the following publication: Friedman, K., M. Gagne, L. Loo, P. Karamertzanis, T. Netzeva, T. Sobanski, J. Franzosa, A. Richard, R. Lougee, A. Gissi, J.J. Lee, M. Angrish, J. Dorne, S. Foster, K. Raffaele, T. Bahadori, M. Gwinn, J. Lambert, M. Whelan, M. Rasenberg, T. Barton-Maclaren, and R. Thomas. Utility of In Vitro Bioactivity as a Lower Bound Estimate of In Vivo Adverse Effect Levels and in Risk-Based Prioritization. TOXICOLOGICAL SCIENCES. Society of Toxicology, RESTON, VA, 173(1): 202-225, (2020).</t>
  </si>
  <si>
    <t xml:space="preserve">https://catalog.data.gov/dataset/gulf-of-mexico-nutrient-carbon-ctd-data-bb6cc
</t>
  </si>
  <si>
    <t>Gulf of Mexico Nutrient, carbon, CTD data</t>
  </si>
  <si>
    <t>Gulf of Mexico cruise, nearshore and CTD data collected by the USEPA during 2002 - 2008.This dataset is associated with the following publication: Pauer, J., W. Melendez, T. Feist, J. Lehrter, B. Rashleigh, L. Lowe, and R. Greene. The impact of alternative nutrient kinetics and computational grid size on model predicted primary production and hypoxic area in the northern Gulf of Mexico. ENVIRONMENTAL MODELLING AND SOFTWARE. Elsevier Science Ltd, New York, NY, USA, 26: 1-13, (2020).</t>
  </si>
  <si>
    <t xml:space="preserve">https://catalog.data.gov/dataset/transitioning-the-generalised-read-across-approach-genra-to-quantitative-predictions-a-cas
</t>
  </si>
  <si>
    <t>Transitioning the generalised read-across approach (GenRA) to quantitative predictions: A case study using acute oral toxicity data</t>
  </si>
  <si>
    <t>This repository contains code, input and output files associated with the GenRA acute toxicity case study that was published by Helman et al (2019) in Computational Toxicology.This dataset is associated with the following publication: Helman, G., I. Shah, and G. Patlewicz. Transitioning the Generalised Read-Across approach (GenRA) to quantitative predictions: A case study using acute oral toxicity data. Computational Toxicology. Elsevier B.V., Amsterdam, NETHERLANDS, 12(November 2019): 100097, (2019).</t>
  </si>
  <si>
    <t xml:space="preserve">https://catalog.data.gov/dataset/sensitivity-analysis-result
</t>
  </si>
  <si>
    <t>sensitivity analysis result</t>
  </si>
  <si>
    <t>A regular adjoint model simulation result. This dataset is not publicly accessible because: The data is owned by the first author Ms. Wang. It can be accessed through the following means: Please contact the first author Ms. Wang. Format: netCDF format</t>
  </si>
  <si>
    <t xml:space="preserve">https://catalog.data.gov/dataset/chromium-xas-data-linear-combination-fitting-data-figure-4-xanes-data-figure-s11
</t>
  </si>
  <si>
    <t>Chromium XAS Data. Linear combination fitting data - Figure 4. XANES data - Figure S11</t>
  </si>
  <si>
    <t>Data for Figure 4 includes the EXAFS data for 4 samples and corresponding linear combination fits, in addition to a Cr(OH)3 spectra showing the samples are Cr(OH)3 through comparison. Data for Figure S11 includes the XANES data for 4 samples and two Cr references.This dataset is associated with the following publication: Yao, J., Y. Huang, Y. Hou, B. Yang, L. Lei, X. Tang, K.G. Scheckel, Z. Li, D. Wu, and D.D. Dionysiou. Graphene-modified graphite paper cathode for the efficient bioelectrochemical removal of chromium. Chemical Engineering Journal. Elsevier BV, AMSTERDAM, NETHERLANDS, 405: 126545, (2021).</t>
  </si>
  <si>
    <t xml:space="preserve">https://catalog.data.gov/dataset/data-for-a-risk-based-evaluation-of-onsite-non-potable-reuse-systems-developed-in-complian
</t>
  </si>
  <si>
    <t>Data for A Risk-Based Evaluation of Onsite, Non-Potable Reuse Systems Developed in Compliance with Conventional Water Quality Measures</t>
  </si>
  <si>
    <t>This is the dataset for the research article "A Risk-Based Evaluation of Onsite, Non-Potable Reuse Systems Developed in Compliance with Conventional Water Quality Measures". It compiles the risk results for various reuse configurations and treatment levels that are described in the text.This dataset is associated with the following publication: Schoen, M., M. Jahne, and J. Garland. A Risk-Based Evaluation of Onsite, Non-Potable Reuse Systems Developed in Compliance with Conventional Water Quality Measures. JOURNAL OF WATER AND HEALTH. IWA Publishing, London, UK, 18(3): 331-334, (2020).</t>
  </si>
  <si>
    <t xml:space="preserve">https://catalog.data.gov/dataset/high-throughput-screening-tools-facilitate-calculation-of-a-combined-exposure-bioactivity-
</t>
  </si>
  <si>
    <t>High-throughput screening tools facilitate calculation of a combined exposure-bioactivity index for chemicals with endocrine activity</t>
  </si>
  <si>
    <t>Dataset consists of high throughput in vitro bioactivity data and exposure predictions from the U.S. EPA's Toxicity and Exposure Forecaster (ToxCast and ExpoCast) project.This dataset is associated with the following publication: Wegner, S., C. Pinto, C. Ring, and J. Wambaugh. High-throughput screening tools facilitate calculation of a combined exposure-bioactivity index for chemicals with endocrine activity. ENVIRONMENT INTERNATIONAL. Elsevier B.V., Amsterdam, NETHERLANDS, 137: 105470, (2020).</t>
  </si>
  <si>
    <t xml:space="preserve">https://catalog.data.gov/dataset/e329-exercise-ozone-study-dataset
</t>
  </si>
  <si>
    <t>E329 Exercise Ozone Study Dataset</t>
  </si>
  <si>
    <t>Mitochondrial bioenergetics changes in different brain regions related to effects from ozone with rats that have chronically exercised or have been continuously sedentary. Also includes immunohistochemistry data for glial markers in hypothalamus and hippocampus.This dataset is associated with the following publication: Valdez, M., J. Valdez, D. Freeborn, A. Johnstone, and P. Kodavanti. The Effects of Ozone Exposure and Sedentary Lifestyle on Neuronal Microglia and Mitochondrial Bioenergetics of Female Long-Evans Rats. TOXICOLOGY AND APPLIED PHARMACOLOGY. Academic Press Incorporated, Orlando, FL, USA, 408: 115254, (2020).</t>
  </si>
  <si>
    <t xml:space="preserve">https://catalog.data.gov/dataset/data-for-van-deemter-curves-peak-characterizations-and-peak-capacity
</t>
  </si>
  <si>
    <t>Data for van Deemter Curves, Peak Characterizations, and Peak Capacity</t>
  </si>
  <si>
    <t>Datasets provide van Deemter terms and curves for each capillary column, peak retention time and width from each UHPLC-MS gradient analysis, and peak capacity calculations from each gradient analysis.This dataset is associated with the following publication: Miller, K., and J.W. Jorgenson. Comparison of microcapillary column length and inner diameter investigated with gradient analysis of lipids by ultrahigh-pressure liquid chromatography-mass spectrometry. Journal of Separation Science. Wiley-VCH Verlag GmbH &amp; Co. KGaA, Weinheim, GERMANY, 43(22): 4094-4102, (2020).</t>
  </si>
  <si>
    <t xml:space="preserve">https://catalog.data.gov/dataset/usgs-epa-culture-versus-enrichment-pcr-dataset
</t>
  </si>
  <si>
    <t>USGS/EPA Culture versus Enrichment PCR Dataset</t>
  </si>
  <si>
    <t>The dataset provides the raw data in support of Tables 1-4 of the paper and include: colony forming unit (CFU) data for each of three replicates of sand, loam, and clay soils, results for the sand/clay and loam/clay soil blend culture experiments, Quibit DNA concentration data, and polymerase chain reaction data.This dataset is associated with the following publication: Griffin, D., J. Lisle, D. Feldhake, and E. Silvestri. Colony-Forming Unit Spreadplate Assay versus Liquid Culture Enrichment-Polymerase Chain Reaction Assay for the Detection of Bacillus Endospores in Soils. Geosciences. MDPI AG, Basel, SWITZERLAND, 10(1): 14, (2020).</t>
  </si>
  <si>
    <t xml:space="preserve">https://catalog.data.gov/dataset/water-quality-data-f011d
</t>
  </si>
  <si>
    <t>Water quality data</t>
  </si>
  <si>
    <t>The numerical data was used to produce plots in manuscript.This dataset is associated with the following publication: Lytle, D., M. Schock, C. Formal, C. Bennett-Stamper, S. Harmon, M. Nadagouda, D. Williams, M. DeSantis, J. Tully, and M. Pham. Lead Particles Size Fractionation and Identification in Newark, New Jersey's Drinking Water. ENVIRONMENTAL SCIENCE &amp; TECHNOLOGY. American Chemical Society, Washington, DC, USA, 54(21): 13672-13679, (2020).</t>
  </si>
  <si>
    <t xml:space="preserve">https://catalog.data.gov/dataset/2000-2010-annual-state-scale-service-and-domain-scores-for-forecasting-well-being-from-ser
</t>
  </si>
  <si>
    <t>2000-2010 Annual State-Scale Service and Domain Scores for Forecasting Well-Being from Service-Based Decisions</t>
  </si>
  <si>
    <t>2000-2010 Annual State-Scale Service and Domain scores used to support the approach for forecasting EPA's Human Well-Being Index. A modeling approach was developed based relationship function equations derived from select economic, social and ecosystem final goods and service scores and calculated human well-being index and related domain scores. These data are being used in a secondary capacity. The foundational data and scoring techniques were originally described in: a) U.S. EPA. 2012. Indicators and Methods for Constructing a U.S. Human Well-being Index (HWBI) for Ecosystem Services Research. Report. EPA/600/R-12/023. pp. 121, and b) U.S. EPA. 2014. Indicators and Methods for Evaluating Economic, Ecosystem and Social Services Provisioning. Report. EPA/600/R-14/184. pp. 174. Mode Smith, L. M., Harwell, L. C., Summers, J. K., Smith, H. M., Wade, C. M., Straub, K. R. and J.L. Case (2014).This dataset is associated with the following publication: Summers , K., L. Harwell , and L. Smith. A Model For Change: An Approach for Forecasting Well-Being From Service-Based Decisions. ECOLOGICAL INDICATORS. Elsevier Science Ltd, New York, NY, USA, 69: 295-309, (2016).</t>
  </si>
  <si>
    <t xml:space="preserve">https://catalog.data.gov/dataset/data-and-summaries-for-catalytic-destruction-of-a-surrogate-organic-hazardous-air-pollutan
</t>
  </si>
  <si>
    <t>Data and Summaries for Catalytic Destruction of a Surrogate Organic Hazardous Air Pollutant as a Potential Co-benefit for Coal-Fired Selective Catalytic Reduction Systems</t>
  </si>
  <si>
    <t>Table 1 summarizes and explanis the Operating Conditions of the SCR Reactor used in the Benzene-Destruction. Table 2 summarizes and explains the Experimental Design and Test Results. Table 3 summarizes and explains the Estimates for Individual Effects and Cross Effects Obtained from the Linear Regression Models for Destruction of C6H6 and Reduction of NO.Fig. 1 shows the Down-flow SCR reactor system in detail. Fig. 2 shows the graphical summary of the Effect of the inlet C6H6 concentration to the SCR reactor on the destruction of C6H6. Fig.3 shows the summary of Carbon mass balance for C6H6 destruction promoted by the V2O5-WO3/TiO2 catalyst.This dataset is associated with the following publication: Lee , C., Y. Zhao, S. Lu, and W.R. Stevens. Catalytic Destruction of a Surrogate Organic Hazardous Air Polutant as a Potential Co-benefit for Coal-fired Selective Catalyst Reduction Systems. AMERICAN CHEMICAL SOCIETY. American Chemical Society, Washington, DC, USA, 30(3): 2240-2247, (2016).</t>
  </si>
  <si>
    <t xml:space="preserve">https://catalog.data.gov/dataset/economic-and-environmental-evaluation-of-coal-and-biomass-to-liquids-and-electricity-plant
</t>
  </si>
  <si>
    <t>Economic and environmental evaluation of coal-and-biomass-to-liquids-and-electricity plants equipped with carbon capture and storage (data for figures and tables)</t>
  </si>
  <si>
    <t>Data used in the manuscript's tables and figures. Most data represent the modeled optimal capacity of the coal-and-biomass-to-liquid fuels-and-electricity (CBTLE) with integrated carbon capture and sequestration (CCS) over a wide range of scenarios.This dataset is associated with the following publication: Aitken, M., D. Loughlin , R. Dodder , and W. Yelverton. Economic and environmental evaluation of coal-and-biomass-to-liquids-and-electricity plants equipped with carbon capture and storage. CLEAN TECHNOLOGIES AND ENVIRONMENTAL POLICY. Springer-Verlag, New York, NY, USA, 18(2): 573-581, (2015).</t>
  </si>
  <si>
    <t xml:space="preserve">https://catalog.data.gov/dataset/simkin-et-al-2016-pnas-data-on-herbaceous-species-richness-and-associated-plot-and-covaria
</t>
  </si>
  <si>
    <t>Simkin et al. 2016 PNAS data on herbaceous species richness and associated plot and covariate information</t>
  </si>
  <si>
    <t>This dataset includes the geographic location (lat/lon) for 15,136 plots, as well as the herbaceous species richness, climate, soil pH, and other variables related to the plots.This dataset is associated with the following publication: Simkin, S., C. Clark , W. Bowman, E. Allen, J. Belnap, and L. Pardo. Conditional vulnerability of plant diversity to atmospheric nitrogen deposition across the United States. PNAS (PROCEEDINGS OF THE NATIONAL ACADEMY OF SCIENCES). National Academy of Sciences, WASHINGTON, DC, USA, 113(15): 4086-4091, (2016).</t>
  </si>
  <si>
    <t xml:space="preserve">https://catalog.data.gov/dataset/data-supporting-boyes-et-al-neurotoxicology-53-257-270-2016
</t>
  </si>
  <si>
    <t>Data supporting Boyes et al., Neurotoxicology 53, 257-270, 2016</t>
  </si>
  <si>
    <t>Visual evoked potential data from rats exposed to toluene Electroretinogram data from rats exposed to toluene Counts of rod and m-cone photoreceptor cells in retinas of rats exposed to toluene.This dataset is associated with the following publication: Boyes , W., M. Bercegeay, L. Degn , T. Beasley , P. Evansky , J.C. Mwanza, A. Geller , C. Pinckney, M.T. Nork, and P.J. Bushnell. Toluene Inhalation Exposure for 13 Weeks Causes Persistent Changes in Electroretinograms of Long-Evans Rats. NEUROTOXICOLOGY. Elsevier B.V., Amsterdam, NETHERLANDS, 53: 257-270, (2016).</t>
  </si>
  <si>
    <t xml:space="preserve">https://catalog.data.gov/dataset/acute-and-subchronic-toxicity-of-inhaled-toluene-in-male-long-evans-rats-oxidative-stress-
</t>
  </si>
  <si>
    <t>Acute and subchronic toxicity of inhaled toluene in male Long Evans rats: oxidative stress markers in brain</t>
  </si>
  <si>
    <t>Research interested in oxidative stress markers following exposure to VOCs.This dataset is associated with the following publication: Kodavanti , P., J. Royland , D.A. Moore-Smith, J. Beas, J. Richards , T. Beasley , P. Evansky , and P.J. Bushnell. Acute and Subchronic Toxicity of Inhaled Toluene in Male Long-Evans Rats: Oxidative Stress Markers in Brain. NEUROTOXICOLOGY. Elsevier B.V., Amsterdam, NETHERLANDS, 51: 10-19, (2015).</t>
  </si>
  <si>
    <t xml:space="preserve">https://catalog.data.gov/dataset/suppression-of-antigen-specific-antibody-responses-in-mice-exposed-to-perfluorooctanoic-ac
</t>
  </si>
  <si>
    <t>Suppression of antigen-specific antibody responses in mice exposed to perfluorooctanoic acid: Role of PPARa and T- and B-cell targeting</t>
  </si>
  <si>
    <t>Dosing information, body weights during exposure and immune system endpoints.This dataset is associated with the following publication: DeWitt, J., W. Williams , J. Creech, and R. Luebke. Suppression of antigen-specific antibody responses in mice exposed to perfluorooctanoic acid: Role of PPARalpha and T- and B-cell targeting. JOURNAL OF IMMUNOTOXICOLOGY. Taylor &amp; Francis, Inc., Philadelphia, PA, USA, 13(1): 38-45, (2016).</t>
  </si>
  <si>
    <t xml:space="preserve">https://catalog.data.gov/dataset/pulmonary-sensitivity-to-ozone-exposure-in-sedentary-versus-chronically-trained-female-rat
</t>
  </si>
  <si>
    <t>Pulmonary sensitivity to ozone exposure in sedentary versus chronically trained, female rats</t>
  </si>
  <si>
    <t>Pulmonary effects to ozone with rats that have chronically exercised or have been continuously sedentary. Also includes body composition of both groups throughout experimentation.This dataset is associated with the following publication: Gordon , C., P. Phillips , T. Beasley , A. Ledbetter , A. Cenk, U. Kodavanti , and A. Johnstone. Pulmonary Sensitivity to Ozone Exposure in Sedentary Versus Chronically Trained, Female Rats. INHALATION TOXICOLOGY. Informa Healthcare USA, New York, NY, USA, 293-302, (2016).</t>
  </si>
  <si>
    <t xml:space="preserve">https://catalog.data.gov/dataset/age-and-brain-region-specific-differences-in-mitochondrial-bioenergetics-in-brown-norway-r
</t>
  </si>
  <si>
    <t>Age- and Brain Region-Specific Differences in Mitochondrial Bioenergetics in Brown Norway Rats</t>
  </si>
  <si>
    <t>Differences in various mitochondrial bioenergetics parameters in different brain regions in different age groups.This dataset is associated with the following publication: Pandya, J.D., J. Royland , R.C. McPhail, P.G. Sullivan, and P. Kodavanti. Age-and Brain Region-Specific Differences in Mitochondrial Bioenergetics in Brown Norway Rats. NEUROBIOLOGY OF AGING. Elsevier Science Ltd, New York, NY, USA, 42: 25-34, (2016).</t>
  </si>
  <si>
    <t xml:space="preserve">https://catalog.data.gov/dataset/asian-longhorned-beetle-complicates-the-relationship-between-taxonomic-diversity-and-pest-
</t>
  </si>
  <si>
    <t>Asian longhorned beetle complicates the relationship between taxonomic diversity and pest vulnerability in street tree assemblages</t>
  </si>
  <si>
    <t>Urban foresters routinely emphasise the importance of taxonomic diversity to reduce the vulnerability of tree assemblages to invasive pests, but it is unclear to what extent diversity reduces vulnerability to polyphagous (i.e. generalist) pests. Drawing on field data from seven communities in metropolitan Cincinnati, Ohio, USA, we tested the hypothesis that communities with higher diversity would exhibit lower vulnerability to the polyphagous Asian longhorned beetle, which currently threatens the region. Based on street tree compositions and the beetle's host preferences, Asian longhorned beetle threatened up to 35.6% of individual street trees and 47.5% of the total basal area across the study area, but we did not see clear connections between taxonomic diversity and beetle vulnerability among study communities. For example, the city of Fairfield was among the least diverse communities but had the lowest proportion of trees vulnerable to Asian longhorned beetle, whereas the city of Wyoming exhibited high diversity and high vulnerability. On the other hand, Forest Park aligned with our original hypothesis, as it was characterised by low diversity and high vulnerability. Our results demonstrate that relatively high taxonomic diversity in street tree assemblages does not necessarily lead to reduced vulnerability to a polyphagous pest. Considering the threats posed by polyphagous pests, selecting a set of relatively pest resistant trees known to perform well in urban areas may promote long-term stability better than following simple heuristics for maximising taxonomic diversity, but further study is warranted.This dataset is associated with the following publication: Berland , A., and M. Hopton. Asian longhorned beetle complicates the relationship between taxonomic diversity and pest vulnerability in street tree assemblages. Arboricultural Journal: The International Journal of Urban Forestry. Taylor &amp; Francis Group, London, UK, 38(1): 28-40, (2016).</t>
  </si>
  <si>
    <t xml:space="preserve">https://catalog.data.gov/dataset/water-quality-time-series-aggregate-values-and-related-aggregate-risk-measures
</t>
  </si>
  <si>
    <t>Water Quality Time Series, Aggregate values, and Related Aggregate Risk Measures</t>
  </si>
  <si>
    <t>The excel file contains time series data of flow rates, concentrations of alachlor , atrazine, ammonia, total phosphorus, and total suspended solids observed in two watersheds in Indiana from 2002 to 2007. The aggregate time series data corresponding or representative to all these parameters was obtained using a specialized, data-driven technique. The aggregate data is hypothesized in the published paper to represent the overall health of both watersheds with respect to various potential water quality impairments. The time series data for each of the individual water quality parameters were used to compute corresponding risk measures (Rel, Res, and Vul) that are reported in Table 4 and 5. The aggregation of the risk measures, which is computed from the aggregate time series and water quality standards in Table 1, is also reported in Table 4 and 5 of the published paper. Values under column heading "uncertainty" reports uncertainties associated with reconstruction of missing records of the water quality parameters. Long-term records of the water quality parameters were reconstructed in order to estimate the (R-R-V) and corresponding aggregate risk measures.This dataset is associated with the following publication: Hoque, Y., S. Tripathi, M. Hantush , and R. Govindaraju. Aggregate Measures of Watershed Health from Reconstructed Water Quality Data with Uncertainty. Ed Gregorich JOURNAL OF ENVIRONMENTAL QUALITY. American Society of Agronomy, MADISON, WI, USA, 45(2): 709-719, (2016).</t>
  </si>
  <si>
    <t xml:space="preserve">https://catalog.data.gov/dataset/fathead-minnow-whole-mount-in-situ-hybridization-wish
</t>
  </si>
  <si>
    <t>Fathead minnow whole-mount in situ hybridization (WISH)</t>
  </si>
  <si>
    <t>This study demonstrates the potential of whole-mount in situ hybridization (WISH), in conjunction with quantitative real-time polymerase chain reaction (QPCR) assays, to examine the mechanistic basis of the effects of toxicants on early-lifestage fathead minnows. Specifically, fathead minnow embryos were exposed to the environmentally-relevant estrogen receptor agonist, estrone, and the data show that: (1) the estrogen-responsive gene transcripts esr1, vtg, and cyp19b can be up-regulated in very early-lifestages of the fathead minnow, (2) WISH methods developed for zebrafish can also be applied successfully to fathead minnows, and (3) WISH has potential to be a useful tool for toxicological studies pertaining to early-lifestage development in the fathead minnow. This type of mechanistic information relative to spatial distribution of gene expression is important in determining potential biological pathways that may be impacted by targeted chemicals and the development of associated adverse outcome pathways.This dataset is associated with the following publication: Cavallin, J., A. Schroeder, K. Jensen , D. Villeneuve , B. Blackwell, K. Carlson, M. Kahl , C. LaLone , E. Randolph , and G. Ankley. Evaluation of whole-mount in situ hybridization as a tool for pathway-based toxicological research with early-life stage fathead minnows. AQUATIC TOXICOLOGY. Elsevier Science Ltd, New York, NY, USA, 169: 19-26, (2015).</t>
  </si>
  <si>
    <t xml:space="preserve">https://catalog.data.gov/dataset/sfbr-synoptic-study
</t>
  </si>
  <si>
    <t>SFBR Synoptic Study</t>
  </si>
  <si>
    <t>The data set consists of fecal indicator bacteria and microbial source tracking marker concentrations in water and sediments across multiple seasons. Samples were collected during baseflow from a variety of watershed classifications. Portions of this dataset are inaccessible because: Researchers are still working on manuscripts out of this data set and can't be released at this time. They can be accessed through the following means: Contacting corresponding author for product. Format: The data set will contain environmental parameters, fecal indicator bacteria concentrations and DNA source tracking markers.This dataset is associated with the following publication: Bradshaw, J.K., B. Snyder, A. Oladeinde, D. Spidle, M. Berrang, R. Meinersmann, B. Oakley, R. Sidle, K. Sullivan , and M. Molina. Characterizing relationships among fecal indicator bacteria, microbial source tracking markers, and associated waterborne pathogen occurrence in stream water and sediments in a mixed land use watershed. WATER RESEARCH. Elsevier Science Ltd, New York, NY, USA, 101: 498-509, (2016).</t>
  </si>
  <si>
    <t xml:space="preserve">https://catalog.data.gov/dataset/linear-combination-fitting-lcf-xanes-analysis-of-as-speciation-in-selected-mine-impacted-m
</t>
  </si>
  <si>
    <t>Linear Combination Fitting (LCF)-XANES analysis of As speciation in selected mine-impacted materials</t>
  </si>
  <si>
    <t>This table provides sample identification labels and classification of sample type (tailings, calcinated, grey slime). For each sample, total arsenic and iron concentrations determined by acid digestion and ICP analysis are provided along with arsenic in-vitro bioaccessibility (As IVBA) values to estimate arsenic risk. Lastly, the table provides linear combination fitting results from synchrotron XANES analysis showing the distribution of arsenic speciation phases present in each sample along with fitting error (R-factor).This dataset is associated with the following publication: Ollson, C., E. Smith, K. Scheckel, A. Betts, and A. Juhasz. Assessment of arsenic speciation and bioaccessibility in mine-impacted materials. Diana Aga, Wonyong Choi, Andrew Daugulis, Gianluca Li Puma, Gerasimos Lyberatos, and Joo Hwa Tay JOURNAL OF HAZARDOUS MATERIALS. Elsevier Science Ltd, New York, NY, USA, 313: 130-137, (2016).</t>
  </si>
  <si>
    <t xml:space="preserve">https://catalog.data.gov/dataset/dasroption-of-heavy-metals-from-water-using-pyrolized-biochar
</t>
  </si>
  <si>
    <t>Dasroption of Heavy metals from water using pyrolized biochar</t>
  </si>
  <si>
    <t>Removal of copper and lead metal ions from water using pyrolized plant materials. Method can be used to develop a low cost point-of-use device for cleaning contaminated water.This dataset is associated with the following publication: DeMessie, B., E. Sahle-Demessie , and G. Sorial. Cleaning Water Contaminated With Heavy Metal Ions Using Pyrolyzed Banana Peel Adsorbents. Separation Science and Technology. Marcel Dekker Incorporated, New York, NY, USA, 50(16): 2448-2457, (2015).</t>
  </si>
  <si>
    <t xml:space="preserve">https://catalog.data.gov/dataset/non-labile-silver-species-in-biosolids-remain-stable-throughout-50-years-of-weathering-and
</t>
  </si>
  <si>
    <t>Non-labile silver species in biosolids remain stable throughout 50 years of weathering and ageing</t>
  </si>
  <si>
    <t>The dataset contains energy and absorption data for XANES spectra indicated in Figure 1 of the manuscript.This dataset is associated with the following publication: Donner, E., K. Scheckel , R. Sekine, R. Popelka-Filcoff, J. Bennett, G. Brunetti, R. Naidu, S. McGrath, and E. Lombi. Non-labile silver species in biosolids remain stable throughout 50 years of weathering and ageing.. D.O. Carpenter, and E.Y. Zeng ENVIRONMENTAL POLLUTION. Elsevier Science Ltd, New York, NY, USA, 205: 78-86, (2015).</t>
  </si>
  <si>
    <t xml:space="preserve">https://catalog.data.gov/dataset/stoichiometry-of-excreta-and-excretion-rates-of-a-stream-dwelling-plethodontid-salamander
</t>
  </si>
  <si>
    <t>Stoichiometry of excreta and excretion rates of a stream-dwelling plethodontid salamander</t>
  </si>
  <si>
    <t>Stoichiometry of excreta and excretion rates of a stream-dwelling plethodontid salamander in Cincinnati, OH, USA.This dataset is associated with the following publication: Milanovich , J., and M. Hopton. Stoichiometry of excreta in larval stream salamanders: implications regarding the ecological roles of salamanders. FUNCTIONAL ECOLOGY. Blackwell Publishing, Malden, MA, USA, 00, (2012).</t>
  </si>
  <si>
    <t xml:space="preserve">https://catalog.data.gov/dataset/figure10
</t>
  </si>
  <si>
    <t>Figure10</t>
  </si>
  <si>
    <t>Fortran/NCARgraphics program to compute and plot RRF mean and variability:map_rrf_variability_13runs_epimax.fIoapi files needed by Fortran/NCARGraphics code: CMAQ.CONC.SREF.June2011.New.13runs.o3_8hrdm CMAQ.CONC.SREF.June2011.N50V25.New.13runs.o3_8hrdm GRIDCRO2D_060607Plotting routines map_rrf_mean_sigma_ne_13runs_epimax.ps map_rrf_mean_sigma_ne_13runs_epimax.ncgm.This dataset is associated with the following publication: Gilliam , R., C. Hogrefe , J. Godowitch, S. Napelenok , R. Mathur , and S.T. Rao. Impact of inherent meteorology uncertainty on air quality model predictions. JOURNAL OF GEOPHYSICAL RESEARCH-ATMOSPHERES. American Geophysical Union, Washington, DC, USA, 120(23): 12,259-12,280, (2015).</t>
  </si>
  <si>
    <t xml:space="preserve">https://catalog.data.gov/dataset/new-england-observed-and-predicted-median-july-stream-river-temperature-points
</t>
  </si>
  <si>
    <t>New England observed and predicted median July stream/river temperature points</t>
  </si>
  <si>
    <t>The shapefile contains points with associated observed and predicted median July stream/river temperatures in New England based on a spatial statistical network model published in Detenbeck et al. (2016): Raw stream/temperature data were received from a variety of state agencies, watershed organizations, and Federal agencies (see Detenbeck et al. 2016 for complete list: Detenbeck, N. E., Morrison, A., Abele, R. W. and Kopp, D. (2016), Spatial statistical network models for stream and river temperature in New England, USA. Water Resour. Res. Accepted Author Manuscript. doi:10.1002/2015WR018349). This dataset is not publicly accessible because: The dataset is being made available as part of a collection of stream/river temperature model results through EPA's Estuary Data Mapper (publically available application at www.epa.gov/edm for discovering, viewing and accessing geospatial data). It can be accessed through the following means: The dataset is being made available as part of a collection of stream/river temperature model results through EPA's Estuary Data Mapper (publically available application at www.epa.gov/edm for discovering, viewing and accessing geospatial data). Format: Shapefile.This dataset is associated with the following publication: Detenbeck , N., A. Morrison, R. Abele , and D. Kopp. Spatial statistical network models for stream and river temperature in New England, USA. WATER RESOURCES RESEARCH. American Geophysical Union, Washington, DC, USA, 52: 6018-6040, (2016).</t>
  </si>
  <si>
    <t xml:space="preserve">https://catalog.data.gov/dataset/data-submission-for-a-gf27
</t>
  </si>
  <si>
    <t>Data submission for A-gf27</t>
  </si>
  <si>
    <t>Biomarker genes used to predict AhR activity, accession numbers of microarray datasets used in the study.This dataset is associated with the following publication: Oshida, K., N. Vasani, W. Ward , R. Thomas , D. Applegate, F. Gonzalez, L. Aleksunes, C. Klaassen, and C. Corton. Screening a mouse liver gene expression Compendium Identifies Effectors of the Aryl Hydrocarbon reeptors (AhR). TOXICOLOGICAL SCIENCES. Society of Toxicology, 336: 99-112, (2015).</t>
  </si>
  <si>
    <t xml:space="preserve">https://catalog.data.gov/dataset/data-submission-for-a-p8dg
</t>
  </si>
  <si>
    <t>Data submission for A-p8dg</t>
  </si>
  <si>
    <t>Accession numbers for microarray datasets used in Oshida et al. Chemical and Hormonal Effects on STAT5b-Dependent Sexual Dimorphism of the Liver Transcriptome. PLoS One. 2016 Mar 9,11(3):e0150284.This dataset is associated with the following publication: Oshida, K., D. Waxman, and C. Corton. Chemical and Hormonal Effects on STAT5b-Dependent Sexual Dimorphism of the Liver Transcriptome.. PLoS ONE. Public Library of Science, San Francisco, CA, USA, 11(3): NA, (2016).</t>
  </si>
  <si>
    <t xml:space="preserve">https://catalog.data.gov/dataset/predicted-median-july-stream-river-temperature-regime-in-new-england
</t>
  </si>
  <si>
    <t>Predicted median July stream/river temperature regime in New England</t>
  </si>
  <si>
    <t>This shapefile includes the predicted thermal regime for all NHDPlus version 1 stream and river reaches in New England within the model domain based on the spatial statistical network model published in Detenbeck et al. 2016 (Detenbeck, N. E., Morrison, A., Abele, R. W. and Kopp, D. (2016), Spatial statistical network models for stream and river temperature in New England, USA. Water Resour. Res. Accepted Author Manuscript. doi:10.1002/2015WR018349). This dataset is not publicly accessible because: The dataset can be accessed for download via the EPA application Estuary Data Mapper, downloadable from www.epa.gov/edm. It can be accessed through the following means: The dataset can be accessed for download via the EPA application Estuary Data Mapper, downloadable from www.epa.gov/edm. Format: Shapefile with associated metadata.This dataset is associated with the following publication: Detenbeck , N., A. Morrison, R. Abele , and D. Kopp. Spatial statistical network models for stream and river temperature in New England, USA. WATER RESOURCES RESEARCH. American Geophysical Union, Washington, DC, USA, 52: 6018-6040, (2016).</t>
  </si>
  <si>
    <t xml:space="preserve">https://catalog.data.gov/dataset/data-submission-for-a-0k6f
</t>
  </si>
  <si>
    <t>Data submission for A-0k6f</t>
  </si>
  <si>
    <t>List of biomarker genes used to predict estrogen receptor activity in MCF-7 cells, list of microarray accession numbers used in the study.This dataset is associated with the following publication: Vanduyn, N., B. Chorley , R. Tice, R. Judson , and C. Corton. Moving Toward Integrating Gene Expression Profiling into High-throughput Testing:A Gene Expression Biomarker Accurately Predicts Estrogen Receptor a Modulation in a Microarray Compendium. TOXICOLOGICAL SCIENCES. Society of Toxicology, 151(1): 88-103, (2016).</t>
  </si>
  <si>
    <t xml:space="preserve">https://catalog.data.gov/dataset/figure12
</t>
  </si>
  <si>
    <t>Figure12</t>
  </si>
  <si>
    <t>NCL script: cmaq_ensemble_isam_4panels_subdomain.nclNetcdf input file for NCL script, containing ensemble means and standard deviation of ISAM SO4 and O3 contributions from IPM: test.ncPlot (ps): maps_isam_mean_std_lasthour_ipm_so4_o3_east.psPlot (pdf): maps_isam_mean_std_lasthour_ipm_so4_o3_east.pdfPlot (ncgm): maps_isam_mean_std_lasthour_ipm_so4_o3_east.ncgm. This dataset is not publicly accessible because: This contains a dataset that is well over 1Gb, so link provided to US EPA's HPC system where all information can be retrieved. It can be accessed through the following means: /asm/grc/JGR_ENSEMBLE_ScienceHub/Figure12.tar.gz. Format: Tar file with scripts and datasets needed to reproduce Figure 12.This dataset is associated with the following publication: Gilliam , R., C. Hogrefe , J. Godowitch, S. Napelenok , R. Mathur , and S.T. Rao. Impact of inherent meteorology uncertainty on air quality model predictions. JOURNAL OF GEOPHYSICAL RESEARCH-ATMOSPHERES. American Geophysical Union, Washington, DC, USA, 120(23): 12,259-12,280, (2015).</t>
  </si>
  <si>
    <t xml:space="preserve">https://catalog.data.gov/dataset/figure11
</t>
  </si>
  <si>
    <t>Figure11</t>
  </si>
  <si>
    <t>R script: ensemble_rrf_sigma_vs_mean_play.R Data: ensemble_mean_sigma_rrf_allgrids_epismax_new_13runs.csv Plot: boxplot_ensemble_rrf_sigma_vs_mean_nowater_new_13runs_epimax.pdf.This dataset is associated with the following publication: Gilliam , R., C. Hogrefe , J. Godowitch, S. Napelenok , R. Mathur , and S.T. Rao. Impact of inherent meteorology uncertainty on air quality model predictions. JOURNAL OF GEOPHYSICAL RESEARCH-ATMOSPHERES. American Geophysical Union, Washington, DC, USA, 120(23): 12,259-12,280, (2015).</t>
  </si>
  <si>
    <t xml:space="preserve">https://catalog.data.gov/dataset/effect-of-genetic-strain-and-gender-on-age-related-changes-in-body-composition-of-the-labo
</t>
  </si>
  <si>
    <t>Effect of genetic strain and gender on age-related changes in body composition of the laboratory rat.</t>
  </si>
  <si>
    <t>Body composition data for common laboratory strains of rat as a function of age.This dataset is associated with the following publication: Gordon , C., K. Jarema , A. Johnstone , and P. Phillips. Effect of Genetic Strain and Gender on Age-Related Changes in Body Composition of the Laboratory Rat. Physiology &amp; Behavior. Elsevier B.V., Amsterdam, NETHERLANDS, 153(1): 56-63, (2016).</t>
  </si>
  <si>
    <t xml:space="preserve">https://catalog.data.gov/dataset/impact-of-water-quality-on-chlorine-demand-of-corroding-copper-supplement
</t>
  </si>
  <si>
    <t>Impact of water quality on chlorine demand of corroding copper (Supplement)</t>
  </si>
  <si>
    <t>Copper is widely used in drinking water premise plumbing system materials. In buildings such as hospitals, large and complicated plumbing networks make it difficult to maintain good water quality. Sustaining safe disinfectant residuals throughout a building to protect against waterborne pathogens such as Legionella is particularly challenging since copper and other reactive distribution system materials can exert considerable demands. The objective of this work was to evaluate the impact of pH and orthophosphate on the consumption of free chlorine associated with corroding copper pipes over time. A copper test-loop pilot system was used to control test conditions and systematically meet the study objectives. Chlorine consumption trends attributed to abiotic reactions with copper over time were different for each pH condition tested, and the total amount of chlorine consumed over the test runs increased with increasing pH. Orthophosphate eliminated chlorine consumption trends with elapsed time (i.e., chlorine demand was consistent across entire test runs). Orthophosphate also greatly reduced the total amount of chlorine consumed over the test runs. Interestingly, the total amount of chlorine consumed and the consumption rate were not pH dependent when orthophosphate was present. The findings reflect the complex and competing reactions at the copper pipe wall including corrosion, oxidation of Cu(I) minerals and ions, and possible oxidation of Cu(II) minerals, and the change in chlorine species all as a function of pH. The work has practical applications for maintaining chlorine residuals in premise plumbing drinking water systems including large buildings such as hospitals.This dataset is associated with the following publication: Lytle , D., and J. Liggett. Impact of Water Quality on Chlorine Demand of Corroding Copper. WATER RESEARCH. Elsevier Science Ltd, New York, NY, USA, 92: 11-21, (2016).</t>
  </si>
  <si>
    <t xml:space="preserve">https://catalog.data.gov/dataset/epa-data-for-emma-of-peatland-discharge-to-an-alaskan-stream-journal-of-hydrology-2015
</t>
  </si>
  <si>
    <t>EPA data for EMMA of Peatland Discharge to an Alaskan Stream Journal of Hydrology 2015</t>
  </si>
  <si>
    <t>This dataset contains primarily the EPA generated data for the EMMA (End-Member-Mixing Analysis) model that was presented in the associated J. of Hydrology (2015) publication. Part of the data for the EMMA and all the data for the water budget were not produced by EPA and were not included here. EPA did the analyses for SO4, Cl, and K and these results are in this dataset. An independent set of lab analysis was done by a non-EPA lab for K and this data is included as one quality control measure. The field collections of the samples for all of the data were collected jointly between several EPA field scientists along with the non-EPA cooperative agreement principal investigator and primary author of the J. of Hydrology (2015) publication. The site description data along with site locations are given in the dataset.This dataset is associated with the following publication: Gracz, M., M. Moffett , D. Siegel, and P. Glaser. Analyzing peatland discharge to streams in an Alaskan Watershed: An integration of end-member mixing analysis and a water balance approach. JOURNAL OF HYDROLOGY. Elsevier Science Ltd, New York, NY, USA, 530: 667-676, (2015).</t>
  </si>
  <si>
    <t xml:space="preserve">https://catalog.data.gov/dataset/the-full-scale-implementation-of-an-innovative-supplemental
</t>
  </si>
  <si>
    <t>The Full-Scale Implementation of an Innovative (Supplemental)</t>
  </si>
  <si>
    <t>Across the United States, high levels of ammonia in drinking water sources can be found. Although ammonia in water does not pose a direct health concern, ammonia nitrification can cause a number of issues and reduce the effectiveness of some treatment processes. An innovative biological ammonia-removal drinking water treatment process was developed and, after the success of a pilot study, a full-scale treatment system using the process was built in a small Iowa community. The treatment plant included a unique aeration contactor design that is able to consistently reduce ammonia from 3.3 mg of nitrogen/L to nearly nondetectable after a biofilm acclimation period. Close system monitoring was performed to avoid excess nitrite release during acclimation, and phosphate was added to enhance biological activity on the basis of pilot study findings. The treatment system is robust, reliable, and relatively simple to operate. The operations and effectiveness of the treatment plant were documented in the study.This dataset is associated with the following publication: Lytle , D., D. Williams , C. Muhlen , M. Pham , K. Kelty , M. Wildman, G. Lang, M. Wilcox, and M. Kohne. The Full-Scale Implementation of an Innovative Biological Ammonia Treatment Process. Journal AWWA. American Water Works Association, Denver, CO, USA, 107(12): E648-E665, (2015).</t>
  </si>
  <si>
    <t xml:space="preserve">https://catalog.data.gov/dataset/mild-thyroid-hormone-insufficiency-during-development-compromises-activity-dependent-neuro
</t>
  </si>
  <si>
    <t>Mild Thyroid Hormone Insufficiency During Development Compromises Activity-Dependent Neuroplasticity in the Hippocampus of Adult Male Rats</t>
  </si>
  <si>
    <t>behavioral measures of learning and memory in adult offspring of rats treated with thyroid hormone synthesis inhibitor, propylthiouracil. Electrophysiological measures of 'memory' in form of plasticity model known as long term potentiation (LTP) Molecular changes induced by LTP.This dataset is associated with the following publication: Gilbert , M., K. Sanchez-Huerta, and C. Wood. Mild Thyroid Hormone Insufficiency During Development Compromises Activity-Dependent Neuroplasticity in the Hippocampus of Adult Make Rats. ENDOCRINOLOGY. Endocrine Society, 157(2): 774-87, (2016).</t>
  </si>
  <si>
    <t xml:space="preserve">https://catalog.data.gov/dataset/coastal-2010-site-information-hydrographic-profile-water-chemistry
</t>
  </si>
  <si>
    <t>Coastal 2010: Site Information, Hydrographic Profile, Water Chemistry</t>
  </si>
  <si>
    <t>Data from the National Aquatic Resource Surveys:The following data are available for download as comma separated values (.csv) files. Sort the table using the pull down menus or headers to more easily locate the data. Right click on the file name and select Save Link As to save the file to your computer. Make sure to also download the companion metadata file (.txt) for the list of field labels. See the survey technical document for more information on the data analyses.This dataset is associated with the following publications: Yurista , P., J. Kelly , and J. Scharold. Great Lakes nearshore-offshore: Distinct water quality regions. JOURNAL OF GREAT LAKES RESEARCH. International Association for Great Lakes Research, Ann Arbor, MI, USA, 42: 375-385, (2016). Kelly , J., P. Yurista , M. Starry, J. Scharold , W. Bartsch , and A. Cotter. The first US National Coastal Condition Assessment survey in the Great Lakes: Development of the GIS frame and exploration of spatial variation in nearshore water quality results. JOURNAL OF GREAT LAKES RESEARCH. International Association for Great Lakes Research, Ann Arbor, MI, USA, 41: 1060-1074, (2015).</t>
  </si>
  <si>
    <t xml:space="preserve">https://catalog.data.gov/dataset/enhancing-climate-adaptation-capacity-for-drinking-water-treatment-facilities-supplement
</t>
  </si>
  <si>
    <t>Enhancing climate adaptation capacity for drinking water treatment facilities (supplement)</t>
  </si>
  <si>
    <t>Historical water quality data of the Ohio River.This dataset is associated with the following publication: Levine, A., J. Yang , and J. Goodrich. Enhancing climate Adaptation Capacity for Drinking Water Treatment Facilities. Journal of Water and Climate Change. IWA Publishing, London, UK, 7(3): 1-13, (2016).</t>
  </si>
  <si>
    <t xml:space="preserve">https://catalog.data.gov/dataset/data-sources-for-netzero-ft-carson-model
</t>
  </si>
  <si>
    <t>Data Sources for NetZero Ft Carson Model</t>
  </si>
  <si>
    <t>Table of values used to parameterize and evaluate the Ft Carson NetZero integrated Model with published reference sources for each value.This dataset is associated with the following publication: Procter, A., O. Kaplan , and R. Araujo. Net Zero Fort Carson: Integrating Energy, Water, and Waste Strategies to Lower the Environmental Impact of a Military Base. JOURNAL OF INDUSTRIAL ECOLOGY. Berkeley Electronic Press, Berkeley, CA, USA, online, (2015).</t>
  </si>
  <si>
    <t xml:space="preserve">https://catalog.data.gov/dataset/data-fusion-approach-for-spatial-analysis-of-speciated-pm2-5-across-time
</t>
  </si>
  <si>
    <t>Data Fusion approach for spatial analysis of speciated PM2.5 across time</t>
  </si>
  <si>
    <t>speciated pm2.5 monitoring data and total pm2.5 monitoring data.This dataset is associated with the following publication: Rundel, C., E. Schliep, A. Gelfand, and D. Holland. A data fusion approach for spatial analysis of speciated PM2:5 across time. Annals of Applied Statistics. Institute of Mathematical Statistics, Beachwood, OH, USA, 26(0): 515-526, (2015).</t>
  </si>
  <si>
    <t xml:space="preserve">https://catalog.data.gov/dataset/aconc-files
</t>
  </si>
  <si>
    <t>ACONC Files</t>
  </si>
  <si>
    <t>ACONC files containing simulated ozone and PM2.5 fields that were used to create the model difference plots shown in the journal article.This dataset is associated with the following publication: Appel, W., S. Napelenok, K. Foley, H. Pye, C. Hogrefe, D. Luecken, J. Bash, S. Roselle, J. Pleim, H. Foroutan, B. Hutzell, G. Pouliot, G. Sarwar, K. Fahey, B. Gantt, D. Kang, R. Mathur, D. Schwede, T. Spero, D. Wong, J. Young, and N. Heath. Description and evaluation of the Community Multiscale Air Quality (CMAQ) modeling system version 5.1. Geoscientific Model Development. Copernicus Publications, Katlenburg-Lindau, GERMANY, 10: 1703-1732, (2017).</t>
  </si>
  <si>
    <t xml:space="preserve">https://catalog.data.gov/dataset/chemical-transport-model-simulations-of-organic-aerosol-in-southern-california-model-evalu
</t>
  </si>
  <si>
    <t>Chemical Transport Model Simulations of Organic Aerosol in Southern California: Model Evaluation and Gasoline and Diesel Source Contributions</t>
  </si>
  <si>
    <t>Gasoline- and diesel-fueled engines are ubiquitous sources of air pollution in urban environments. They emit both primary particulate matter and precursor gases that react to form secondary particulate matter in the atmosphere. In this work, we use experimentally derived inputs and parameterizations to predict concentrations and properties of organic aerosol (OA) from mobile sources in southern California using a three-dimensional chemical transport model, the Community Multiscale Air Quality Model (CMAQ). The updated model includes secondary organic aerosol (SOA) formation from unspeciated intermediate volatility organic compounds (IVOC). Compared to the treatment of OA in the traditional version of CMAQ, which is commonly used for regulatory applications, the updated model did not significantly alter the predicted OA mass concentrations but it did substantially improve predictions of OA sources and composition (e.g., POA-SOA split), and ambient IVOC concentrations. The updated model, despite substantial differences in emissions and chemistry, performs similar to a recently released research version of CMAQ. Mobile sources are predicted to contribute about 30-40 % of the OA in southern California (half of which is SOA), making mobile sources the single largest source contributor to OA in southern California. The remainder of the OA is attributed to non-mobile anthropogenic sources (e.g., cooking, biomass burning) with biogenic sources contributing less than 5 % to the total OA. Gasoline sources are predicted to contribute about thirteen times more OA than diesel sources, this difference is driven by differences in SOA production. Model predictions highlight the need to better constrain multi-generational oxidation reactions in chemical transport models.This dataset is associated with the following publication: Jathar, S., M. Woody, H. Pye, K. Baker, and A. Robinson. Chemical transport model simulations of organic aerosol in southern California: model evaluation and gasoline and diesel source contributions. Atmospheric Chemistry and Physics. Copernicus Publications, Katlenburg-Lindau, GERMANY, 17: 4305-4318, (2017).</t>
  </si>
  <si>
    <t xml:space="preserve">https://catalog.data.gov/dataset/site-compare-scripts-and-output
</t>
  </si>
  <si>
    <t>Site compare scripts and output</t>
  </si>
  <si>
    <t>Monthly site compare scripts and output used to generate the model/ob plots and statistics in the manuscript. The AQS hourly site compare output files are not included as they were too large to store on ScienceHub. The files contain paired model/ob values for the various air quality networks.This dataset is associated with the following publication: Appel, W., S. Napelenok, K. Foley, H. Pye, C. Hogrefe, D. Luecken, J. Bash, S. Roselle, J. Pleim, H. Foroutan, B. Hutzell, G. Pouliot, G. Sarwar, K. Fahey, B. Gantt, D. Kang, R. Mathur, D. Schwede, T. Spero, D. Wong, J. Young, and N. Heath. Description and evaluation of the Community Multiscale Air Quality (CMAQ) modeling system version 5.1. Geoscientific Model Development. Copernicus Publications, Katlenburg-Lindau, GERMANY, 10: 1703-1732, (2017).</t>
  </si>
  <si>
    <t xml:space="preserve">https://catalog.data.gov/dataset/cmaqv5-1-base-neiv2-aqs-hourly-site-compare-output
</t>
  </si>
  <si>
    <t>CMAQv5.1 Base NEIv2 AQS Hourly site compare output</t>
  </si>
  <si>
    <t>CMAQv5.1 Base NEIv2 AQS Hourly site compare output containing paired model/ob values that were used for some of the plots in the manuscript.This dataset is associated with the following publication: Appel, W., S. Napelenok, K. Foley, H. Pye, C. Hogrefe, D. Luecken, J. Bash, S. Roselle, J. Pleim, H. Foroutan, B. Hutzell, G. Pouliot, G. Sarwar, K. Fahey, B. Gantt, D. Kang, R. Mathur, D. Schwede, T. Spero, D. Wong, J. Young, and N. Heath. Description and evaluation of the Community Multiscale Air Quality (CMAQ) modeling system version 5.1. Geoscientific Model Development. Copernicus Publications, Katlenburg-Lindau, GERMANY, 10: 1703-1732, (2017).</t>
  </si>
  <si>
    <t xml:space="preserve">https://catalog.data.gov/dataset/chemical-alterations-of-pb-using-flue-gas-desulfurization-gypsum-fgdg-in-two-contaminated-
</t>
  </si>
  <si>
    <t>Chemical Alterations of Pb using Flue Gas Desulfurization Gypsum (FGDG) in two contaminated soils</t>
  </si>
  <si>
    <t>The data include chemical composition of Pb contaminated soils by adding FGDG as an amendment. The data shows the changes in Pb speciation to sulfur based minerals.This dataset is associated with the following publication: Koralegedara, N., S. Al-Abed, S. Rodrigo, R. Karna, K. Scheckel, and D. Dionysiou. Alterations of lead speciation by sulfate from addition of flue gas desulfurization gypsum (FGDG) in two contaminated soils. D. Barcelo SCIENCE OF THE TOTAL ENVIRONMENT. Elsevier BV, AMSTERDAM, NETHERLANDS, 575: 1522-1529, (2017).</t>
  </si>
  <si>
    <t xml:space="preserve">https://catalog.data.gov/dataset/cmaqv502-base-aqs-hourly-site-compare-output
</t>
  </si>
  <si>
    <t>CMAQv502 Base AQS Hourly site compare output</t>
  </si>
  <si>
    <t>Monthly AQS hourly site compare output files for the CMAQv502 Base simulation. Monthly files contain hourly paired model/ob data for the AQS network. These data were used in some of model/ob plot provided in the manuscript.This dataset is associated with the following publication: Appel, W., S. Napelenok, K. Foley, H. Pye, C. Hogrefe, D. Luecken, J. Bash, S. Roselle, J. Pleim, H. Foroutan, B. Hutzell, G. Pouliot, G. Sarwar, K. Fahey, B. Gantt, D. Kang, R. Mathur, D. Schwede, T. Spero, D. Wong, J. Young, and N. Heath. Description and evaluation of the Community Multiscale Air Quality (CMAQ) modeling system version 5.1. Geoscientific Model Development. Copernicus Publications, Katlenburg-Lindau, GERMANY, 10: 1703-1732, (2017).</t>
  </si>
  <si>
    <t xml:space="preserve">https://catalog.data.gov/dataset/cmaqv5-1-base-neiv1-aqs-hourly-site-compare-files
</t>
  </si>
  <si>
    <t>CMAQv5.1 Base NEIv1 AQS hourly site compare files</t>
  </si>
  <si>
    <t>CMAQv5.1 Base NEIv1 AQS hourly sitex files containing hourly paired model/ob data for the AQS network.This dataset is associated with the following publication: Appel, W., S. Napelenok, K. Foley, H. Pye, C. Hogrefe, D. Luecken, J. Bash, S. Roselle, J. Pleim, H. Foroutan, B. Hutzell, G. Pouliot, G. Sarwar, K. Fahey, B. Gantt, D. Kang, R. Mathur, D. Schwede, T. Spero, D. Wong, J. Young, and N. Heath. Description and evaluation of the Community Multiscale Air Quality (CMAQ) modeling system version 5.1. Geoscientific Model Development. Copernicus Publications, Katlenburg-Lindau, GERMANY, 10: 1703-1732, (2017).</t>
  </si>
  <si>
    <t xml:space="preserve">https://catalog.data.gov/dataset/cmaqv5-1-tucl-and-retrophot-aconc-files
</t>
  </si>
  <si>
    <t>CMAQv5.1 TUCL and RetroPhot ACONC files</t>
  </si>
  <si>
    <t>January and July monthly average ACONC files for the CMAQv5.1 TUCL and RetroPhot sensitivity runs that were performed and presented in the manuscript.This dataset is associated with the following publication: Appel, W., S. Napelenok, K. Foley, H. Pye, C. Hogrefe, D. Luecken, J. Bash, S. Roselle, J. Pleim, H. Foroutan, B. Hutzell, G. Pouliot, G. Sarwar, K. Fahey, B. Gantt, D. Kang, R. Mathur, D. Schwede, T. Spero, D. Wong, J. Young, and N. Heath. Description and evaluation of the Community Multiscale Air Quality (CMAQ) modeling system version 5.1. Geoscientific Model Development. Copernicus Publications, Katlenburg-Lindau, GERMANY, 10: 1703-1732, (2017).</t>
  </si>
  <si>
    <t xml:space="preserve">https://catalog.data.gov/dataset/complex-conductivity-results-to-silver-nanoparticles-in-partically-saturated-laboratory-co
</t>
  </si>
  <si>
    <t>Complex conductivity results to silver nanoparticles in partically saturated laboratory columns</t>
  </si>
  <si>
    <t>Laboratory complex conductivity data from partially saturated sand columns with silver nanoparticles. This dataset is not publicly accessible because: It involves two universities and the EPA. The EPA collaborated in the research, but did not provide funding. The data are the property of the universities. It can be accessed through the following means: The authors can be contacted individually for the data. Format: The data will be in xlsx format.This dataset is associated with the following publication: Abdel Aal, G., E. Atekwana, and D. Werkema. Complex conductivity response to silver nanoparticles in partially saturated sand columns. JOURNAL OF APPLIED GEOPHYSICS. Elsevier Science Ltd, New York, NY, USA, 137: 73-81, (2017).</t>
  </si>
  <si>
    <t xml:space="preserve">https://catalog.data.gov/dataset/gmap-phoenix-2013-data
</t>
  </si>
  <si>
    <t>GMAP Phoenix 2013 data</t>
  </si>
  <si>
    <t>mobile monitoring data from the 2013 Phoenix study.This dataset is associated with the following publication: Venkatram, A., V. Isakov , P. Deshmukh, and R. Baldauf. Modeling the impact of solid noise barriers on near road air quality. ATMOSPHERIC ENVIRONMENT. Elsevier Science Ltd, New York, NY, USA, 141: 462-469, (2016).</t>
  </si>
  <si>
    <t xml:space="preserve">https://catalog.data.gov/dataset/association-between-adverse-cardiovascular-outcomes-and-pm2-5-data-obtained-from-monitors-
</t>
  </si>
  <si>
    <t>Association between adverse cardiovascular outcomes and PM2.5 data obtained from monitors, CMAQ models, and satellite models.</t>
  </si>
  <si>
    <t>Background: Adverse cardiovascular events have been linked with PM2.5 exposure obtained primarily from air quality monitors, which rarely co-locate with participant residences. Modeled PM2.5 predictions at finer resolution may more accurately predict residential exposure, however few studies have compared results across different exposure assessment methods. Methods: We utilized a cohort of 5679 patients who had undergone a cardiac catheterization between 2002-2009 and resided in NC. Exposure to PM2.5 for the year prior to catheterization was estimated using data from air quality monitors (AQS), Community Multiscale Air Quality (CMAQ) fused models at the census tract and 12 km spatial resolutions, and satellite-based models at 10 km and 1 km resolutions. Case status was either a coronary artery disease (CAD) index&gt;23 or a recent myocardial infarction (MI). Logistic regression was used to model odds of having CAD or an MI with each 1-unit (mg/m3) increase in PM2.5, adjusting for sex, race, smoking status, socioeconomic status, and urban/rural status. Results: We found that the elevated odds for CAD&gt;23 and MI were nearly equivalent for all exposure assessment methods. One difference was that data from AQS and the census tract CMAQ showed a rural/urban difference in relative risk, which was not apparent with the satellite or 12 km-CMAQ models. Conclusions: Long-term air pollution exposure was associated with coronary artery disease for both modeled and monitored data. This dataset is not publicly accessible because: EPA cannot release personally identifiable information regarding living individuals, according to the Privacy Act and the Freedom of Information Act (FOIA). This dataset contains information about human research subjects. Because there is potential to identify individual participants and disclose personal information, either alone or in combination with other datasets, individual level data are not appropriate to post for public access. Restricted access may be granted to authorized persons by contacting the party listed. It can be accessed through the following means: Clinical data are located in: C:\Users\rdevlin\OneDrive - Environmental Protection Agency (EPA)\Excel Files\CathgenSatellite data are located in : C:\Users\rdevlin\OneDrive - Environmental Protection Agency (EPA)\Excel Files\New Ikm Satellite Data C:\Users\rdevlin\OneDrive - Environmental Protection Agency (EPA)\Excel Files\Satellite Data CMAQ data are located in C:\Users\rdevlin\OneDrive - Environmental Protection Agency (EPA)\Excel Files\CMAQ Data. Format: There are two types of datasets used in this study: clinical data taken from patient records at the Duke Medical Center, and air pollution data (PM2.5) taken from a federal reference monitor located in Raleigh, CMAQ data obtained from collaborators at Georgia Tech and NERL/ORD, and satellite data obtained from collaborators at Harvard.Metadata are in the form of Excel spreadsheets that contain columns of data that specify clinical and exposure information for each individual participating in the study.This dataset is associated with the following publication: McGuinn, L., C. Ward-Caviness, A. Schneider, Q. Di, A. Chudnovsky, J. Schwartz, P. Koutrakis, A. Russell, V. Garcia, W. Krause, E. Hauser, L. Neas, W. Cascio, D. Diaz-Sanchez, and R. Devlin. Fine Particulate Matter and Cardiovascular Disease: Comparison of Assessment Methods for Long-term Exposure. ENVIRONMENTAL RESEARCH. Academic Press Incorporated, Orlando, FL, USA, 159: 16-23, (2017).</t>
  </si>
  <si>
    <t xml:space="preserve">https://catalog.data.gov/dataset/method-1615-rt-qpcr-data
</t>
  </si>
  <si>
    <t>Method 1615 RT-qPCR data</t>
  </si>
  <si>
    <t>EPA Method 1615 measures enteroviruses and noroviruses present in environmental and drinking waters. The viral ribonucleic acid (RNA) from water sample concentrates is extracted and tested for enterovirus and norovirus RNA using reverse transcription-quantitative PCR (RT-qPCR). Virus concentrations for the molecular assay are calculated in terms of genomic copies of viral RNA per liter based upon a standard curve. The method uses a number of quality controls to increase data quality and to reduce interlaboratory and intralaboratory variation. The method has been evaluated by examining virus recovery from ground and reagent grade waters seeded with poliovirus type 3 and murine norovirus as a surrogate for human noroviruses. Mean poliovirus recoveries were 20% in groundwaters and 44% in reagent grade water. Mean murine norovirus recoveries with the RT-qPCR assay were 31% in groundwaters and 4% in reagent grade water.This dataset is associated with the following publication: Fout , S., J. Cashdollar , S. Griffin , N. Brinkman , E. Varughese , and S. Parshionikar. EPA Method 1615. Measurement of Enterovirus and Norovirus Occurrence in Water by Culture and RT-qPCR. Part III. Virus Detection by RT-qPCR. Journal of Visualized Experiments. JoVE, Somerville, MA, USA, 107: e52646, (2016).</t>
  </si>
  <si>
    <t xml:space="preserve">https://catalog.data.gov/dataset/rainfall-and-detention-basin-flows
</t>
  </si>
  <si>
    <t>Rainfall and Detention Basin Flows</t>
  </si>
  <si>
    <t>Storm event data and flow rates in/out pre-post device installation.This dataset is associated with the following publication: Hawley, R., J. Goodrich, N. Korth, C. Rust, E. Fet, C. Frye, K. MacMannis, M. Wooten, M. Jacobs, and R. Sinha. Detention Outlet Retrofit Improves the Functionality of Existing Detention Basins by Reducing Erosive Flows in Receiving Channels. JOURNAL OF AMERICAN WATER RESOURCES ASSOCIATION. American Water Resources Association, Middleburg, VA, USA, 1-16, (2017).</t>
  </si>
  <si>
    <t xml:space="preserve">https://catalog.data.gov/dataset/performance-evaluation-and-community-application-of-low-cost-sensors-for-ozone-and-nitroge
</t>
  </si>
  <si>
    <t>Performance Evaluation and Community Application of Low-Cost Sensors for Ozone and Nitrogen Dioxide Data Set</t>
  </si>
  <si>
    <t>Data set contains data collected during the DISCOVER-AQ Mission that support the journal article results.This dataset is associated with the following publication: Duvall , R., R. Long , M. Beaver , K. Kronmillwe, M. Wheeler, J. Szykman , M. Silverman, and J.H. Crawford. Performance Evaluation and Community Application of Low-Cost Sensors for Ozone and Nitrogen Dioxide. Sensors. MDPI AG, Basel, SWITZERLAND, 16(10): 1698, (2016).</t>
  </si>
  <si>
    <t xml:space="preserve">https://catalog.data.gov/dataset/literature-review-tables-for-karna-et-al-2017
</t>
  </si>
  <si>
    <t>Literature review tables for Karna et al. 2017</t>
  </si>
  <si>
    <t>N/A. Users will need to access the manuscript to see non-EPA data presented in tables and figures. This dataset is not publicly accessible because: The tables in the manuscript are summaries of non-EPA data. It can be accessed through the following means: Data in the tables of the review manuscript have notations to citations in the manuscript. Format: No EPA generated data used in the paper, all information was taken from previously published literature to format this review of waste materials.This dataset is associated with the following publication: Karna, R., T. Luxton, K. Bronstein, J. Redmon, and K. Scheckel. State of the Science Review: Potential for Beneficial Use of Waste By-Products for In-situ Remediation of Metal-Contaminated Soil and Sediment. Scott Bradford CRITICAL REVIEWS IN ENVIRONMENTAL SCIENCE AND TECHNOLOGY. CRC Press LLC, Boca Raton, FL, USA, 47(2): 65-129, (2017).</t>
  </si>
  <si>
    <t xml:space="preserve">https://catalog.data.gov/dataset/understanding-arsenic-dynamics-in-agronomic-systems-to-predict-and-prevent-uptake-by-crop-
</t>
  </si>
  <si>
    <t>Understanding arsenic dynamics in agronomic systems to predict and prevent uptake by crop plants</t>
  </si>
  <si>
    <t>N/A. This is a review article and no data were generated in the process of the review. This dataset is not publicly accessible because: This is a review article and no data were generated in the process of the review. It can be accessed through the following means: Information is presented in the published manuscript. Format: This is a review article and no data were generated in the process of the review.This dataset is associated with the following publication: Punshon, T., B. Jackson, A. Meharg, T. Warczak, K. Scheckel, and M.L. Guerinot. Understanding Arsenic Dynamics in Agronomic Systems to Predict and Prevent Uptake by Crop Plants. D. Barcelo, and Jay Gan SCIENCE OF THE TOTAL ENVIRONMENT. Elsevier BV, AMSTERDAM, NETHERLANDS, 582: 209/220, (2017).</t>
  </si>
  <si>
    <t xml:space="preserve">https://catalog.data.gov/dataset/assembled-cross-species-perchlorate-dose-response-data
</t>
  </si>
  <si>
    <t>Assembled cross-species perchlorate dose-response data</t>
  </si>
  <si>
    <t>This data set contains dose-response data for perchlorate exposure in multiple species. These data were assembled from peer-reviewed studies. Species included in this dataset are: rats (Rattus sp.), meadow voles (Microtus sp.), rabbits (Oryctolagus cuniculus), the African clawed frog (Xenopus laevis), zebrafish (Danio rerio), mosquito fish (Gambusia holbrooki), the bobwhite quail (Colinus virginianus), earthworms (Eisenia foetida), mosquito larvae (Culex quinquefasciatus), the water flea (Daphnia magna), and the sand dollar (Peronella japonica).This dataset is associated with the following publication: Hines, D., S. Edwards, R. Conolly, and A. Jarabek. The Aggregate Exposure Pathway (AEP) and Adverse Outcome Pathway (AOP) frameworks facilitate the integration of human health and ecological endpoints for Cumulative Risk Assessment (CRA). ENVIRONMENTAL SCIENCE &amp; TECHNOLOGY. American Chemical Society, Washington, DC, USA, 52(2): 839-849, (2018).</t>
  </si>
  <si>
    <t xml:space="preserve">https://catalog.data.gov/dataset/datasets-used-in-the-manuscript-titled-nitrate-radicals-and-biogenic-volatile-organic-comp
</t>
  </si>
  <si>
    <t>Datasets used in the manuscript titled "Nitrate radicals and biogenic volatile organic compounds: oxidation, mechanisms and organic aerosol"</t>
  </si>
  <si>
    <t>This dataset documents that all of the data used in the manuscript "Nitrate radicals and biogenic volatile organic compounds: oxidation, mechanisms, and organic aerosol" were from previously published works, no original data is presented as this is a review of the state of the science.This dataset is associated with the following publication: Ng, N., S. Brown, A. Archibald, E. Atlas, R. Cohen, J. Crowley, D. Day, N. Donahue, J. Fry, H. Fuchs, R. Griffin, M. Guzman, H. Herrmann, A. Hodzic, Y. Iinuma, J. Jimenez, A. Kiendler-Scharr, B. Lee, D. Luecken, J. Mao, R. McLaren, A. Mutzel, H. Osthoff, B. Ouyang, B. Picquet-Varrault, U. Platt, H. Pye, Y. Rudich, R. Schwantes, M. Shiraiwa, J. Stutz, J. Thornton, A. Tilgner, B.J. Williams, and R. Zaveri. Nitrate radicals and biogenic volatile organic compounds: oxidation, mechanisms, and organic aerosol. Atmospheric Chemistry and Physics. Copernicus Publications, Katlenburg-Lindau, GERMANY, 17: 2103-2162, (2017).</t>
  </si>
  <si>
    <t xml:space="preserve">https://catalog.data.gov/dataset/development-of-a-screening-approach-to-detect-thyroid-disrupting-chemicals-that-inhibit-th
</t>
  </si>
  <si>
    <t>DEVELOPMENT OF A SCREENING APPROACH TO DETECT THYROID DISRUPTING CHEMICALS THAT INHIBIT THE HUMAN SODIUM IODIDE SYMPORTER (NIS)</t>
  </si>
  <si>
    <t>Data pertaining to a NIS-expressing cell line, hNIS-HEK293T-EPA, and its screening capabilities for determining inhibitors of NIS-mediated iodide uptake.This dataset is associated with the following publication: Hallinger, D., A. Murr, A. Buckalew, S. Simmons, T. Stoker, and S. Laws. Development of a Screening Approach to Detect Thyroid Disrupting Chemicals that Inhibit the Human Sodium/Iodide Symporter (NIS). TOXICOLOGY IN VITRO. Elsevier Science Ltd, New York, NY, USA, 66-78, (2017).</t>
  </si>
  <si>
    <t xml:space="preserve">https://catalog.data.gov/dataset/karna-particle-size-dataset-for-tables-and-figures
</t>
  </si>
  <si>
    <t>Karna Particle Size Dataset for Tables and Figures</t>
  </si>
  <si>
    <t>This dataset contains 1) table of bulk Pb-XAS LCF results, 2) table of bulk As-XAS LCF results, 3) figure data of particle size distribution, and 4) figure data for the relationship of As and Pb %IVBA in the &lt;250 um sieved size fraction vs sieved 150 um, 75 um, 38 um, and &lt;38 um, and &lt;250 um ground, and &lt;150 um sieved and ground.This dataset is associated with the following publication: Karna, R., M. Noerpel, A. Betts, and K. Scheckel. Lead and Arsenic Bioaccessibility and Speciation as a Function of Soil Particle Size. Emmanuel Doelsch JOURNAL OF ENVIRONMENTAL QUALITY. American Society of Agronomy, MADISON, WI, USA, 46(6): 1225-1235, (2017).</t>
  </si>
  <si>
    <t xml:space="preserve">https://catalog.data.gov/dataset/synchrotron-data-of-pb-as-and-fe-speciation-in-soils
</t>
  </si>
  <si>
    <t>Synchrotron data of Pb, As, and Fe speciation in soils</t>
  </si>
  <si>
    <t>Linear combination data showing the percent distribution of Pb, As, and Fe phases in soil samples exposed to simulated lung fluid.This dataset is associated with the following publication: Kastury, F., E. Smith, R. Karna, K. Scheckel, and A. Juhasz. An inhalation-ingestion bioaccessibility assay (IIBA) for the assessment of exposure to metal(loid)s in PM10. SCIENCE OF THE TOTAL ENVIRONMENT. Elsevier BV, AMSTERDAM, NETHERLANDS, 92-104, (2018).</t>
  </si>
  <si>
    <t xml:space="preserve">https://catalog.data.gov/dataset/lye-data-compiled-scihub
</t>
  </si>
  <si>
    <t>Lye-data-compiled-scihub</t>
  </si>
  <si>
    <t>The data contained in this worksheet provides the quantitative detection of potentially pathogenic fungi in treated and untreated rainwater samples.This dataset is associated with the following publication: Kim, T., D. Lye , M. Donohue , J. Mistry , S. Pfaller , S. Vesper , and M.J. Kirisits. Harvested rainwater quality before and after treatment in six full-scale residential systems. JOURNAL OF AMERICAN WATER WORKS ASSOCIATION. American Water Resources Association, Middleburg, VA, USA, 108(11): E571-E584, (2016).</t>
  </si>
  <si>
    <t xml:space="preserve">https://catalog.data.gov/dataset/corexit-9500-microcosm-data
</t>
  </si>
  <si>
    <t>Corexit 9500 microcosm data</t>
  </si>
  <si>
    <t>Relative abundance of bacterial groups in the microcosms.This dataset is associated with the following publication: Techtman, S., M. Zhuang, P. Campo-Moreno, E. Holder, R. Conmy, J. Santodomingo, and T. Hazen. Corexit 9500 Enhances Oil Biodegradation and Changes Active Bacterial Community Structure of Oil-Enriched Microcosms. APPLIED AND ENVIRONMENTAL MICROBIOLOGY. American Society for Microbiology, Washington, DC, USA, 83(10): e03462-16, (2017).</t>
  </si>
  <si>
    <t xml:space="preserve">https://catalog.data.gov/dataset/bioinformatics-data-for-paper
</t>
  </si>
  <si>
    <t>Bioinformatics data for paper</t>
  </si>
  <si>
    <t>Data for sequence comparison of commamox genomes and genes identified.This dataset is associated with the following publication: Camejo, P., J. Santodomingo, K. McMahon, and D. Noguera. Genome-enabled insights into the ecophysiology of the comammox bacterium Ca. Nitrospira nitrosa. ENVIRONMENTAL SCIENCE &amp; TECHNOLOGY. American Chemical Society, Washington, DC, USA, 2(5): 1-16, (2017).</t>
  </si>
  <si>
    <t xml:space="preserve">https://catalog.data.gov/dataset/impaired-swim-bladder-inflation-in-early-life-stage-fathead-minnows-exposed-to-a-deiodinas
</t>
  </si>
  <si>
    <t>Impaired swim bladder inflation in early-life stage fathead minnows exposed to a deiodinase inhibitor, iopanoic acid</t>
  </si>
  <si>
    <t>The present study investigated whether inhibition of deiodinase, the enzyme which converts thyroxine (T4) to the more biologically-active form, 3,5,3'-triiodothyronine (T3), would impact inflation of the posterior and/or anterior chamber of the swim bladder, processes previously demonstrated to be thyroid-hormone regulated. Two experiments were conducted using a model deiodinase inhibitor, iopanoic acid (IOP). In the first study, fathead minnow (Pimephales promelas) embryos were exposed to 0.6, 1.9, or 6.0 mg IOP/L or control water in a flow-through system until reaching 6 days post-fertilization (dpf) at which time posterior swim bladder inflation was assessed. To examine effects on anterior swim bladder inflation, a second study was conducted with 6 dpf larvae exposed to the same IOP concentrations until reaching 21 dpf. Fish from both studies were sampled for T4/T3 measurements, gene transcription analyses, and thyroid histopathology. In the embryo study, incidence and length of inflated posterior swim bladders were significantly reduced in the 6.0 mg/L treatment at 6 dpf. Incidence of inflation and length of anterior swim bladder in larval fish were significantly reduced in all IOP treatments at 14 dpf, but inflation recovered by 18 dpf. Throughout the larval study, whole body T4 concentrations were significantly increased and T3 concentrations were significantly decreased in all IOP treatments. Consistent with hypothesized compensatory responses, significant up-regulation of deiodinase-2 mRNA was observed in the larval study, and down-regulation of thyroperoxidase mRNA was observed in all IOP treatments in both studies. Taken together, these results support the hypothesized adverse outcome pathways linking inhibition of deiodinase activity to impaired swim bladder inflation.This dataset is associated with the following publication: Cavallin, J., G. Ankley, B. Blackwell, C. Blanksma, K. Fay, K. Jensen, M. Kahl, D. Knapen, P. Kosian, S. Poole, E. Randolph, A. Schroeder, L. Vergauwen, and D. Villeneuve. Impaired swim bladder inflation in early-life stage fathead minnows exposed to a deiodinase inhibitor, iopanoic acid (article). ENVIRONMENTAL TOXICOLOGY AND CHEMISTRY. Society of Environmental Toxicology and Chemistry, Pensacola, FL, USA, 36(11): 2942-2952, (2017).</t>
  </si>
  <si>
    <t xml:space="preserve">https://catalog.data.gov/dataset/data-for-human-cell-spheroid-model-of-embryonic-tissue-fusion-in-vitro
</t>
  </si>
  <si>
    <t>Data for human cell spheroid model of embryonic tissue fusion in vitro.</t>
  </si>
  <si>
    <t>Epithelial-mesenchymal interactions drive embryonic fusion events during development and upon perturbation can result in birth defects. Cleft palate and neural tube defects can result from genetic defects or environmental exposures during development, yet very little is known about the effect of chemical exposures on fusion defects in humans because of the lack of relevant and robust human in vitro assays of developmental fusion behavior. Given the etiology and prevalence of cleft palate and the relatively simple architecture and composition of the embryonic palate, we sought to develop a three-dimensional culture system that could be used to study fusion behavior in vitro using human cells. We engineered human Wharton's Jelly stromal cell (HWJSC) spheroids of defined size and established that 7 days of culture in osteogenesis differentiation medium was sufficient to promote an osteogenic phenotype consistent with embryonic palatal mesenchyme. HWJSC spheroids supported the attachment of human epidermal keratinocyte progenitor cells on the outer spheroid surface likely through deposition of collagens I and IV, fibronectin, and laminin, and co-cultured spheroids exhibited fusion behavior that was dependent on epidermal growth factor signaling and fibroblast growth factor signaling in agreement with palate fusion literature. The method described here may broadly apply to the generation of three-dimensional epithelial-mesenchymal co-cultures to study developmental fusion events in a format that is amenable to predictive toxicology applications.This dataset is associated with the following publication: Belair, D., C. Wolf, C. Wood, H. Ren, R. Grindstaff, W. Padgett, A. Swank, D. MacMillan, A. Fisher, W. Winnik, and B. Abbott. Engineering human cell spheroids to model embryonic tissue fusion in vitro.. PLoS ONE. Public Library of Science, San Francisco, CA, USA, N/A, (2017).</t>
  </si>
  <si>
    <t xml:space="preserve">https://catalog.data.gov/dataset/doc-title-adult-hippocampal-neurogenesis-is-impaired-by-transient-developmental-thyroid-ho
</t>
  </si>
  <si>
    <t>Doc Title: Adult Hippocampal Neurogenesis is Impaired by Transient Developmental Thyroid Hormone Disruption</t>
  </si>
  <si>
    <t>Severe thyroid hormone (TH) deprivation during development impairs neurogenesis throughout the brain. The hippocampus also maintains a capacity for neurogenesis throughout life which is reduced in adult-onset hypothyroidism. This study examined hippocampal volume in the neonate and adult hippocampal neurogenesis after developmental and adult-onset TH insufficiency. Pregnant rat dams were administered 0, 3, or 10 ppm of propylthiouracil (PTU) via drinking water from gestational day (GD) 6 until weaning. PTU at the high dose reduced body, brain, hippocampal weights on postnatal day (PN) 14, 21 and 78. Sub-regional analysis revealed decrements in hippocampal volumes at 10 but not 3 ppm PTU on PN23. In Experiment 2, one pair of adult male offspring of 0 and 3ppm-teated dams was placed on 3 ppm PTU from PN60, while a 2nd pair remained on control water. Adult neurogenesis was assessed by bromodeoxyuridine (BrdU, 50mg/kg, ip, 2X daily, X5 days) starting on PN90. Brains from animals perfused 1 and 28 days later were processed for immunohistochemistry. Although no volume changes were seen in neonates at 3ppm, thinning of the granule cell layer emerged in adulthood. Developmental TH insufficiency reduced BrdU+ve cells at 1-day with no further reduction at 28-days post-BrdU, indicative of a selective effect on cell proliferation. This was supported by fewer cells staining for the proliferative marker, Ki67. Adult only PTU did not impair neurogenesis or exacerbate effects seen with developmental exposure. A reduced capacity for neurogenesis may contribute to cognitive deficits evident in adults following moderate degrees of developmental TH insufficiency.This dataset is associated with the following publication: Gilbert, M., J. Goodman, J. Gomez, A. Johnstone, and R. Ramos. Adult Hippocampal Neurogenesis is Impaired by Transient and Moderate Developmental Thyroid Hormone Disruption. TOXICOLOGICAL SCIENCES. Society of Toxicology, 9-21, (2017).</t>
  </si>
  <si>
    <t xml:space="preserve">https://catalog.data.gov/dataset/quantitative-adverse-outcome-pathway-for-neurodevelopmental-effects-of-thyroid-peroxidase-
</t>
  </si>
  <si>
    <t>Quantitative Adverse Outcome Pathway for Neurodevelopmental Effects of Thyroid Peroxidase-Induced Thyroid Hormone Synthesis Inhibition</t>
  </si>
  <si>
    <t>Adequate levels of thyroid hormones (TH) are needed for proper brain development, deficiencies may lead to adverse neurological outcomes in humans and animal models. Environmental chemicals have been linked to TH disruption, yet the relationship between developmental exposures and decline in serum TH resulting in neurodevelopmental impairment is poorly understood. The present study developed a quantitative adverse outcome pathway (qAOP) where serum thyroxin (T4) reduction following inhibition of thyroperoxidase in the thyroid gland are described and related to deficits in fetal brain TH and the development of a brain malformation, subcortical band heterotopia. Pregnant dams were exposed to 6-propylthiouracil (PTU 0, 0.1, 0.5, 1, 2, or 3 ppm) from gestational day 6-20, increasing PTU concentrations in maternal thyroid gland and serum as well as in fetal serum. Dams exposed to 0.5 ppm PTU and higher exhibited dose-dependent decreases in thyroidal T4. Serum T4 levels in the dam were significantly decreased with exposure to 2 and 3 ppm PTU. In the fetus, T4 decrements were first observed at a lower dose of 0.5 ppm PTU. Based on these data, fetal brain T4 levels were estimated from published literature sources, and quantitatively linked to increases in the size of the heterotopia present in the brains of offspring. These data show the potential of in vivo assessments and computational descriptions of biological responses to predict the development of this structural brain malformation and use of qAOP approach to evaluate brain deficits that may result from exposure to other TH disruptors.This dataset is associated with the following publication: Hassan, I., H. El-Masri, P. Kosian, J. Ford, S. Degitz, and M. Gilbert. Neurodevelopment and Thyroid Hormone Synthesis Inhibition in the Rat: Quantitative Understanding Within the Adverse Outcome Pathway Framework. TOXICOLOGICAL SCIENCES. Society of Toxicology, 57-73, (2017).</t>
  </si>
  <si>
    <t xml:space="preserve">https://catalog.data.gov/dataset/active-versus-sedentary-lifestyle-from-weaning-to-adulthood-and-susceptibility-to-ozone-in
</t>
  </si>
  <si>
    <t>ACTIVE VERSUS SEDENTARY LIFESTYLE FROM WEANING TO ADULTHOOD AND SUSCEPTIBILITY TO OZONE IN RATS</t>
  </si>
  <si>
    <t>The prevalence of a sedentary (SED) life style combined with calorically rich diets has spurred the rise in childhood obesity which, in turn, translates to adverse health effects in adulthood. Obesity and lack of active (ACT) lifestyle may increase susceptibility to air pollutants. We housed 22 day-old female Long-Evans rats in a cage without (SED) or with a running wheel (ACT). After 10 weeks the rats ran 310 +- 16.3 km (SEM). Responses of SED and ACT rats to whole-body O3 (0, 0.25, 0.5, or 1.0 ppm, 5 hr/day for 2 days) was assessed. Glucose tolerance (GTT) was performed following the first day of O3. ACT rats had less body fat and an improved glucose tolerance (GTT). Ventilatory function (plethysmography) of SED and ACT groups was similarly impaired by O3. Bronchoalveolar lavage fluid (BALF) was collected after the second O3 exposure. SED and ACT rats were hyperglycemic following 1.0 ppm O3. GTT was impaired by O3 in both groups, however, ACT rats exhibited improved recovery to 0.25 and 1.0 ppm O3. BALF cell neutrophils and total cells were similarly increased in ACT and SED groups exposed to 1.0 ppm O3. O3-induced increase in eosinophils was exacerbated in SED rats. Chronic exercise from post-weaning to adulthood improved some of the metabolic and pulmonary responses to O3 (GTT and eosinophils) but several other parameters were unaffected. The reduction in O3-induced rise in BALF eosinophils in ACT rats suggests a possible link between a SED lifestyle and incidence of asthma-related symptoms from O3.  .This dataset is associated with the following publication: Gordon, C., P. Phillips, A. Ledbetter, S. Snow, M. Schladweiler, A. Johnstone, and U. Kodavanti. ACTIVE VS. SEDENTARY LIFESTYLE FROM WEANING TO ADULTHOOD AND SUSCEPTIBILITY TO OZONE IN RATS. INHALATION TOXICOLOGY. Informa Healthcare USA, New York, NY, USA, L100-L109, (2017).</t>
  </si>
  <si>
    <t xml:space="preserve">https://catalog.data.gov/dataset/occurrence-and-in-vitro-bioactivity-of-estrogen-androgen-and-glucocorticoid-compounds-in-a
</t>
  </si>
  <si>
    <t>Occurrence and in vitro bioactivity of estrogen, androgen, and glucocorticoid compounds in a nationwide screen of United States stream waters</t>
  </si>
  <si>
    <t>In vitro bioactivity concentrations and chemical concentrations of estrogens, androgens, and glucocorticoids from a nationwide screen of United States stream water samples. In vitro bioassays include T47D-Kbluc, MDA-kb2, and a CV-1 cell line transduced with human glucocorticoid receptor.This dataset is associated with the following publication: Conley, J., N. Evans, M. Cardon, L. Rosenblum, L. Iwanowicz, P. Hartig, K. Schenck, P. Bradley, and V. Wilson. Occurrence and in vitro bioactivity of estrogen, androgen, and glucocorticoid compounds in a nationwide screen of United States stream waters. ENVIRONMENTAL SCIENCE &amp; TECHNOLOGY. American Chemical Society, Washington, DC, USA, 4781-4791, (2017).</t>
  </si>
  <si>
    <t xml:space="preserve">https://catalog.data.gov/dataset/a-device-that-allows-rodents-to-behaviorally-thermoregulate-when-housed-in-vivariums-data
</t>
  </si>
  <si>
    <t>A DEVICE THAT ALLOWS RODENTS TO BEHAVIORALLY THERMOREGULATE WHEN HOUSED IN VIVARIUMS - DATA</t>
  </si>
  <si>
    <t>Laboratories and vivariums are maintained at ambient temperatures (Ta) of 20-24 0C and it is widely accepted that mice maintained under these conditions are cold stressed. When mice are inactive and sleeping in the daytime, their zone of thermoneutrality associated with a basal metabolic rate is 30-32 0C. If given a choice, mice will use thermoregulatory behavior to seek out thermoneutral temperatures during the daytime. The cold stress of a vivarium can be problematic to researchers requiring an animal model that is not stressed metabolically. However, it may not be practical or economically feasible to maintain an animal vivarium at thermoneutral temperatures. One problem with raising the Ta of a vivarium is that personnel wearing protective equipment will be subject to considerable heat stress. In this paper, we present plans for the construction and operation of a device that allows mice to utilize a refuge with a heated floor maintained at an approximate thermoneutral temperatures (30-32 0C). The device is made of inexpensive, readily available materials and utilizes a disposable hand warmer (HotHands(r)) as a heat source. One hand warmer provides a thermoneutral environment for approximately 12 hours. This device is easily adapted to a standard mouse or rat cage and requires brief maintenance each day to change the heating pad. With this device in a standard cage, mice can select an environment associated with thermoneutral conditions during the daytime when inactive and sleeping. At night, the mice are more active, have a higher metabolic rate, and prefer cooler Ta's. Egress from the warmed plate allows mice to seek cooler Ta's at night.This dataset is associated with the following publication: Gordon, C., E. Puckett, E. Repasky, and A. Johnstone. A DEVICE THAT ALLOWS RODENTS TO BEHAVIORALLY THERMOREGULATE WHEN HOUSED IN VIVARIUMS. COMPARATIVE MEDICINE. American Association for Laboratory Animal Science, Memphis, TN, USA, 173-176, (2017).</t>
  </si>
  <si>
    <t xml:space="preserve">https://catalog.data.gov/dataset/oregon-tidal-wetland-vegetation-and-edaphic-data-2010-2012
</t>
  </si>
  <si>
    <t>Oregon Tidal Wetland vegetation and edaphic data 2010 - 2012</t>
  </si>
  <si>
    <t>Data includes edaphic and vegetation field data from four Oregon tidal wetlands. National Wetlands Inventory (NWI) classification: low marsh, high marsh, and palustrine tidal marsh are included for each of the sites as a means of comparing parameters between the NWI classes and actual field data. Vegetation data include number and types of plant assemblages, non-native plant cover, and species richness. Edaphic data include pore water salinity, sediment carbon and nitrogen content, grain size and marsh surface elevation.This dataset is associated with the following publication: Janousek, C.N., and C. Folger. Does National Wetland Inventory class consistently identify vegetation and edaphic differences in Oregon tidal wetlands?. Wetlands Ecology and Management. Springer Science and Business Media B.V,Formerly Kluwer Academic Publishers B.V., GERMANY, 26(3): 315-329, (2018).</t>
  </si>
  <si>
    <t xml:space="preserve">https://catalog.data.gov/dataset/cockle-emergence-lab-experiment-2017
</t>
  </si>
  <si>
    <t>Cockle Emergence Lab Experiment (2017)</t>
  </si>
  <si>
    <t>To identify the factors of green macroalgae (GMA) accumulation that cause cockles to rapidly emerge from the sediment, we conducted a series of laboratory experiments to isolate the effects of anoxia, surficial pressure/barrier, GMA presence, and the interaction of GMA presence and a surficial pressure/barrier on the emergence behavior of buried cockles. We quantified the emergence response of cockles in each of these five treatments with six replicates (emergent proportion of cockles tank-1) per treatment (n = 30 tanks). After the start of each trial, subjects were examined at 0.5, 1, 2, 4, 6, and 8 hrs for changes in burial depth, those that were partially or completely exposed at the sediment surface were considered to have exhibited an emergence response.This dataset is associated with the following publication: Lewis, N., and T. DeWitt. Effect of Green Macroalgal Blooms on the Behavior, Growth, and Survival of Cockles (Clinocardium nuttallii) in Pacific NW Estuaries. MARINE ECOLOGY PROGRESS SERIES. Inter-Research, Luhe, GERMANY, 582: 105-120, (2017).</t>
  </si>
  <si>
    <t xml:space="preserve">https://catalog.data.gov/dataset/the-reduction-of-summer-sulfate-and-switch-from-summer-to-winter-pm2-5-concentration-maxim
</t>
  </si>
  <si>
    <t>The reduction of summer sulfate and switch from summer to winter PM2.5 concentration maxima in the U.S.</t>
  </si>
  <si>
    <t>These four files each contain 24-hour PM2.5 concentrations collected between 2000-2015.This dataset is associated with the following publication: Chan, E., B. Gantt, and S. McDow. The reduction of summer sulfate and switch from summertime to wintertime PM2.5 concentration maxima in the United States. ATMOSPHERIC ENVIRONMENT. Elsevier Science Ltd, New York, NY, USA, 175: 25-32, (2017).</t>
  </si>
  <si>
    <t xml:space="preserve">https://catalog.data.gov/dataset/carbonate-chemistry-water-quality-coral-measurements
</t>
  </si>
  <si>
    <t>Carbonate chemistry, water quality, coral measurements</t>
  </si>
  <si>
    <t>Carbonate chemistry parameters (pH, total alkalinity, and pCO2), water quality parameters (Temperature, salinity, Ca, Mg, PO4, NH3 and NO3) as well as all coral measurements (buoyant weight, tissue surface area, surface area density, calcification rate, tissue growth rate, and percent change in surface area density) taken over the three month exposure.This dataset is associated with the following publication: Enzor, L., C. Hankins, D. Vivian, W. Fisher, and M. Barron. Calcification continues in Caribbean reef-building corals at high pCO2 levels in a recirculating ocean acidification exposure system. JOURNAL OF EXPERIMENTAL MARINE BIOLOGY AND ECOLOGY. Elsevier Science Ltd, New York, NY, USA, 499: 9-16, (2018).</t>
  </si>
  <si>
    <t xml:space="preserve">https://catalog.data.gov/dataset/ecohydrological-index-native-fish-and-climate-trends-and-relationships-in-the-kansas-river
</t>
  </si>
  <si>
    <t>Ecohydrological Index, Native Fish, and Climate Trends and Relationships in the Kansas River Basin_dataset</t>
  </si>
  <si>
    <t>The dataset is an excel file that contain data for the figures in the manuscript.This dataset is associated with the following publication: Sinnathamby, S., K. Douglas-Mankin, M. Muche, S. Hutchison, and A. Anandhi. Ecohydrological index, native fish, and climate trends and relationships in the Kansas River basin. ECOHYDROLOGY. Wiley Interscience, Malden, MA, USA, 11(1): e1909, (2018).</t>
  </si>
  <si>
    <t xml:space="preserve">https://catalog.data.gov/dataset/qcl-n2o-data-final-mayaugust2016
</t>
  </si>
  <si>
    <t>QCL N2O data final MayAugust2016</t>
  </si>
  <si>
    <t>The dataset consists of daily measurements of N2O, N2O isotopic abundance and site preference, and CO2 flux. Data are presented as a daily averages of 10 second data, obtained over a 46 day period.This dataset is associated with the following publication: Yuan, Y., H. Chen, W. Yuan, D. Williams, J. Walker, and w. Shi. Is biochar-manure co-compost a better solution for soil health improvement and N2O emissions mitigation?. BIOGEOCHEMISTRY. Springer, New York, NY, USA, 113: 14-25, (2017).</t>
  </si>
  <si>
    <t xml:space="preserve">https://catalog.data.gov/dataset/mutagenicity-of-simulated-atmospheres
</t>
  </si>
  <si>
    <t>Mutagenicity of Simulated Atmospheres</t>
  </si>
  <si>
    <t>The data are the number of colonies per Petri plate for all the experiments. The colonies are mutants and are also called revertants (rev)--because the Salmonella mutagenicity assay is a "reverse mutation" assay. The data show the number of colonies (rev) per Petri plate for each experiment for each hour of exposure (1, 2, 4, 8, or 16 hours).This dataset is associated with the following publication: Zavala-Mendez, J., J. Krug, S. Warren, T. Krantz, C. King, J. Mckee, S. Gavett, M. Lewandowski, W. Lonneman, T. Kleindienst, M. Meier, M. Higuchi, M.I. Gilmour, and D. DeMarini. Evaluation of an Air Quality Health Index for Predicting the Mutagenicity of Simulated Atmospheres. ENVIRONMENTAL SCIENCE &amp; TECHNOLOGY. American Chemical Society, Washington, DC, USA, 52(5): 3045-3053, (2018).</t>
  </si>
  <si>
    <t xml:space="preserve">https://catalog.data.gov/dataset/snohomish-estuary-nutrient-enhanced-coastal-acidification-ph-time-series-and-grab-samples
</t>
  </si>
  <si>
    <t>Snohomish Estuary nutrient enhanced coastal acidification pH time series and grab samples</t>
  </si>
  <si>
    <t>High-resolution (15-minute frequency) monitoring of pH, dissolved oxygen, salinity, temperature, depth, and chlorophyll was conducted from July 15-October 1, 2015 in a shallow, subtidal seagrass bed in Puget Sound, WA, USA. Grab samples for instrument validation and carbonate chemistry analysis were periodically taken next to the in-situ instrumentation.This dataset is associated with the following publication: Pacella, S., C. Brown, G. Waldbusser, R. Labiosa, and B. Hales. Seagrass habitat metabolism increases short-term extremes and long-term offset of CO2 under future ocean acidification. PNAS (PROCEEDINGS OF THE NATIONAL ACADEMY OF SCIENCES). National Academy of Sciences, WASHINGTON, DC, USA, 115(15): 3870-3875, (2018).</t>
  </si>
  <si>
    <t xml:space="preserve">https://catalog.data.gov/dataset/southeast-atmosphere-studies-learning-from-model-observation-syntheses
</t>
  </si>
  <si>
    <t>Southeast Atmosphere Studies: learning from model-observation syntheses</t>
  </si>
  <si>
    <t>Observed and modeled data shown in figure 2b-c.This dataset is associated with the following publication: Mao, J., A. Carlton, R. Cohen, W. Brune, S. Brown, G. Wolfe, J. Jimenez, H. Pye, N.L. Ng, L. Xu, V.F. McNeill, K. Tsigaridis, B. McDonald, C. Warneke, A. Guenther, M. Alvarado, J. de Gouw, L. Mickley, E. Liebensperger, R. Mathur, C. Nolte, R. Portmann, N. Unger, M. Tosca, and L. Horowitz. Southeast Atmosphere Studies: learning from model-observation syntheses. Atmospheric Chemistry and Physics. Copernicus Publications, Katlenburg-Lindau, GERMANY, 18: 2615-2651, (2018).</t>
  </si>
  <si>
    <t xml:space="preserve">https://catalog.data.gov/dataset/metal-concentrations-from-permeable-pavement-parking-lot-in-edison-nj
</t>
  </si>
  <si>
    <t>Metal concentrations from permeable pavement parking lot in Edison, NJ</t>
  </si>
  <si>
    <t>The U.S. Environmental Protection Agency constructed a 4000-m2 parking lot in Edison, New Jersey in 2009. The parking lot is surfaced with three permeable pavements [permeable interlocking concrete pavers (PICP), pervious concrete (PC), and porous asphalt (PA)]. Samples of each permeable pavement infiltrate, surface runoff from traditional asphalt (CC), and rainwater (RW) were analyzed in duplicate for 22 metals (including Al, As, Ba, Be, Ca, Cd, Cu, Fe, K, Li, Mg, Mn, Na, Ni, Pb, Sb, Si, Sn, Sr, V, and Zn) in both total and dissolved phases for 6 years (Jan. 2010 - Oct. 2015).This dataset is associated with the following publication: Liu, J., and M. Borst. Performances of Metal Concentrations from Three Permeable Pavement Infiltrates. WATER RESEARCH. Elsevier Science Ltd, New York, NY, USA, 136: 41-53, (2018).</t>
  </si>
  <si>
    <t xml:space="preserve">https://catalog.data.gov/dataset/sample-data-red-river-2011-2013
</t>
  </si>
  <si>
    <t>sample data Red River_2011-2013</t>
  </si>
  <si>
    <t>OK Fish Kill data from Red River 2011-2013.This dataset is associated with the following publication: Jones-Lepp, T., V. Taguchi, W. Sovocool, D. Betowski, P. DeArmond, B. Schumacher, W. Winnik, R. McMillin, and C. Armstrong. Novel contaminants identified in fish kills in the Red River watershed, 2011-2013. ENVIRONMENTAL TOXICOLOGY AND CHEMISTRY. Society of Environmental Toxicology and Chemistry, Pensacola, FL, USA, 37(2): 336-344, (2017).</t>
  </si>
  <si>
    <t xml:space="preserve">https://catalog.data.gov/dataset/assessing-the-impact-of-overburden-materials-selection-from-an-appalachian-region-coal-min
</t>
  </si>
  <si>
    <t>Assessing the Impact of Overburden Materials Selection from an Appalachian Region Coal Mine in Mine Water Quality Using a Standard Columns Leaching Test</t>
  </si>
  <si>
    <t>The objective of this study was to evaluate the leachate conductivity generated by overburden materials in a columns test representing the surface coal mining conditions and its correlation with cations, anions, pH, and alkalinity in two scenarios: "Altered" and "Unaltered" with the application of the screening and segregation proposed method. . For the Unaltered scenario, all strata were included, while the Altered scenario excluded the overburden strata with the highest 15% conductivities measured in the screening-level assessment. The 15% selection criterion was based on the best professional judgment that this would be a reasonable overburden quantity to be selectively identified and isolated in a surface coal mining operation.This dataset is associated with the following publication: Pinto, P., S. Al-Abed , C. Holder, R. Warner, J. McKernan , S. Fulton, and E. Somerville. Assessing the Impact of Removing Select Materials from Coal Mine Overburden, Central Appalachia Region, USA. Robert Kleinmann Mine Water and the Environment. Springer-Verlag, BERLIN-HEIDELBERG, GERMANY, 37(1): 31-41, (2018).</t>
  </si>
  <si>
    <t xml:space="preserve">https://catalog.data.gov/dataset/bioactive-contaminants-of-emerging-concern-in-national-park-waters-of-the-northern-colorad
</t>
  </si>
  <si>
    <t>Bioactive Contaminants of Emerging Concern in National Park Waters of the Northern Colorado Plateau, USA</t>
  </si>
  <si>
    <t>Water and sediment was collected to assess the occurrence of contaminants of emerging concern (CECs) in National Park waters of the northern Colorado Plateau, USA. CEC presence in water and sediment is reported for 21 sites in eight U.S. national parks in the northern Colorado Plateau region. From 2012 to 2016, at least one PPCP and/or WWI was detected at most sites on over half of sampling visits, indicating that CECs are not uncommon even in isolated areas. Maximum concentrations in this study were generally below available water quality benchmarks, sediment quality guidelines, and concentrations known to induce biological activity in vitro. C occurrence patterns and similarities between continuous and isolated flow locations suggest that direct contamination from individual visitors may also occur. While the data indicate there is little aquatic health risk associated with CECs at our sites, results demonstrate the ubiquity of CECs on the landscape and a continued need for public outreach concerning resource-use ethics and the potential effects of upstream development.This dataset is associated with the following publication: Weissinger, R., B. Blackwell, K. Keteles, W. Battaglin, and P. Bradley. Bioactive contaminants of emerging concern in national park waters of the northern Colorado plateau, USA. SCIENCE OF THE TOTAL ENVIRONMENT. Elsevier BV, AMSTERDAM, NETHERLANDS, 636: 910-918, (2018).</t>
  </si>
  <si>
    <t xml:space="preserve">https://catalog.data.gov/dataset/metabolism-of-diazinon-in-rainbow-trout-liver-slices-version-1-tapper-a-12jq-09122017
</t>
  </si>
  <si>
    <t>Metabolism of Diazinon in Rainbow Trout Liver Slices version 1 Tapper A-12jq 09122017</t>
  </si>
  <si>
    <t>Understanding biotransformation pathways in aquatic species is an integral part of ecological risk assessment with respect to the potential bioactivation of chemicals to more toxic metabolites. The long-range goal is to gain sufficient understanding of fish metabolic transformation reactions to be able to accurately predict fish xenobiotic metabolism. While some metabolism data exist, there are few fish in vivo exposure studies where metabolites have been identified and the metabolic pathways proposed. Previous biotransformation work has focused on in vitro studies which have the advantage of high throughput but may have limited metabolic capabilities, and in vivo studies which have full metabolic capacity but are low throughput. An aquatic model system with full metabolic capacity in which a large number of chemicals could be tested would be a valuable tool. The current study evaluated the ex vivo rainbow trout liver slice model, which has the advantages of high throughput as found in vitro models and non-dedifferentiated cells and cell to cell communication found in in vivo systems. The pesticide diazinon, which has been previously tested both in vitro and in vivo in a number of mammalian and aquatic species including rainbow trout, was used to evaluate the ex vivo slice model as a tool to study biotransformation pathways. While somewhat limited by the analytical chemistry method employed, results of the liver slice model, mainly that hydroxypyrimidine was the major diazinon metabolite, are in line with the results of previous rainbow trout in vivo studies. Therefore, the rainbow trout liver slice model is a useful tool for the study of metabolism in aquatic species.This dataset is associated with the following publication: Tapper, M., J. Serrano, P. Schmieder, D. Hammermeister, and R. Kolanczyk. Metabolism of diazinon in rainbow trout liver slices. Applied In Vitro Toxicology. Mary Ann Liebert, Inc., Larchmont, NY, USA, 4(1): 13-23, (2018).</t>
  </si>
  <si>
    <t xml:space="preserve">https://catalog.data.gov/dataset/data
</t>
  </si>
  <si>
    <t>Data</t>
  </si>
  <si>
    <t>The data set contains all of the raw spectra for the XAFS data analysis and the data that was used to generate the figures and table in the manuscript and supporting information. The XAFS data requires the use of Demeter Software to access.This dataset is associated with the following publication: Clar, J., W. Platten, E. Baumann, A. Remsen, S. Harmon, C. Bennett-Stamper, T. Thomas, and T. Luxton. Dermal transfer and environmental release of CeO2 nanoparticles used as UV inhibitors on outdoor surfaces: Implications for human and environmental health. ENVIRONMENTAL POLLUTION. Elsevier Science Ltd, New York, NY, USA, 714-723, (2018).</t>
  </si>
  <si>
    <t xml:space="preserve">https://catalog.data.gov/dataset/all-raw-data-used-to-generate-results
</t>
  </si>
  <si>
    <t>All raw data used to generate results</t>
  </si>
  <si>
    <t>This dataset contains all data used in this study, including site ID, latitude, longitude, watershed land cover, water chemistry, and carbon and nitrogen stable isotope ratios of periphyton, invertebrate functional feeding groups, and five most frequently observed invertebrate families. Also included is a list of all invertebrates collected in this study along with their functional feeding group and stable isotope ratios.This dataset is associated with the following publication: Smucker, N., A. Kuhn, C. Cruz-Quinones, J. Serbst, and J. Lake. Stable isotopes of algae and macroinvertebrates in streams respond to watershed urbanization, inform management goals, and indicate food web relationships. ECOLOGICAL INDICATORS. Elsevier Science Ltd, New York, NY, USA, 90: 295-304, (2018).</t>
  </si>
  <si>
    <t xml:space="preserve">https://catalog.data.gov/dataset/open-source-data-summaries-fish-rat-and-goat-metabolism-studies
</t>
  </si>
  <si>
    <t>Open source data summaries - Fish, Rat, and Goat Metabolism Studies</t>
  </si>
  <si>
    <t>Public versions of EFSA DAR's - metabolism study summaries for the pesticides, Fluazinam, Halauxifen-methyl, Kresoxim-methyl, Mandestrobin, Tolclofos-methyl in fish (bluegill or rainbow trout), rat, and goat.This dataset is associated with the following publication: Kolanczyk, R., J. Serrano, M. Tapper, and P. Schmieder. A comparison of fish pesticide metabolic pathways with those of the rat and goat. REGULATORY TOXICOLOGY AND PHARMACOLOGY. Elsevier Science Ltd, New York, NY, USA, 94: 124-143, (2018).</t>
  </si>
  <si>
    <t xml:space="preserve">https://catalog.data.gov/dataset/neear-water-study
</t>
  </si>
  <si>
    <t>NEEAR Water Study</t>
  </si>
  <si>
    <t>Epidemiological data from the NEEAR Water Study. This dataset is not publicly accessible because: EPA cannot release personally identifiable information regarding living individuals, according to the Privacy Act and the Freedom of Information Act (FOIA). This dataset contains information about human research subjects. Because there is potential to identify individual participants and disclose personal information, either alone or in combination with other datasets, individual level data are not appropriate to post for public access. Restricted access may be granted to authorized persons by contacting the party listed. It can be accessed through the following means: Request from Tim Wade- wade.tim@epa.gov. Format: Data are stored in comma-delimited databases.This dataset is associated with the following publications: Wade, T., S. Augustine, S. Griffin, E. Sams, K. Oshima, A. Egorov, K. Simmons, T. Eason, and A. Dufour. Asymptomatic norovirus infection associated with swimming at a tropical beach: A prospective cohort study. PLoS ONE. Public Library of Science, San Francisco, CA, USA, 13(3): e0195056, (2018). Deflorio-Barker, S., B. Arnold, E. Sams, A. Dufour, J. Colford, S. Weisberg, K. Schiff, and T. Wade. Child environmental exposures to water and sand at the beach: Findings from studies of over 60,000 subjects at 12 beaches. Journal of Exposure Science and Environmental Epidemiology. Nature Publishing Group, London, UK, 28(2): 93-100, (2018).</t>
  </si>
  <si>
    <t xml:space="preserve">https://catalog.data.gov/dataset/summary-of-test-data-for-cipp-liner
</t>
  </si>
  <si>
    <t>Summary of test data for CIPP liner</t>
  </si>
  <si>
    <t>Table 1. Selected Innovative Rehabilitation Technologies - summarizes the descriptions of the technologies. Table 2. Summary of test data for CIPP liner - gives the values of the lab results. Table 3. Summary of Four Technology Evaluations - summarizes the benefits of technologies.This dataset is associated with the following publication: Selvakumar , A., and J. Matthews. Demonstration and Evaluation of Innovative Rehabilitation Technologies for Water Infrastructure Systems. Journal of Pipeline Systems Engineering and Practice. American Society of Civil Engineers (ASCE), Reston, VA, USA, 8(4): 1949-1204, (2017).</t>
  </si>
  <si>
    <t xml:space="preserve">https://catalog.data.gov/dataset/data-5e887
</t>
  </si>
  <si>
    <t>the data set contains a summary of all measurements that were collected at the cottage grove reservoir over the time period of the study. This dataset is associated with the following publication: Eckley , C., T. Luxton , J. McKernan , J. Goetz , and J. Goulet. Influence of Reservoir Water-Level Fluctuations on Mercury Methylation Downstream of the Historic Black Butte Mercury Mine, OR. Michael Kersten APPLIED GEOCHEMISTRY. Elsevier Science Ltd, New York, NY, USA, 61: 284-293, (2015). NOTE: This dataset has been removed from public access due to revocation. Please refer inquiries regarding this dataset to the listed contact person.</t>
  </si>
  <si>
    <t xml:space="preserve">https://catalog.data.gov/dataset/dendrochronological-data-for-western-oregon
</t>
  </si>
  <si>
    <t>Dendrochronological data for western Oregon</t>
  </si>
  <si>
    <t>Master chronologies of radial stem growth of Douglas-fir for western Oregon.This dataset is associated with the following publications: Lee, E., P. Beedlow, R. Waschmann, D.T. Tingey, S. Cline, M. Bollman, C. Wickham, and C. Carlile. Regional patterns of increasing Swiss needle cast impacts on Douglas-fir growth with warming temperatures.. Ecology and Evolution. Wiley-Blackwell Publishing, Hoboken, NJ, USA, 7(24): 11167-11196, (2017). Lee, E., C. Wickham, P. Beedlow, R. Waschmann, and D.T. Tingey. A likelihood-based time series modeling approach for application in dendrochronology to examine the growth-climate relations and forest disturbance history. Dendrochronologia. Elsevier, Shannon, IRELAND, 45: 132-144, (2017).</t>
  </si>
  <si>
    <t xml:space="preserve">https://catalog.data.gov/dataset/supporting-data-for-conway-g-robertson-d-chadwell-c-mcdonald-j-et-al-2018-evaluation-of-em
</t>
  </si>
  <si>
    <t>Supporting data for "Conway, G., Robertson, D., Chadwell, C., McDonald, J. et al. 2018 Evaluation of Emerging Technologies on a 1.6 L Turbocharged GDI Engine. SAE 2018-01-1423" V1</t>
  </si>
  <si>
    <t>Low-pressure loop exhaust gas recirculation (LP- EGR) combined with higher compression ratio, is a technology package that has been a focus of research to increase engine thermal efficiency of downsized, turbocharged gasoline direct injection (GDI) engines. Research shows that the addition of LP-EGR reduces the propensity to knock that is experienced at higher compression ratios. To investigate the interaction and compatibility between increased compression ratio and LP-EGR, a 1.6 L Turbocharged GDI engine was modified to run with LP-EGR at a higher compression ratio (12:1 versus 10.5:1) via a piston change. This work includes the results of baseline testing on an engine run with a prototype controller and initially tuned to mimic an original equipment manufacturer (OEM) baseline control strategy running on premium fuel (92.8 anti-knock index). This paper then presents test results after first adding LP-EGR to the baseline engine, and then also increasing the compression ratio (CR) using 12:1 pistons. As a last step, the 10.5 CR engine with LP-EGR was run on regular fuel (87.7 anti-knock index) to verify that this configuration could be calibrated to maintain performance like the baseline engine running on premium fuel. To understand the effect of each technology and operating strategy combination on vehicle fuel economy, the various engine maps were compared in EPA's Advanced Light-Duty Powertrain and Hybrid Analysis (ALPHA) tool over U.S. regulatory drive cycles. This work was done as part of the EPA's continuing assessment of advanced light-duty automotive technologies to support a Midterm Evaluation of Light-duty Vehicle GHG Standards.This dataset is associated with the following publication: McDonald, J., M. Stuhldreher, D. Barba, J. Kargul, G. Conway, D. Robertson, and C. Chadwell. Evaluation of Emerging Technologies on a 1.6 L Turbocharged GDI Engine. SAE Technical Paper Series. SAE International, Warrendale, PA, USA, 15, (2018).</t>
  </si>
  <si>
    <t xml:space="preserve">https://catalog.data.gov/dataset/supporting-data-for-robertson-d-conway-g-chadwell-c-mcdonald-j-et-al-2018-predictive-gt-po
</t>
  </si>
  <si>
    <t>Supporting data for "Robertson, D., Conway, G., Chadwell, C., McDonald, J. et al. 2018. Predictive GT-Power Simulation for VNT Matching on a 1.6 L Turbocharged GDI Engine. SAE 2018-01-0161" V1</t>
  </si>
  <si>
    <t>Low-pressure loop exhaust gas recirculation (LP- EGR) combined with higher compression ratio, is a technology package that has been a focus of research to increase engine thermal efficiency of downsized, turbocharged gasoline direct injection (GDI) engines. Research shows that the addition of LP-EGR reduces the propensity to knock that is experienced at higher compression ratios [1]. To investigate the interaction and compatibility between increased compression ratio and LP-EGR, a 1.6 L Turbocharged GDI engine was modified to run with LP-EGR at a higher compression ratio (12:1 versus 10.5:1) via a piston change. This paper presents the results of the baseline testing on an engine run with a prototype controller and initially tuned to mimic an original equipment manufacturer (OEM) baseline control strategy running on premium fuel (92.8 anti-knock index). This paper then presents test results after first adding LP-EGR to the baseline engine, and then also increasing the compression ratio (CR) using 12:1 pistons. As a last step, the 10.5 CR engine with LP-EGR was run on regular fuel (87.7 anti-knock index) to verify that this configuration could be calibrated to maintain performance like the baseline engine running on premium fuel. To understand the effect of each technology and operating strategy combination on vehicle fuel economy, the various engine maps were compared in EPA's Advanced Light-Duty Powertrain and Hybrid Analysis (ALPHA) tool over U.S. regulatory drive cycles. This work was done as part of the EPA's continuing assessment of advanced light-duty automotive technologies to support a Midterm Evaluation of Light-duty Vehicle GHG Standards.This dataset is associated with the following publication: McDonald, J., J. Kargul, D. Barba, G. Conway, D. Robertson, and C. Chadwell. Predictive GT-Power Simulation for VNT Matching on a 1.6 L GDI Turbocharged Engine. SAE Technical Paper Series. SAE International, Warrendale, PA, USA, 16, (2018).</t>
  </si>
  <si>
    <t xml:space="preserve">https://catalog.data.gov/dataset/supporting-data-for-lee-s-d-cherry-j-safoutin-m-mcdonald-j-et-al-2018-modeling-and-validat
</t>
  </si>
  <si>
    <t>Supporting data for "Lee, S.D., Cherry, J., Safoutin, M., McDonald, J. et al. 2018. Modeling and Validation of 48 V Mild Hybrid Lithium-Ion Battery Pack. SAE 2018-01-0433" V1</t>
  </si>
  <si>
    <t>The purpose of this work was to develop and validate a 48 V lithium-ion battery model for integration into EPA's ALPHA vehicle simulation model and that can also be used within Gamma Technologies, LLC (Westmont, IL) GT-DRIVE(tm) vehicle simulations. These vehicle models allow simulation of energy flows and CO2 emissions for mild hybrid electric vehicles over EPA regulatory drive cycles and during real-world driving. The battery model is a standard equivalent circuit model with two-time constant resistance-capacitance (RC) blocks. Resistances and capacitances were calculated using test data from an 8 Ah, 0.4 kWh, 48 V (nominal) lithium-ion battery obtained from a Tier 1 automotive supplier, A123 Systems, and developed specifically for 48 V MHEV applications. The A123 Systems battery has 14 pouch-type lithium ion cells arranged in a 14 series and 1 parallel (14S1P) configuration. The RC battery model was validated using battery test data generated by a hardware-in-the-loop (HIL) system that simulated the impact of mild hybrid electric vehicle (MHEV) operation on the A123 systems 48 V battery pack over U.S. regulatory drive cycles. The HIL system matched charge and discharge data originally generated by Argonne National Laboratory (ANL) during chassis dynamometer testing of a 2013 Chevy Malibu Eco 115 V MHEV. All validation testing was performed at the Battery Test Facility (BTF) at the U.S. EPA National Vehicle and Fuel Emissions Laboratory (NVFEL) in Ann Arbor, Michigan. The simulated battery voltages, currents, and state of charge (SOC) of the HIL tests were in good agreement with vehicle test data over a number of different drive cycles and excellent agreement was achieved between RC model simulations of the 48 V battery and HIL battery test data.This dataset is associated with the following publication: Lee, S., J. Cherry, M. Safoutin, J. McDonald, and M. Olechiw. Modeling and Validation of 48V Mild Hybrid Lithium-ion Battery Pack. SAE Technical Paper Series. SAE International, Warrendale, PA, USA, 11, (2018).</t>
  </si>
  <si>
    <t xml:space="preserve">https://catalog.data.gov/dataset/acrolein-inhalation-alters-myocardial-synchrony-and-performance-at-and-below-exposure-conc
</t>
  </si>
  <si>
    <t>Acrolein Inhalation Alters Myocardial Synchrony and Performance at and Below Exposure Concentration that Cause Ventilatory Responses in Mice</t>
  </si>
  <si>
    <t>we examined the cardiovascular effects acrolein inhalation, particularly on myocardial synchrony and performance via ultrasound echocardiography. Male C57Bl/6J mice (n=6/group) were exposed to filtered air (FA), 0.3 ppm acrolein, or 3.0 ppm acrolein for 3 hours in whole body plethysmography chambers. Cardiac strain data, heart function, and transmitral blood flow were investigated with echocardiography (40 MHz) 1 day prior to exposure, 1 hour after exposure, and 1 day after exposure. During the first 30 minutes of exposure, breathing frequency decreased. tidal volume increased, and expiratory/inspiratory time ratio increased in response to 3.0 ppm acrolein. Elapsed time between peak strain in adjacent wall segments (i.e. myocardial strain delay), a measure of myocardial dyssynchrony, increased significantly in mice exposed to 3.0 ppm acrolein at 1 and 24 hours post-exposure. Mice exposed to 0.3 ppm acrolein did not demonstrate changes in myocardial synchrony but did show decreases in myocardial performance, i.e. increased Tei index, at both 1 and 24 hours post-exposure.This dataset is associated with the following publication: Thompson, L., A. Ledbetter , N. Coates , W. Cascio , M. Hazari , and A. Farraj. Acrolein inhalation alters myocardial synchrony and performance at and below exposure concentrations that cause ventilatory responses. Cardiovascular Toxicology. Humana Press Incorporated, Totowa, NJ, USA, 17(2): 97-108, (2017).</t>
  </si>
  <si>
    <t xml:space="preserve">https://catalog.data.gov/dataset/lvdata-05182016-on-road-estimates
</t>
  </si>
  <si>
    <t>LVdata 05182016 on-road estimates</t>
  </si>
  <si>
    <t>Meteorological and concentration data at the Las Vegas I-15 monitoring site.This dataset is associated with the following publications: Richmond-Bryant, J., M. Snyder, C. Owen, and S. Kimbrough. Factors associated with NO2 and NOx concentration gradients near a highway. ATMOSPHERIC ENVIRONMENT. Elsevier Science Ltd, New York, NY, USA, 214-226, (2017). Richmond-Bryant , J., C. Owen , S. Graham , M. Snyder, S. McDow , M. Oakes, and S. Kimbrough. Estimation of on-road NO2 concentrations, NO2/NOx ratios, and related roadway gradients from near-road monitoring data. Air Quality, Atmosphere &amp; Health. Springer Netherlands, NETHERLANDS, 611-625, (2017).</t>
  </si>
  <si>
    <t xml:space="preserve">https://catalog.data.gov/dataset/gap-to-gap-region-data-soil-water-level-modflow-output-hyporheic-flow-pathlines-2013-2015
</t>
  </si>
  <si>
    <t>Gap to gap region data: soil, water level, modflow output hyporheic flow pathlines (2013-2015)</t>
  </si>
  <si>
    <t>. In this study Light Detection and Ranging (LiDAR) data were used along with the head data from observation wells and stage data from rivers to setup and calibrate a groundwater model for 458 km2 of area within Gap to Gap reach of the Yakima River, WA.This dataset is associated with the following publication: Singh, H., B. Faulkner, A. Keeley, J. Freudenthal, and K. Forshay. Floodplain restoration increases hyporheic flow in the Yakima River Watershed, Washington. ECOLOGICAL ENGINEERING. Elsevier Science Ltd, New York, NY, USA, 116: 110-120, (2018).</t>
  </si>
  <si>
    <t xml:space="preserve">https://catalog.data.gov/dataset/supporting-datasets-for-paper-estimating-future-temperature-maxima-in-lakes-across-the-uni
</t>
  </si>
  <si>
    <t>Supporting datasets for paper "Estimating Future Temperature Maxima in Lakes across the United States using a Surrogate Modeling Approach"</t>
  </si>
  <si>
    <t>Model input and simulation output files.This dataset is associated with the following publication: Butcher, J., T. Zi, M. Schmidt, T. Johnson, D. Nover, and C. Clark. Critical Lake Temperature Response to Climate Change across the United States. PLoS ONE. Public Library of Science, San Francisco, CA, USA, 12(11): 1-16, (2017).</t>
  </si>
  <si>
    <t xml:space="preserve">https://catalog.data.gov/dataset/hong-and-purucker-sensitivity-analysis-code-and-data
</t>
  </si>
  <si>
    <t>Hong and Purucker sensitivity analysis code and data</t>
  </si>
  <si>
    <t>Code and data associated with Hong T, Purucker ST, 2018. Spatiotemporal sensitivity analysis of vertical transport of pesticides in soil, Environmental Modelling and Software, 105: 24-38, https://doi.org/10.1016/j.envsoft.2018.03.018.This dataset is associated with the following publication: Hong, T., and T. Purucker. Spatiotemporal sensitivity analysis of vertical transport of pesticides in soil. ENVIRONMENTAL MODELLING &amp; SOFTWARE. Elsevier Science, New York, NY, 105: 24-38, (2018).</t>
  </si>
  <si>
    <t xml:space="preserve">https://catalog.data.gov/dataset/synchrotron-speciation-data-for-zero-valent-iron-nanoparticles-linear-combination-fitting-
</t>
  </si>
  <si>
    <t>Synchrotron speciation data for zero-valent iron nanoparticles: Linear combination fitting table(#6) and figure(#9), and extended x-ray absorption fine structure figure(#10) and table(#7)</t>
  </si>
  <si>
    <t>This data set encompasses a complete analysis of synchrotron speciation data for 5 iron nanoparticle samples (P1, P2, P3, S1, S2, and metallic iron) to include linear combination fitting results (Table 6 and Figure 9) and ab-initio extended x-ray absorption fine structure spectroscopy fitting (Figure 10 and Table 7). Table 6: Linear combination fitting of the XAS data for the 5 commercial nZVI/ZVI products tested. Species proportions are presented as percentages. Goodness of fit is indicated by the chi^2 value. Figure 9: Normalised Fe K-edge k3-weighted EXAFS of the 5 commercial nZVI/ZVI products tested. Dotted lines show the best 4-component linear combination fit of reference spectra. Figure 10: Fourier transformed radial distribution functions (RDFs) of the five samples and an iron metal foil. The black lines in Fig. 10 represent the sample data and the red dotted curves represent the non-linear fitting results of the EXAFS data. Table 7: Coordination parameters of Fe in the samples.This dataset is associated with the following publication: Chekli, L., B. Bayatsarmadi, R. Sekine, B. Sarkar, A. Maoz Shen, K. Scheckel , W. Skinner, R. Naidu, H. Shon, E. Lombi, and E. Donner. Analytical Characterisation of Nanoscale Zero-Valent Iron: A Methodological Review. Richard P. Baldwin ANALYTICA CHIMICA ACTA. Elsevier Science Ltd, New York, NY, USA, 903: 13-35, (2016).</t>
  </si>
  <si>
    <t xml:space="preserve">https://catalog.data.gov/dataset/lead-mineral-types-identified-in-control-and-treated-garden-and-city-lot-soil-using-x-ray-
</t>
  </si>
  <si>
    <t>Lead mineral types identified in control and treated Garden and City Lot soil using X-ray absorption fine structure spectroscopy</t>
  </si>
  <si>
    <t>Table listing the location, amendment type, distribution (percentage) of lead phases identified, and fitting error (R-factor). BM=bone meal, FB=fish bone, DAP=diammonium phosphate, MAP=monoammonium phosphate, TSP=triple super phosphate, PL=poultry litter.This dataset is associated with the following publication: Obrycki, J., N. Basta, K. Scheckel , B. Stevens, and K. Minca. Phosphorus Amendment Efficacy for In Situ Remediation of Soil Lead Depends on the Bioaccessible Method. Elizabeth Guertal, David Myroid, and C. Wayne Smith JOURNAL OF ENVIRONMENTAL QUALITY. American Society of Agronomy, MADISON, WI, USA, 45(1): 37-44, (2016).</t>
  </si>
  <si>
    <t xml:space="preserve">https://catalog.data.gov/dataset/total-and-methyl-mercury-moisture-and-porosity-in-lake-michigan-surficial-sediment
</t>
  </si>
  <si>
    <t>Total and methyl mercury, moisture, and porosity in Lake Michigan surficial sediment</t>
  </si>
  <si>
    <t>Total and methyl mercury, moisture content (%), and porosity were measured in Lake Michigan sediment by the U.S. Environmental Protection Agency/Office of Research and Development/National Health and Environmental Effects Research Laboratory/Mid-Continent Ecology Division/Large Lakes Research Station, Grosse Ile, MI. Both core and Ponar grab samples were collected. The samples were collected from 1994 through 1996. These mercury data were used in the LM2-Mercury model.This dataset is associated with the following publication: Zhang, X., K. Rygwelski , M. Rowe, R. Rossmann, and R. Kreis. Global and regional contributions to total mercury concentrations in Lake Michigan water. JOURNAL OF GREAT LAKES RESEARCH. International Association for Great Lakes Research, Ann Arbor, MI, USA, 42(1): 62-69, (2016).</t>
  </si>
  <si>
    <t xml:space="preserve">https://catalog.data.gov/dataset/st-louis-river-estuary-2011-2013-faucet-snail-location-data
</t>
  </si>
  <si>
    <t>St. Louis River Estuary 2011 - 2013 Faucet snail location data</t>
  </si>
  <si>
    <t>The dataset consists of GPS coordinates for benthic invertebrate collections made in the St. Louis River Estuary in 2011 through 2013, and information on whether and how many faucet snail individuals were found.This dataset is associated with the following publication: Trebitz , A., G. Shepard, V. Brady, and K. Schmude. The non-native faucet snail (Bithynia tentaculata) makes the leap to Lake Superior. JOURNAL OF GREAT LAKES RESEARCH. International Association for Great Lakes Research, Ann Arbor, MI, USA, 41(4): 1197-1200, (2015).</t>
  </si>
  <si>
    <t xml:space="preserve">https://catalog.data.gov/dataset/characterizing-emissions-from-open-burning-of-military-food-waste-and-packaging-from-forwa
</t>
  </si>
  <si>
    <t>CHARACTERIZING EMISSIONS FROM OPEN BURNING OF MILITARY FOOD WASTE AND PACKAGING FROM FORWARD OPERATING BASES</t>
  </si>
  <si>
    <t>Data for tables and figures.This dataset is associated with the following publication: Dominguez, T., J. Aurell, B. Gullett, R. Eninger, and D. Yamamoto. Characterizing emissions from open burning of military food waste and ration packaging compositions. Journal of Material Cycles and Waste Management. Springer Japan KK, Tokyo, JAPAN, 20(2): 903-913, (2018).</t>
  </si>
  <si>
    <t xml:space="preserve">https://catalog.data.gov/dataset/linear-combination-fitting-data
</t>
  </si>
  <si>
    <t>Linear combination fitting data</t>
  </si>
  <si>
    <t>The dataset shows the weighted percentage of arsenic speciation for untreated and treated soil samples with amendments designed to immobilize arsenic in soils.This dataset is associated with the following publication: Mele, E., E. Donner, A. Juhasz, G. Brunetti, E. Smith, A. Betts , P. Castaldi, S. Deiana, K. Scheckel , and E. Lombi. In situ fixation of metal(loid)s in contaminated soils: a comparison of conventional, by product and engineered soil amendments. David L. Sedlak ENVIRONMENTAL SCIENCE &amp; TECHNOLOGY. American Chemical Society, Washington, DC, USA, 49: 13501-13509, (2015).</t>
  </si>
  <si>
    <t xml:space="preserve">https://catalog.data.gov/dataset/dataset-of-nrda-emission-data
</t>
  </si>
  <si>
    <t>Dataset of NRDA emission data</t>
  </si>
  <si>
    <t>Emissions data from open air oil burns.This dataset is associated with the following publication: Gullett, B., J. Aurell, A. Holder, B. Mitchell, D. Greenwell, M. Hays, R. Conmy, D. Tabor, W. Preston, I. George, J. Abrahamson, R. Vander Wal, and E. Holder. Characterization of Emissions and Residues from Simulations of the Deepwater Horizon Surface Oil Burns. MARINE POLLUTION BULLETIN. Elsevier Science Ltd, New York, NY, USA, 117: 392-405, (2017).</t>
  </si>
  <si>
    <t xml:space="preserve">https://catalog.data.gov/dataset/ecohydrology-goldenheaher-data-052316
</t>
  </si>
  <si>
    <t>Ecohydrology_GoldenHeaher_Data_052316</t>
  </si>
  <si>
    <t>Table of data used for statistical analyses.This dataset is associated with the following publication: Golden , H., H. Sander, C. Lane , C. Zhao, K. Price, E. D'Amico, and J. Christensen. Relative effects of geographically isolated wetlands on streamflow: a watershed-scale analysis. ECOHYDROLOGY. Wiley Interscience, Malden, MA, USA, 9(1): 21-38, (2016).</t>
  </si>
  <si>
    <t xml:space="preserve">https://catalog.data.gov/dataset/photooxidation-of-farnesene-mixtures-in-the-presence-of-nox-analysis-of-reaction-products-
</t>
  </si>
  <si>
    <t>Photooxidation of farnesene mixtures in the presence of NOx: Analysis of reaction products and their implication to ambient PM2.5</t>
  </si>
  <si>
    <t>Chemical analysis of SOA produced from the irradiation of a mixture of a/b-farnesene/NOx was conducted in a 14.5 cubic meter smog chamber. SOA collected on glass-fiber filters was solvent extracted, derivatized using BSTFA, and analyzed by GC-MS. Gas-phase products were analyzed using a combination of GC-FID and GC-MS. This analysis showed the occurrence of more than 30 SOA oxygenated species and more than 20 in the gas phase. The major SOA components measured include conjugated a farnesene trienols, C3-C7 linear dicarboxylic acids, carbonyl compounds, and hydroxy/carbonyl/carboxylic compounds. In the gas phase, the main species identified were formaldehyde, glyoxal, methylglyoxal, acetone, 2,3-dimethyl-oxirane, 2(3H)-furanone, 2-butenedioic acid, 4 oxopentanal, 4-methylenehex-5-enal, and 6-methylhept-5-en-2-one. Proposed reaction schemes are provided for selected compounds. H-atom abstraction and OH addition in a/b-farnesene oxidation seem to play an important role via the formation of unsaturated radicals containing different numbers of delocalized electrons. Allylic hydrogen abstraction and hydroperoxyalkyl radical channels might play a key role in the oxidation of a/b-farnesene. The contribution of farnesene SOA products to ambient PM2.5 was investigated by analyzing PM2.5 samples collected during SOAS 2013 field study at a site in Research Triangle Park (RTP), NC. The importance of these findings was supported by the occurrence of several organic species in both field and laboratory samples, suggesting the impact of farnesene on the ambient aerosol burden, mainly in areas where farnesene emissions are high. Although, pentanedioic acid and methylsuccinic acid appear to be candidate markers for farnesene SOA, additional chamber and mechanistic studies are required to estimate the contributions of farnesene to ambient SOA.This dataset is associated with the following publication: Jaoui, M., M. Lewandowski , K. Docherty, E. Corse, B. Lonneman, J. Offenberg , and T. Kleindienst. Photooxidation of farnesene mixtures in the presence of NOx: Analysis of reaction products and their implication to ambient PM2.5. ATMOSPHERIC ENVIRONMENT. Elsevier Science Ltd, New York, NY, USA, 130: 190-201, (2016).</t>
  </si>
  <si>
    <t xml:space="preserve">https://catalog.data.gov/dataset/characterization-of-polar-organosulfates-in-secondary-organic-aerosol-from-the-unsaturated
</t>
  </si>
  <si>
    <t>Characterization of polar organosulfates in secondary organic aerosol from the unsaturated aldehydes 2-E-pentenal, 2-E-hexenal, and 3-Z-hexenal</t>
  </si>
  <si>
    <t>We show in the present study that the unsaturated aldehydes, 2-E-pentenal, 2-E-hexenal and 3-Z-hexenal, are biogenic volatile organic compound (BVOC) precursors for polar organosulfates with molecular weighs (MWs) 230 and 214, which are also present in ambient fine aerosol from a forested site, i.e., K-puszta, Hungary. These results complement those obtained in a previous study showing that the green leaf aldehyde 3-Z-hexenal serves as a precursor for MW 226 organosulfates. Thus, in addition to isoprene, the green leaf volatiles 2-E-hexenal and 3-Z-hexenal, emitted due to plant stress (mechanical wounding or insect attack), and 2-E-pentenal, a photolysis product of 3-Z-hexenal, should be taken into account for secondary organic aerosol and organosulfate formation. Polar organosulfates are of climatic relevance because of their hydrophilic properties and cloud effects. Extensive use was made of organic mass spectrometry (MS) and detailed interpretation of MS data (i.e., ion trap MS and accurate mass measurements) to elucidate the chemical structures of the MW 230, 214 and 170 organosulfates formed from 2-E-pentenal and indirectly from 2-E-hexenal and 3-Z-hexenal. In addition, quantum chemical calculations were performed to explain the different mass spectral behavior of 2,3-dihydroxypentanoic acid sulfate derivatives, where only the isomer with the sulfate group at C-3 results in the loss of SO3. The MW 214 organosulfates formed from 2-E-pentenal are explained by epoxidation of the double bond in the gas phase and sulfation of the epoxy group with sulfuric acid in the particle phase through the same pathway as that proposed for 2-hydroxy-2-methyl-3-sulfoxypropanoic acid from the isoprene-related a,b-unsaturated aldehyde methacrolein in previous work (Lin et al., 2013). The MW 230 organosulfates formed from 2-E-pentenal are tentatively explained by a novel pathway, which bears features of the latter pathway but introduces an additional hydroxyl group at the C-4 position. Evidence is also presented that the MW 214 positional isomer, 3hydroxy-2-sulfooxypentanoic acid is unstable and decarboxylates, giving rise to 2-hydroxy-1sulfoxybutane, a MW 170 organosulfate. Furthermore, evidence is obtained that lactic acid sulfate is generated from 2-E-pentenal.This dataset is associated with the following publication: Shalamzari, M., R. Vermeylen, F. Blockhuys, T. Kleindienst , M. Lewandowski , R. Szmigielski, K. Rudzinski, G. Spolnik, W. Danikiewicz, W. Maenhaut, and M. Claeys. Characterization of polar organosulfates in secondary organic aerosol from the unsaturated aldehydes 2-E-pentenal, 2-E-hexenal, and 3-Z-hexenal. Atmospheric Chemistry and Physics. Copernicus Publications, Katlenburg-Lindau, GERMANY, 16: 7135-7148, (2016).</t>
  </si>
  <si>
    <t xml:space="preserve">https://catalog.data.gov/dataset/data-collected-in-ostrava-czech-republic-and-applied-in-a-source-apportionment-model
</t>
  </si>
  <si>
    <t>Data collected in Ostrava, Czech Republic and applied in a source apportionment model</t>
  </si>
  <si>
    <t>These data support a published journal paper described as follows: A 14-week investigation during a warm and cold seasons was conducted to improve understanding of air pollution sources that might be impacting air quality in Ostrava, the Czech Republic. Fine particulate matter (PM2.5) samples were collected in consecutive 12-h day and night increments during spring and fall 2012 sampling campaigns. Sampling sites were strategically located to evaluate conditions in close proximity of a large steel works industrial complex, as well as away from direct influence of the industrial complex. These samples were analyzed for metals and other elements, organic and elemental (black) carbon, and polycyclic aromatic hydrocarbons (PAHs). The PM2.5 samples were supplemented with pollutant gases and meteorological parameters. We applied the EPA PMF v5.1 model with uncertainty estimate features to the Ostrava data set. Using the model's bootstrapping procedure and other considerations, six factors were determined to provide the optimum solution. Each model run consisted of 100 iterations to ensure that the solution represents a global minimum. The resulting factors were identified as representing coal (power plants), mixed Cl, crustal, industrial 1 (alkali metals and PAHs), industrial 2 (transition metals), and home heat/transportation. The home heating source is thought to be largely domestic boilers burning low quality fuels such as lignite, wood, and domestic waste. Transportation-related combustion emissions could not be resolved as a separate factor. Uncertainty estimates support the general conclusion that the factors identified as representing coal power and home heat/transportation dominate the percent contribution to fine mass. Apportionment of regulated individual species is also presented.Two data files are provided to support the dataset. One provides the input data (concentrations and uncertainties) as used in the PMF source apportionment model. The other provides the processed data that directly support all quantitative information presented in the journal paper main text and supporting material.This dataset is associated with the following publication: Conner , T., L. Cernikovsky, J. Novak, and R. Williams. Source apportionment with uncertainty estimates of fine particulate matter in Ostrava, Czech Republic using Positive Matrix Factorization. Atmospheric Pollution Research. Turkish National Committee for Air Pollution Research and Control, Izmir, TURKEY, 7(3): 503-512, (2016).</t>
  </si>
  <si>
    <t xml:space="preserve">https://catalog.data.gov/dataset/multi-laboratory-survey-of-qpcr-enterococci-analysis-method-performance-in-u-s-coastal-and
</t>
  </si>
  <si>
    <t>Multi-laboratory survey of qPCR enterococci analysis method performance in U.S. coastal and inland surface waters</t>
  </si>
  <si>
    <t>Quantitative polymerase chain reaction (qPCR) has become a frequently used technique for quantifying enterococci in recreational surface waters, but there are several methodological options. Here we evaluated how three method permutations, type of mastermix, sample extract dilution and use of controls in results calculation, affect method reliability among multiple laboratories with respect to sample interference. Multiple samples from each of 22 sites representing an array of habitat types were analyzed using EPA Method 1611 and 1609 reagents with full strength and five-fold diluted extracts. The presence of interference was assessed three ways: using sample processing and PCR amplifications controls, consistency of results across extract dilutions, and relative recovery of target genes from spiked enterococci in water sample compared to control matrices with acceptable recovery defined as 50 to 200%. Method 1609, which is based on an environmental mastermix, was found to be superior to Method 1611, which is based on a universal mastermix. Method 1611 had over a 40% control assay failure rate with undiluted extracts and a 6% failure rate with diluted extracts. Method 1609 failed in only 11% and 3% of undiluted and diluted extracts analyses. Use of sample processing control assay results in the delta-delta Ct method for calculating relative target gene recoveries increased the number of acceptable recovery results. Delta-delta tended to bias recoveries from apparent partially inhibitory samples on the high side which could help in avoiding potential underestimates of enterococci - an important consideration in a public health context. Control assay and delta-delta recovery results were largely consistent across the range of habitats sampled, and among laboratories. The methodological option that best balanced acceptable estimated target gene recoveries with method sensitivity and avoidance of underestimated enterococci densities was Method 1609 without extract dilution and using the delta-delta calculation method. The applicability of this method can be extended by the analysis of diluted extracts to sites where interference is indicated but, particularly in these instances, should be confirmed by augmenting the control assays with analyses for target gene recoveries from spiked target organisms.This dataset is associated with the following publication: Haugland , R., S. Siefring , M. Varma , K. Oshima , M. Sivaganesan , Y. Cao, M. Raith, J. Griffith, S. Weisberg, R. Noble, A.D. Blackwood, J. Kinzelman, T. Anan'eva, R. Bushon, E. Stelzer, V. Harwood, K. Gordon, and C. Sinigalliano. Multi-laboratory survey of qPCR enterococci analysis method performance in U.S. coastal and inland surface waters. JOURNAL OF MICROBIOLOGICAL METHODS. Elsevier Science Ltd, New York, NY, USA, 123(1): 114-125, (2016).</t>
  </si>
  <si>
    <t xml:space="preserve">https://catalog.data.gov/dataset/a-list-of-tables-summarizing-various-cmap-analysis-from-which-the-final-tables-in-the-manu
</t>
  </si>
  <si>
    <t>A list of tables summarizing various Cmap analysis, from which the final tables in the manuscript are based on</t>
  </si>
  <si>
    <t>Various Cmap analyses within and across species and microarray platforms conducted and summarized to generate the tables in the publication.This dataset is associated with the following publication: Wang , R., A. Biales , N. Garcia-Reyero, E. Perkins, D. Villeneuve, G. Ankley, and D. Bencic. Fish Connectivity Mapping: Linking Chemical Stressors by Their MOA-Driven Transcriptomic Profiles. BMC Genomics. BioMed Central Ltd, London, UK, 17(84): 1-20, (2016).</t>
  </si>
  <si>
    <t xml:space="preserve">https://catalog.data.gov/dataset/columbia-university-puerto-rico-study
</t>
  </si>
  <si>
    <t>Columbia University Puerto Rico Study.</t>
  </si>
  <si>
    <t>Lifetime childhood asthma prevalence (LCAP) percentages in Puerto Rico Health Regions (HR) are substantially higher in northeastern vs. southwestern HR. Higher average relative humidity in the northeast might promote mold and mite exposures and possibly asthma prevalence. To test this hypothesis, mold contamination, Environmental Relative Moldiness Index (ERMI) values were measured in floor dust (n = 26) and dust mite allergen concentrations in bed dust (n = 14). For this analysis, the eight HR were divided into those with LCAP &gt; 30% (n = 3) and &lt; 30% (n = 5). The average ERMI value was significantly greater (Wilcoxon Rank Sum, p &lt; 0.001) in high than in low LCAP HR (14.5 vs. 9.3). The dust mite antigens Der p 1, Der f 1, and Blo t 5 were detected in 90% of bed samples, but the concentrations were not significantly different in high vs. low LCAP HR. Mold exposures might partially explain the differences in LCAP HR in Puerto Rico. This dataset is not publicly accessible because: This was a study conducted by Columbia University researchers. It can be accessed through the following means: Contact: Matthew S. Perzanowski, Ph.D. Associate Professor Department of Environmental Health Sciences Mailman School of Public Health Columbia University (212) 305-3465. Format: This study was conducted by Columbia University. There is no dataset format.This dataset is associated with the following publication: Vesper , S., H. Choi, M. Perzanowski, L. Acosta, A. Divjan, B. Bolanos-Rosero, F. Rivera-Mariani, and G. Chew. Mold populations and dust mite allergen concentrations in house dust samples from across Puerto Rico. INTERNATIONAL JOURNAL OF ENVIRONMENTAL HEALTH RESEARCH. Carfax Publishing Limited, Basingstoke, UK, 26(2): 198-207, (2016).</t>
  </si>
  <si>
    <t xml:space="preserve">https://catalog.data.gov/dataset/2014-12-19-passive-no2-study-final-data-kovalcik-xlsx
</t>
  </si>
  <si>
    <t>2014-12-19_PASSIVE NO2 STUDY_final data_kovalcik.xlsx</t>
  </si>
  <si>
    <t>Nitrogen dioxide (NO2) concentrations relative to near road sites in Research Triangle area of North Carolina.This dataset is associated with the following publication: Smith, L., S. Mukerjee , K. Kovalcik , E. Sams , C. Stallings , E. Hudgens , J. Scott , T. Krantz , and L. Neas. Near-road measurements for nitrogen dioxide and its association with traffic exposure zones. Atmospheric Pollution Research. Turkish National Committee for Air Pollution Research and Control, Izmir, TURKEY, 6: 1082-1086, (2015).</t>
  </si>
  <si>
    <t xml:space="preserve">https://catalog.data.gov/dataset/the-relationship-between-environmental-relative-moldiness-index-values-and-asthma
</t>
  </si>
  <si>
    <t>The Relationship between Environmental Relative Moldiness Index Values and Asthma</t>
  </si>
  <si>
    <t>No data generated. This dataset is not publicly accessible because: There was no new data generated. It can be accessed through the following means: None available. Format: Since this was a review article, no new data was generated.This dataset is associated with the following publication: Vesper , S. The relationship between environmental relative moldiness index values and asthma. INTERNATIONAL JOURNAL OF HYGIENE AND ENVIRONMENTAL HEALTH. Urban &amp; Fischer Verlag Jena, Jena, GERMANY, 219(1): 233-238, (2016).</t>
  </si>
  <si>
    <t xml:space="preserve">https://catalog.data.gov/dataset/human-infective-potential-of-cryptosporidium-spp-giardia-duodenalis-and-enterocytozoon-bie
</t>
  </si>
  <si>
    <t>Human infective potential of Cryptosporidium spp., Giardia duodenalis and Enterocytozoon bieneusi in urban wastewater treatment plant effluents</t>
  </si>
  <si>
    <t>Cryptosporidiosis, giardiasis, and microsporidiosis are important waterborne diseases. In the standard for wastewater treatment plant (WWTP) effluents in China and other countries, fecal coliform is the only microbial indicator, raising concerns about the potential for pathogen transmission through WWPT effluent reuse. In this study, we collected 50 effluent samples (30 L/sample) from three municipal WWTPs in Shanghai, China and analyzed for Cryptosporidium spp., Giardia duodenalis and Enterocytozoon bieneusi by microscopy and/or PCR. Moreover, propidium monoazide (PMA)-PCR was used to assess the viability of oocysts/cysts. The microscopy and PCR-positive rates for Cryptosporidium spp. were 62% and 40%, respectively. The occurrence rates of G. duodenalis were 96% by microscopy and 92-100% by PCR analysis of three genetic loci. Furthermore, E. bieneusi was detected in 70% (35/50) of samples by PCR. Altogether, ten Cryptosporidium species or genotypes, two G. duodenalis genotypes, and 11 E. bieneusi genotypes were found, most of which were human-pathogenic. The chlorine dioxide disinfection employed in WWTP1 and WWTP3 failed to inactivate the residual pathogens, 93% of the samples from WWTP1 and 83% from WWTP3 did not meet the national standard on fecal coliform levels. Thus, urban WWTP effluents often contain residual waterborne human pathogens.This dataset is associated with the following publication: Ma, J., Y. Feng, Y. Hu, E. Villegas , and L. Xiao. Human infective potential of Cryptosporidium spp., Giardia duodenalis and Enterocytozoon bieneusi in urban wastewater treatment plant effluents. JOURNAL OF WATER AND HEALTH. IWA Publishing, London, UK, 14(4): 411-423, (2016).</t>
  </si>
  <si>
    <t xml:space="preserve">https://catalog.data.gov/dataset/supplemental-information-phototransformation-induced-aggregation-of-functionalized-single-
</t>
  </si>
  <si>
    <t>Supplemental Information: Phototransformation-Induced Aggregation of Functionalized Single-Walled Carbon Nanotubes: the Importance of Amorphous Carbon</t>
  </si>
  <si>
    <t>Additional information about the carboxylated SWCNT calibration curve, AFM images, EDS results, solar simulator light and UVB lamp spectra, TEM image of parent carboxylated SWCNTs, XPS spectra of the dark control P3 sample and the irradiated P3 sample, and a table summarizing the kinetic parameters (PDF).This dataset is associated with the following publication: Hou, W., C. He, Y. Wang, D. Wang, and R. Zepp. Phototransformation-Induced Aggregation of Functionalized Single-Walled Carbon Nanotubes: The Importance of Amorphous Carbon. ENVIRONMENTAL SCIENCE &amp; TECHNOLOGY. American Chemical Society, Washington, DC, USA, 50(7): 3494-3502, (2016).</t>
  </si>
  <si>
    <t xml:space="preserve">https://catalog.data.gov/dataset/database-to-support-quanitfying-groundwater-dependency-of-riparian-surface-hydrologic-feat
</t>
  </si>
  <si>
    <t>Database to support "Quanitfying groundwater dependency of riparian surface hydrologic features using the exit gradient" by Faulkner et al. 2016.</t>
  </si>
  <si>
    <t>Collections of publically available secondary data used to develop the conclusions described in the journal article.This dataset is associated with the following publication: Faulkner , B., S. Leibowitz , T. Canfield , and J. Groves. Quantifying groundwater dependency of riparian surface hydrologic features using the exit gradient. Hydrological Processes. John Wiley &amp; Sons, Ltd., Indianapolis, IN, USA, 1-11, (2015).</t>
  </si>
  <si>
    <t xml:space="preserve">https://catalog.data.gov/dataset/effects-of-criii-and-crvi-on-nitrification-inhibition-as-determined-by-sour-function-speci
</t>
  </si>
  <si>
    <t>Effects of Cr(III) and CR(VI) on nitrification inhibition as determined by SOUR, function-specific gene expression and 16S rRNA sequence analysis of wastewater nitrifying enrichments</t>
  </si>
  <si>
    <t>Data generated to test nitrification inhibition of chromium.This dataset is associated with the following publication: Kapoor, V., M. Elk, X. Li, C. Impellitteri , and J. Santodomingo. Effects of Cr(III) and CR(VI) on nitrification inhibition as determined by SOUR, function-specific gene expression and 16S rRNA sequence analysis of wastewater nitrifying enrichments. CHEMOSPHERE. Elsevier Science Ltd, New York, NY, USA, 147: 361-367, (2016).</t>
  </si>
  <si>
    <t xml:space="preserve">https://catalog.data.gov/dataset/conference-report-the-6th-international-symposium-on-waterborne-pathogens
</t>
  </si>
  <si>
    <t>Conference Report: The 6th International Symposium on Waterborne Pathogens</t>
  </si>
  <si>
    <t>A review of current literature on the occurrence of waterborne pathogens in DW systems. This dataset is not publicly accessible because: I am using published data from a journal not generated by EPA. It can be accessed through the following means: N/A. Format: no unique data has been generated.This dataset is associated with the following publication: Rochelle, P., P. Klonicki, G. DiGiovanni, V. Hill, Y. Akagi, and E. Villegas. Conference Report: The 6th International Symposium on Waterborne Pathogens ISWP 2015. JOURNAL OF THE AMERICAN WATER WORKS ASSOCIATION. American Water Works Association, Denver, CO, USA, 107(10): 24-32, (2015).</t>
  </si>
  <si>
    <t xml:space="preserve">https://catalog.data.gov/dataset/towards-universal-screening-for-toxoplasmosis-rapid-cost-effective-and-simultaneous-detect
</t>
  </si>
  <si>
    <t>Towards Universal Screening for Toxoplasmosis: Rapid, Cost-effective and Simultaneous Detection of Toxoplasma Anti-IgG, IgM and IgA Antibodies Using Very Small Serum Volumes</t>
  </si>
  <si>
    <t>No dataset associated with this publication. This dataset is not publicly accessible because: This is a commentary and no data was generated. It can be accessed through the following means: There is no data associated with this commentary. Format: This is a commentary and no data was generated.This dataset is associated with the following publication: Augustine, S. Towards Universal Screening for Toxoplasmosis: Rapid, Cost-effective and Simultaneous Detection of Toxoplasma Anti-IgG, IgM and IgA Antibodies Using Very Small Serum Volumes. JOURNAL OF CLINICAL MICROBIOLOGY. American Society for Microbiology, Washington, DC, USA, 56(7): 1-2, (2016).</t>
  </si>
  <si>
    <t xml:space="preserve">https://catalog.data.gov/dataset/laboratory-simulations-of-the-atmospheric-mixed-layer-in-flow-over-complex-terrain
</t>
  </si>
  <si>
    <t>Laboratory simulations of the atmospheric mixed layer in flow over complex terrain</t>
  </si>
  <si>
    <t>A laboratory study of the influence of complex terrain on the interface between a well-mixed boundary layer and an elevated stratified layer was conducted in the towing-tank facility of the U.S. Environmental Protection Agency. The height of the mixed layer in the daytime boundary layer can have a strong influence on the concentration of pollutants within this layer. Deflections of streamlines at the height of the interface are primarily a function of hill Froude number (Fr), the ratio of mixed-layer height (zi) to terrain height (h), and the crosswind dimension of the terrain. The magnitude of the deflections increases as Fr increases and zi / h decreases. For mixing-height streamlines that are initially below the terrain top, the response is linear with Fr, for those initially above the terrain feature the response to Fr is more complex. Once Fr exceeds about 2, the terrain-related response of the mixed layer interface decreases somewhat with increasing Fr (toward more neutral flow). Deflections are also shown to increase as the crosswind dimensions of the terrain increases. Comparisons with numerical modeling, limited field data and other laboratory measurements reported in the literature are favorable. Additionally, visual observations of dye streamers suggests that the flow structure exhibited for our elevated inversions passing over three dimensional hills is similar to that reported in the literature for continuously stratified flow over two-dimensional hills.This dataset is associated with the following publication: Perry, S., and W. Snyder. Laboratory simulations of the atmospheric mixed-layer in flow over complex topography. PHYSICS OF FLUIDS. Physics of Fluids, 29(2): 020702, (2017).</t>
  </si>
  <si>
    <t xml:space="preserve">https://catalog.data.gov/dataset/estimation-of-pyrethroid-pesticide-intake-using-regression-modeling-of-food-groups-based-o
</t>
  </si>
  <si>
    <t>Estimation of pyrethroid pesticide intake using regression modeling of food groups based on composite dietary samples</t>
  </si>
  <si>
    <t>Population-based estimates of pesticide intake are needed to characterize exposure for particular demographic groups based on their dietary behaviors. Regression modeling performed on measurements of selected pesticides in composited duplicate diet samples allowed 1) estimation of pesticide intakes for a defined demographic community, and 2) comparison of dietary pesticide intakes between the composite and individual samples. Extant databases were useful for assigning individual samples to composites, but they could not provide the breadth of information needed to facilitate measurable levels in every composite. Composite sample measurements were found to be good predictors of pyrethroid pesticide levels in their individual sample constituents where sufficient measurements are available above the method detection limit. Statistical inference shows little evidence of differences between individual and composite measurements and suggests that regression modeling of food groups based on composite dietary samples may provide an effective tool for estimating dietary pesticide intake for a defined population.This dataset is associated with the following publication: Michael, L., G.G. Brown, and L. Melnyk. Estimation of pyrethroid pesticide intake using regression modeling of food groups based on composite dietary samples... Journal of Environmental Science and Health. Part B, Pesticides, Food Contaminants, and Agricultural Wastes. Marcel Dekker Incorporated, New York, NY, USA, 51(11): 751, (2016).</t>
  </si>
  <si>
    <t xml:space="preserve">https://catalog.data.gov/dataset/e331-behavior-tp-hf-rw-o3-shc2-63
</t>
  </si>
  <si>
    <t>E331 Behavior TP HF RW O3 SHC2.63</t>
  </si>
  <si>
    <t>Human and animal studies indicate that maternal obesity can negatively impact aspects of metabolism and neurodevelopment in the offspring. Not known, however, is whether maternal exercise can alter these adverse outcomes. In this study, Long-Evans female rats were provided a high fat (60%, HFD) or control diet (CD) 44 days before mating and throughout gestation and lactation. Running wheels were available to half of each diet group during the gestational period only: CD diet with (CDRW) or without (sedentary, CDSED) exercise, and HFD with (HFRW) or without (HFSED) exercise. The offspring in this study were put on control diet after weaning and examined using a number of behavioral evaluations up to 4 months of age. Offspring of CDRW dams weighed less than offspring from CDSED dams, as well as from HFD dams. After weaning, the lower weight in CDRW offspring persisted in male, but not female, rats. Male (females not tested) offspring from HFSED dams performed worse than other groups in a Morris water maze during initial spatial training as well as reversal learning, memory was not impacted. Female, but not male, offspring from the HFSED dams showed less preference for chocolate milk during a 2-bottle choice test. No differences were seen in tests of novel object recognition, social approach, or locomotor activity. Thus, maternal diet and exercise produced differential effects on growth and selective behaviors in the offspring, and the data demonstrate a positive impact of maternal exercise on the offspring in that it ameliorated some deleterious behavioral effects of a maternal high fat diet.This dataset is associated with the following publication: Moser, V., K. Mcdaniel, E. Wooland, P. Phillips, J. Franklin, and C. Gordon. IMPACTS OF MATERNAL DIET AND EXERCISE ON OFFSPRING BEHAVIOR AND GROWTH. NEUROTOXICOLOGY AND TERATOLOGY. Elsevier Science Ltd, New York, NY, USA, 46-50, (2017).</t>
  </si>
  <si>
    <t xml:space="preserve">https://catalog.data.gov/dataset/2016-uinta-basin-pneumatic-controller-study-database
</t>
  </si>
  <si>
    <t>2016 Uinta Basin Pneumatic Controller Study Database</t>
  </si>
  <si>
    <t>2016 Uinta Basin Pneumatic Controller Study Database: This study along with select figures and calculations.This dataset is associated with the following publication: Thoma, E., P. Deshmukh, R. Logan, M. Stovern, C. Dresser, and H. Brantley. Assessment of Uinta Basin Oil and Natural Gas Well Pad Pneumatic Controller Emissions. Journal of Environmental Protection. Scientific Research Publishing, Inc., Irvine, CA, USA, 8(4): 394-415, (2017).</t>
  </si>
  <si>
    <t xml:space="preserve">https://catalog.data.gov/dataset/comparison-of-cryopreserved-trout-hepatocytes-and-liver-s9-fractions-as-in-vitro-tools-for
</t>
  </si>
  <si>
    <t>Comparison of cryopreserved trout hepatocytes and liver S9 fractions as in vitro tools for bioaccumulation assessment of chemicals that undergo biotransformation in fish</t>
  </si>
  <si>
    <t>The purpose of this study was to compare two in vitro systems, cryopreserved trout hepatocytes and trout liver S9 fractions, used to predict in vivo levels of biotransformation in fish. This information is needed to refine modeled estimates of bioaccumulation for hydrophobic organic chemicals that undergo biotransformation. In this effort we used trout hepatocytes to measure in vitro biotransformation of 6 polycyclic aromatic hydrocarbons (PAHs). The results were compared to metabolism rates reported previously for trout liver S9 fractions. Results obtained using both in vitro systems were then used to predict measured levels of hepatic clearance for the same test chemicals exhibited by isolated perfused livers. The results of this study suggest that both in vitro systems are well suited for performing in vitro-in vivo metabolism extrapolations with fish as a means for improving modeled bioaccumulation predictions.This dataset is associated with the following publication: Fay, K., P. Fitzsimmons, A. Hoffman, and J. Nichols. Comparison of trout hepatocytes and liver S9 fractions as in vitro models for predicting hepatic clearance in fish. ENVIRONMENTAL TOXICOLOGY AND CHEMISTRY. Society of Environmental Toxicology and Chemistry, FL, USA, 36(2): 463-471, (2017).</t>
  </si>
  <si>
    <t xml:space="preserve">https://catalog.data.gov/dataset/e331-tp-hf-rw-o3-shc2-63-scid-a-bvqk
</t>
  </si>
  <si>
    <t>E331 TP HF RW O3 SHC2.63 SCID: A-bvqk</t>
  </si>
  <si>
    <t>Data for differing physiological measures of dams on high fat or control diet with/without exercise and physiological effects on male and female offspring.This dataset is associated with the following publication: Gordon, C., P. Phillips, A. Johnstone, J. Schmid, M. Schladweiler, A. Ledbetter, S. Snow, and U. Kodavanti. EFFECTS OF MATERNAL HIGH FAT DIET AND SEDENTARY LIFESTYLE ON SUSCEPTIBILITY OF ADULT OFFSPRING TO OZONE EXPOSURE IN RATS. INHALATION TOXICOLOGY. Informa Healthcare USA, New York, NY, USA, 239-254, (2017).</t>
  </si>
  <si>
    <t xml:space="preserve">https://catalog.data.gov/dataset/pm-mass-and-elemental-species-concentration-data-for-i-96-monitoring-sites
</t>
  </si>
  <si>
    <t>PM mass and elemental species concentration data for I-96 monitoring sites</t>
  </si>
  <si>
    <t>PM2.5 (fine) and PM10-2.5 (coarse) mass concentrations for monitoring sites located 10 m, 100 m and 300 m north of Interstate I-96 in Detroit, the water-soluble and acid-soluble elemental species concentrations for each, and results of factor analysis using these data.This dataset is associated with the following publication: Oakes, M., J. Burke, G. Norris, K. Kovalcik, J.P. Pancras, and M. Landis. Near-road enhancement and solubility of fine and coarse particulate matter trace elements near a major interstate in Detroit, Michigan. ATMOSPHERIC ENVIRONMENT. Elsevier Science Ltd, New York, NY, USA, 145: 213-224, (2016).</t>
  </si>
  <si>
    <t xml:space="preserve">https://catalog.data.gov/dataset/data-for-gmd-article-a-framework-for-expanding-aqueous-chemistry-in-the-community-multisca
</t>
  </si>
  <si>
    <t>Data for GMD article "A framework for expanding aqueous chemistry in the Community Multiscale Air Quality (CMAQ) model version 5.1"</t>
  </si>
  <si>
    <t>These data were used to generate the figures included in the following manuscript: Fahey, et al. (2017) "A framework for expanding aqueous chemistry in the Community Multiscale Air Quality (CMAQ) model version 5.1". Geosci. Mod. Dev.This dataset is associated with the following publication: Fahey, K., A. Carlton, H. Pye, J. Baek, B. Hutzell, C. Stanier, K. Baker, W. Appel, M. Jaoui, and J. Offenberg. A framework for expanding aqueous chemistry in the Community Multiscale Air Quality (CMAQ) model version 5.1. Geoscientific Model Development. Copernicus Publications, Katlenburg-Lindau, GERMANY, 10: 1587-1605, (2017).</t>
  </si>
  <si>
    <t xml:space="preserve">https://catalog.data.gov/dataset/multiscale-predictions-of-aviation-attributable-pm-2-5-for-us-airports-modeled-using-cmaq-
</t>
  </si>
  <si>
    <t>Multiscale predictions of aviation-attributable PM 2.5 for US airports modeled using CMAQ with plume-in-grid and an aircraft-specific 1-D emission model</t>
  </si>
  <si>
    <t>NA. This dataset is not publicly accessible because: No EPA generated data was used in this work. It can be accessed through the following means: NA. Format: No EPA generated data was used in this work.This dataset is associated with the following publication: Woody, M., H. Hsi-Wu Wong, J.J. West, and S. Arunachalam. Multiscale predictions of aviation-attributable PM2.5 for U.S. airports modeled using CMAQ with plume-in-grid and an aircraft-specific 1-D emission model. ATMOSPHERIC ENVIRONMENT. Elsevier Science Ltd, New York, NY, USA, 147: 384-394, (2016).</t>
  </si>
  <si>
    <t xml:space="preserve">https://catalog.data.gov/dataset/cmaqv5-1-with-new-dust-improve-site-compare-files
</t>
  </si>
  <si>
    <t>CMAQv5.1 with new dust IMPROVE site compare files</t>
  </si>
  <si>
    <t>CMAQv5.1 with a new dust module IMPROVE sitex files containing 24-hr (every 3rd day) paired model/ob data for the IMPROVE network.This dataset is associated with the following publication: Foroutan, H., J. Young, S. Napelenok, L. Ran, W. Appel, R. Gilliam, and J. Pleim. Development and evaluation of a physics-based windblown dust emission scheme implemented in the CMAQ modeling system. Journal of Advances in Modeling Earth Systems. John Wiley &amp; Sons, Inc., Hoboken, NJ, USA, 9(1): 585-608, (2017).</t>
  </si>
  <si>
    <t xml:space="preserve">https://catalog.data.gov/dataset/cmaqv5-1-with-new-dust-aqs-hourly-site-compare-files
</t>
  </si>
  <si>
    <t>CMAQv5.1 with new dust AQS Hourly site compare files</t>
  </si>
  <si>
    <t>CMAQv5.1 with a new dust module AQS Hourly sitex files containing hourly paired model/ob data for the AQS network.This dataset is associated with the following publication: Foroutan, H., J. Young, S. Napelenok, L. Ran, W. Appel, R. Gilliam, and J. Pleim. Development and evaluation of a physics-based windblown dust emission scheme implemented in the CMAQ modeling system. Journal of Advances in Modeling Earth Systems. John Wiley &amp; Sons, Inc., Hoboken, NJ, USA, 9(1): 585-608, (2017).</t>
  </si>
  <si>
    <t xml:space="preserve">https://catalog.data.gov/dataset/in-vitro-screening-of-metal-oxide-nanoparticles-for-effects-on-neural-function-using-corti
</t>
  </si>
  <si>
    <t>In vitro screening of metal oxide nanoparticles for effects on neural function using cortical networks</t>
  </si>
  <si>
    <t>Data describe the effects of metal oxide nanoparticles on total spikes and active electrodes after exposure to various concentrations for 1, 24 and 48 hrs, or after treatment with bicuculline. This dataset is not publicly accessible because: Each raw file contains at least 1 hour of recording time and is approximately 50 GB or larger. They cannot be uploaded due to file size. It can be accessed through the following means: Raw files are analyzed using scripts written in R-programming language and outputs from R included the graphs used in the publication. Summaries of the data, R-scripts and summary outputs from the R-analysis are located at the following locations: L:\Lab\NHEERL_MEA\Crooks\MEA_MetalOxides This directory and its sub-directory contains over 30 output files from the R-script analysis including xcell files summarizing the parameters of different statistical models and visualizations of the data in the form of tiff files. L:\Lab\NHEERL_MEA\nanoparticles\Crooks MEA\final analysis This directory and its sub-directories include R-scripts used for analysis as well as folders with R-outputs summarizing statistics for different Fixed-dose trend, fixed interaction and fixed square root models used for analysis. There are over 50 files in this directory. Format: Raw data are derived from Axion Biosystems Maestro system using Axis 1.9 or later software. Data are saved as "*.raw" in a proprietary format on DROBO devices in the Shafer lab. The DROBO devices consist of five 2TB or larger hard drives and allows for self backing of files. Files are stored in folders based on the date the cell culture used for a particular experiment was made, and in subfolders for each experiment date for that culture.This dataset is associated with the following publication: Strickland, J., W. Lefew , J. Crooks , D. Hall, J. Ortenzio, K. Dreher , and T. Shafer. In vitro screening of metal oxide nanoparticles for effects on neural function using cortical networks on microelectrode arrays. Journal of Nanotoxicology. Taylor and Francis, Philadelphia, PA, USA, 10(5): 619-28, (2016).</t>
  </si>
  <si>
    <t xml:space="preserve">https://catalog.data.gov/dataset/nationwide-reconnaissance-of-contaminants-of-emerging-concern-in-source-and-treated-drinki
</t>
  </si>
  <si>
    <t>Nationwide reconnaissance of contaminants of emerging concern in source and treated drinking waters of the Unites States: Pharmaceuticals</t>
  </si>
  <si>
    <t>Data from pharmaceutical paper.This dataset is associated with the following publication: Furlong, E., A. Batt, S. Glassmeyer, M. Noriega, D. Kolpin, H. Mash, and K. Schenck. Nationwide reconnaissance of contaminants of emerging concern in source and treated drinking waters of the United States: Pharmaceuticals. SCIENCE OF THE TOTAL ENVIRONMENT. Elsevier BV, AMSTERDAM, NETHERLANDS, 579: 1629-1642, (2017).</t>
  </si>
  <si>
    <t xml:space="preserve">https://catalog.data.gov/dataset/soil-organic-matter-and-amphibian-exposure-dataset
</t>
  </si>
  <si>
    <t>Soil organic matter and amphibian exposure dataset.</t>
  </si>
  <si>
    <t>Dermal uptake from soil is known to occur in amphibians, but predicting pesticide availability and bioconcentration across soil types is not well understood. The present study was designed to compare uptake of 5 current-use pesticides (imidacloprid, atrazine, triadimefon, fipronil, and pendimethalin) in American toads (Bufo americanus) from exposure on soils with significant organic matter content differences (14.1% = high organic matter and 3.1% = low organic matter). We placed toads on high- or low-organic matter soil after applying individual current-use pesticides on the soil surface for an 8-h exposure duration. Whole body tissue homogenates and soils were extracted and analyzed using liquid chromatography-mass spectrometry to determine pesticide tissue and soil concentration, as well as bioconcentration factor in toads. Tissue concentrations were greater on the low-organic matter soil than the high-organic matter soil across all pesticides (average +- standard error, 1.23 +- 0.35 ppm and 0.78 +- 0.23 ppm, respectively), and bioconcentration was significantly higher for toads on the low-organic matter soil (analysis of covariance p = 0.002). Soil organic matter is known to play a significant role in the mobility of pesticides and bioavailability to living organisms. Agricultural soils typically have relatively lower organic matter content and serve as a functional habitat for amphibians. The potential for pesticide accumulation in amphibians moving throughout agricultural landscapes may be greater and should be considered in conservation and policy efforts. This dataset is associated with the following publication: VanMeter, R., D. Glinski, T. Hong, M. Cyterski , M. Henderson , and T. Purucker. Estimating terrestrial amphibian pesticide body burden through dermal exposure. ENVIRONMENTAL POLLUTION. Elsevier Science Ltd, New York, NY, USA, 193: 262-268, (2014). NOTE: This dataset has been removed from public access due to revocation. Please refer inquiries regarding this dataset to the listed contact person.</t>
  </si>
  <si>
    <t xml:space="preserve">https://catalog.data.gov/dataset/comparison-of-in-vitro-estrogenic-activity-and-estrogen-concentrations-in-source-and-treat
</t>
  </si>
  <si>
    <t>Comparison of In Vitro Estrogenic Activity and Estrogen Concentrations in Source and Treated Waters from 25 Drinking Water Treatment Plants.</t>
  </si>
  <si>
    <t>Compares results of bioassay with hormones measured using analytical chemistry.This dataset is associated with the following publication: Conley, J., H. Mash , N. Evans , K. Schenck , L. Rosenblum, S. Glassmeyer , E.T. Furlong, D.W. Kolpin, and V. Wilson. Comparison of in vitro estrogenic activity and estrogen concentrations in source and treated waters from 25 U.S. drinking water treatment plants. SCIENCE OF THE TOTAL ENVIRONMENT. Elsevier BV, AMSTERDAM, NETHERLANDS, N/A, (2016).</t>
  </si>
  <si>
    <t xml:space="preserve">https://catalog.data.gov/dataset/the-importance-of-quality-control-in-validating-concentration-of-contaminants-of-emerging-
</t>
  </si>
  <si>
    <t>The importance of quality control in validating concentration of contaminants of emerging concern in source and treated drinking water samples.</t>
  </si>
  <si>
    <t>Overview of the quality assurance and quality control that supports the data analysis across all papers.This dataset is associated with the following publication: Batt , A., E. Furlong, H. Mash , S. Glassmeyer , and D. Kolpin. The importance of quality control in validating concentrations of contaminants of emerging concern in source and treated drinking water samples.. SCIENCE OF THE TOTAL ENVIRONMENT. Elsevier BV, AMSTERDAM, NETHERLANDS, 579: 1618-1628, (2017).</t>
  </si>
  <si>
    <t xml:space="preserve">https://catalog.data.gov/dataset/amphibian-biomarker-data
</t>
  </si>
  <si>
    <t>amphibian_biomarker_data</t>
  </si>
  <si>
    <t>Amphibian metabolite data used in Snyder, M.N., Henderson, W.M., Glinski, D.G., Purucker, S. T., 2017. Biomarker analysis of american toad (Anaxyrus americanus) and grey tree frog (Hyla versicolor) tadpoles following exposure to atrazine. Aquatic Toxicology, 182(184-193). doi: 10.1016/j.aquatox.2016.11.018.This dataset is associated with the following publication: Snyder, M., M. Henderson, D. Glinski, and T. Purucker. Biomarker analysis of American toad (Anaxyrus americanus) and grey tree frog (Hyla versicolor) tadpoles following exposure to atrazine.. AQUATIC TOXICOLOGY. Elsevier Science Ltd, New York, NY, USA, 182: 184-193, (2017).</t>
  </si>
  <si>
    <t xml:space="preserve">https://catalog.data.gov/dataset/riparian-proper-functioning-condition-assessment-to-improve-watershed-management-for-water
</t>
  </si>
  <si>
    <t>Riparian proper functioning condition assessment to improve watershed management for water quality</t>
  </si>
  <si>
    <t>No data. This dataset is not publicly accessible because: No data. It can be accessed through the following means: No data. Format: No data.This dataset is associated with the following publication: Swanson, S., D. Kozlowski, R. Hall , D. Heggem , and J. Lin. Riparian Proper Functioning Condition (PFC) Assessment to Improve Water Quality. JOURNAL OF ENVIRONMENTAL QUALITY. American Society of Agronomy, MADISON, WI, USA, 72(2): 168-172, (2017).</t>
  </si>
  <si>
    <t xml:space="preserve">https://catalog.data.gov/dataset/photocatalytic-oxidation-of-aromatic-amines-using-mno2g-c3n4
</t>
  </si>
  <si>
    <t>Photocatalytic oxidation of aromatic amines using MnO2@g-C3N4</t>
  </si>
  <si>
    <t>An efficient and direct oxidation of aromatic amines to aromatic azo-compounds has been achieved using a MnO2@g-C3N4 catalyst under visible light as a source of energy at room temperature.This dataset is associated with the following publication: Verma, S., and R. Varma. Photocatalytic oxidation of aromatic amines using MnO2@g-C3N4. Advanced Materials Letters. VBRI Press, SWEDEN, 8(7): 754-758, (2017).</t>
  </si>
  <si>
    <t xml:space="preserve">https://catalog.data.gov/dataset/fixation-of-carbon-dioxide-into-dimethyl-carbonate-over-titanium-based-zeolitic-thiophene-
</t>
  </si>
  <si>
    <t>Fixation of carbon dioxide into dimethyl carbonate over titanium-based zeolitic thiophene-benzimidazolate framework</t>
  </si>
  <si>
    <t>A titanium-based zeolitic thiophene-benzimidazolate framework has been designed for the direct synthesis of dimethyl carbonate (DMC) from methanol and carbon dioxide. The developed catalyst activates carbon dioxide and delivers over 16% yield of DMC without the use of any dehydrating agent or requirement for azeotropic distillation.This dataset is associated with the following publication: Varma, R., M. Nadagouda, S. Verma, and R.B.N. Baig. Fixation of carbon dioxide into dimethyl carbonate over titanium-based zeolitic thiophene-benzimidazolate framework. Scientific Reports. Nature Publishing Group, London, UK, issue}: 655, (2017).</t>
  </si>
  <si>
    <t xml:space="preserve">https://catalog.data.gov/dataset/hall-et-al-2016-artificial-turf-surrogate-surface-methods-paper-data-file
</t>
  </si>
  <si>
    <t>Hall et al., 2016 Artificial Turf Surrogate Surface Methods Paper Data File</t>
  </si>
  <si>
    <t>Mercury dry deposition data quantified via static water surrogate surface (SWSS) and artificial turf surrogate surface (ATSS) collectors.This dataset is associated with the following publication: Hall, N., T. Dvonch, F. Marsik, J. Barres, and M. Landis. An Artificial Turf-Based Surrogate Surface Collector for the Direct Measurement of Atmospheric Mercury Dry Deposition. International Journal of Environmental Research and Public Health. Molecular Diversity Preservation International, Basel, SWITZERLAND, 14(2): 173, (2017).</t>
  </si>
  <si>
    <t xml:space="preserve">https://catalog.data.gov/dataset/u-s-domestic-cats-as-sentinels-for-perfluoroalkyl-substances
</t>
  </si>
  <si>
    <t>U.S. Domestic Cats as Sentinels for Perfluoroalkyl Substances</t>
  </si>
  <si>
    <t>Legacy PFC work. Data stored in Phillip Bost's Lab Notebook #1778, Room D286 (Lindstrom) RTP, NC EPA office.This dataset is associated with the following publication: Bost, P., M. Strynar, J. Reiner, J. Zweigenbaum, P. Secoura, A. Lindstrom, and J. Dye. U.S. Domestic Cats as Sentinels for Perfluoroalkyl Substances: Associations with Housing, Obesity and Chronic Disease. ENVIRONMENTAL SCIENCE &amp; TECHNOLOGY. American Chemical Society, Washington, DC, USA, 151(0): 145-153, (2016).</t>
  </si>
  <si>
    <t xml:space="preserve">https://catalog.data.gov/dataset/data-contributed-by-epa-ord-nerl-ced-researchers-to-the-manuscript-advanced-error-diagnost
</t>
  </si>
  <si>
    <t>Data contributed by EPA/ORD/NERL/CED researchers to the manuscript "Advanced Error Diagnostics of the CMAQ and CHIMERE modeling systems within the AQMEII3 Model Evaluation Framework"</t>
  </si>
  <si>
    <t>This dataset contains the data contributed by EPA/ORD/NERL/CED researchers to the manuscript "Advanced Error Diagnostics of the CMAQ and CHIMERE modeling systems within the AQMEII3 Model Evaluation Framework" led by Dr. Efisio Solazzo of the European Commission's Joint Research Center.This dataset is associated with the following publication: Solazzo, E., C. Hogrefe, A. Colette, M. Garcia-Vivanco, and S. Galmarini. Advanced error diagnostics of the CMAQ and Chimere modelling systems within the AQMEII3 model evaluation framework. Atmospheric Chemistry and Physics. Copernicus Publications, Katlenburg-Lindau, GERMANY, 17: 10435-10465, (2017).</t>
  </si>
  <si>
    <t xml:space="preserve">https://catalog.data.gov/dataset/the-acute-toxicity-of-major-ions-to-ceriodaphnia-dubia-ii-empirical-relationships-in-binar
</t>
  </si>
  <si>
    <t>The Acute Toxicity of Major Ions to Ceriodaphnia dubia. II. Empirical Relationships in Binary Salt Mixtures</t>
  </si>
  <si>
    <t>This dataset provides concentration-response data and associated general chemistry conditions for 29 experiments consisting of 209 tests regarding the acute toxicity of binary mixtures of major ions to Ceriodaphnia dubia, it also provides LC50 estimates and the estimated ion mixtures at the LC50 for each toxicity test.This dataset is associated with the following publication: Erickson, R., D. Mount, T. Highland, R. Hockett, D. Hoff, C. Jenson, T. Norberg-King, and K. Peterson. The acute toxicity of major ion salts to Ceriodaphnia dubia. II. Empirical relationships in binary salt mixtures. ENVIRONMENTAL TOXICOLOGY AND CHEMISTRY. Society of Environmental Toxicology and Chemistry, Pensacola, FL, USA, 36(6): 1525-1537, (2017).</t>
  </si>
  <si>
    <t xml:space="preserve">https://catalog.data.gov/dataset/precipitation-and-stream-water-stable-isotope-data-from-the-marys-river-oregon-in-water-ye
</t>
  </si>
  <si>
    <t>Precipitation and stream water stable isotope data from the Marys River, Oregon in water year 2015.</t>
  </si>
  <si>
    <t>Water stable isotope data collected from a range of streams throughout the Marys River basin in water year 2015, and precipitation data collected within the basin at a range of elevations.This dataset is associated with the following publication: Nickolas, L., C. Segura, and J.R. Brooks. The influence of lithology on surface water sources. Hydrological Processes. John Wiley &amp; Sons, Ltd., Indianapolis, IN, USA, 31(10): 1913-1925, (2017).</t>
  </si>
  <si>
    <t xml:space="preserve">https://catalog.data.gov/dataset/identifying-prevalent-chemical-mixtures-in-the-us-population-ehp-data
</t>
  </si>
  <si>
    <t>Identifying Prevalent Chemical Mixtures in the US Population EHP Data</t>
  </si>
  <si>
    <t>Frequent itemset mining (FIM), a technique used for finding patterns in consumer purchasing behavior, can be applied to data from large-scale biomonitoring studies to identify combinations of chemicals that frequently co-occur in people. As a proof of concept, we applied FIM to biomonitoring data from the National Health and Nutrition Examination Survey. In this way, we identified 90 chemical combinations consisting of relatively few chemicals that occur in at least 30% of the US population, as well as 3 super-combinations consisting of relatively many chemicals that occur in a small but non-negligible proportion of the US population. Thus, we have demonstrated a technique for narrowing a large number of possible chemical combinations down to a much smaller collection of prevalent chemical combinations.This dataset is associated with the following publication: Kapraun, D.F., J.F. Wambaugh, R. Tornero-Velez, and R.W. Setzer. (ENVIRONMENTAL HEALTH PERSPECTIVES) Identifying Prevalent Chemical Mixtures in the US Population. ENVIRONMENTAL HEALTH PERSPECTIVES. National Institute of Environmental Health Sciences (NIEHS), Research Triangle Park, NC, USA, 125(8): 1-16, (2017).</t>
  </si>
  <si>
    <t xml:space="preserve">https://catalog.data.gov/dataset/sorption-of-cesium-onto-the-mineral-phases-and-cement
</t>
  </si>
  <si>
    <t>Sorption of cesium onto the mineral phases and cement</t>
  </si>
  <si>
    <t>Numerical data corresponding to manuscript figures.This dataset is associated with the following publication: Kaminski, M., C. Mertz, J. Jerden, M. Kalensky, N. Kivenas , and M. Magnuson. Sorption of cesium onto the mineral phases and cement of concrete and desorption into simple salt solutions. JOURNAL OF ENVIRONMENTAL RADIOACTIVITY. Elsevier Science Ltd, New York, NY, USA, 165-171, (2016).</t>
  </si>
  <si>
    <t xml:space="preserve">https://catalog.data.gov/dataset/datasets-in-gene-expression-omnibus-used-in-the-study-ord-020382-evaluation-of-estrogen-re
</t>
  </si>
  <si>
    <t>Datasets in Gene Expression Omnibus used in the study ORD-020382: Evaluation of estrogen receptor alpha activation by glyphosate-based herbicide constituents</t>
  </si>
  <si>
    <t>GEO accession number of the microarray study.This dataset is associated with the following publication: Mesnage, R., A. Phedonos, M. Biserni, M. Arno, S. Balu, C. Corton, R. Ugarte, and M. Antoniou. Evaluation of estrogen receptor alpha activation by glyphosate-based herbicide constituents. FOOD AND CHEMICAL TOXICOLOGY. Elsevier Science Ltd, New York, NY, USA, 108: 30-42, (2017).</t>
  </si>
  <si>
    <t xml:space="preserve">https://catalog.data.gov/dataset/qpcr-data-for-calanoids-in-lake-harsha
</t>
  </si>
  <si>
    <t>qPCR data for calanoids in Lake Harsha</t>
  </si>
  <si>
    <t>raw data for qPCR assays</t>
  </si>
  <si>
    <t xml:space="preserve">https://catalog.data.gov/dataset/investigation-clogging-dynamic-of-permeable-pavement-systems-using-embeded-sensors
</t>
  </si>
  <si>
    <t>Investigation clogging dynamic of permeable pavement systems using embeded sensors</t>
  </si>
  <si>
    <t>Permeable pavement is a stormwater control measure commonly selected in both new and retrofit applications. However, there is limited information about the clogging mechanism of these systems that effects the infiltration. A permeable pavement site located at the Seitz Elementary School, on Fort Riley, Kansas was selected for this study. An 80-space parking lot was built behind the school as part of an EPA collaboration with the U.S. Army. The parking lot design includes a permeable interlocking concrete pavement section along the downgradient edge. This study monitored the clogging progress of the pavement section using twelve water content reflectometers and three buried tipping bucket rain gauges. This clogging dynamic investigations was divided into three stages namely pre-clogged, transitional, and clogged. Recorded initial relative water content of all three stages were significantly and negatively correlated to antecedent dry weather periods with stronger correlations during clogged conditions. The peak relative water content correlation with peak rainfall 10-min intensity was significant for the water content reflectometers located on the western edge away from the eastern edge, this correlation was strongest during transition stage. Once clogged, rainfall measurements no longer correlated with the buried tipping bucket rain gauges. Both water content reflectometers and buried tipping bucket rain gauges showed the progress of surface clogging. For every 6mm of rain clogging advanced 1 mm across the surface. The results generally support the hypothesis that the clogging progresses from the upgradient to the downgradient edge. The magnitude of the contributing drainage area and rainfall characteristics are effective factors on rate and progression of clogging.This dataset is associated with the following publication: Razzaghmanesh, M., and M. Borst. Investigation clogging dynamic of permeable pavement systems using embedded sensors. JOURNAL OF HYDROLOGY. Elsevier Science Ltd, New York, NY, USA, 557: 887-896, (2018).</t>
  </si>
  <si>
    <t xml:space="preserve">https://catalog.data.gov/dataset/oxidative-c-h-activation-of-amines-using-protuberant-lychee-like-goethite
</t>
  </si>
  <si>
    <t>Oxidative C-H activation of amines using protuberant lychee-like goethite</t>
  </si>
  <si>
    <t>Goethite with protuberant lychee morphology has been synthesized that accomplishes C-H activation of N-methylanilines to generate a-aminonitriles, the catalyst takes oxygen from air and uses it as a co-oxidant in the process.This dataset is associated with the following publication: Verma, S., R.B.N. Baig, R. Varma, and M. Nadagouda. Oxidative C-H activation of amines using protuberant lychee-like goethite. Nature Communications. Nature Publishing Group, London, UK, 8: 2024, (2018).</t>
  </si>
  <si>
    <t xml:space="preserve">https://catalog.data.gov/dataset/datasets-in-gene-expression-omnibus-used-in-the-study-ord-020969-genomic-effects-of-andros
</t>
  </si>
  <si>
    <t>Datasets in Gene Expression Omnibus used in the study ORD-020969: Genomic effects of androstenedione and sex-specific liver cancer susceptibility in mice</t>
  </si>
  <si>
    <t>Datasets in Gene Expression Omnibus used in the study ORD-020969: Genomic effects of androstenedione and sex-specific liver cancer susceptibility in mice.This dataset is associated with the following publication: Rooney, J., N. Ryan, B. Chorley, S. Hester, E. Kenyon, J. Schmid, B. George, M. Hughes, Y. Sey, A. Tennant, D. MacMillan, J. Simmons, C. McQueen, A. Pandiri, C. Wood, and C. Corton. Genomic effects of androstenedione and sex-specific liver cancer susceptibility in mice. TOXICOLOGICAL SCIENCES. Society of Toxicology, 160(1): 15-29, (2017).</t>
  </si>
  <si>
    <t xml:space="preserve">https://catalog.data.gov/dataset/methodological-details-and-full-bibliography
</t>
  </si>
  <si>
    <t>Methodological Details and Full Bibliography</t>
  </si>
  <si>
    <t>This dataset has several components, The first part describes fully our literature review, providing details not included in the text. The second part provides all the information we used for our literature review, including the weights assigned to each relevant article and the full bibliography.This dataset is associated with the following publication: DeJesus-Crespo, R., and R. Fulford. Eco-Health Linkages: Assessing the Role of Ecosystem Goods and Services on Human Health Using Causal Criteria Analysis. International Journal of Public Health. Springer Basel AG, Basel, SWITZERLAND, 63(1): 81-92, (2018).</t>
  </si>
  <si>
    <t xml:space="preserve">https://catalog.data.gov/dataset/screening-silver-nanoparticles-for-potential-neurotoxicity-using-cortical-neurons-grown-on
</t>
  </si>
  <si>
    <t>Screening silver nanoparticles for potential neurotoxicity using cortical neurons grown on microelectrode arrays</t>
  </si>
  <si>
    <t>the zip files contain outputs from the R-analysis for the nanosilver experiments.This dataset is associated with the following publication: Strickland, J., W. LeFew, J. Crooks, D. Hall, J. Ortenzio , K. Dreher , and T. Shafer. In vitro screening of silver nanoparticles and ionic silver using neural networks yields differential effects on spontaneous activity and pharmacological responses.. TOXICOLOGY. Elsevier Science Ltd, New York, NY, USA, 355(11): 1-8, (2016).</t>
  </si>
  <si>
    <t xml:space="preserve">https://catalog.data.gov/dataset/st-francis-hydro-soils-data
</t>
  </si>
  <si>
    <t>St Francis Hydro, Soils data</t>
  </si>
  <si>
    <t>We collected data 2012-2016 covering spatially-explicit, soil layering, bulk density, drainage rate (2012, 2015) infiltration into rain garden mulch and mineral soil layers, and full water cycle monitoring data. Links for the latter are given in the SDM document.This dataset is associated with the following publication: Shuster, W., R. Darner, L. Schifman, and D. Herrmann. Factors contributing to the hydrologic effectiveness of a rain garden network (Cincinnati OH USA). Infrastructures. MDPI AG, Basel, SWITZERLAND, 2(3): 11, (2017).</t>
  </si>
  <si>
    <t xml:space="preserve">https://catalog.data.gov/dataset/factors-affecting-annual-zostera
</t>
  </si>
  <si>
    <t>Factors Affecting Annual Zostera</t>
  </si>
  <si>
    <t>Dataset for figures in text and supplementary materials for a manuscript describing the influence of microtopographic variation and macroalgal cover on morphometrics and survival of the annual form of eelgrass (Zostera marina).This dataset is associated with the following publication: Nelson, W., and G. Sullivan. Effects of microtopographic variation and macroalgal cover on morphometrics and survival of the annual form of eelgrass (Zostera marina). AQUATIC BOTANY. Elsevier Science Ltd, New York, NY, USA, 145: 37-44, (2018).</t>
  </si>
  <si>
    <t xml:space="preserve">https://catalog.data.gov/dataset/concentrations-of-indicator-organisms
</t>
  </si>
  <si>
    <t>Concentrations of Indicator Organisms</t>
  </si>
  <si>
    <t>It is a compilation of organism concentrations of 16 sampling events conducted between July 2015 and February 2016. It also includes statistical analysis such as mean, standard deviation, etc. also, probability graphs are included.This dataset is associated with the following publication: Selvakumar, A., and T. OConnor. Organism Detection in Permeable Pavement Parking Lot Infiltrates at the Edison Environmental Center, NJ. WATER ENVIRONMENT RESEARCH. Water Environment Federation, Alexandria, VA, USA, 90(1): 21-29, (2018).</t>
  </si>
  <si>
    <t xml:space="preserve">https://catalog.data.gov/dataset/metabolomic-profiling-of-green-frogs-exposed-to-mixed-pesticides
</t>
  </si>
  <si>
    <t>Metabolomic profiling of Green Frogs exposed to Mixed Pesticides</t>
  </si>
  <si>
    <t>GC/MS data from the metabolomic profiling of green frog livers after exposure to pesticides and their mixtures.This dataset is associated with the following publication: Van Meter, R., D. Glinski, T. Purucker, and M. Henderson. Influence of exposure to pesticide mixtures on the metabolomic profile in post-metamorphic green frogs (Lithobates clamitans). SCIENCE OF THE TOTAL ENVIRONMENT. Elsevier BV, AMSTERDAM, NETHERLANDS, 624: 1348-1359, (2018).</t>
  </si>
  <si>
    <t xml:space="preserve">https://catalog.data.gov/dataset/2018-extent-ci-data
</t>
  </si>
  <si>
    <t>2018_extent_CI_data</t>
  </si>
  <si>
    <t>Full resolution (300m), weekly MERIS data were obtained over the contiguous United States for 2008 through 2011. Seven day composite images were created by retaining the maximum value detected for each pixel within the time period and then the monthly mean of the maximums was calculated. A spatial mosaic composed of 54 individual scenes was generated for each week resulting in a total of 208 CONUS images from 2008 to 2011. Weekly OLCI data were also retrieved from January 2017 through December 2017. MERIS and OLCI data were processed by the NASA OBPG, using the SeaWiFS Data Analysis System, SRTM static land mask, and a transformation to Albers Equal Area with an area-weighted interpolation to match the projections of the National Hydrography Dataset High Resolution. The SRTM land mask and SeaDAS processing is static in relation to waterbody size and did not account for periods of drought nor flood during the study period. Any water pixel adjacent to the SRTM static land mask was automatically flagged and excluded from analysis to reduce potential for mixed land-water pixels and land adjacency effects. To avoid pixel misclassification due to artifacts such as bridges, catchment facilities, and islands, "valid" water pixels were determined by examining the ESRI World Imagery Basemap. This manual operator pixel selection process lowered the potential that land pixels were not misclassified as water or vice versa. Each 300m satellite pixel in a weekly CONUS map represents a provisional maximum Cyanobacteria Index (CI) value retrieved in the specific time period. The provisional CI was calculated using a spectral shape (SS) algorithm detailed and validated elsewhere.Conventional methods to distinguish between ice and water often fail due to high ice reflectance as well as the possibility of cyanobacterial biomass formation under the ice. Therefore, weekly MERIS data were masked for the presence of ice and snow using Interative Multisensor Snow and Ice Mapping System (IMS) Northern Hemisphere Snow and Ice Analysis data (Version 1, 4km). Daily snow and ice data were obtained from the National Snow and Ice Data Center then cropped to the extent of CONUS. Snow and ice data were temporally binned into maximum weekly time composites to match the MERIS data and then converted from raster to shapefile format. If MERIS or OLCI CI values were within the spatial area of the snow and ice mask, they were removed from further analysis. NOTE: This dataset has been removed from public access due to revocation. Please refer inquiries regarding this dataset to the listed contact person.</t>
  </si>
  <si>
    <t xml:space="preserve">https://catalog.data.gov/dataset/relationship-between-total-and-biaccessible-lead-on-childrens-blood-lead-levles-in-urban-r
</t>
  </si>
  <si>
    <t>Relationship Between Total and Biaccessible Lead on Children's Blood Lead Levles in Urban Residential Philadelphia Soils.</t>
  </si>
  <si>
    <t>Relationship Between Total and Biaccessible Lead on Children's Blood Lead Levles in Urban Residential Philadelphia Soils. This dataset is not publicly accessible because: EPA cannot release personally identifiable information regarding living individuals, according to the Privacy Act and the Freedom of Information Act (FOIA). This dataset contains information about human research subjects. Because there is potential to identify individual participants and disclose personal information, either alone or in combination with other datasets, individual level data are not appropriate to post for public access. Restricted access may be granted to authorized persons by contacting the party listed. It can be accessed through the following means: These data are from a human study collected under IRB protocol: Institutional Review Board approval was obtained from both the Centers for Disease Control and Prevention (CDC IRB Approval #6611, "John T. Lewis Community Childhood Blood Lead Prevalence and Health Housing) and the Philadelphia Department of Public Health (PDPH). As such, it is a violation of Federal Law to publish them. Format: These data are from a Regional study in Philadelphia. Institutional Review Board approval was obtained from both the Centers for Disease Control and Prevention and the Philadelphia Department of Public Health (PDPH).This dataset is associated with the following publication: Bradham, K., C. Nelson, J. Kelly, A. Pomales, K. Scruto, T. Dignam, J. Misenheimer, K. Li, D. Obenour, and D. Thomas. Relationship Between Total and Bioaccessible Lead on Children's Blood Lead Levels in Urban Residential Philadelphia Soils. ENVIRONMENTAL SCIENCE &amp; TECHNOLOGY. American Chemical Society, Washington, DC, USA, 51(17): 10005-10011, (2017).</t>
  </si>
  <si>
    <t xml:space="preserve">https://catalog.data.gov/dataset/comparison-of-mouse-and-swine-bioassays-for-determination-of-soil-arsenic-relative-bioavai
</t>
  </si>
  <si>
    <t>Comparison of mouse and swine bioassays for determination of soil arsenic relative bioavailability</t>
  </si>
  <si>
    <t>Soil samples provided by EPA Regional offices to NERL for methods development based on the agreement that the sample identifiers never be released. This dataset is not publicly accessible because: EPA cannot release personally identifiable information regarding living individuals, according to the Privacy Act and the Freedom of Information Act (FOIA). This dataset contains information about human research subjects. Because there is potential to identify individual participants and disclose personal information, either alone or in combination with other datasets, individual level data are not appropriate to post for public access. Restricted access may be granted to authorized persons by contacting the party listed. It can be accessed through the following means: The public can access the data, which are provided in the publication and presented in tables and figures within the publication. Format: These data were generated from EPA Regional samples. All of the soil samples were provided by EPA Regional offices to NERL for methods development based on the agreement that the sample identifiers never be released. There is currently on-going litigation for clean-up of these sites, which requires this information to be protected.This dataset is associated with the following publication: Bradham, K., G. Diamond, A. Juhasz, C. Nelson, and D. Thomas. Comparison of mouse and swine bioassays for determination of soil arsenic relative bioavailability. APPLIED GEOCHEMISTRY. Elsevier Science Ltd, New York, NY, USA, 88: 221-225, (2018).</t>
  </si>
  <si>
    <t xml:space="preserve">https://catalog.data.gov/dataset/characterization-of-spray-disinfectant-products-advertised-to-contain-colloidal-silver
</t>
  </si>
  <si>
    <t>Characterization of spray disinfectant products advertised to contain colloidal silver</t>
  </si>
  <si>
    <t>Included in dataset.This dataset is associated with the following publication: Rogers, K., J. Navratilova, A. Stefaniak, L. Bowers, A. Knepp, S. Al-Abed, P. Potter, A. Gitipour, I. Radwan, C. Nelson, and K. Bradham. Characterization of engineered nanoparticles in commercially available spray disinfectant products advertised to contain colloidal silver. SCIENCE OF THE TOTAL ENVIRONMENT. Elsevier BV, AMSTERDAM, NETHERLANDS, 619620: 1375-1384, (2018).</t>
  </si>
  <si>
    <t xml:space="preserve">https://catalog.data.gov/dataset/soil-as-and-pb-levels-and-plant-uptake-in-three-gardens-in-puerto-rico
</t>
  </si>
  <si>
    <t>Soil As and Pb Levels and Plant Uptake in Three Gardens in Puerto Rico</t>
  </si>
  <si>
    <t>Total and bioaccessible arsenic and lead levels and plant uptake in garden plants from Puerto Rico. This dataset is not publicly accessible because: EPA cannot release personally identifiable information regarding living individuals, according to the Privacy Act and the Freedom of Information Act (FOIA). This dataset contains information about human research subjects. Because there is potential to identify individual participants and disclose personal information, either alone or in combination with other datasets, individual level data are not appropriate to post for public access. Restricted access may be granted to authorized persons by contacting the party listed. It can be accessed through the following means: The public can access the non personally identifiable data through the journal (Geosciences) publisher (MDPI). The journal is open access and does not require a subscription. Format: These data were generated from EPA Regional plant and soil samples.This dataset is associated with the following publication: Misenheimer, J., C. Nelson, E. Huertas, M. Medina-Vera, A. Prevatte, and K. Bradham. Total and Bioaccessible Soil Arsenic and Lead Levels and Plant Uptake in Three Urban Community Gardens in Puerto Rico. Geosciences. MDPI AG, Basel, SWITZERLAND, 8(2): 43, (2018).</t>
  </si>
  <si>
    <t xml:space="preserve">https://catalog.data.gov/dataset/relating-soil-geochemical-properties-to-arsenic-bioaccessibility
</t>
  </si>
  <si>
    <t>Relating soil geochemical properties to arsenic bioaccessibility</t>
  </si>
  <si>
    <t>soil element total concentration, soil pH and arsenic bioaccessibility values. This dataset is not publicly accessible because: EPA cannot release personally identifiable information regarding living individuals, according to the Privacy Act and the Freedom of Information Act (FOIA). This dataset contains information about human research subjects. Because there is potential to identify individual participants and disclose personal information, either alone or in combination with other datasets, individual level data are not appropriate to post for public access. Restricted access may be granted to authorized persons by contacting the party listed. It can be accessed through the following means: The public can access the non personally identifiable data through the journal publisher if they have a subscription or other means to access journal articles from this publisher (Journal of Toxicology and Environmental Health). They can not access the personally identifiable/protected info. Format: These data were generated from EPA Regional samples.This dataset is associated with the following publication: Nelson, C., K. Li, D. Obenour, J. Miller, J. Misenheimer, K. Scheckel, A. Betts, A. Juhasz, D. Thomas, and K. Bradham. Relating soil geochemical properties to arsenic bioaccessibility through hierarchical modeling.. JOURNAL OF TOXICOLOGY AND ENVIRONMENTAL HEALTH - PART A: CURRENT ISSUES. Taylor &amp; Francis, Inc., Philadelphia, PA, USA, 81(6): 160-172, (2018).</t>
  </si>
  <si>
    <t xml:space="preserve">https://catalog.data.gov/dataset/influence-of-coal-ash-leachates-and-emergent-macrophytes-on-water-quality-in-wetland-micro
</t>
  </si>
  <si>
    <t>Influence of Coal Ash Leachates and Emergent Macrophytes on Water Quality in Wetland Microcosms</t>
  </si>
  <si>
    <t>Influence of Coal Ash Leachates and Emergent Macrophytes on Water Quality in Wetland Microcosms.This dataset is associated with the following publication: Olson, L., J. Misenheimer, C. Nelson, K. Bradham, and C. Richardson. Influences of Coal Ash Leachates and Emergent Macrophytes on Water Quality in Wetland Microcosms. WATER, AIR AND SOIL POLLUTION:FOCUS. Springer, New York, NY, USA, 228: 344, (2017).</t>
  </si>
  <si>
    <t xml:space="preserve">https://catalog.data.gov/dataset/guiyang-pm2-5-speciation-data-doi-10-1007-s11631-017-0248-1
</t>
  </si>
  <si>
    <t>Guiyang_PM2.5_speciation_data_DOI_10.1007/s11631-017-0248-1</t>
  </si>
  <si>
    <t>ED-XRF inorganic speciation of PM2.5 in Guiyang, China.This dataset is associated with the following publication: Liang, L., N. Liu, M. Landis, X. Xu, X. Feng, Z. Chen, L. Shang, and G. Qiu. Chemical characterization and sources of PM2.5 at 12-h resolution in Guiyang, China. Acta Geochimica. Springer, Heidelburg, GERMANY, 37(2): 334-345, (2018).</t>
  </si>
  <si>
    <t xml:space="preserve">https://catalog.data.gov/dataset/gridded-hourly-pm2-5-data-for-base-case-contributed-by-usepa
</t>
  </si>
  <si>
    <t>Gridded Hourly PM2.5 Data for BASE case contributed by USEPA</t>
  </si>
  <si>
    <t>This dataset contains data contributed by EPA/ORD/NERL/CED researchers to the manuscript " Assessment and economic valuation of air pollution impacts on human health over Europe and the United States as calculated by a multi-model ensemble in the framework of AQMEII3" led by Dr. Ulas Im of Aarhus University in Denmark.This dataset is associated with the following publication: Im, U., J. Brandt, C. Geels, K. Hansen, J. Christensen, M. Andersen, E. Solazzo, I. Kioutsioukis, U. Alyuz, A. Balzarini, R. Baro, R. Bellasio, R. Bianconi, J. Bieser, A. Colette, G. Curci, A. Farrow, J. Flemming, A. Fraser, P. Jimenez-Guerrero, N. Kitwiroon, C. Liang, U. Nopmongcol, G. Pirovano, L. Pozzoli, M. Prank, R. Rose, R. Sokhi, P. Tuccella, A. Unal, M. Garcia Vivanco, J. West, G. Yarwood, C. Hogrefe, and S. Galmarini. Assessment and economic valuation of air pollution impacts on human health over Europe and the United States as calculated by a multi-model ensemble in the framework of AQMEII3. Atmospheric Chemistry and Physics. Copernicus Publications, Katlenburg-Lindau, GERMANY, 18: 5967-5989, (2018).</t>
  </si>
  <si>
    <t xml:space="preserve">https://catalog.data.gov/dataset/gridded-hourly-pm2-5-data-for-eas-case-contributed-by-usepa
</t>
  </si>
  <si>
    <t>Gridded Hourly PM2.5 Data for EAS case contributed by USEPA</t>
  </si>
  <si>
    <t xml:space="preserve">https://catalog.data.gov/dataset/gridded-hourly-pm2-5-data-for-glo-case-contributed-by-usepa
</t>
  </si>
  <si>
    <t>Gridded Hourly PM2.5 Data for GLO case contributed by USEPA</t>
  </si>
  <si>
    <t xml:space="preserve">https://catalog.data.gov/dataset/gridded-hourly-co-data-for-eas-case-contributed-by-usepa
</t>
  </si>
  <si>
    <t>Gridded Hourly CO Data for EAS case contributed by USEPA</t>
  </si>
  <si>
    <t xml:space="preserve">https://catalog.data.gov/dataset/gridded-hourly-pm2-5-data-for-nam-case-contributed-by-usepa
</t>
  </si>
  <si>
    <t>Gridded Hourly PM2.5 Data for NAM case contributed by USEPA</t>
  </si>
  <si>
    <t xml:space="preserve">https://catalog.data.gov/dataset/gridded-hourly-o3-data-for-eas-case-contributed-by-usepa
</t>
  </si>
  <si>
    <t>Gridded Hourly O3 Data for EAS case contributed by USEPA</t>
  </si>
  <si>
    <t xml:space="preserve">https://catalog.data.gov/dataset/gridded-hourly-co-data-for-glo-case-contributed-by-usepa
</t>
  </si>
  <si>
    <t>Gridded Hourly CO Data for GLO case contributed by USEPA</t>
  </si>
  <si>
    <t xml:space="preserve">https://catalog.data.gov/dataset/gridded-hourly-co-data-for-nam-case-contributed-by-usepa
</t>
  </si>
  <si>
    <t>Gridded Hourly CO Data for NAM case contributed by USEPA</t>
  </si>
  <si>
    <t xml:space="preserve">https://catalog.data.gov/dataset/gridded-hourly-co-data-for-base-case-contributed-by-usepa
</t>
  </si>
  <si>
    <t>Gridded Hourly CO Data for BASE case contributed by USEPA</t>
  </si>
  <si>
    <t xml:space="preserve">https://catalog.data.gov/dataset/predicting-potential-human-health-risk-with-the-tox21-10k-library
</t>
  </si>
  <si>
    <t>Predicting Potential Human Health Risk with the Tox21 10k Library</t>
  </si>
  <si>
    <t>This study represents the first report applying IVIVE approaches and exposure comparisons using the entirety of the Tox21 federal collaboration chemical screening data, incorporating assay response efficacy and quality of concentration-response fits, and providing quantitative anchoring to first address the likelihood of human in vivo interactions with Tox21 compounds. This likelihood was assessed using a maximum blood concentration to in vitro response ratio approach (Cmax/AC50), analogous to decision-making methods for clinical drug-drug interactions. Fraction unbound in plasma (fup) and intrinsic hepatic clearance (CLint) parameters were estimated in silico and incorporated in a 3-compartment toxicokinetic (TK) model to first predict Cmax for in vivo corroboration using therapeutic scenarios.This dataset is associated with the following publication: Sipes, N., J. Wambaugh, R. Pearce, S. Auerbach, B. Wetmore, J. Hsieh, A. Shapiro, D. Sboboda, M. DeVito, and S. Ferguson. (ENVIRONMENTAL SCIENCE and TECHNOLOGY) An Intuitive Approach for Predicting Human Risk with the Tox21 10k Library. ENVIRONMENTAL SCIENCE &amp; TECHNOLOGY. American Chemical Society, Washington, DC, USA, issue}: 10786-10796, (2017).</t>
  </si>
  <si>
    <t xml:space="preserve">https://catalog.data.gov/dataset/building-downwash-large-eddy-simulations
</t>
  </si>
  <si>
    <t>Building downwash large eddy simulations</t>
  </si>
  <si>
    <t>This data set is associated with the results found in the journal article: Foroutan et al, 2018. Numerical analysis of pollutant dispersion around elongated buildings: an embedded large eddy simulation approach. Atmospheric Environment, https://doi.org/10.1016/j.atmosenv.2018.05.053. The objective of the paper is to employ a scale-resolving turbulence model, namely the embedded LES (ELES), to study near-field pollutant dispersion around elongated/rotated buildings. It includes the evaluation of the ELES performance against wind tunnel measurements, as well as the analysis of the computational results for various source-building geometries while emphasizing the aspects important for dispersion modeling.This dataset is associated with the following publication: Foroutan, H., W. Tang, D. Heist, S. Perry, L. Brouwer, and E. Monbureau. Numerical analysis of pollutant dispersion around elongated buildings: An embedded large eddy simulation approach. ATMOSPHERIC ENVIRONMENT. Elsevier Science Ltd, New York, NY, USA, 187: 117-130, (2018).</t>
  </si>
  <si>
    <t xml:space="preserve">https://catalog.data.gov/dataset/cylindrospermopsin-90-day-oral-route-toxicology-study
</t>
  </si>
  <si>
    <t>Cylindrospermopsin 90-day oral route toxicology study</t>
  </si>
  <si>
    <t>General toxicology, clinical chemistry, complete blood counts, histopathology, gene expression.This dataset is associated with the following publication: Chernoff, N., D. Hill, I. Chorus, D. Diggs, H. Huang, D. King, J. Lang, T. Le, J. Schmid, G. Travlos, E. Whitley, R. Wilson, and C. Wood. Cylindrospermopsin toxicity in mice following a 90-d oral exposure. ENVIRONMENTAL TOXICOLOGY. John Wiley &amp; Sons, Ltd., Indianapolis, IN, USA, 549-566, (2018).</t>
  </si>
  <si>
    <t xml:space="preserve">https://catalog.data.gov/dataset/the-application-of-a-highly-purified-rat-leydig-cell-assay-as-a-complement-to-the-h295r-st-8b135
</t>
  </si>
  <si>
    <t>The Application of a Highly Purified Rat Leydig Cell Assay as a Complement to the H295R Steroidogenesis Assay to Evaluate Toxicant Induced Alterations in Testosterone Production</t>
  </si>
  <si>
    <t>The greater dynamic range of testosterone production in a highly purified rat Leydig cell assay permitted the detection of chemical induced inhibition that was not detected by the high throughput screening format of the H295R steroidogenesis assay. This dataset is associated with ORD-022468 entered in STICS.This dataset is associated with the following publication: Botteri Principato, N., J. Suarez, S. Laws, and G. Klinefelter. The Use of Purified Rat Leydig Cells Complements the H295R Screen to Detect Chemical Induced Alterations in Testosterone Production. BIOLOGY OF REPRODUCTION. Society for the Study of Reproduction, 98(2): 239-249, (2018).</t>
  </si>
  <si>
    <t xml:space="preserve">https://catalog.data.gov/dataset/triclosan-hershberger-h295-data
</t>
  </si>
  <si>
    <t>Triclosan Hershberger H295 data</t>
  </si>
  <si>
    <t>Triclosan data from Hershberger experiment using castrated male rats. Data includes accessory sex tissue mean weights and thyroid gland weight following exposure to triclosan for 10 days both with and without testosterone stimulation. Also included are the thyroxine hormone means in these males. In addition, mean data on the in vitro adrenocortical cells for steroid hormone production (testosterone and estradiol) with a dose response of triclosan.This dataset is associated with the following publication: Farmer, W., G. Louis, A. Buckalew, D. Hallinger, and T. Stoker. Evaluation of Triclosan in the Hershberger and H295R Steroidogenesis Assays. TOXICOLOGY LETTERS. Elsevier Science Ltd, New York, NY, USA, 194-199, (2018).</t>
  </si>
  <si>
    <t xml:space="preserve">https://catalog.data.gov/dataset/hesi-biocrates-tmt-2017
</t>
  </si>
  <si>
    <t>HESI_Biocrates_TMT_2017</t>
  </si>
  <si>
    <t>Biocrates metabolomics data for cerebrospinal fluid, serum, plasma, and urine from rats dosed with trimethyl tin at 2, 6, 10, or 14 days after treatmetn.This dataset is associated with the following publication: Imam, S., Z. He, E. Cuevas, H. Rosas-Hernandez, S. Lantz, S. Sarkar, J. Raymick, B. Robinson, J. Hanig, D. Herr, D. MacMillan, A. Smith, S. Liachenko, S. Ferguson, J. O'Callaghan, D. Miller, C. Somps, I. Pardo, W. Slikker, J. Pierson, R. Roberts, B. Gong, W. Tong, M. Aschner, M.J. Kallman, D. Calligaro, and M. Paule. Changes in the metabolome and microRNA levels in biological fluids might represent biomarkers of neurotoxicity: A trimethyltin study. Experimental Biology and Medicine. SAGE Publications, THOUSAND OAKS, CA, USA, 243(3): 228-236, (2018).</t>
  </si>
  <si>
    <t xml:space="preserve">https://catalog.data.gov/dataset/data-table-for-figures
</t>
  </si>
  <si>
    <t>Data Table for Figures</t>
  </si>
  <si>
    <t>This excel file contains 7 tabs, each tabs contains the data for one specific figure in the paper. Description of the data and column names is also provided in each tab.This dataset is associated with the following publication: Wang, J., D. Hallinger, A. Murr, A. Buckalew, S. Simmons, S. Laws, and T. Stoker. High-Throughput Screening and Quantitative Chemical Ranking for Sodium Iodide Symporter Inhibitors in ToxCast Phase 1 Chemical Library. ENVIRONMENTAL SCIENCE &amp; TECHNOLOGY. American Chemical Society, Washington, DC, USA, 52(9): 5417-5426, (2018).</t>
  </si>
  <si>
    <t xml:space="preserve">https://catalog.data.gov/dataset/fl-estuaries-restore
</t>
  </si>
  <si>
    <t>FL estuaries RESTORE</t>
  </si>
  <si>
    <t>light attenuation data within NW Florida estuaries during 2009-2013.This dataset is associated with the following publication: Conmy, R., B. Schaeffer, J. Schubauer-Berigan, J. Aukamp, A. Duffy, J. Lehrter, and R. Greene. Characterizing light attenuation within Northwest Florida Estuaries: Implications for RESTORE Act water quality monitoring. Charles Sheppard, Francois Galgani, Pat Hutchings, and Victor Quintino MARINE POLLUTION BULLETIN. Elsevier Science Ltd, New York, NY, USA, 114(2): 995-1006, (2017).</t>
  </si>
  <si>
    <t xml:space="preserve">https://catalog.data.gov/dataset/sediment-porewater-data-set
</t>
  </si>
  <si>
    <t>Sediment Porewater Data Set</t>
  </si>
  <si>
    <t>The data set contains a summary of all measurements that were collected at the cottage grove reservoir over the time period of the study.This dataset is associated with the following publication: Eckley, C., T. Luxton, J. Goetz, and J. McKernan. Water-level fluctuations influence sediment porewater chemistry and methylmercury production in a flood-control reservoir.. David Carpenter, and Eddy Zeng ENVIRONMENTAL POLLUTION. Elsevier Science Ltd, New York, NY, USA, 222: 32-41, (2017).</t>
  </si>
  <si>
    <t xml:space="preserve">https://catalog.data.gov/dataset/genetic-linkage-map-and-comparative-genome-analysis-for-the-estuarine-atlantic-killifish-f
</t>
  </si>
  <si>
    <t>Genetic linkage map and comparative genome analysis for the estuarine Atlantic killifish (Fundulus heteroclitus)</t>
  </si>
  <si>
    <t>Genetic linkage maps are valuable tools in evolutionary biology, however, their availability for wild populations is extremely limited. Fundulus heteroclitus (Atlantic killifish) is a non-migratory estuarine fish that exhibits high allelic and phenotypic diversity partitioned among subpopulations that reside in disparate environmental conditions. An ideal candidate model organism for studying gene-environment interactions, the molecular toolbox for F. heteroclitus is limited. We identified hundreds of novel microsatellites which, when combined with existing microsatellites and single nucleotide polymorphisms (SNPs), were used to construct the first genetic linkage map for this species. By integrating independent linkage maps from three genetic crosses, we developed a consensus map containing 24 linkage groups, consistent with the number of chromosomes reported for this species. These linkage groups span 2300 centimorgans (cM) of recombinant genomic space, intermediate in size relative to the current linkage maps for the teleosts, medaka and zebrafish. Comparisons between fish genomes support a high degree of synteny between the consensus F. heteroclitus linkage map and the medaka and (to a lesser extent) zebrafish physical genome assemblies.This dataset is associated with the following publication: Waits , E., J. Martinson , B. Rinner, S. Morris, D. Proestou, D. Champlin , and D. Nacci. Genetic linkage map and comparative genome analysis for the estuarine Atlantic killifish (Fundulus heteroclitus). Open Journal of Genetics. Scientific Research Publishing, Inc., Irvine, CA, USA, 6: 28-38, (2016).</t>
  </si>
  <si>
    <t xml:space="preserve">https://catalog.data.gov/dataset/dataset-for-passive-containment-journal-article
</t>
  </si>
  <si>
    <t>DataSet for Passive Containment Journal Article</t>
  </si>
  <si>
    <t>This data is for Figures 6 and 7 in the journal article. The data also includes the two EPANET input files used for the analysis described in the paper, one for the looped system and one for the block system.This dataset is associated with the following publication: Grayman, W., R. Murray , and D. Savic. Redesign of Water Distribution Systems for Passive Containment of Contamination. JOURNAL OF THE AMERICAN WATER WORKS ASSOCIATION. American Water Works Association, Denver, CO, USA, 108(7): 381-391, (2016).</t>
  </si>
  <si>
    <t xml:space="preserve">https://catalog.data.gov/dataset/nitrogen-discharge-due-to-climate-change-and-land-cover-change
</t>
  </si>
  <si>
    <t>Nitrogen Discharge due to Climate Change and Land Cover Change</t>
  </si>
  <si>
    <t>Simulated model output for the figures in the associated publication. Data are SWAT model simulation results for different scenarios of land-use change and climate change (Temp and Precip, Carbon Dioxide). The results are for two simulated watersheds in the Neuse River basin in North Carolina, USA. These are the raw data used to develop the figures in the paper.This dataset is associated with the following publication: Gabriel , M., C. Knightes , E. Cooter , and R. Dennis. Evaluating relative sensitivity of SWAT-simulated nitrogen discharge to projected climate and land cover changes for two watersheds in North Carolina, USA. Hydrological Processes. John Wiley &amp; Sons, Ltd., Indianapolis, IN, USA, online, (2015).</t>
  </si>
  <si>
    <t xml:space="preserve">https://catalog.data.gov/dataset/hoffman-etal-2016-fisheries-data
</t>
  </si>
  <si>
    <t>Hoffman etal 2016 Fisheries Data</t>
  </si>
  <si>
    <t>Fish collection data associated with the data analysis presented in Hoffman et al. 2016. Fisheries 41(1):26-37, DOI: 10.1080/03632415.2015.1114926.This dataset is associated with the following publication: Hoffman , J., J. Schloesser, A. Trebitz , G. Peterson , M. Gutsch , H. Quinlan, and J. Kelly. Sampling design for early detection of aquatic invasive species in Great Lakes ports. FISHERIES. American Fisheries Society, Bethesda, MD, USA, 41(1): 26-37, (2016).</t>
  </si>
  <si>
    <t xml:space="preserve">https://catalog.data.gov/dataset/global-evaluation-of-ammonia-bidirectional-exchange-and-livestock-diurnal-variation-scheme
</t>
  </si>
  <si>
    <t>Global evaluation of ammonia bidirectional exchange and livestock diurnal variation schemes</t>
  </si>
  <si>
    <t>There is no EPA generated dataset in this study. This dataset is not publicly accessible because: No EPA generated datasets were used in this study. The sole EPA author assisted in the development of the model algorithms and writing portions of the manuscript. It can be accessed through the following means: Modeling and input data can be accessed by contacting the corresponding author of the paper: Daven Henze (daven.henze@colorado.edu) . Format: None.This dataset is associated with the following publication: Zhu, L., D. Henze, J. Bash , G. Jeong, K. Cady-Pereira, M. Shephard, M. Luo, F. Poulot, and S. Capps. Global evaluation of ammonia bidirectional exchange and livestock diurnal variation schemes. Atmospheric Chemistry and Physics. Copernicus Publications, Katlenburg-Lindau, GERMANY, 15: 12823-12843, (2015).</t>
  </si>
  <si>
    <t xml:space="preserve">https://catalog.data.gov/dataset/viirs-satellite-and-ground-pm2-5-monitoring-data
</t>
  </si>
  <si>
    <t>VIIRS satellite and ground pm2.5 monitoring data</t>
  </si>
  <si>
    <t>contains all satellite, pm2.5, and meteorological data used in statistical modeling effort to improve prediction of pm2.5.This dataset is associated with the following publication: Schliep, E., A. Gelfand, and D. Holland. Autoregressive Spatially-Varying Coefficient Models for Predicting Daily PM2:5 Using VIIRS Satellite AOT. Advances in Statistical Climatology, Meteorology and Oceanography. Copernicus Publications, Katlenburg-Lindau, GERMANY, 1(0): 59-74, (2015).</t>
  </si>
  <si>
    <t xml:space="preserve">https://catalog.data.gov/dataset/biomarker-analysis-of-liver-cells-exposed-to-surfactant-wrapped-and-oxidized-multi-walled-
</t>
  </si>
  <si>
    <t>Biomarker analysis of liver cells exposed to surfactant-wrapped and oxidized multi-walled carbon nanotubes (MWCNTs)</t>
  </si>
  <si>
    <t>Carbon nanotubes (CNTs) have great potential in industrial, consumer, and mechanical applications, based partly on their unique structural, optical and electronic properties. CNTs are commonly oxidized or treated with surfactants to facilitate aqueous solution processing, and these CNT surface modifications also increase possible human and ecological exposures to nanoparticle-contaminated waters. To determine the exposure outcomes of oxidized and surfactant-wrapped multiwalled carbon nanotubes (MWCNTs) on biochemical processes, metabolomics based profiling of human liver cells (C3A) was utilized. Cells were exposed to 0, 10, or 100 ng/mL of MWCNTs for 24 and 48 hr. MWCNT particle size distribution, charge, and aggregation were monitored concurrently during exposures. Following MWCNT exposure, cellular metabolites were extracted, lyophilized, and buffered for 1H NMR analysis. Acquired spectra were subjected to both multivariate and univariate analysis to determine the consequences of nanotube exposure on the metabolite profile of C3A cells. Resulting scores plots illustrated temporal and dose-dependent metabolite responses to all MWCNTs tested. Loadings plots coupled with t-test filtered spectra identified metabolites of interest. XPS analysis revealed the presence of hydroxyl and carboxyl functionalities on both MWCNTs surfaces. Metal content analysis by ICP-AES indicated that the total mass concentration of the potentially toxic impurities in the exposure experiments were extremely low (i.e. [Ni] &lt;= 2 x 10-10 g/mL). Preliminary data suggested that MWCNT exposure causes perturbations in biochemical processes involved in cellular oxidation as well as fluxes in amino acid metabolism and fatty acid synthesis. Dose-response trajectories were apparent and spectral peaks related to both dose and MWCNT dispersion methodologies were determined. Correlations of the significant changes in metabolites will help to identify potential biomarkers associated with carbonaceous nanoparticle exposure.This dataset is associated with the following publication: Henderson, M., D. Bouchard, X. Chang, S. Al-Abed, and Q. Teng. Biomarker analysis of liver cells exposed to surfactant-wrapped and oxidized multi-walled carbon nanotubes (MWCNTs). SCIENCE OF THE TOTAL ENVIRONMENT. Elsevier BV, AMSTERDAM, NETHERLANDS, 565: 777-786, (2016).</t>
  </si>
  <si>
    <t xml:space="preserve">https://catalog.data.gov/dataset/molecular-detection-of-legionella-spp-and-their-associations-with-mycobacterium-spp-pseudo
</t>
  </si>
  <si>
    <t>Molecular Detection of Legionella spp. and their associations with Mycobacterium spp., Pseudomonas aeruginosa and amoeba hosts in a drinking water distribution system</t>
  </si>
  <si>
    <t>Quantity of Legionella spp., Mycobacterium spp., Acanthamoeba,Vermamoeba vermiformis and Pseudomonas aeruginosa were estimated using qPCR methods.This dataset is associated with the following publication: Lu , J., I. Struewing, E. Vereen, A.E. Kirby, K. Levy, C. Moe, and N. Ashbolt. Molecular detection of Legionella spp. and their associations with Mycobacterium spp., Pseudomonas aeruginosa and amoeba hosts in a drinking water distribution system (Journal Article). JOURNAL OF APPLIED MICROBIOLOGY. Blackwell Publishing, Malden, MA, USA, 120(2): 509-521, (2016).</t>
  </si>
  <si>
    <t xml:space="preserve">https://catalog.data.gov/dataset/diurnal-ensemble-surface-meteorology-statistics
</t>
  </si>
  <si>
    <t>Diurnal Ensemble Surface Meteorology Statistics</t>
  </si>
  <si>
    <t>Excel file containing diurnal ensemble statistics of 2-m temperature, 2-m mixing ratio and 10-m wind speed. This Excel file contains figures for Figure 2 in the paper and worksheets containing all statistics for the 14 members of the ensemble and a base simulation.This dataset is associated with the following publication: Gilliam , R., C. Hogrefe , J. Godowitch, S. Napelenok , R. Mathur , and S.T. Rao. Impact of inherent meteorology uncertainty on air quality model predictions. JOURNAL OF GEOPHYSICAL RESEARCH-ATMOSPHERES. American Geophysical Union, Washington, DC, USA, 120(23): 12,259-12,280, (2015).</t>
  </si>
  <si>
    <t xml:space="preserve">https://catalog.data.gov/dataset/sorption-of-radionuclides-to-building-materials-and-its-removal-using-simple-wash-solution
</t>
  </si>
  <si>
    <t>Sorption of Radionuclides to Building Materials and its Removal Using Simple Wash Solutions</t>
  </si>
  <si>
    <t>Data corresponding to the figures in the paper.This dataset is associated with the following publication: Kaminski, M., C. Mertz, L. Ortega, and N. Kivenas. Sorption of Radionuclides to Building Materials and its Removal Using Simple Wash Solutions. Journal of Environmental Chemical Engineering. Elsevier B.V., Amsterdam, NETHERLANDS, ., (2016).</t>
  </si>
  <si>
    <t xml:space="preserve">https://catalog.data.gov/dataset/chemical-agent-recoveries
</t>
  </si>
  <si>
    <t>Chemical agent recoveries</t>
  </si>
  <si>
    <t>Dataset shows the calculation of reported decontamination efficacies from the raw data (i.e., measured amount of chemical recovered from test coupons and positive controls) to actual decontamination efficacy for all chemicals and decontaminants.This dataset is associated with the following publication: Oudejans , L., J. O'Kelly, A. Evans, B. Barbara Wyrzykowska-Ceradini, A. Toauati, D. Tabor , and E. Snyder. Efficacy of decontaminant solutions for remediation on TICs on PPE materials. JOURNAL OF HAZARDOUS MATERIALS. Elsevier Science Ltd, New York, NY, USA, 1-5, (2016).</t>
  </si>
  <si>
    <t xml:space="preserve">https://catalog.data.gov/dataset/anaerobic-toxicity-of-cationic-silver-nanoparticles
</t>
  </si>
  <si>
    <t>Anaerobic Toxicity of Cationic Silver Nanoparticles</t>
  </si>
  <si>
    <t>Toxicity data for the impact of nano-silver on anaerobic degradation.This dataset is associated with the following publication: Gitipour, A., S. Thiel, K. Scheckel, and T. Tolaymat. Anaerobic Toxicity of Cationic Silver Nanoparticles. D. Barcelo Culleres, and J. Gan SCIENCE OF THE TOTAL ENVIRONMENT. Elsevier BV, AMSTERDAM, NETHERLANDS, 557: 363-368, (2016).</t>
  </si>
  <si>
    <t xml:space="preserve">https://catalog.data.gov/dataset/pulsed-and-continuous-uv-led-reactor-for-water-treatment
</t>
  </si>
  <si>
    <t>Pulsed and Continuous UV LED Reactor for Water Treatment</t>
  </si>
  <si>
    <t>Numerical data represented in the figures which are graphs.This dataset is associated with the following publication: Spencer, M., M. Miller, J. Richwine, K. Duckworth, L. Racz, M. Grimaila, M. Magnuson , S. Willison , and R. Phillips. Pulsed and Continuous UV LED Reactor for Water Treatment. Aqua - Journal of Water Supply Research and Technology, International Water Supply Association (London, England). Blackwell Publishing, Malden, MA, USA, 1-75, (2016).</t>
  </si>
  <si>
    <t xml:space="preserve">https://catalog.data.gov/dataset/flow-list-and-test-results
</t>
  </si>
  <si>
    <t>Flow list and test results</t>
  </si>
  <si>
    <t>These data accompany the manuscript 'Critical Review of Elementary Flows in LCA Data'. Each file presents a subgroup of the elementary flows (data used for analysis) and all the analysis results. Files are separated by flow types. The 'Element or Compound' types contained over 115,000 flows and was broken into three files (a, b,and c). A guide to the file contents and explanation of flow types are provided in the 'CriticalReviewofElementaryFlows_Data_Guide' file.This dataset is associated with the following publication: Edelen, A., W. Ingwersen, C. Rodriguez, R. Alvarenga, A.R. de Almeida, and G. Wernet. Critical Review of Elementary Flows in LCA data. INTERNATIONAL JOURNAL OF LIFE CYCLE ASSESSMENT. Ecomed Verlagsgesellschaft AG, Landsberg, GERMANY, 01-13, (2017).</t>
  </si>
  <si>
    <t xml:space="preserve">https://catalog.data.gov/dataset/cairsense-atlanta-low-cost-sensor-evaluation-versus-reference-monitors
</t>
  </si>
  <si>
    <t>CAIRSENSE-Atlanta Low Cost Sensor Evaluation Versus Reference Monitors</t>
  </si>
  <si>
    <t>Short time interval comparisons of low cost sensor response and corresponding Federal Reference or Federal Equivalent Monitors at an NCOR site located in proximity to Atlanta, Georgia. Portions of this dataset are inaccessible because: The data were integrated using R. Currently there is no means of reporting "R: database in the science hub. Data are still being reviewed as part of the journal publication process. Release prior to journal acceptance could result in external parties inappropriately using the data (including sensor manufacturers who might use such data without a full understanding of its meaning). They can be accessed through the following means: Direct transfer from the Principal Investigator upon journal publication. Format: The dataset was created in R and represents an extensive short time resolution of thousands of lines of air quality measurements. In addition, the data have been integrated into a manuscript which has yet to be published. The manuscript was cleared through STICs but has not yet rec'd journal based peer review acceptance.This dataset is associated with the following publication: Jiao, W., G. Hagler, R. Williams, R. Sharpe, R. Brown, D. Garver, R. Judge, M. Caudill, J. Rickard, M. Davis, L. Weinstock, S. Zimmer-Dauphinee, and K. Buckley. Community Air Sensor Network (CAIRSENSE) project: Evaluation of low-cost sensor performance in a suburban environment in the southeastern United States. Atmospheric Measurement Techniques. Copernicus Publications, Katlenburg-Lindau, GERMANY, 9: 5282-5292, (2016).</t>
  </si>
  <si>
    <t xml:space="preserve">https://catalog.data.gov/dataset/ozone-induced-systemic-and-pulmonary-effects-are-diminished-in-adrenalectomized-rats
</t>
  </si>
  <si>
    <t>Ozone-induced systemic and pulmonary effects are diminished in adrenalectomized rats</t>
  </si>
  <si>
    <t>This data set is an excel file pertaining to the study that examined ozone-induced systemic and pulmonary effects in rats that underwent SHAM surgery (control), adrenal demedullation or total bilateral adrenalectomy. Different pages of the spreadsheet shows individual animal data for markers of lung injury and inflammation, body weights, whole body plethysmography measurements, levels of circulating hormones and lipids, and circulating white blood cell count as well as platelet count.This dataset is associated with the following publication: Miller, D., S. Snow, M. Schladweiler , J. Richards , A. Ghio , A. Ledbetter , and U. Kodavanti. Acute Ozone-Induced Pulmonary and Systemic Metabolic Effects are Diminished in Adrenalectomized Rats#. TOXICOLOGICAL SCIENCES. Society of Toxicology, 150(2): 312-22, (2016).</t>
  </si>
  <si>
    <t xml:space="preserve">https://catalog.data.gov/dataset/gre-enzymes-for-vector-analysis
</t>
  </si>
  <si>
    <t>GRE Enzymes for Vector Analysis</t>
  </si>
  <si>
    <t>Microbial enzyme data that were collected during the 2004-2006 EMAP-GRE program. These data were then used by Moorhead et al (2016) in their ecoenzyme vector analysis paper.This dataset is associated with the following publication: Moorhead, D., R. Sinsabaugh, B. Hill , and M. Weintraub. Vector analysis of ecoenzyme activities reveal constraints on coupled C, N and P dynamics. SOIL BIOLOGY AND BIOCHEMISTRY. Elsevier Science Ltd, New York, NY, USA, 93: 1-7, (2016).</t>
  </si>
  <si>
    <t xml:space="preserve">https://catalog.data.gov/dataset/comparison-of-bottomless-lift-nets-and-breder-traps-for-sampling-salt-marsh-nekton
</t>
  </si>
  <si>
    <t>Comparison of Bottomless Lift Nets and Breder Traps for Sampling Salt-Marsh Nekton</t>
  </si>
  <si>
    <t>Data set contains: the length of mummichogs (Fundulus heteroclitus) caught on lift nets and Breder traps from May to September 2002, the sizes of green crabs caught in the lift nets and Breder traps during same time frame, the mean density and sample size data for each sampling time and each site (3 sites total) for total nekton sampled and total nekton minus shrimp.This dataset is associated with the following publication: Raposa, K., and M. Chintala. Comparison of Bottomless Lift Nets and Breder Traps for Sampling Salt-Marsh Nekton. TRANSACTIONS OF THE AMERICAN FISHERIES SOCIETY. American Fisheries Society, Bethesda, MD, USA, 145(1): 163-172, (2016).</t>
  </si>
  <si>
    <t xml:space="preserve">https://catalog.data.gov/dataset/data-for-pilot-scale-low-level-hydrogen-peroxide-tests-using-humidifiers
</t>
  </si>
  <si>
    <t>Data for pilot-scale low level hydrogen peroxide tests using humidifiers</t>
  </si>
  <si>
    <t>Dataset includes data from each experiment conducted in the pilot-scale testing. Each sheet of the Excel file pertains to each test. A data dictionary is included in the first sheet. In each sheet there are microbiological data (colony forming units) for each test and positive control coupon used in the study. Also shown is the calculation of decontamination efficacy (log10 reduction).This dataset is associated with the following publication: Wood, J., W. Calfee, S. Ryan, L. Mickelsen, M. Clayton, and V. Rastogi. A Simple Decontamination Approach Using Hydrogen Peroxide Vapor for Bacillus anthracis Spore Inactivation. JOURNAL OF APPLIED MICROBIOLOGY. Blackwell Publishing, Malden, MA, USA, 121(6): 1603-1615, (2016).</t>
  </si>
  <si>
    <t xml:space="preserve">https://catalog.data.gov/dataset/optimized-udp-glucuronosyltransferase-ugt-activity-assay-for-trout-liver-s9-fractions
</t>
  </si>
  <si>
    <t>Optimized UDP-glucuronosyltransferase (UGT) activity assay for trout liver S9 fractions</t>
  </si>
  <si>
    <t>This publication provides an optimized UGT assay for trout liver S9 fractions which can be used to perform in vitro-in vivo extrapolations of measured UGT activity.This dataset is associated with the following publication: Ladd, M., P. Fitzsimmons , and J. Nichols. Optimization of a UDP-glucuronosyltransferase assay for trout liver S9 fractions: Activity enhancement by alamethicin, a pore-forming peptide. XENOBIOTICA. Taylor &amp; Francis, Inc., Philadelphia, PA, USA, 46(12): 1066-1075, (2016).</t>
  </si>
  <si>
    <t xml:space="preserve">https://catalog.data.gov/dataset/lab-scale-hydrogen-peroxide-data-from-ecbc
</t>
  </si>
  <si>
    <t>Lab-scale hydrogen peroxide data from ECBC</t>
  </si>
  <si>
    <t>Data from small lab scale tests conducted at ECBC. It contains efficacy data as well as data on env conditions such as temperature, RH, and hydrogen peroxide vapor concentration.This dataset is associated with the following publication: Wood, J., W. Calfee, S. Ryan, L. Mickelsen, M. Clayton, and V. Rastogi. A Simple Decontamination Approach Using Hydrogen Peroxide Vapor for Bacillus anthracis Spore Inactivation. JOURNAL OF APPLIED MICROBIOLOGY. Blackwell Publishing, Malden, MA, USA, 121(6): 1603-1615, (2016).</t>
  </si>
  <si>
    <t xml:space="preserve">https://catalog.data.gov/dataset/srha-calibration-curve
</t>
  </si>
  <si>
    <t>SRHA calibration curve</t>
  </si>
  <si>
    <t>an UV calibration curve for SRHA quantitation.This dataset is associated with the following publication: Chang, X., and D. Bouchard. Surfactant-Wrapped Multiwalled Carbon Nanotubes in Aquatic Systems: Surfactant Displacement in the Presence of Humic Acid. ENVIRONMENTAL SCIENCE &amp; TECHNOLOGY. American Chemical Society, Washington, DC, USA, 50(0): 9214-9222, (2016).</t>
  </si>
  <si>
    <t xml:space="preserve">https://catalog.data.gov/dataset/rainwater-harvesting-human-health-and-environmental-impact-assessment-and-sustainability-a
</t>
  </si>
  <si>
    <t>Rainwater harvesting human health and environmental impact assessment and sustainability analysis</t>
  </si>
  <si>
    <t>LCA/LCCA/LCIA data used to create figures and tables in the papers.This dataset is associated with the following publications: Ghimire, S., and J. Johnston. Holistic impact assessment and cost savings of rainwater harvesting at the watershed scale. Elementa: Science of the Anthropocene. University of California Press (UC Press), Oakland, CA, USA, 5(9): 1-17, (2017). Ghimire, S., and J. Johnston. A modified eco-efficiency framework and methodology for advancing the state of practice of sustainability analysis as applied to green infrastructure. Integrated Environmental Assessment and Management. Allen Press, Inc., Lawrence, KS, USA, 13(5): 821-831, (2017). Ghimire, S., J. Johnston, W. Ingwersen, and S. Sojka. Life cycle assessment of a commercial rainwater harvesting system compared with a municipal water supply system. JOURNAL OF CLEANER PRODUCTION. Elsevier Science Ltd, New York, NY, USA, 151: 74-86, (2017).</t>
  </si>
  <si>
    <t xml:space="preserve">https://catalog.data.gov/dataset/the-average-concentrations-of-as-cd-cr-hg-ni-and-pb-in-residential-soil-and-drinking-water
</t>
  </si>
  <si>
    <t>The average concentrations of As, Cd, Cr, Hg, Ni and Pb in residential soil and drinking water obtained from springs and wells in Rosia Montana area.</t>
  </si>
  <si>
    <t>The average concentrations of As, Cd, Cr, Hg, Ni and Pb in n=84 residential soil samples, in Rosia Montana area, analyzed by X-ray fluorescence spectrometry are given along with the standard deviations. The metal concentrations of mine pit soil (n=7) provided by Rosia Montana Gold Corporation are also given. The data are compared with the Romanian regulatory exposure levels (Alert threshold (AT) and Intervention threshold (IT)) for residential soil. The average concentrations of As, Cd, Cr, Hg, Ni and Pb in n=10 drinking water samples collected from springs and wells in Rosia Montana area, analyzed by atomic absorption spectrometry with hydride generation (for As), graphite furnace (for Pb, Cd, Cr, Ni), cold vapors hydride generation (for Hg) are given along with the standard deviations. The secondary data of metal concentrations of the stream waters in Rosia Montana area from 2005-2008, obtained from Rosia Montana Gold Corporation (RMGC) Environmental Impact Assessment Study - water Baseline report, 2007 and Rosia Montana Gold Corporation (RMGC) Environmental Impact Assessment Study - Surface water quality, 2007 are also available. The Romanian regulatory exposure levels for metals in drinking water are given for comparison purposes. The distribution of metal concentrations in residential soils around the Rosia Montana area are given along with the distances from the mine pit.This dataset is associated with the following publication: Neamtiu, I., S. Al-Abed, J. McKernan, C. Baciu, E. Gurzau, A. Pogacean, and S. Bessler. Metals contamination in environmental media in residential areas around Romanian mining sites. David O. Carpenter, and Peter Sly REVIEWS ON ENVIRONMENTAL HEALTH. Freund Publishing House Limited, Tel Aviv, ISRAEL, 31(4): 1-6, (2016).</t>
  </si>
  <si>
    <t xml:space="preserve">https://catalog.data.gov/dataset/decontamination-of-b-globigii-spores-from-drinking-water-infrastructure-using-disinfectant
</t>
  </si>
  <si>
    <t>Decontamination of B. globigii spores from drinking water infrastructure using disinfectants</t>
  </si>
  <si>
    <t>Decontamination of Bacillus spores adhered to common drinking water infrastructure surfaces was evaluated using a variety of disinfectants. Corroded iron and cement-mortar lined iron represented the infrastructure surfaces, and were conditioned in a 23 m long, 15 cm diameter (75 ft long, 6 in diameter) pilot-scale drinking water distribution pipe system. Decontamination was evaluated using increased water velocity (flushing) alone at 0.5 m sec-1 (1.7 ft sec-1), as well as free chlorine (5 and 25 mg L-1), monochloramine (25 mg L-1), chlorine dioxide (5 and 25 mg L-1), ozone (2.0 mg L-1), peracetic acid 25 mg L-1) and acidified nitrite (0.1 mol L-1 at pH 2 and 3), all followed by flushing at 0.3 m sec-1 (1 ft sec-1). Flushing alone reduced the adhered spores by 0.5 and 2.0 log10 from iron and cement-mortar, respectively. Log10 reduction on corroded iron pipe wall coupons ranged from 1.0 to 2.9 at respective chlorine dioxide concentrations of 5 and 25 mg L-1, although spores were undetectable on the iron surface during disinfection at 25 mg L-1. Acidified nitrite (pH 2, 0.1 mol L-1) yielded no detectable spores on the iron surface during the flushing phase after disinfection. Chlorine dioxide was the best performing disinfectant with &gt;3.0 log10 removal from cement-mortar at 5 and 25 mg L-1.The data show that free chlorine, monochloramine, ozone and chlorine dioxide followed by flushing can reduce adhered spores by &gt;3.0 log10 on cement-mortar.This dataset is associated with the following publication: Szabo , J., G. Meiners, L. Heckman, G. Rice , and J. Hall. Decontamination of Bacillus spores adhered to iron and cement-mortar drinking water infrastructure in a model system using disinfectants. JOURNAL OF ENVIRONMENTAL MANAGEMENT. Elsevier Science Ltd, New York, NY, USA, 187: 1-7, (2017).</t>
  </si>
  <si>
    <t xml:space="preserve">https://catalog.data.gov/dataset/results-of-chemical-analysis-from-the-2008-2009-national-rivers-and-streams-assessment-sur
</t>
  </si>
  <si>
    <t>Results of chemical analysis from the 2008-2009 National Rivers and Streams Assessment Survey, including persistent organic pollutants and pharmaceuticals</t>
  </si>
  <si>
    <t>In 2008-2009, fish are were collected from approximately 560 national streams, which included a representative subset of 154 urban river sites, which were in close proximity to urban areas. Site selection included a mix of statistically-selected and targeted sites. ORD/NERL analyzed fish fillets from the 560 stream sampling sites for 22 pesticides, 21 congeners of PCBs, and 8 congeners of PBDEs. Surface water was collected at the 154 urban river sites, and was analyzed for concentrations of almost 50 human prescription pharmaceuticals. Two data files are included, and report the full findings of the chemical analysis in each individual fish or water sample site for each chemical.This dataset is associated with the following publications: Batt , A., T. Kincaid , M. Kostich , J. Lazorchak , and T. Olsen. Evaluating the extent of pharmaceuticals in surface waters of the United States using a national scale rivers and streams assessment survey. ENVIRONMENTAL TOXICOLOGY AND CHEMISTRY. Society of Environmental Toxicology and Chemistry, Pensacola, FL, USA, 35(4): 874-881, (2016). Batt, A., J. Wathen, J. Lazorchak, T. Olsen, and T. Kincaid. Statistical Survey of Persistent Organic Pollutants: Risk Estimations to Humans and Wildlife through Consumption of Fish from U.S. Rivers. ENVIRONMENTAL SCIENCE &amp; TECHNOLOGY. American Chemical Society, Washington, DC, USA, 51(5): 3021-3031, (2017).</t>
  </si>
  <si>
    <t xml:space="preserve">https://catalog.data.gov/dataset/combined-fish-data
</t>
  </si>
  <si>
    <t>Combined Fish Data</t>
  </si>
  <si>
    <t>The data set is abundance or presence/absence data collected by species from wadeable stream sites along with water chemistry, including specifically specific conductivity and some other variables that were not used in the analysis.This dataset is associated with the following publication: Griffith, M., L. Zheng, and S. Cormier. Using extirpation to evaluate ionic tolerance of freshwater fish. ENVIRONMENTAL TOXICOLOGY AND CHEMISTRY. Society of Environmental Toxicology and Chemistry, Pensacola, FL, USA, 37(3): 871-883, (2018).</t>
  </si>
  <si>
    <t xml:space="preserve">https://catalog.data.gov/dataset/spatiotemporal-modeling-of-wnv-in-mosquitoes-in-suffolk-county
</t>
  </si>
  <si>
    <t>Spatiotemporal modeling of WNV in mosquitoes in Suffolk County</t>
  </si>
  <si>
    <t>R code and dataset to produce spatial models.This dataset is associated with the following publication: Meyer, M., S. Campbell, and J. Johnston. Spatiotemporal modeling of ecological and sociological predictors of West Nile virus in Suffolk County, NY, mosquitoes. Ecosphere. ESA Journals, 8(6): e01854, (2017).</t>
  </si>
  <si>
    <t xml:space="preserve">https://catalog.data.gov/dataset/modeled-population-exposures-to-ozone
</t>
  </si>
  <si>
    <t>Modeled population exposures to ozone</t>
  </si>
  <si>
    <t>Population exposures to ozone from APEX modeling for combinations of potential future air quality and demographic change scenarios. This dataset is not publicly accessible because: Total file size is too large (73 GB) to be included in ScienceHub. It can be accessed through the following means: data files are stored at L:\PRIV\DIONISIO\ACE118\APEXFiles\RCode\Rfiles. Format: 73 GB, 2,300 files (saved as .rsav R data files).This dataset is associated with the following publication: Dionisio, K., C. Nolte, T. Spero, S. Graham, N. Caraway, K. Foley, and K. Isaacs. Characterizing the impact of projected changes in climate and air quality on human exposures to ozone. Journal of Exposure Science and Environmental Epidemiology. Nature Publishing Group, London, UK, 27(3): 260-270, (2017).</t>
  </si>
  <si>
    <t xml:space="preserve">https://catalog.data.gov/dataset/rainbow-trout-estrogen-receptor-er-competitive-bindng-and-vitellogenin-induction-agonism-a
</t>
  </si>
  <si>
    <t>Rainbow trout estrogen receptor (ER) competitive bindng and vitellogenin induction agonism/antagonism data for 94 chemicals</t>
  </si>
  <si>
    <t>This dataset is from screening 94 diverse chemicals for estrogen receptor (ER) activation in a competitive rainbow trout ER binding assay and a trout liver slice vitellogenin mRNA expression assay.This dataset is associated with the following publication: Hornung, M., M. Tapper, J. Denny, B. Sheedy, R. Erickson, T. Sulerud, R. Kolanczyk, and P. Schmieder. Avoiding false positives and optimizing identification of true negatives in estrogen receptor binding and agonist/antagonist assays. Applied In vitro Toxicology. Mary Ann Liebert, Inc., Larchmont, NY, USA, 3(2): 163-181, (2017).</t>
  </si>
  <si>
    <t xml:space="preserve">https://catalog.data.gov/dataset/dataforfigures-newsmrb-din
</t>
  </si>
  <si>
    <t>Dataforfigures_NEWSMRB-DIN</t>
  </si>
  <si>
    <t>These are the values plotted in the manuscript and supplemental information sections.This dataset is associated with the following publication: McCrackin, M., E. Cooter, R. Dennis, J. Harrison, and J. Compton. Alternative futures of dissolved inorganic nitrogen export from the Mississippi River Basin: influence of crop management, atmospheric deposition, and population growth. BIOGEOCHEMISTRY. Springer, New York, NY, USA, 133(3): 263-377, (2017).</t>
  </si>
  <si>
    <t xml:space="preserve">https://catalog.data.gov/dataset/data-for-effects-of-an-experimental-water-level-drawdown-on-methane-emissions
</t>
  </si>
  <si>
    <t>data for Effects of an experimental water level drawdown on methane emissions</t>
  </si>
  <si>
    <t>Time series of methane ebullition rates from 9 sites in Harsha Lake, Ohio, from May - Dec 2015.This dataset is associated with the following publication: Beaulieu, J., A. Balz, M. Birchfield, J. Harrison, C. Nietch, M. Platz, S. Waldo, J. Walker, K. White, and J. Young. Effects of an experimental water-level drawdown on methane emissions from a eutrophic reservoir. ECOSYSTEMS. Springer, New York, NY, USA, 21(4): 657-674, (2018).</t>
  </si>
  <si>
    <t xml:space="preserve">https://catalog.data.gov/dataset/tables-and-figure-datasets
</t>
  </si>
  <si>
    <t>Tables and figure datasets</t>
  </si>
  <si>
    <t>Soil and air concentrations of asbestos in Sumas study.This dataset is associated with the following publication: Wroble, J., T. Frederick, A. Frame, and D. Vallero. Comparison of soil sampling and analytical methods for asbestos at the Sumas Mountain Asbestos Site--Working towards a toolbox for better assessment. PLoS ONE. Public Library of Science, San Francisco, CA, USA, 12(7): e0180210, (2017).</t>
  </si>
  <si>
    <t xml:space="preserve">https://catalog.data.gov/dataset/willis-pm-10-2-5-precision-results-pdf-has-summary-table-and-sem-images
</t>
  </si>
  <si>
    <t>Willis PM 10-2.5 Precision Results, pdf has summary table and SEM images</t>
  </si>
  <si>
    <t>Precision data from the SEM and SEM images from the samples.This dataset is associated with the following publication: Peters, T., E. Sawvel, R. Willis, R. West, and G. Casuccio. Performance of Passive Samplers Analyzed by Computer Controlled Scanning Electron Microscopy to Measure PM10-2.5. ATMOSPHERIC ENVIRONMENT. Elsevier Science Ltd, New York, NY, USA, 50(0): 7581-7589, (2016).</t>
  </si>
  <si>
    <t xml:space="preserve">https://catalog.data.gov/dataset/speciation-of-zno-and-cuo-nanoparticles-exposed-to-culture-medium-and-lymphocyte-cells
</t>
  </si>
  <si>
    <t>Speciation of ZnO and CuO nanoparticles exposed to culture medium and lymphocyte cells</t>
  </si>
  <si>
    <t>Spectral fits and linear combination data for ZnO and CuO nanoparticles exposure during toxicity testing.This dataset is associated with the following publication: Ivask, A., K. Scheckel, P. Kapruwan, V. Stone, H. Yin, N. Voelcker, and E. Lombi. Complete transformation of ZnO and CuO nanoparticles in culture medium and lymphocyte cells during toxicity testing. Prof. Hakan Wallin, and Dr. Alison Elder Nanotoxicology. Informa Healthcare, London, UK, 11(2): 150-156, (2017).</t>
  </si>
  <si>
    <t xml:space="preserve">https://catalog.data.gov/dataset/biological-relevance-of-reductions-of-testosterone-production-on-the-adverse-effects-of-in
</t>
  </si>
  <si>
    <t>biological relevance of reductions of testosterone production on the adverse effects of in utero phthalate combinations</t>
  </si>
  <si>
    <t>RAW DATA, SAS FILES AND DATA MEANS.This dataset is associated with the following publication: Howdeshell, K., C. Rider, V. Wilson , J. Furr , C. Lambright , and E. Gray. Dose addition models based on biologically-relevant reductions in fetal testosterone accurately predict postnatal reproductive tract alterations by a phthalate mixture in rats. TOXICOLOGICAL SCIENCES. Society of Toxicology, 148(2): 488-502, (2015).</t>
  </si>
  <si>
    <t xml:space="preserve">https://catalog.data.gov/dataset/metadata-from-12-international-groundwater-studies-virus-and-microbial-indicator-occurrenc
</t>
  </si>
  <si>
    <t>Metadata from 12 international groundwater studies: virus and microbial indicator occurrence</t>
  </si>
  <si>
    <t>This data set contains raw data from 12 international groundwater studies that monitored for human viruses and microbial indicators. Please see the first worksheet for identification of the studies used.This dataset is associated with the following publication: Fout, S., M. Karim, and M. Borchardt. Human virus and microbial indicator occurrence in public-supply groundwater systems: meta-analysis of international studies. Hydrogeology Journal. Springer, Heidelburg, GERMANY, 25(0): 903-919, (2017).</t>
  </si>
  <si>
    <t xml:space="preserve">https://catalog.data.gov/dataset/datasets-will-not-be-made-accessible-to-the-public-due-to-the-fact-that-they-include-house
</t>
  </si>
  <si>
    <t>Datasets will not be made accessible to the public due to the fact that they include household level data with PII.</t>
  </si>
  <si>
    <t>Datasets will not be made accessible to the public due to the fact that they include household level data with PII. This dataset is not publicly accessible because: EPA cannot release personally identifiable information regarding living individuals, according to the Privacy Act and the Freedom of Information Act (FOIA). This dataset contains information about human research subjects. Because there is potential to identify individual participants and disclose personal information, either alone or in combination with other datasets, individual level data are not appropriate to post for public access. Restricted access may be granted to authorized persons by contacting the party listed. It can be accessed through the following means: Datasets will not be made accessible to the public due to the fact that they include household level data with PII. Format: Datasets will not be made accessible to the public due to the fact that they include household level data with PII.This dataset is associated with the following publication: Fulk , F., E. Haynes, T. Hilbert, D. Brown, D. Petersen , and T. Reponen. Comparison of stationary and personal air sampling with an air dispersion model for children's ambient exposure to manganese. Journal of Exposure Science and Environmental Epidemiology. Nature Publishing Group, London, UK, online, (2016).</t>
  </si>
  <si>
    <t xml:space="preserve">https://catalog.data.gov/dataset/pb-speciation-results-in-amended-soils
</t>
  </si>
  <si>
    <t>Pb speciation results in amended soils</t>
  </si>
  <si>
    <t>The dataset shows the distribution of Pb phases resulting from various amendments to change Pb speciation.This dataset is associated with the following publication: Obrycki, J., K. Scheckel, and N. Basta. Soil solution interactions may limit Pb remediation using P amendments in an urban soil. David Carpenter, Eddy Zeng ENVIRONMENTAL POLLUTION. Elsevier Science Ltd, New York, NY, USA, 220: 549-556, (2017).</t>
  </si>
  <si>
    <t xml:space="preserve">https://catalog.data.gov/dataset/source-files-for-manuscript-in-tex-format
</t>
  </si>
  <si>
    <t>source files for manuscript in tex format</t>
  </si>
  <si>
    <t>Source tex files used to create the manuscript including original figure files and raw data used in tables and inline text.This dataset is associated with the following publication: Beck, M., J. Lehrter, L. Lowe, and B. Jarvis. Parameter sensitivity and identifiability for a biogeochemical model of hypoxia in the northern Gulf of Mexico. ECOLOGICAL MODELLING. Elsevier Science BV, Amsterdam, NETHERLANDS, 363: 17-30, (2017).</t>
  </si>
  <si>
    <t xml:space="preserve">https://catalog.data.gov/dataset/18-excel-spreadsheets-by-species-and-year-giving-reproduction-and-growth-data-one-excel-sp
</t>
  </si>
  <si>
    <t>18 excel spreadsheets by species and year giving reproduction and growth data. One excel spreadsheet of herbicide treatment chemistry.</t>
  </si>
  <si>
    <t>Excel spreadsheets by species (4 letter code is abbreviation for genus and species used in study, year 2010 or 2011 is year data collected, SH indicates data for Science Hub, date is date of file preparation). The data in a file are described in a read me file which is the first worksheet in each file. Each row in a species spreadsheet is for one plot (plant). The data themselves are in the data worksheet.One file includes a read me description of the column in the date set for chemical analysis. In this file one row is an herbicide treatment and sample for chemical analysis (if taken).This dataset is associated with the following publication: Olszyk , D., T. Pfleeger, T. Shiroyama, M. Blakely-Smith, E. Lee , and M. Plocher. Plant reproduction is altered by simulated herbicide drift toconstructed plant communities. ENVIRONMENTAL TOXICOLOGY AND CHEMISTRY. Society of Environmental Toxicology and Chemistry, Pensacola, FL, USA, 36(10): 2799-2813, (2017).</t>
  </si>
  <si>
    <t xml:space="preserve">https://catalog.data.gov/dataset/fine-tuning-adas-algorithm-parameters
</t>
  </si>
  <si>
    <t>Fine-Tuning ADAS Algorithm Parameters</t>
  </si>
  <si>
    <t>With the development of the Connected Vehicle technology that facilitates wirelessly communication among vehicles and road-side infrastructure, the Advanced Driver Assistance Systems (ADAS) can be adopted as an effective tool for accelerating traffic safety and mobility optimization at various highway facilities. To this end, the traffic management centers identify the optimal ADAS algorithm parameter set that enables the maximum improvement of the traffic safety and mobility performance, and broadcast the optimal parameter set wirelessly to individual ADAS-equipped vehicles. After adopting the optimal parameter set, the ADAS-equipped drivers become active agents in the traffic stream that work collectively and consistently to prevent traffic conflicts, lower the intensity of traffic disturbances, and suppress the development of traffic oscillations into heavy traffic jams. Successful implementation of this objective requires the analysis capability of capturing the impact of the ADAS on driving behaviors, and measuring traffic safety and mobility performance under the influence of the ADAS. To address this challenge, this research proposes a synthetic methodology that incorporates the ADAS-affected driving behavior modeling and state-of-the-art microscopic traffic flow modeling into a virtually simulated environment. Building on such an environment, the optimal ADAS algorithm parameter set is identified through an optimization programming framework to enable the maximum safety and mobility improvement. The developed methodology is tested at a freeway facility under both low and high ADAS market penetration rate scenarios. The identified optimal ADAS algorithm parameter set can be used to establish multiple traffic management strategies. These strategies form a pool of candidate plans for the traffic management team to select when they face different control objectives (e.g., safety improvement more important, mobility improvement more important, or balanced safety and mobility improvement). It is also found that the traffic system optimization becomes easier to achieve as the ADAS penetration rate becomes higher.This dataset is associated with the following publication: Liu, H., H. Wei, T. Zuo, Z. Li, and J. Yang. Fine-Tuning ADAS Algorithm Parameters for Optimizing Traffic Safety and Mobility in Connected Vehicle Environment. TRANSPORTATION RESEARCH. Elsevier Science Ltd, New York, NY, USA, 76: 132-149, (2017).</t>
  </si>
  <si>
    <t xml:space="preserve">https://catalog.data.gov/dataset/an-approach-to-measure-parameter-sensitivity-in-watershed-hydrologic-modeling
</t>
  </si>
  <si>
    <t>An approach to measure parameter sensitivity in watershed hydrologic modeling</t>
  </si>
  <si>
    <t>Abstract Hydrologic responses vary spatially and temporally according to watershed characteristics. In this study, the hydrologic models that we developed earlier for the Little Miami River (LMR) and Las Vegas Wash (LVW) watersheds were used for detail sensitivity analyses. To compare the relative sensitivities of the hydrologic parameters of these two models, we used Normalized Root Mean Square Error (NRMSE). By combining the NRMSE index with the flow duration curve analysis, we derived an approach to measure parameter sensitivities under different flow regimes. Results show that the parameters related to groundwater are highly sensitive in the LMR watershed, whereas the LVW watershed is primarily sensitive to near surface and impervious parameters. The high and medium flows are more impacted by most of the parameters. Low flow regime was highly sensitive to groundwater related parameters. Moreover, our approach is found to be useful in facilitating model development and calibration.This dataset is associated with the following publication: Ranatunga, T., S. Tong, and J. Yang. An approach to measure parameter sensitivity in watershed hydrologic modeling. Hydrological Sciences Journal. IAHS LIMITED, Oxford, UK, 62(1): 76-92, (2017).</t>
  </si>
  <si>
    <t xml:space="preserve">https://catalog.data.gov/dataset/adrenal-derived-stress-hormones-modulate-ozone-induced-lung-injury-and-inflammation
</t>
  </si>
  <si>
    <t>Adrenal-derived stress hormones modulate ozone-induced lung injury and inflammation</t>
  </si>
  <si>
    <t>This data set shows high throughput gene expression assessment using RNAseq to examine how ozone-induced transcriptional changes in the lung are influenced by adrenalectomy or adrenal demedullation in rats. We have previously observed that lung injury and inflammation are diminished in adrenalectomized rats and this study was planned to understand if circulating stress hormones influence ozone transcriptional effects and what ozone-induced pathway changes might be impacted by removal of adrenal glands.This dataset is associated with the following publication: Henriquez, A., J. House, D. Miller, S. Snow, A. Fisher, H. Ren, M. Schladweiler, A. Ledbetter, F. Wright, and U. Kodavanti. Adrenal-derived stress hormones modulate ozone-induced lung injury and inflammation. TOXICOLOGY AND APPLIED PHARMACOLOGY. Academic Press Incorporated, Orlando, FL, USA, 329: 249-258, (2017).</t>
  </si>
  <si>
    <t xml:space="preserve">https://catalog.data.gov/dataset/mixing-at-double-tee-junctions-with-unequal-pipe-sizes-in-water-distribution-systems
</t>
  </si>
  <si>
    <t>Mixing at double-Tee junctions with unequal pipe sizes in water distribution systems</t>
  </si>
  <si>
    <t>Pipe flow mixing with various solute concentrations and flow rates at pipe junctions is investigated. The degree of mixing affects the spread of contaminants in a water distribution system. Many studies have been conducted on the mixing at the cross junctions. Yet few have focused on double-Tee junctions of unequal pipe sizes. To investigate the solute mixing at double-Tee junctions with unequal pipe sizes, a series of experiments were conducted in a turbulent regime (Re=12500-50000) with different Reynolds number ratios and connecting pipe lengths. It is found that dimensionless outlet concentrations depended on mixing mechanism at the impinging interface of pipe junctions. Junction with a larger pipe size ratio is associated with more complete mixing. The inlet Reynolds number ratio affects mixing more strongly than the outlet Reynolds number ratio. Furthermore, the dimensionless connecting pipe length in a double-Tee played an important and complicated role in the flow mixing. Based on these results, two-dimensional isopleth maps were developed for the calculation of normalized north outlet concentration. This dataset is not publicly accessible because: The present research is funded by the National Natural Science Foundation of China (No. 51208457 and 51478417), the Major Science and Technology Program for Water Pollution Control and Treatment in China (2012ZX07408-002 and 2012ZX07403-004), and the Fundamental Research Funds for the Central Universities. It can be accessed through the following means: Yang.jeff@epa.gov. Format: Secondary data not available.This dataset is associated with the following publication: Yu, T., H. Qiu, J. Yang, y. shao, and L. Tao. Mixing at double-Tee junctions with unequal pipe sizes in water distribution systems. Water Science and Technology: Water Supply. IWA Publishing, London, UK, 16(6): 1595-1602, (2016).</t>
  </si>
  <si>
    <t xml:space="preserve">https://catalog.data.gov/dataset/keyword-analysis-of-community-planning-documents
</t>
  </si>
  <si>
    <t>Keyword analysis of community planning documents</t>
  </si>
  <si>
    <t>This file contains total hits per keyword expressed as percentage of total hits for the eight domains of the human well-being index. Additional categorical data is given for each community planning document based on publicly available demographic data for the community. These demographic data include population size, proportion of population in a series of categories: education level, median income, and race. Additional categorical variables are community assignment based on a community typology. A full description of the community typology can be found in the associated supplementary material.This dataset is associated with the following publication: Fulford, R., M. Russell, J. Harvey, and M. Harwell. Sustainability at the community level: Searching for common ground as a part of a national strategy for decision support. U.S. Environmental Protection Agency, Washington, DC, USA, 2016.</t>
  </si>
  <si>
    <t xml:space="preserve">https://catalog.data.gov/dataset/bioaerosol-concentrations-figure-3-and-figure-4
</t>
  </si>
  <si>
    <t>Bioaerosol concentrations - Figure 3 and Figure 4</t>
  </si>
  <si>
    <t>Bioaerosol concentrations.This dataset is associated with the following publication: Chattopadhyay, S., S. Perkins, M. Shaw, and T. Nichols. Evaluation of Exposure to Brevundimonas diminuta and Pseudomonas aeruginosa during Showering [HS7.44.02]. JOURNAL OF AEROSOL SCIENCE. Elsevier Science Ltd, New York, NY, USA, 114: 77-93, (2017).</t>
  </si>
  <si>
    <t xml:space="preserve">https://catalog.data.gov/dataset/supplemental-information
</t>
  </si>
  <si>
    <t>Supplemental information</t>
  </si>
  <si>
    <t>Supplemental information showing results of inter-comparison between C-PORT, AERMOD and R-LINE dispersion algorithms.This dataset is associated with the following publication: Isakov, V., T. Barzyk, B. Smith, S. Arunachalam , B. Naess , and A. Venkatram. A web-based screening tool for near-port air quality assessments. ENVIRONMENTAL MODELLING &amp; SOFTWARE. Elsevier Science, New York, NY, 98: 21-34, (2017).</t>
  </si>
  <si>
    <t xml:space="preserve">https://catalog.data.gov/dataset/gmap-charleston-data
</t>
  </si>
  <si>
    <t>GMAP Charleston data</t>
  </si>
  <si>
    <t>GMAP mobile monitoring data from Charleston study and C-PORT results.This dataset is associated with the following publication: Isakov, V., T. Barzyk, B. Smith, S. Arunachalam , B. Naess , and A. Venkatram. A web-based screening tool for near-port air quality assessments. ENVIRONMENTAL MODELLING &amp; SOFTWARE. Elsevier Science, New York, NY, 98: 21-34, (2017).</t>
  </si>
  <si>
    <t xml:space="preserve">https://catalog.data.gov/dataset/a-study-of-temporal-effects-of-the-model-anti-androgen-flutamide-on-components-of-the-hypo
</t>
  </si>
  <si>
    <t>A study of temporal effects of the model anti-androgen flutamide on components of the hypothalamic-pituitary-gonadal axis in adult fathead minnows</t>
  </si>
  <si>
    <t>The aim of this study was to investigate temporal changes in the hypothalamic-pituitary-gonadal axis of fathead minnow treated with the model androgen receptor (AR) antagonist, flutamide. Reproductively-mature fish were exposed in a flow-through, measured test to either 50 or 500 ug flutamide/L for 8 d, followed by an 8-d recovery period in clean water. Samples were collected at 1, 2, 4 and 8 days during each phase of the experiment. Flutamide (500 ug/L) caused significant reductions in relative gonad size of the females on days 8 of the exposure and 1 of the recovery, and reduced expression of secondary sex characteristics in males during the exposure phase of the experiment. Ex vivo gonadal synthesis of testosterone in both sexes (and 17b-estradiol in females) was reduced in the 500 ug/L treatment within 2 d of exposure, however, steroid synthesis returned to levels comparable to controls by the end of the exposure portion of the test. Steroid synthesis in males exposed to 50 ug flutamide/L was greater than in controls on days 4 and 8 of the exposure. Both the enhanced steroid production in the low treatment males, and return to control levels in the high treatment males and females during chemical exposure are indicative of a compensatory HPG response. One contributor to this response could be increased expression of genes responsible for enzymes involved in steroid synthesis, for example, transcripts for both cytochrome P450 side- chain cleavage and 11b-hydroxysteroid dehydrogenase were significantly elevated in flutamide-exposed males. Overall, responses of the HPG axis in adult male and female fathead minnows exposed to flutamide were both dynamic and comparatively rapid during exposure and recovery. This has ramifications both for the development of short-term fish assays to detect endocrine-active chemicals, and the derivation of robust adverse outcome pathways for AR antagonists in fish.This dataset is associated with the following publication: Milsk, R., J. Cavalliin, E. Durhan, M. Kahl, E. Makynen, D. Martinovic-Weigelt, N. Mueller, A. Schroeder, D. Villeneuve, and G. Ankley. A study of temporal effects of the model anti-androgen flutamide on components of the hypothalamic-pituitary-gonadal axis in adult fathead minnows. AQUATIC TOXICOLOGY. Elsevier Science Ltd, New York, NY, USA, 180: 164-172, (2016).</t>
  </si>
  <si>
    <t xml:space="preserve">https://catalog.data.gov/dataset/differential-genomic-effects-on-signaling-pathways-by-two-different-ceo2-nanoparticles-in-
</t>
  </si>
  <si>
    <t>Differential genomic effects on signaling pathways by two different CeO2 nanoparticles in HepG2 cells</t>
  </si>
  <si>
    <t>Differential genomic effects on signaling pathways by two different CeO2 nanoparticles in HepG2 cells.This dataset is associated with the following publication: Thai , S., K. Wallace , C. Jones , H. Ren , B. Castellon, J. Crooks , E.A. Grulke, and K. Kitchin. Differential genomic effects on signaling pathways by two different CeO2 nanoparticles in HepG2 cells. Journal of Nanoscience and Nanotechnology. American Scientific Publishers, VALENCIA, CA, USA, 15(12): 9925-37, (2015).</t>
  </si>
  <si>
    <t xml:space="preserve">https://catalog.data.gov/dataset/simplified-two-and-fifty-one-region-state-based-eeio-model-comparison
</t>
  </si>
  <si>
    <t>Simplified two and fifty-one region state-based EEIO model comparison</t>
  </si>
  <si>
    <t>Supporting data for 2 region and 51 region models assessed in the manuscript "Exploring the relevance of spatial scale to life cycle inventory results using environmentally-extended input-output models of the United States". Includes results of the correlation and relative errors analysis, results in kg/$ intensities for the 17 commodities from the 2 region models and the 51 region model, the 51-region model Make and Use tables, 10 NEI emissions and water withdrawal data aggregated by the 15 BEA sectors, interstate commodity flow data aggregated by BEA sectors between states, BEA national level Make and Use tables for 2012 at sector level, and state GDP data.This dataset is associated with the following publication: Yang, Y., W. Ingwersen, and D. Meyer. Exploring the relevance of spatial scale to life cycle inventory results using environmentally-extended input-output models of the United States. ENVIRONMENTAL MODELLING &amp; SOFTWARE. Elsevier Science, New York, NY, 99: 52-57, (2018).</t>
  </si>
  <si>
    <t xml:space="preserve">https://catalog.data.gov/dataset/flow-intermittence-and-ecosystem-services-in-rivers-of-the-anthropocene-figure-4-journal-o
</t>
  </si>
  <si>
    <t>Flow intermittence and ecosystem services in rivers of the Anthropocene_Figure 4_Journal of Applied Ecology</t>
  </si>
  <si>
    <t>Counts of ecosystem service status (provided, altered, and lost/absent) during three hydrological phases (flowing, pool, dry) typically seen in intermittent rivers and ephemeral streams. The ecosystem services follow the Common International Classification of Ecosystem Services (CICES) version 4.3 across three broad categories of services (provisioning, regulating and cultural). Table 1 details these ecosystem services and how these may be altered when transitioned from flowing to pool or dry phases.This dataset is associated with the following publication: Datry, T., A. Boulton, N. Bonada, K. Fritz, C. Leigh, E. Sauquet, K. Tockner, B. Hugueny, and C. Dahm. Flow intermittence and ecosystem services in rivers of the Anthropocene. Journal of Applied Ecology. Blackwell Publishing, Malden, MA, USA, 55(1): 353-364, (2018).</t>
  </si>
  <si>
    <t xml:space="preserve">https://catalog.data.gov/dataset/metabolomic-effects-of-ceo2-sio2-and-cuo-metal-oxide-nanomaterials-on-hepg2-cells
</t>
  </si>
  <si>
    <t>Metabolomic effects of CeO2, SiO2 and CuO metal oxide nanomaterials on HepG2 cells</t>
  </si>
  <si>
    <t>The data set is a matrix of cellular biochemical (metabolites) in HepG2 cells treated with various metal oxide nanomaterials composed of CeO2, SiO2 and CuO.This dataset is associated with the following publication: Kitchin, K., S. Stirdivant, B. Robinette, B. Castellon, and X. Liang. Metabolomic effects of CeO2, SiO2 and CuO metal oxide nanomaterials on HepG2 cells. Particle and Fibre Toxicology. BioMed Central Ltd, London, UK, 14(50): 1-16, (2017).</t>
  </si>
  <si>
    <t xml:space="preserve">https://catalog.data.gov/dataset/data-for-brown-et-al-mea-developmental-neurotoxicity-screening-manuscript
</t>
  </si>
  <si>
    <t>Data for Brown et al MEA Developmental Neurotoxicity Screening Manuscript</t>
  </si>
  <si>
    <t>These data are the individual parameter and well-level data that were support the conclusions in Brown et al. Note: the parameters CVtime and CVnetwork were not used.This dataset is associated with the following publication: Brown, J., D. Hall, C. Frank, K. Wallace, W. Mundy, and T. Shafer. Editor's highlight: Evaluation of a Microelectrode Array-based Assay for Neural Network Ontogeny using Training Set Chemicals. TOXICOLOGICAL SCIENCES. Society of Toxicology, 154(1): 126-139, (2016).</t>
  </si>
  <si>
    <t xml:space="preserve">https://catalog.data.gov/dataset/tetrabromobisphenol-a-in-vitro-dermal-absopriton-data
</t>
  </si>
  <si>
    <t>Tetrabromobisphenol A In vitro Dermal Absopriton Data</t>
  </si>
  <si>
    <t>In vitro dermal absorption data of tetrabromobisphenol A using human cadaver and rat skin.This dataset is associated with the following publication: Knudsen, G., M. Hughes , K.L. McIntosh, J.M. Sanders, and L.S. Birnbaum. Estimation of Tetrabromobisphenol A (TBBPA)percutaneous uptake in humans using the parallelogram method.. TOXICOLOGY AND APPLIED PHARMACOLOGY. Academic Press Incorporated, Orlando, FL, USA, 289(2): 323-329, (2015).</t>
  </si>
  <si>
    <t xml:space="preserve">https://catalog.data.gov/dataset/buse-francisella-medium
</t>
  </si>
  <si>
    <t>Buse_Francisella Medium</t>
  </si>
  <si>
    <t>This dataset contains colony forming unit and qPCR data.This dataset is associated with the following publication: Morris, B., H. Buse, N. Adcock, and E. Rice. A novel broth medium for enhanced growth of Francisella tularensis. Letters in Applied Microbiology. Blackwell Publishing, Malden, MA, USA, 64(6): 393-468, (2017).</t>
  </si>
  <si>
    <t xml:space="preserve">https://catalog.data.gov/dataset/association-between-natural-resources-for-outdooractivities-and-physical-inactivity
</t>
  </si>
  <si>
    <t>Association between Natural Resources for OutdoorActivities and Physical Inactivity</t>
  </si>
  <si>
    <t>it includes available natural resources for outdoor activities, Physical inactivity and households income.This dataset is associated with the following publication: Jiang , Y., Y. Yuan , A. Neale , L. Jackson , and M. Mehaffey. Association between Natural Resources for Outdoor Activities and Physical Inactivity: Results from the Contiguous United States. International Journal of Environmental Research and Public Health. Molecular Diversity Preservation International, Basel, SWITZERLAND, 13(8): 1-12, (2016).</t>
  </si>
  <si>
    <t xml:space="preserve">https://catalog.data.gov/dataset/the-photochemical-conversion-of-surrogate-emissions-for-use-in-toxicological-studies-role-
</t>
  </si>
  <si>
    <t>The Photochemical Conversion of Surrogate Emissions for Use in Toxicological Studies: Role of Particulate- and Gas-Phase Products</t>
  </si>
  <si>
    <t>The production of photochemical atmospheres under controlled conditions in an irradiation chamber permits the manipulation of parameters that influence the resulting air pollutant chemistry and potential biological effects. To date no studies have examined how contrasting atmospheres with a similar Air Quality Health Index (AQHI), but with differing ratios of criteria air pollutants, might differentially affect health endpoints. Here we produced two atmospheres with similar AQHIs based on the final concentrations of ozone, nitrogen dioxide, and particulate matter (PM2.5). One simulated atmosphere (SA-PM) generated from irradiation of ~23 ppmC gasoline, ~5 ppmC of a-pinene, 529 ppb NO, and 3 ug m-3 (NH4)2SO4 as a seed resulted in ~976 ug m-3 PM2.5, 326 ppb NO2, and 141 ppb O3 (AQHI 97.7). The other atmosphere (SA-O3) generated from ~8 ppmC gasoline, 5 ppmC isoprene, 874 ppb NO, 2 ug m-3 (NH4)2SO4 resulted in ~55 ug m-3 PM2.5, 643 ppb NO2, and 430 ppb O3 (AQHI of 99.8). Chemical speciation by gas chromatography showed that photo-oxidation degraded the organic precursors and promoted the de novo formation of secondary reaction products such as formaldehyde and acrolein. Further work in accompanying papers describe toxicological outcomes from the two distinct photochemical atmospheres.This dataset is associated with the following publication: Krug, J., M. Lewandowski, J. Offenberg, J. Turlington, W. Lonneman, N. Modak, T. Krantz, C. King, S. Gavett, I. Gilmour, D. DeMarini, and T. Kleindienst. Photochemical Conversion of Surrogate Emissions for Use in Toxicological Studies: Role of Particulate- and Gas-Phase Products. International Journal of Environmental Science and Technology. Springer, Heidelburg, GERMANY, 52(5): 3037-3044, (2018).</t>
  </si>
  <si>
    <t xml:space="preserve">https://catalog.data.gov/dataset/exploring-synergies-between-transit-investment-and-dense-redevelopment-a-scenario-analysis
</t>
  </si>
  <si>
    <t>Exploring Synergies between transit investment and dense redevelopment: A scenario analysis in a rapdily developing urban landscape</t>
  </si>
  <si>
    <t>This dataset is a journal article that describes the use of a system dynamics model to explore the synergies between transit and development strategies as they give rise to outcomes of community concern: environmental impacts, economic development and equity. The dataset includes the publication itself, the publication figures, the input and calibration data, the data dictionary and the model output data for the base scenarios.This dataset is associated with the following publication: Cox, L., A. Bassi, J. Kolling, A. Procter, N. Flanders, N. Tanners, and R. Araujo. Exploring synergies between transit investment and dense redevelopment: A scenario analysis in a rapidly urbanizing landscape. LANDSCAPE AND URBAN PLANNING. Elsevier Science Ltd, New York, NY, USA, 167: 429-440, (2017).</t>
  </si>
  <si>
    <t xml:space="preserve">https://catalog.data.gov/dataset/data-from-modeling
</t>
  </si>
  <si>
    <t>Data from modeling</t>
  </si>
  <si>
    <t>Simulation output from CMAQ runs for Uinta Basin.This dataset is associated with the following publication: Matichuk, R., G. Tonnesen, D. Luecken, R. Gilliam, S. Napelenok, K. Baker, D. Schwede, B. Murphy, D. Helmig, S. Lyman, and S. Roselle. Evaluation of the Community Multiscale Air Quality Model for Simulating Winter Ozone Formation in the Uinta Basin.. JOURNAL OF GEOPHYSICAL RESEARCH-ATMOSPHERES. American Geophysical Union, Washington, DC, USA, 122(24): 13545-13572, (2017).</t>
  </si>
  <si>
    <t xml:space="preserve">https://catalog.data.gov/dataset/trends-between-modeled-defacto-reuse-and-analyzed-grab-samples-for-contaminants-of-emergin
</t>
  </si>
  <si>
    <t>Trends Between Modeled DeFacto Reuse and Analyzed Grab Samples for Contaminants of Emerging Concern at Water Treatment Plants in The USA</t>
  </si>
  <si>
    <t>This dataset compared the de facto reuse percentage modeled for the 22 surface water sites sampled in Phase II of the drinking water project and the organic chemical data generated as part of the project.This dataset is associated with the following publication: Nguyen , T., P. Westerhoff , E. Furlong, D. Kolpin, A. Batt, H. Mash, K. Schenck, J.S. Boone, J. Rice, and S. Glassmeyer. Modeled De Facto Reuse and Contaminants of Emerging Concern in Drinking Water Source Waters. JOURNAL OF THE AMERICAN WATER WORKS ASSOCIATION. American Water Works Association, Denver, CO, USA, 110(4): E2-E18, (2018).</t>
  </si>
  <si>
    <t xml:space="preserve">https://catalog.data.gov/dataset/consumer-product-chemical-weight-fractions-from-ingredient-lists
</t>
  </si>
  <si>
    <t>Consumer Product Chemical Weight Fractions from Ingredient Lists</t>
  </si>
  <si>
    <t>Data and model predictions supporting the manuscript: Isaacs K.K., Phillips K.A., Biryol D., Dionisio K.L., and Price P. Consumer product chemical weight fractions from ingredient lists. Journal of Exposure Science and Environmental Epidemiology (in press as of 8/2017).This dataset is associated with the following publication: Isaacs, K., K. Phillips, D. Biryol, K. Dionisio, and P. Price. Consumer product chemical weight fractions from ingredient lists. Journal of Exposure Science and Environmental Epidemiology. Nature Publishing Group, London, UK, 28: 216-222, (2018).</t>
  </si>
  <si>
    <t xml:space="preserve">https://catalog.data.gov/dataset/antiandrogenic-effects-of-prochloraz-in-xenopus-laevis-data-haselman-et-al-version-0-20171
</t>
  </si>
  <si>
    <t>Antiandrogenic effects of prochloraz in Xenopus laevis_data_Haselman et al_version_0_20171122</t>
  </si>
  <si>
    <t>These data are represented in the tables and graphs in the journal article, Antiandrogenic effects following multiple life stage exposure to the fungicide prochloraz in Xenopus laevis by JT Haselman et al.This dataset is associated with the following publication: Haselman, J., P. Kosian, J. Korte, A. Olmstead, and S. Degitz. Effects of multiple life stage exposure to the fungicide prochloraz in Xenopus laevis: Manifestations of antiandrogenic and other modes of toxicity. AQUATIC TOXICOLOGY. Elsevier Science Ltd, New York, NY, USA, 199: 240-251, (2018).</t>
  </si>
  <si>
    <t xml:space="preserve">https://catalog.data.gov/dataset/wastewater-viral-community
</t>
  </si>
  <si>
    <t>Wastewater viral community</t>
  </si>
  <si>
    <t>The dataset contains the information used to generate the figures in the manuscript. The data describes the viral loss measured at all steps of sample processing, culminating in a description of the viral community in a wastewater sample.This dataset is associated with the following publication: Brinkman , N., E. Villegas , J. Garland , and S. Keely. Reducing inherent biases introduced during DNA viral metagenome analyses of municipal wastewater. PLoS ONE. Public Library of Science, San Francisco, CA, USA, 13(4): e0195350, (2018).</t>
  </si>
  <si>
    <t xml:space="preserve">https://catalog.data.gov/dataset/model-calibration
</t>
  </si>
  <si>
    <t>model calibration</t>
  </si>
  <si>
    <t>The East Fork data and the methods used to calibrated the model are detailed in the attached previously published EPA report</t>
  </si>
  <si>
    <t xml:space="preserve">https://catalog.data.gov/dataset/gridded-hourly-o3-data-for-base-case-contributed-by-usepa
</t>
  </si>
  <si>
    <t>Gridded Hourly O3 Data for BASE case contributed by USEPA</t>
  </si>
  <si>
    <t xml:space="preserve">https://catalog.data.gov/dataset/gridded-hourly-o3-data-for-nam-case-contributed-by-usepa
</t>
  </si>
  <si>
    <t>Gridded Hourly O3 Data for NAM case contributed by USEPA</t>
  </si>
  <si>
    <t xml:space="preserve">https://catalog.data.gov/dataset/gridded-hourly-o3-data-for-glo-case-contributed-by-usepa
</t>
  </si>
  <si>
    <t>Gridded Hourly O3 Data for GLO case contributed by USEPA</t>
  </si>
  <si>
    <t xml:space="preserve">https://catalog.data.gov/dataset/florida-estuary-optics-2009-2012
</t>
  </si>
  <si>
    <t>Florida Estuary Optics 2009-2012</t>
  </si>
  <si>
    <t>Small boat surveys were conducted in four Florida estuaries along the northern Gulf of Mexico from September 2009 through January 2012. The systems selected represent a range of optical characteristics (e.g., high vs. low particulate loads) and were of sufficient size to be adequately resolved with remote sensing imagery. The systems sampled were Pensacola Bay, Choctawhatchee Bay, St. Andrews Bay, and St. Joseph Bay. Field data collection included discrete water samples, profiling water quality data, and above/below water in-situ hyperspectral optical measures..This dataset is associated with the following publication: Sari Austuti, I., D. Mishra, S. Mishra, and B. Schaeffer. Spatio-temporal dynamics of inherent optical properties in oligotrophic northern Gulf of Mexico estuaries. Continental Shelf Research. Elsevier BV, AMSTERDAM, NETHERLANDS, 166: 92-107, (2018).</t>
  </si>
  <si>
    <t xml:space="preserve">https://catalog.data.gov/dataset/tds-tss-flow-data-used-imwa-eval-relationships-between-tds-and-tss-in-a-mining-influenced-
</t>
  </si>
  <si>
    <t>TDS-TSS-Flow Data Used_IMWA_Eval Relationships between TDS and TSS in a mining-influenced watershed</t>
  </si>
  <si>
    <t>TDS, TSS, and Flow data used for developing and testing relationships in the Clear Creek Watershed, Colorado. Data for development of relationships was collected by Barbara Butler while at the Colorado School of Mines. Data for testing relationships was obtained from Tim Steele of TDS Consulting in Colorado as provided by the Upper Clear Creek Watershed Association.This dataset is associated with the following publication: Butler, B., and R. Ford. Evaluating Relationships Between Total Dissolved Solids (TDS) and Total Suspended Solids (TSS) in a Mining-Influenced Watershed. Bob Kleinmann Mine Water and the Environment. Springer-Verlag, BERLIN-HEIDELBERG, GERMANY, 37(1): 18-30, (2018).</t>
  </si>
  <si>
    <t xml:space="preserve">https://catalog.data.gov/dataset/blood-pb-prediction-with-sheds-mm-witth-ieubk
</t>
  </si>
  <si>
    <t>Blood Pb prediction with SHEDS-MM witth IEUBK</t>
  </si>
  <si>
    <t>The data is related to all figures and tables presented in the journal article. All data is written using the SAS software data format.This dataset is associated with the following publication: Zartarian, V., J. Xue, R. Tornero-Velez, and J. Brown. Children's Lead Exposure: A Multimedia Modeling Analysis to Guide Public Health Decision-Making. ENVIRONMENTAL HEALTH PERSPECTIVES. National Institute of Environmental Health Sciences (NIEHS), Research Triangle Park, NC, USA, 125(9): 1-10, (2017).</t>
  </si>
  <si>
    <t xml:space="preserve">https://catalog.data.gov/dataset/estimation-of-spatial-and-temporal-variation-in-light-attenuation-due-to-epigrowth-on-zost
</t>
  </si>
  <si>
    <t>Estimation of spatial and temporal variation in light attenuation due to epigrowth on Zostera marina in Yaquina Bay</t>
  </si>
  <si>
    <t>Data on epiphyte load, Zostera marina biomass, nutrients, and mesograzers on epiphytes for a 4 year period at six stations within Yaquina Bay, OR. Data were used to generate the figures contained in the paper "An evaluation of factors controlling the abundance of epiphytes on Zostera marina along an estuarine gradient in Yaquina Bay, Oregon, USA".This dataset is associated with the following publication: Nelson, W. An evaluation of factors controlling the abundance of epiphytes on Zostera marina along an estuarine gradient in Yaquina Bay, Oregon, USA.. AQUATIC BOTANY. Elsevier Science Ltd, New York, NY, USA, 148: 53-63, (2018).</t>
  </si>
  <si>
    <t xml:space="preserve">https://catalog.data.gov/dataset/data-used-in-manuscript-modeling-crop-residue-burning-experiments-and-assessing-the-fire-i
</t>
  </si>
  <si>
    <t>Data used in manuscript "Modeling crop residue burning experiments and assessing the fire impacts on air quality"</t>
  </si>
  <si>
    <t>The data sets includes the data used to generate the figures presented in the manuscript. Each worksheet in the attached file provides data for a specific figure (as labeled).This dataset is associated with the following publication: Zhou, L., K. Baker, S. Napelenok, G. Pouliot, R. Elleman, S. O'Neill, S. Urbanski, and D. Wong. Modeling crop residue burning experiments to evaluate smoke emissions and plume transport. SCIENCE OF THE TOTAL ENVIRONMENT. Elsevier BV, AMSTERDAM, NETHERLANDS, 627: 523-533, (2018).</t>
  </si>
  <si>
    <t xml:space="preserve">https://catalog.data.gov/dataset/dataset-for-paper-evaluating-the-performance-of-household-liquefied-petroleum-gas-cookstov
</t>
  </si>
  <si>
    <t>Dataset for paper: Evaluating the performance of household liquefied petroleum gas cookstoves</t>
  </si>
  <si>
    <t>This dataset provides supporting information for figures in the journal article entitled: Evaluating the performance of household liquefied petroleum gas cookstoves.This dataset is associated with the following publication: Shen, G., J. Jetter, K. Smith, C. Williams, J. Faircloth, and M. Hays. Evaluating the Performance of Household Liquefied Petroleum Gas Cookstoves. ENVIRONMENTAL SCIENCE &amp; TECHNOLOGY. American Chemical Society, Washington, DC, USA, 52(2): 904-915, (2017).</t>
  </si>
  <si>
    <t xml:space="preserve">https://catalog.data.gov/dataset/htmls-of-spatial-stream-network-modeling-to-predict-total-phosphorus-concentration-in-the-
</t>
  </si>
  <si>
    <t>HTMLS of Spatial Stream Network Modeling to Predict Total Phosphorus Concentration in the East Fork of the Little Miami River, Ohio</t>
  </si>
  <si>
    <t>These files contain data for relating stream total phosphorus concentration, a nutrient, to land cover and land use variables in the East Fork of the Little Miami River watershed near Cincinnati, Ohio. Water quality grab samples were collected from June 26, 2012 to September 11, 2012, and total phosphorus concentrations were measured on those samples. The files in the jawr12543-sup-002-R_code_and outputs folder are htmls, which can be opened with any browser to view the data and work flow of the data analysis. The files in the jawr12543-sup-003-SSN_file_objects contains the dataset as an R object, which can be opened in the open-source R software.This dataset is associated with the following publication: Scown, M., M. McManus, J. Carson, and C. Nietch. Improving predictive models of in-stream phosphorus based on nationally-available spatial data coverages in a Southwestern Ohio watershed. JOURNAL OF THE AMERICAN WATER RESOURCES ASSOCIATION. American Water Resources Association, Middleburg, VA, USA, 53(4): 944-960, (2017).</t>
  </si>
  <si>
    <t xml:space="preserve">https://catalog.data.gov/dataset/data-for-a-ppar-alpha-dependence-of-developmental-effects-of-pfna-in-mouse
</t>
  </si>
  <si>
    <t>Data for a PPAR-alpha dependence of developmental effects of PFNA in mouse.</t>
  </si>
  <si>
    <t>Perfluorononanoic acid (PFNA) is one of the perfluoroalkyl acids found in the environment and in tissues of humans and wildlife. Prenatal exposure to PFNA negatively impacts survival and development of mice and activates the mouse and human peroxisome proliferator-activated receptor-alpha (PPARa). In the current study, we used PPARa knockout (KO) and 129S1/SvlmJ wild-type (WT) mice to investigate the role of PPARa in mediating PFNA-induced in vivo effects. Pregnant KO and WT mice were dosed orally with water (vehicle control: 10 ml/kg), 0.83, 1.1, 1.5, or 2mg/kg PFNA on gestational days (GDs) 1-18 (day of sperm plug = GD 0). Maternal weight gain, implantation, litter size, and pup weight at birth were unaffected in either strain. PFNA exposure reduced the number of live pups at birth and survival of offspring to weaning in the 1.1 and 2 mg/kg groups in WT. Eye opening was delayed (mean delay 2.1 days) and pup weight at weaning was reduced inWT pups at 2mg/kg. These developmental endpoints were not affected in the KO. Relative liver weight was increased in a dose-dependent manner in dams and pups of theWT strain at all dose levels but only slightly increased in the highest dose group in the KO strain. In summary, PFNA altered liver weight of dams and pups, pup survival, body weight, and development in the WT, while only inducing a slight increase in relative liver weight of dams and pups at 2mg/kg in KO mice. These results suggest that PPARa is an essential mediator of PFNA-induced developmental toxicity in the mouse.This dataset is associated with the following publication: Abbott, B., C. Wolf, J. Schmid, C. Lau, and R. Zehr. Developmental Effects of Perfluorononanoic Acid in the Mouse Are Dependent on Peroxisome Proliferator-Activated Receptor-alpha.. PPAR research. Hindawi Publishing Corporation, New York, NY, USA, 1-11, (2010).</t>
  </si>
  <si>
    <t xml:space="preserve">https://catalog.data.gov/dataset/using-methods-development-efforts-ongoing-within-nrmrl-nerl-and-regional-labs-the-concentr
</t>
  </si>
  <si>
    <t>Using methods development efforts ongoing within NRMRL, NERL, and Regional labs, the concentrations of polyfluorinated chemicals</t>
  </si>
  <si>
    <t>Concentrations of polyfluorinated chemicals in drinking water from homes.This dataset is associated with the following publication: Dasu, K., S. Nakayama, M. Yoshikane, M. Mills, J.M. Wright, and S. Ehrlich. An Ultra-Sensitive Method for the Analysis of Perfluorinated Alkyl Acids in Drinking Water using a Column Switching High-Performance Liquid Chromatography Tandem Mass Spectrometry. M.C. Breadmore, J.G. Dorsey, P. Dugo, S. Fanali JOURNAL OF CHROMATOGRAPHY A. Elsevier Science Ltd, New York, NY, USA, 1494: 46-54, (2017).</t>
  </si>
  <si>
    <t xml:space="preserve">https://catalog.data.gov/dataset/environmental-monitoring-and-assessment-program-1990-1998-national-coastal-assessment-2000
</t>
  </si>
  <si>
    <t>Environmental Monitoring and Assessment Program (1990-1998), National Coastal Assessment (2000-2006), National Aquatic Resource Surveys (2000-2015)</t>
  </si>
  <si>
    <t>These data are from EPA's national coastal monitoring programs and include data from the water column, sediments, and biota, 1990-2015.This dataset is associated with the following publication: Hale, S., H. Buffum, J. Kiddon, and M. Hughes. Subtidal Benthic Invertebrates Shifting Northward Along the U.S. Atlantic Coast. Estuaries and Coasts. Estuarine Research Federation, Port Republic, MD, USA, 40(6): 1744-1756, (2017).</t>
  </si>
  <si>
    <t xml:space="preserve">https://catalog.data.gov/dataset/on-road-emissions-and-chemical-transformation-of-nitrogen-oxides
</t>
  </si>
  <si>
    <t>On-road Emissions and Chemical Transformation of Nitrogen Oxides</t>
  </si>
  <si>
    <t>On-road chase and PEMS measurement data while following traffic. Time-averaged to assess the emission rate of the followed vehicle, including the presence of a PEMS to measure direct tailpipe exhaust.This dataset is associated with the following publication: Snow, R., J. Faircloth, R. Baldauf, B. Yand, M. Zhang, P. Deshmukh, and X. Zhang. On-road Emissions and Chemical Transformation of Nitrogen Oxides. ATMOSPHERIC ENVIRONMENT. Elsevier Science Ltd, New York, NY, USA, 22, (2017).</t>
  </si>
  <si>
    <t xml:space="preserve">https://catalog.data.gov/dataset/supplementary-material-for-the-effects-of-source-water-quality-on-drinking-water-treatment
</t>
  </si>
  <si>
    <t>Supplementary Material for "The Effects of Source Water Quality on Drinking Water Treatment Costs: A Review and Synthesis of Empirical Literature"</t>
  </si>
  <si>
    <t>Characteristics of 24 studies that model drinking water treatment costs to source water quality.This dataset is associated with the following publication: Price, J., and M. Heberling. The Effects of Source Water Quality on Drinking Water Treatment Costs: A Review and Synthesis of Empirical Literature - Ecological Economics. ECOLOGICAL ECONOMICS. Elsevier Science Ltd, New York, NY, USA, 151: 195-209, (2018).</t>
  </si>
  <si>
    <t xml:space="preserve">https://catalog.data.gov/dataset/wanjugi-et-al-2016-data-set
</t>
  </si>
  <si>
    <t>Wanjugi et al 2016_Data Set</t>
  </si>
  <si>
    <t>Decomposition data of bacterial and viral fecal indicators in common human pollution types.This dataset is associated with the following publication: Wanjugi, P., M. Sivaganesan, A. Korajkic, C. Kelty, B. McMinn, R. Ulrich, V. Harwood, and O. Shanks. Differential Decomposition of Bacterial and Viral Fecal Indicators in Common Human Pollution Types. WATER RESEARCH. Elsevier Science Ltd, New York, NY, USA, 105: 591-601, (2016).</t>
  </si>
  <si>
    <t xml:space="preserve">https://catalog.data.gov/dataset/fort-riley-tensiometer-data
</t>
  </si>
  <si>
    <t>Fort Riley Tensiometer Data</t>
  </si>
  <si>
    <t>Tensiometers were installed a various depths and distances to monitor soil moisture tension. The installation was used to monitor subsurface water flow patterns from the storage gallery under the permeable pavement site.This dataset is associated with the following publication: Razzaghmanesh, M., and M. Borst. Monitoring the performance of urban green infrastructure using a tensiometer approach. SCIENCE OF THE TOTAL ENVIRONMENT. Elsevier BV, AMSTERDAM, NETHERLANDS, 651: 2535-2545, (2019).</t>
  </si>
  <si>
    <t xml:space="preserve">https://catalog.data.gov/dataset/traffic-density-parameters
</t>
  </si>
  <si>
    <t>Traffic Density Parameters</t>
  </si>
  <si>
    <t>The complete data sets and programs used for data analysis were combined into one zip file.This dataset is associated with the following publication: Liu , S., J. Burke , F. Chen , and J. Xue. Evaluation of Traffic Density Parameters as an Indicator of Vehicle Emission-Related Near-Road Air Pollution: A Case Study with NEXUS Measurement Data on Black Carbon. International Journal of Environmental Research and Public Health. Molecular Diversity Preservation International, Basel, SWITZERLAND, 14(12): 1581, (2017).</t>
  </si>
  <si>
    <t xml:space="preserve">https://catalog.data.gov/dataset/data-for-figures-and-tables-in-journal-article-assessment-of-the-effects-of-horizontal-g-0
</t>
  </si>
  <si>
    <t>Data for Figures and Tables in Journal Article "Assessment of the Effects of Horizontal Grid Resolution on Long-Term Air Quality Trends using Coupled WRF-CMAQ Simulations", doi:10.1016/j.atmosenv.2016.02.036</t>
  </si>
  <si>
    <t>The dataset represents the data depicted in the Figures and Tables of a Journal Manuscript with the following abstract: "The objective of this study is to determine the adequacy of using a relatively coarse horizontal resolution (i.e. 36 km) to simulate long-term trends of pollutant concentrations and radiation variables with the coupled WRF-CMAQ model. WRF-CMAQ simulations over the continental United State are performed over the 2001 to 2010 time period at two different horizontal resolutions of 12 and 36 km. Both simulations used the same emission inventory and model configurations. Model results are compared both in space and time to assess the potential weaknesses and strengths of using coarse resolution in long-term air quality applications. The results show that the 36 km and 12 km simulations are comparable in terms of trends analysis for both pollutant concentrations and radiation variables. The advantage of using the coarser 36 km resolution is a significant reduction of computational cost, time and storage requirement which are key considerations when performing multiple years of simulations for trend analysis. However, if such simulations are to be used for local air quality analysis, finer horizontal resolution may be beneficial since it can provide information on local gradients. In particular, divergences between the two simulations are noticeable in urban, complex terrain and coastal regions.".This dataset is associated with the following publication: Gan , M., C. Hogrefe , R. Mathur , J. Pleim , J. Xing , D. Wong , R. Gilliam , G. Pouliot , and C. Wei. Assessment of the effects of horizontal grid resolution on long-term air quality trends using coupled WRF-CMAQ simulations. ATMOSPHERIC ENVIRONMENT. Elsevier Science Ltd, New York, NY, USA, 132: 207-216, (2016).</t>
  </si>
  <si>
    <t xml:space="preserve">https://catalog.data.gov/dataset/evaluation-of-near-surface-ozone-and-particulate-matter-in-air-quality-simulations-driven-
</t>
  </si>
  <si>
    <t>Evaluation of near surface ozone and particulate matter in air quality simulations driven by dynamically downscaled historical meteorological fields</t>
  </si>
  <si>
    <t>This dataset supports the modeling study of Seltzer et al. (2016) published in Atmospheric Environment. In this study, techniques typically used for future air quality projections are applied to a historical 11-year period to assess the performance of the modeling system when the driving meteorological conditions are obtained using dynamical downscaling of coarse-scale fields without correcting toward higher resolution observations. The Weather Research and Forecasting model and the Community Multiscale Air Quality model are used to simulate regional climate and air quality over the contiguous United States for 2000-2010. The air quality simulations for that historical period are then compared to observations from four national networks. Comparisons are drawn between defined performance metrics and other published modeling results for predicted ozone, fine particulate matter, and speciated fine particulate matter. The results indicate that the historical air quality simulations driven by dynamically downscaled meteorology are typically within defined modeling performance benchmarks and are consistent with results from other published modeling studies using finer-resolution meteorology. This indicates that the regional climate and air quality modeling framework utilized here does not introduce substantial bias, which provides confidence in the method's use for future air quality projections.This dataset is associated with the following publication: Seltzer, K., C. Nolte, T. Spero, W. Appel, and J. Xing. Evaluation of near surface ozone and particulate matter in air quality simulations driven by dynamically downscaled historical meteorological fields. ATMOSPHERIC ENVIRONMENT. Elsevier Science Ltd, New York, NY, USA, 138: 42-54, (2016).</t>
  </si>
  <si>
    <t xml:space="preserve">https://catalog.data.gov/dataset/kelly-et-al-2016-simulating-the-phase-partitioning-of-nh3-hno3-and-hcl-with-size-resolved-
</t>
  </si>
  <si>
    <t>Kelly et al. (2016): Simulating the phase partitioning of NH3, HNO3, and HCl with size-resolved particles over northern Colorado in winter</t>
  </si>
  <si>
    <t>In this study, modeled gas- and aerosol phase ammonia, nitric acid, and hydrogen chloride are compared to measurements taken during a field campaign conducted in northern Colorado in February and March 2011. We compare the modeled and observed gas-particle partitioning, and assess potential reasons for discrepancies between the model and measurements. This data set contains scripts and data used for each figure in the associated manuscript. Figures are generated using the R project statistical programming language. Data files are in either comma-separated value (CSV) format or netCDF, a standard self-describing binary data format commonly used in the earth and atmospheric sciences.This dataset is associated with the following publication: Kelly , J., K. Baker , C. Nolte, S. Napelenok , W.C. Keene, and A.A.P. Pszenny. Simulating the phase partitioning of NH3, HNO3, and HCl with size-resolved particles over northern Colorado in winter. ATMOSPHERIC ENVIRONMENT. Elsevier Science Ltd, New York, NY, USA, 131: 67-77, (2016).</t>
  </si>
  <si>
    <t xml:space="preserve">https://catalog.data.gov/dataset/outdoor-air-quality-impacts-data-for-usgcrp-climate-and-health-assessment
</t>
  </si>
  <si>
    <t>Outdoor air quality impacts data for USGCRP Climate and Health Assessment</t>
  </si>
  <si>
    <t>Gridded values of daily maximum temperature and ozone levels simulated over the continental U.S. using year-2000 and year-2030 climatic conditions as represented by two different global climate models and greenhouse gas forcing scenarios.This dataset is associated with the following publication: Fann , N., C. Nolte , P. Dolwick , T. Spero , A. CurryBrown , S. Phillips , and S. Anenberg. The Geographic Distribution and Economic Value of Climate Change-Related Ozone Health Impacts in the United States in 2030. JOURNAL OF AIR AND WASTE MANAGEMENT. Air &amp; Waste Management Association, Pittsburgh, PA, USA, 65(5): 570-580, (2015).</t>
  </si>
  <si>
    <t xml:space="preserve">https://catalog.data.gov/dataset/geographically-isolated-wetlands-and-watershed-hydrology-a-modified
</t>
  </si>
  <si>
    <t>Geographically isolated wetlands and watershed hydrology: A modified</t>
  </si>
  <si>
    <t>Data for "An improved representation of geographically isolated wetlands in a watershed-scale hydrologic model".This dataset is associated with the following publication: Evenson, G., H. Golden, C. Lane, and E. D'Amico. An improved representation of geographically isolated wetlands in a watershed-scale hydrologic model. Hydrological Processes. John Wiley &amp; Sons, Ltd., Indianapolis, IN, USA, online, (2016).</t>
  </si>
  <si>
    <t xml:space="preserve">https://catalog.data.gov/dataset/cesm-lakes-supplement
</t>
  </si>
  <si>
    <t>CESM Lakes Supplement</t>
  </si>
  <si>
    <t>This is a README file to indicate the locations of codes, data sets, and other supporting materials.This dataset is associated with the following publication: Spero , T., C. Nolte , J.H. Bowden, M.S. Mallard, and J. Herwehe. The Impact of Incongruous Lake Temperatures on Regional Climate Extremes Downscaled from the CMIP5 Archive Using the WRF Model. Journal of Climate. American Meteorological Society, Boston, MA, USA, 29(2): 839-853, (2016).</t>
  </si>
  <si>
    <t xml:space="preserve">https://catalog.data.gov/dataset/cmaq-model-output
</t>
  </si>
  <si>
    <t>CMAQ Model Output</t>
  </si>
  <si>
    <t>CMAQ and CMAQ-VBS model output. This dataset is not publicly accessible because: Files too large. It can be accessed through the following means: via EPA's NCC tape archive system (ASM) or by contacting the PI. Format: netCDF CMAQ model output.This dataset is associated with the following publication: Woody , M., K. Baker , P. Hayes, J. Jimenez, B. Koo, and H. Pye. Understanding sources of organic aerosol during CalNex-2010 using the CMAQ-VBS. Atmospheric Chemistry and Physics. Copernicus Publications, Katlenburg-Lindau, GERMANY, 16: 4081-4100, (2016).</t>
  </si>
  <si>
    <t xml:space="preserve">https://catalog.data.gov/dataset/fish-connectivity-mapping-intermediate-data-files-and-outputs
</t>
  </si>
  <si>
    <t>Fish connectivity mapping intermediate data files and outputs</t>
  </si>
  <si>
    <t>RLWrankedLists.tar.gz:These lists linked to various chemical treatment conditions serve as the target collection of Cmap. Probes of the entire microarray are sorted based on their log fold changes over control conditions. RLWsignatures2015.tar.gz: These signatures linked to various chemical treatment conditions serve as queries in Cmap. This dataset is not publicly accessible because: too big in size. It can be accessed through the following means: located in the High Performance Computing archive /asm/FISHTOX/TAR_BALLs/fishCmap.tar.gz. Format: Fish connectivity mapping involves working with a large amount of data. Of primary interest to other researchers and general public are probably the rank-ordered gene lists and gene signatures. The former acts as a database-like target while the latter as queries. Along with fish Cmap outputs, they are contained in the file fishCmap.tar.gz as RLWrankedLists.tar.gz and RLWsignatures2015.tar.gz.This dataset is associated with the following publication: Wang , R., A. Biales , N. Garcia-Reyero, E. Perkins, D. Villeneuve, G. Ankley, and D. Bencic. Fish Connectivity Mapping: Linking Chemical Stressors by Their MOA-Driven Transcriptomic Profiles. BMC Genomics. BioMed Central Ltd, London, UK, 17(84): 1-20, (2016).</t>
  </si>
  <si>
    <t xml:space="preserve">https://catalog.data.gov/dataset/larval-fathead-minnow-swim-bladder-inflation-following-exposure-to-2-mercaptobenzothiazole
</t>
  </si>
  <si>
    <t>Larval fathead minnow swim bladder inflation following exposure to 2-mercaptobenzothiazole</t>
  </si>
  <si>
    <t>In this study, a hypothesized adverse outcome pathway (AOP) linking inhibition of thyroid peroxidase (TPO) activity to impaired swim bladder inflation was investigated in experiments in which fathead minnows were exposed to the TPO inhibitor 2-mercaptobenzothiazole (MBT). Results show that anterior, but not posterior, swim bladder inflation was impacted by exposure to MBT supporting the development of an AOP linking a specific thyroid-disrupting molecular initiating event to a significant phenotypic outcome. Results also suggest an alternative short-term in vivo test with larval fathead minnows that could be used to screen chemicals for thyroid disrupting activity and possibly distinguish thyroid disrupting modes of action. The dataset contains information on TPO expression, thyroid hormone concentrations, and swim bladder inflation measurements in larval fathead minnows.This dataset is associated with the following publication: Nelson, K., A. Schroeder , G. Ankley , B. Blackwell, C. Blanksma, S. Degitz , K. Jensen , R. Johnson , M. Kahl , D. Knapen, P. Kosian , R. Milsk, E. Randolph, T. Saari, E. Stinckens, L. Vergauwen, and D. Villeneuve. Impaired anterior swim bladder inflation following exposure to the thyroid peroxidase inhibitor 2-Mercaptobenzothiazole Part I: Fathead minnow. AQUATIC TOXICOLOGY. Elsevier Science Ltd, New York, NY, USA, 173: 192-203, (2016).</t>
  </si>
  <si>
    <t xml:space="preserve">https://catalog.data.gov/dataset/cytoscape-file-of-chemical-networks
</t>
  </si>
  <si>
    <t>Cytoscape file of chemical networks</t>
  </si>
  <si>
    <t>The maximum connectivity scores of pairwise chemical conditions summarized from Cmap results in a file with Cytoscape format (http://www.cytoscape.org/). The figures in the publication were generated from this file. The Cytoscape file is formed from importing the eight text file therein.This dataset is associated with the following publication: Wang , R., A. Biales , N. Garcia-Reyero, E. Perkins, D. Villeneuve, G. Ankley, and D. Bencic. Fish Connectivity Mapping: Linking Chemical Stressors by Their MOA-Driven Transcriptomic Profiles. BMC Genomics. BioMed Central Ltd, London, UK, 17(84): 1-20, (2016).</t>
  </si>
  <si>
    <t xml:space="preserve">https://catalog.data.gov/dataset/effect-of-exposure-to-wastewater-treatment-plant-effluent-on-fathead-minnow-reproduction
</t>
  </si>
  <si>
    <t>Effect of exposure to wastewater treatment plant effluent on fathead minnow reproduction</t>
  </si>
  <si>
    <t>Adult fathead minnows were exposed to dilutions of a historically estrogenic wastewater treatment plant effluent in a 21-d reproduction study. This dataset is comprised of a variety of endpoints representing key events along adverse outcome pathways linking estrogen receptor activation and other molecular initiating events to reproductive impairment. This study demonstrates the value of using an integrative approach that encompasses analytical chemistry, in vitro bioassays, and in vivo apical and pathway-based approaches with endpoints spanning from molecular- (e.g., gene expression) to organismal- (e.g., reproduction) levels of biological organization to help infer causal relationships between chemistry and potential effects on reproduction.This dataset is associated with the following publication: Cavallin , J., K. Jensen , M. Kahl , D. Villeneuve , K. Lee, A. Schroeder , J. Mayasich, E. Eid, K. Nelson, R. Milsk, B. Blackwell, J. Berninger , C. LaLone, C. Blanksma, T. Jicha , C. Elonen , R. Johnson , and G. Ankley. Pathway-based approaches for assessment of real-time exposure to an estrogenic wastewater treatment plant effluent on fathead minnow reproduction. ENVIRONMENTAL TOXICOLOGY AND CHEMISTRY. Society of Environmental Toxicology and Chemistry, Pensacola, FL, USA, 35(3): 702-716, (2016).</t>
  </si>
  <si>
    <t xml:space="preserve">https://catalog.data.gov/dataset/lumbriculus-variegatus-loading-study
</t>
  </si>
  <si>
    <t>Lumbriculus variegatus loading study</t>
  </si>
  <si>
    <t>Results from sediment bioaccumulation tests with Lumbriculus variegatus with evaluating the effects of organism loading density.This dataset is associated with the following publication: Burkhard , L., D. Hubin-Barrows, N. Billa, T. Highland , R. Hockett , D. Mount , and T. Norberg-King. Sediment Bioaccumulation Test with Lumbriculus variegatus: Effects of Organism Loading. ARCHIVES OF ENVIRONMENTAL CONTAMINATION AND TOXICOLOGY. Springer, New York, NY, USA, 71(7): 70-77, (2016).</t>
  </si>
  <si>
    <t xml:space="preserve">https://catalog.data.gov/dataset/optimization-and-evaluation-of-a-method-to-detect-adenoviruses-in-river-water
</t>
  </si>
  <si>
    <t>Optimization and evaluation of a method to detect adenoviruses in river water</t>
  </si>
  <si>
    <t>This dataset includes the recoveries of spiked adenovirus through various stages of experimental optimization procedures.This dataset is associated with the following publication: McMinn , B., A. Korajkic, and A. Grimm. Optimization and evaluation of a method to detect adenoviruses in river water. JOURNAL OF VIROLOGICAL METHODS. Elsevier Science Ltd, New York, NY, USA, 231(1): 8-13, (2016).</t>
  </si>
  <si>
    <t xml:space="preserve">https://catalog.data.gov/dataset/new-england-observed-and-predicted-median-august-stream-river-temperature-points
</t>
  </si>
  <si>
    <t>New England observed and predicted median August stream/river temperature points</t>
  </si>
  <si>
    <t>The shapefile contains points with associated observed and predicted median August stream/river temperatures in New England based on a spatial statistical network model published in Detenbeck et al. (2016): Raw stream/temperature data were received from a variety of state agencies, watershed organizations, and Federal agencies (see Detenbeck et al. 2016 for complete list: Detenbeck, N. E., Morrison, A., Abele, R. W. and Kopp, D. (2016), Spatial statistical network models for stream and river temperature in New England, USA. Water Resour. Res. Accepted Author Manuscript. doi:10.1002/2015WR018349). This dataset is not publicly accessible because: The dataset is being made available as part of a collection of stream/river temperature model results through EPA's Estuary Data Mapper (publically available application at www.epa.gov/edm for discovering, viewing and accessing geospatial data). It can be accessed through the following means: The dataset is being made available as part of a collection of stream/river temperature model results through EPA's Estuary Data Mapper (publically available application at www.epa.gov/edm for discovering, viewing and accessing geospatial data). Format: Shapefile.This dataset is associated with the following publication: Detenbeck , N., A. Morrison, R. Abele , and D. Kopp. Spatial statistical network models for stream and river temperature in New England, USA. WATER RESOURCES RESEARCH. American Geophysical Union, Washington, DC, USA, 52: 6018-6040, (2016).</t>
  </si>
  <si>
    <t xml:space="preserve">https://catalog.data.gov/dataset/new-england-observed-and-predicted-august-stream-river-temperature-maximum-positive-daily-
</t>
  </si>
  <si>
    <t>New England observed and predicted August stream/river temperature maximum positive daily rate of change points</t>
  </si>
  <si>
    <t>The shapefile contains points with associated observed and predicted August stream/river temperature maximum positive daily rate of change in New England based on a spatial statistical network model published in Detenbeck et al. (2016): Detenbeck, N. E., Morrison, A., Abele, R. W. and Kopp, D. (2016), Spatial statistical network models for stream and river temperature in New England, USA. Water Resour. Res. Accepted Author Manuscript. doi:10.1002/2015WR018349). This dataset is not publicly accessible because: The dataset is being made available as part of a collection of stream/river temperature model results through EPA's Estuary Data Mapper (publically available application at www.epa.gov/edm for discovering, viewing and accessing geospatial data). It can be accessed through the following means: The dataset is being made available as part of a collection of stream/river temperature model results through EPA's Estuary Data Mapper (publically available application at www.epa.gov/edm for discovering, viewing and accessing geospatial data). Format: Shapefile.This dataset is associated with the following publication: Detenbeck , N., A. Morrison, R. Abele , and D. Kopp. Spatial statistical network models for stream and river temperature in New England, USA. WATER RESOURCES RESEARCH. American Geophysical Union, Washington, DC, USA, 52: 6018-6040, (2016).</t>
  </si>
  <si>
    <t xml:space="preserve">https://catalog.data.gov/dataset/new-england-observed-and-predicted-july-stream-river-temperature-maximum-positive-daily-ra
</t>
  </si>
  <si>
    <t>New England observed and predicted July stream/river temperature maximum positive daily rate of change points</t>
  </si>
  <si>
    <t>The shapefile contains points with associated observed and predicted July stream/river temperature maximum positive daily rate of change in New England based on a spatial statistical network model published in Detenbeck et al. (2016): Detenbeck, N. E., Morrison, A., Abele, R. W. and Kopp, D. (2016), Spatial statistical network models for stream and river temperature in New England, USA. Water Resour. Res. Accepted Author Manuscript. doi:10.1002/2015WR018349). This dataset is not publicly accessible because: The dataset is being made available as part of a collection of stream/river temperature model results through EPA's Estuary Data Mapper (publically available application at www.epa.gov/edm for discovering, viewing and accessing geospatial data). It can be accessed through the following means: The dataset is being made available as part of a collection of stream/river temperature model results through EPA's Estuary Data Mapper (publically available application at www.epa.gov/edm for discovering, viewing and accessing geospatial data). Format: Shapefile.This dataset is associated with the following publication: Detenbeck , N., A. Morrison, R. Abele , and D. Kopp. Spatial statistical network models for stream and river temperature in New England, USA. WATER RESOURCES RESEARCH. American Geophysical Union, Washington, DC, USA, 52: 6018-6040, (2016).</t>
  </si>
  <si>
    <t xml:space="preserve">https://catalog.data.gov/dataset/new-england-observed-and-predicted-july-maximum-negative-stream-river-temperature-daily-ra
</t>
  </si>
  <si>
    <t>New England observed and predicted July maximum negative stream/river temperature daily rate of change points</t>
  </si>
  <si>
    <t>The shapefile contains points with associated observed and predicted July stream/river temperature maximum negative daily rate of change in New England based on a spatial statistical network model published in Detenbeck et al. (2016): Detenbeck, N. E., Morrison, A., Abele, R. W. and Kopp, D. (2016), Spatial statistical network models for stream and river temperature in New England, USA. Water Resour. Res. Accepted Author Manuscript. doi:10.1002/2015WR018349). This dataset is not publicly accessible because: The dataset is being made available as part of a collection of stream/river temperature model results through EPA's Estuary Data Mapper (publically available application at www.epa.gov/edm for discovering, viewing and accessing geospatial data). It can be accessed through the following means: The dataset is being made available as part of a collection of stream/river temperature model results through EPA's Estuary Data Mapper (publically available application at www.epa.gov/edm for discovering, viewing and accessing geospatial data). Format: Shapefile.This dataset is associated with the following publication: Detenbeck , N., A. Morrison, R. Abele , and D. Kopp. Spatial statistical network models for stream and river temperature in New England, USA. WATER RESOURCES RESEARCH. American Geophysical Union, Washington, DC, USA, 52: 6018-6040, (2016).</t>
  </si>
  <si>
    <t xml:space="preserve">https://catalog.data.gov/dataset/new-england-observed-and-predicted-august-stream-river-temperature-maximum-daily-rate-of-c
</t>
  </si>
  <si>
    <t>New England observed and predicted August stream/river temperature maximum daily rate of change points</t>
  </si>
  <si>
    <t>The shapefile contains points with associated observed and predicted August stream/river temperature maximum negative rate of change in New England based on a spatial statistical network model published in Detenbeck et al. (2016): Detenbeck, N. E., Morrison, A., Abele, R. W. and Kopp, D. (2016), Spatial statistical network models for stream and river temperature in New England, USA. Water Resour. Res. Accepted Author Manuscript. doi:10.1002/2015WR018349). This dataset is not publicly accessible because: The dataset is being made available as part of a collection of stream/river temperature model results through EPA's Estuary Data Mapper (publically available application at www.epa.gov/edm for discovering, viewing and accessing geospatial data). It can be accessed through the following means: The dataset is being made available as part of a collection of stream/river temperature model results through EPA's Estuary Data Mapper (publically available application at www.epa.gov/edm for discovering, viewing and accessing geospatial data). Format: Shapefile.This dataset is associated with the following publication: Detenbeck , N., A. Morrison, R. Abele , and D. Kopp. Spatial statistical network models for stream and river temperature in New England, USA. WATER RESOURCES RESEARCH. American Geophysical Union, Washington, DC, USA, 52: 6018-6040, (2016).</t>
  </si>
  <si>
    <t xml:space="preserve">https://catalog.data.gov/dataset/new-england-observed-and-predicted-julian-day-of-maximum-growing-season-stream-river-tempe
</t>
  </si>
  <si>
    <t>New England observed and predicted Julian day of maximum growing season stream/river temperature points</t>
  </si>
  <si>
    <t>The shapefile contains points with associated observed and predicted Julian day of maximum growing season stream/river temperatures in New England based on a spatial statistical network model published in Detenbeck et al. (2016): Detenbeck, N. E., Morrison, A., Abele, R. W. and Kopp, D. (2016), Spatial statistical network models for stream and river temperature in New England, USA. Water Resour. Res. Accepted Author Manuscript. doi:10.1002/2015WR018349). This dataset is not publicly accessible because: The dataset is being made available as part of a collection of stream/river temperature model results through EPA's Estuary Data Mapper (publically available application at www.epa.gov/edm for discovering, viewing and accessing geospatial data). It can be accessed through the following means: The dataset is being made available as part of a collection of stream/river temperature model results through EPA's Estuary Data Mapper (publically available application at www.epa.gov/edm for discovering, viewing and accessing geospatial data). Format: Shapefile.This dataset is associated with the following publication: Detenbeck , N., A. Morrison, R. Abele , and D. Kopp. Spatial statistical network models for stream and river temperature in New England, USA. WATER RESOURCES RESEARCH. American Geophysical Union, Washington, DC, USA, 52: 6018-6040, (2016).</t>
  </si>
  <si>
    <t xml:space="preserve">https://catalog.data.gov/dataset/new-england-observed-and-predicted-august-stream-river-temperature-daily-range-points
</t>
  </si>
  <si>
    <t>New England observed and predicted August stream/river temperature daily range points</t>
  </si>
  <si>
    <t>The shapefile contains points with associated observed and predicted August stream/river temperature daily ranges in New England based on a spatial statistical network model published in Detenbeck et al. (2016): Detenbeck, N. E., Morrison, A., Abele, R. W. and Kopp, D. (2016), Spatial statistical network models for stream and river temperature in New England, USA. Water Resour. Res. Accepted Author Manuscript. doi:10.1002/2015WR018349). This dataset is not publicly accessible because: The dataset is being made available as part of a collection of stream/river temperature model results through EPA's Estuary Data Mapper (publically available application at www.epa.gov/edm for discovering, viewing and accessing geospatial data). It can be accessed through the following means: The dataset is being made available as part of a collection of stream/river temperature model results through EPA's Estuary Data Mapper (publically available application at www.epa.gov/edm for discovering, viewing and accessing geospatial data). Format: Shapefile.This dataset is associated with the following publication: Detenbeck , N., A. Morrison, R. Abele , and D. Kopp. Spatial statistical network models for stream and river temperature in New England, USA. WATER RESOURCES RESEARCH. American Geophysical Union, Washington, DC, USA, 52: 6018-6040, (2016).</t>
  </si>
  <si>
    <t xml:space="preserve">https://catalog.data.gov/dataset/new-england-observed-and-predicted-july-stream-river-temperature-daily-range-points
</t>
  </si>
  <si>
    <t>New England observed and predicted July stream/river temperature daily range points</t>
  </si>
  <si>
    <t>The shapefile contains points with associated observed and predicted July stream/river temperature daily ranges in New England based on a spatial statistical network model published in Detenbeck et al. (2016): Detenbeck, N. E., Morrison, A., Abele, R. W. and Kopp, D. (2016), Spatial statistical network models for stream and river temperature in New England, USA. Water Resour. Res. Accepted Author Manuscript. doi:10.1002/2015WR018349). This dataset is not publicly accessible because: The dataset is being made available as part of a collection of stream/river temperature model results through EPA's Estuary Data Mapper (publically available application at www.epa.gov/edm for discovering, viewing and accessing geospatial data). It can be accessed through the following means: The dataset is being made available as part of a collection of stream/river temperature model results through EPA's Estuary Data Mapper (publically available application at www.epa.gov/edm for discovering, viewing and accessing geospatial data). Format: Shapefile.This dataset is associated with the following publication: Detenbeck , N., A. Morrison, R. Abele , and D. Kopp. Spatial statistical network models for stream and river temperature in New England, USA. WATER RESOURCES RESEARCH. American Geophysical Union, Washington, DC, USA, 52: 6018-6040, (2016).</t>
  </si>
  <si>
    <t xml:space="preserve">https://catalog.data.gov/dataset/new-england-observed-and-predicted-growing-season-maximum-stream-river-temperature-points
</t>
  </si>
  <si>
    <t>New England observed and predicted growing season maximum stream/river temperature points</t>
  </si>
  <si>
    <t>The shapefile contains points with associated observed and predicted growing season maximum stream/river temperatures in New England based on a spatial statistical network model published in Detenbeck et al. (2016): Detenbeck, N. E., Morrison, A., Abele, R. W. and Kopp, D. (2016), Spatial statistical network models for stream and river temperature in New England, USA. Water Resour. Res. Accepted Author Manuscript. doi:10.1002/2015WR018349). This dataset is not publicly accessible because: The dataset is being made available as part of a collection of stream/river temperature model results through EPA's Estuary Data Mapper (publically available application at www.epa.gov/edm for discovering, viewing and accessing geospatial data). It can be accessed through the following means: The dataset is being made available as part of a collection of stream/river temperature model results through EPA's Estuary Data Mapper (publically available application at www.epa.gov/edm for discovering, viewing and accessing geospatial data). Format: Shapefile.This dataset is associated with the following publication: Detenbeck , N., A. Morrison, R. Abele , and D. Kopp. Spatial statistical network models for stream and river temperature in New England, USA. WATER RESOURCES RESEARCH. American Geophysical Union, Washington, DC, USA, 52: 6018-6040, (2016).</t>
  </si>
  <si>
    <t xml:space="preserve">https://catalog.data.gov/dataset/liver-steatosis-study-pfaa-treated-wild-type-and-ppar-ko-mouse-data
</t>
  </si>
  <si>
    <t>Liver steatosis study_PFAA treated Wild type and PPAR KO mouse data</t>
  </si>
  <si>
    <t>Data set 1 consists of the experimental data for the Wild Type and PPAR KO animal study and includes data used to prepare Figures 1-4 and Table 1 of the Das et al, 2016 paper.This dataset is associated with the following publication: Das, K., C. Wood, M. Lin, A.A. Starkov, C. Lau, K.B. Wallace, C. Corton, and B. Abbott. Perfluoroalky acids-induced liver steatosis: Effects on genes controlling lipid homeostasis. TOXICOLOGY. Elsevier Science Ltd, New York, NY, USA, 378: 32-52, (2017).</t>
  </si>
  <si>
    <t xml:space="preserve">https://catalog.data.gov/dataset/aquatic-concentrations-of-chemical-analytes-compared-to-ecotoxicity-estimates
</t>
  </si>
  <si>
    <t>Aquatic concentrations of chemical analytes compared to ecotoxicity estimates</t>
  </si>
  <si>
    <t>We describe screening level estimates of potential aquatic toxicity posed by 227 chemical analytes that were measured in 25 ambient water samples collected as part of a joint USGS/USEPA drinking water plant study. Measured concentrations were compared to biological effect concentration (EC) estimates, including USEPA aquatic life criteria, effective plasma concentrations of pharmaceuticals, published toxicity data summarized in the USEPA ECOTOX database, and chemical structure-based predictions. Potential dietary exposures were estimated using a generic 3-tiered food web accumulation scenario.This dataset is associated with the following publication: Kostich , M., R. Flick , A. Batt , H. Mash , S. Boone , E. Furlong, D. Kolpin, and S. Glassmeyer. Aquatic concentrations of chemical analytes compared to ecotoxicity estimates. SCIENCE OF THE TOTAL ENVIRONMENT. Elsevier BV, AMSTERDAM, NETHERLANDS, 579: 1649-1657, (2017).</t>
  </si>
  <si>
    <t xml:space="preserve">https://catalog.data.gov/dataset/liver-steatosis-study-pfaa-treated-mouse-gene-array-data
</t>
  </si>
  <si>
    <t>Liver steatosis study_PFAA treated mouse gene array data</t>
  </si>
  <si>
    <t>This file contains a link for Gene Expression Omnibus and the GSE designations for the publicly available gene expression data used in the study and reflected in Figures 6 and 7 for the Das et al., 2016 paper.This dataset is associated with the following publication: Das, K., C. Wood, M. Lin, A.A. Starkov, C. Lau, K.B. Wallace, C. Corton, and B. Abbott. Perfluoroalky acids-induced liver steatosis: Effects on genes controlling lipid homeostasis. TOXICOLOGY. Elsevier Science Ltd, New York, NY, USA, 378: 32-52, (2017).</t>
  </si>
  <si>
    <t xml:space="preserve">https://catalog.data.gov/dataset/future-united-states-domestic-water-demand
</t>
  </si>
  <si>
    <t>Future United States Domestic Water Demand</t>
  </si>
  <si>
    <t>Population projections, estimated per capita consumption rate, and estimated total annual water demand to 2100 for four future projections based off the IPCC SRES climate scenarios. The estimates for water use are based Bayesian regression analysis on 1985, 1990, 1995, 2005 and 2010 water use from USGS.This dataset is associated with the following publication: Pickard, B., M. Nash, J. Baynes, and M. Mehaffey. Planning for community resilience to future United States domestic water demand. LANDSCAPE AND URBAN PLANNING. Elsevier Science Ltd, New York, NY, USA, 158: 75-86, (2017).</t>
  </si>
  <si>
    <t xml:space="preserve">https://catalog.data.gov/dataset/supporting-info-0cd96
</t>
  </si>
  <si>
    <t>Supporting Info</t>
  </si>
  <si>
    <t>Supporting Info.This dataset is associated with the following publication: Washington , J., and T. Jenkins. Abiotic Hydrolysis of Fluorotelomer-Based Polymers as a Source of Perfluorocarboxylates at the Global Scale. ENVIRONMENTAL SCIENCE &amp; TECHNOLOGY. American Chemical Society, Washington, DC, USA, 49(24): 14129-14135, (2015).</t>
  </si>
  <si>
    <t xml:space="preserve">https://catalog.data.gov/dataset/supporting-info
</t>
  </si>
  <si>
    <t>Supporting Information.This dataset is associated with the following publication: Washington , J., T. Jenkins, and E. Weber. Identification of Unsaturated and 2H Polyfluorocarboxylate Homologous Series and Their Detection in Environmental Samples and as Polymer Degradation Products. ENVIRONMENTAL SCIENCE &amp; TECHNOLOGY. American Chemical Society, Washington, DC, USA, 49(22): 13256-13263, (2015).</t>
  </si>
  <si>
    <t xml:space="preserve">https://catalog.data.gov/dataset/epa-contribution-to-manuscript-evaluation-and-error-apportionment-of-an-ensemble-of-atmosp
</t>
  </si>
  <si>
    <t>EPA Contribution to Manuscript "Evaluation and Error Apportionment of an Ensemble of Atmospheric Chemistry Transport Modelling Systems: Multi-variable Temporal and Spatial Breakdown"</t>
  </si>
  <si>
    <t>This dataset contains the data contributed by EPA/ORD/NERL/CED researchers to the manuscript "Evaluation and Error Apportionment of an Ensemble of Atmospheric Chemistry Transport Modelling Systems: Multi-variable Temporal and Spatial Breakdown " led by Dr. Efisio Solazzo of the European Commission's Joint Research Center.This dataset is associated with the following publication: Solazzo, E., R. Bianconi, C. Hogrefe, G. Curci, P. Tuccella, U. Alyuz, A. Balzarini, R. Baro, R. Bellasio, J. Bieser, J. Brandt, J. Christensen, A. Colette, X. Francis, A. Fraser, M. Garcia Vivanco, P. Jimenez-Guerrero, U. Im, A. Manders, U. Nopmongcol, N. Kitwiroon, G. Pirovano, L. Pozzoli, M. Prank, R. Sokhi, A. Unal, G. Yarwood, and S. Galmarini. Evaluation and error apportionment of an ensemble of atmospheric chemistry transport modeling systems: multivariable temporal and spatial breakdown. Atmospheric Chemistry and Physics. Copernicus Publications, Katlenburg-Lindau, GERMANY, 17: 3001-3054, (2017).</t>
  </si>
  <si>
    <t xml:space="preserve">https://catalog.data.gov/dataset/simulated-pathogen-concentrations-in-locally-collected-greywater-and-wastewater
</t>
  </si>
  <si>
    <t>Simulated Pathogen Concentrations in Locally-Collected Greywater and Wastewater</t>
  </si>
  <si>
    <t>This dataset contains simulated pathogen concentrations in locally-collected greywater and wastewater. Each .zip file includes 21 .csv files, each containing 10,000 years of simulated daily pathogen concentrations in the water type designated by the title (Combined Greywater, Laundry Greywater, Shower Greywater, Sink Greywater, or Onsite Wastewater). Each .csv file corresponds to one pathogen (Ad Adenovirus, Ca Campylobacter, Cr Cryptosporidium, Gi Giardia, No Norovirus, Ro Rotavirus, or Sa Salmonella) for one population size (5-, 100-, or 1000-person). For example, ConcAdCombGW100.csv contains concentrations (Conc) of Adenovirus (Ad) in combined greywater (CombGW) for a 100-person population size (100). Data is structured as 365 rows (days) by 10,000 columns (years), with the first row and column containing year and day indices, respectively. Units are # pathogens/L water.This dataset is associated with the following publication: Jahne, M., M. Schoen, J. Garland, and N. Ashbolt. Simulation of enteric pathogen concentrations in locally-collected greywater and wastewater for microbial risk assessments. Microbial Risk Analysis. Elsevier B.V., Amsterdam, NETHERLANDS, 5: 44-52, (2017).</t>
  </si>
  <si>
    <t xml:space="preserve">https://catalog.data.gov/dataset/cmaq-predicted-concentration-files
</t>
  </si>
  <si>
    <t>CMAQ predicted concentration files</t>
  </si>
  <si>
    <t>CMAQ predicted ozone.This dataset is associated with the following publication: Gantt, B., G. Sarwar, J. Xing, H. Simon, D. Schwede, B. Hutzell, R. Mathur, and A. Saiz-Lopez. The Impact of Iodide-Mediated Ozone Deposition and Halogen Chemistry on Surface Ozone Concentrations Across the Continental United States. ENVIRONMENTAL SCIENCE &amp; TECHNOLOGY. American Chemical Society, Washington, DC, USA, 51(3): 1458-1466, (2017).</t>
  </si>
  <si>
    <t xml:space="preserve">https://catalog.data.gov/dataset/experimental-data-of-se-and-b-released-from-fgdg-soil-and-soil-fgdg-mixture-in-epa-method-
</t>
  </si>
  <si>
    <t>Experimental data of Se and B released from FGDG, soil and soil-FGDG mixture in EPA-Method 1314 and optimization of fate and transport model simulation results of Se and B leaching from FGDG in an agricultural field and a landfill.</t>
  </si>
  <si>
    <t>The leachate concentrations of Se and B released from FGDG, soil and soil-FGDG mixture obtained from EPA-method 1314 is included in the data set. The non-equilibrium partitioning coefficients (NPC) calculated based on the experimental data also included along with the predicted NPC values calculated using a regression model based on a power function. Long term environmental release of Se and B in agricultural field and a landfill calculated using fate and transport model simulation also included in the data set.This dataset is associated with the following publication: Little, K., N. Koralegedara, C. Northeim, and S. Al-Abed. Decision Support for Environmental Management of Industrial Non-Hazardous Secondary Materials: New Analytical Methods Combined with Simulation and Optimization Modeling. R. Dewil, J.M. Evans, B. Tansel JOURNAL OF ENVIRONMENTAL MANAGEMENT. Elsevier Science Ltd, New York, NY, USA, 196: 137-147, (2017).</t>
  </si>
  <si>
    <t xml:space="preserve">https://catalog.data.gov/dataset/data-used-in-the-analysis-presented-in-the-manuscript-dynamic-evaluation-of-two-decades-of
</t>
  </si>
  <si>
    <t>Data used in the analysis presented in the manuscript "Dynamic Evaluation of Two Decades of WRF-CMAQ Ozone Simulations over the Contiguous United States"</t>
  </si>
  <si>
    <t>Files containing daily maximum 8-hr ozone mixing ratio observations and WRF/CMAQ simulations used in the analysis presented in the manuscript "Dynamic Evaluation of Two Decades of WRF-CMAQ Ozone Simulations over the Contiguous United States".This dataset is associated with the following publication: Astitha, M., H. Luo, S.T. Rao, C. Hogrefe, R. Mathur, and N. Kumar. Dynamic evaluation of two decades of WRF-CMAQ ozone simulations over the contiguous United States. ATMOSPHERIC ENVIRONMENT. Elsevier Science Ltd, New York, NY, USA, 164: 102-116, (2017).</t>
  </si>
  <si>
    <t xml:space="preserve">https://catalog.data.gov/dataset/x-ray-spectroscopy-results-for-the-pristine-nanosilver-solution-and-solution-after-undergo
</t>
  </si>
  <si>
    <t>X-ray spectroscopy results for the pristine nanosilver solution and solution after undergoing the specific usage scenario</t>
  </si>
  <si>
    <t>The results demonstrate the Ag 3d5/2-3/2 spectrum of the pristine AgNPs. Furthermore, the XAS spectra from the analysis of the nanosilver solution (ASAP-AGX-32) after the disinfection process is demonstrated followed by the LCF results indicating the dominant species formed after the disinfection process.This dataset is associated with the following publication: Gitipour, A., S. Al-Abed, S. Thiel, K. Scheckel, and T. Tolaymat. Nanosilver as a disinfectant in dental unit waterlines: Assessment of the physiochemical transformations of the AgNPs. Jacob de Boer and Shane Snyder CHEMOSPHERE. Elsevier Science Ltd, New York, NY, USA, 173: 245-252, (2017).</t>
  </si>
  <si>
    <t xml:space="preserve">https://catalog.data.gov/dataset/simulating-aqueous-phase-isoprene-epoxydiol-iepox-secondary-organic-aerosol-production-dur
</t>
  </si>
  <si>
    <t>Simulating Aqueous-Phase Isoprene-Epoxydiol (IEPOX) Secondary Organic Aerosol Production During the 2013 Southern Oxidant and Aerosol Study (SOAS)</t>
  </si>
  <si>
    <t>Dataset contains information displayed in figures 1-4 and abstract/table of contents figure.This dataset is associated with the following publication: Budisulistiorini, S., A. Nenes, A. Carlton, J. Surratt, V.F. McNeill, and H. Pye. Simulating Aqueous-Phase Isoprene-Epoxydiol (IEPOX) Secondary Organic Aerosol Production During the 2013 Southern Oxidant and Aerosol Study (SOAS). ENVIRONMENTAL SCIENCE &amp; TECHNOLOGY. American Chemical Society, Washington, DC, USA, 51(9): 5026-5034, (2017).</t>
  </si>
  <si>
    <t xml:space="preserve">https://catalog.data.gov/dataset/breeding-bird-survey-data
</t>
  </si>
  <si>
    <t>Breeding bird survey data</t>
  </si>
  <si>
    <t>The data are maintained by the USGS (https://www.pwrc.usgs.gov/bbs/RawData/) and provides information on the trends and status of North American bird populations reported as a population abundance index. This dataset is not publicly accessible because: It is secondary data maintained by USGS. It can be accessed through the following means: https://www.pwrc.usgs.gov/bbs/RawData/). Format: Electronic text files.This dataset is associated with the following publication: Sundstrom, S., T. Eason, J. Nelson, D. Angeler, C. Barichievy, A. Garmestani, N. Graham, D. Granholm, L. Gunderson, M. Knutson, K. Nash, M. Nystrom, T. Spanbauer, C. Stow, and C. Allen. Detecting spatial regimes in ecosystems. ECOLOGY LETTERS. Blackwell Publishing, Malden, MA, USA, 20(1): 19-32, (2017).</t>
  </si>
  <si>
    <t xml:space="preserve">https://catalog.data.gov/dataset/global-annual-surface-air-temperature-change
</t>
  </si>
  <si>
    <t>Global annual surface air temperature change</t>
  </si>
  <si>
    <t>The data are maintained by NASA (https://data.giss.nasa.gov/gistemp/) and provides an estimate of global annual surface air temperature change expressed as temperature anomaly in degrees Celsius. This dataset is not publicly accessible because: It is secondary data. It can be accessed through the following means: The data are maintained by NASA (https://data.giss.nasa.gov/gistemp/). Format: The dataset is secondary data gathered from the NASA site (https://data.giss.nasa.gov/gistemp/) and can be downloaded in a variety of formats including .txt and .csv.This dataset is associated with the following publication: Ahmad, N., S. Derrible, T. Eason, and H. Cabezas. Using Fisher information to track stability in multivariate systems. Royal Society Open Science. Royal Society Publishing, London, UK, 01-08, (2016).</t>
  </si>
  <si>
    <t xml:space="preserve">https://catalog.data.gov/dataset/none-3b132
</t>
  </si>
  <si>
    <t>None</t>
  </si>
  <si>
    <t>This research effort is a publication summarizing the research needs identified at the Coordinating Research Council's 2016 Air Quality Research Needs Workshop. As such it contains no scientific data set. This dataset is not publicly accessible because: Since this publication is a discussion and presentation of the top research needs identified at a scientific workshop, it does not present any scientific data - thus there are no data sets associated and none to include in ScienceHub. It can be accessed through the following means: Contact author for any clarifications. Format: There are no data sets associated with this publication.This dataset is associated with the following publication: Collet, S., R. Guensler, M. Beardsley, R. Mathur, and S. Gao. Highlights from the Coordinating Research Council's 2016 Air Quality Research Needs Workshop: Top 11 Research Needs. EM: AIR AND WASTE MANAGEMENT ASSOCIATIONS MAGAZINE FOR ENVIRONMENTAL MANAGERS. Air &amp; Waste Management Association, Pittsburgh, PA, USA, 1-6, (2016).</t>
  </si>
  <si>
    <t xml:space="preserve">https://catalog.data.gov/dataset/metabolomics-for-informing-adverse-outcome-pathways-androgen-receptor-activation-and-the-p
</t>
  </si>
  <si>
    <t>Metabolomics for Informing Adverse Outcome Pathways: Androgen Receptor Activation and the Pharmaceutical Spironolactone</t>
  </si>
  <si>
    <t>Metabolite Input Files for Determining Biochemical Pathways Impacted by Spironolactone Exposures of Fathead Minnows (Pimephales promelas) Using the Mummichog Software package.This dataset is associated with the following publication: Davis, J., D. Skelton, D. Ekman, C. LaLone, G. Ankley, G. Ankley, J. Cavallin, D. Villeneuve, and T. Collette. Metabolomics for Informing Adverse Outcome Pathways: Androgen Receptor Activation and the Pharmaceutical Spironolactone. AQUATIC TOXICOLOGY. Elsevier Science Ltd, New York, NY, USA, 184(0): 103-115, (2017).</t>
  </si>
  <si>
    <t xml:space="preserve">https://catalog.data.gov/dataset/haw-river-pfcs-data-set
</t>
  </si>
  <si>
    <t>Haw River PFCs Data Set</t>
  </si>
  <si>
    <t>PFAS concentrations in river and drinking water in and around the Haw River in North Carolina.This dataset is associated with the following publication: Sun, M., E. Arevalo, M. Strynar, A. Lindstrom, M. Richardson, B. Kearns, A. Pickett, C. Smith, and D.R.U. Knappe. Legacy and Emerging Perfluoroalkyl Substances Are Important Drinking Water Contaminants in the Cape Fear River Watershed of North Carolina. Environmental Science &amp; Technology Letters. American Chemical Society, Washington, DC, USA, 3(12): 415-419, (2016).</t>
  </si>
  <si>
    <t xml:space="preserve">https://catalog.data.gov/dataset/evaluation-of-a-low-cost-volatile-organic-compound-passive-sampling-method-and-laboratory-
</t>
  </si>
  <si>
    <t>Evaluation of a Low-Cost Volatile Organic Compound Passive Sampling Method and Laboratory Intercomparison</t>
  </si>
  <si>
    <t>This project "fenceline Passive Sampler and Sensor Studies" contains information on several related field efforts that examine use of passive sorbent tubes and prototype fenceline sensor technologies near sources of volatile organic compounds, with particular emphasis on the compound benzene. There are three primary data sets included with multiple journal articles linked to these data sets. The data sets with metadata and data dictionaries are as follows:Corpus Christi Passive Sampler Study data set: Two week duration time-integrated passive sampler concentration data, identity of passive samplers, sampling date and time periods for passive deployments, GPS locations of passive samplers, benzene data from automated gas chromatograph (TCEQ site), metrological data (TCEQ site).Multiregional Passive Sampler Study data set: Two week duration time-integrated passive sampler concentration data, identity of passive samplers, sampling date and time periods for passive deployments, GPS locations of passive samplers, metrological data (local airports).Philadelphia Sensor Studies data sets: Baseline corrected five-minute time-resolved fenceline sensor (concetrion and wind field) data for (1) alpha version prototype system and (2) beta version prototype system, sampling time periods for utilized sensor deployments, GPS locations of all sensors, five-minute time-resolved concentration data from co-located optical spectroscopy system (City of Philadelphia Air Measurements Services), metrological data (Philadelphia airport).This dataset is associated with the following publications: Thoma , E., H. Brantley , K. Oliver , D. Whitaker , S. Mukerjee , B. Mitchell , B. Squier , T. Wu , E. Escobar, T. Cousett, C. Gross-Davis , H. Schmidt , D. Sosna, and H. Weiss. South Philadelphia Passive Sampler and Sensor Studies. JOURNAL OF AIR AND WASTE MANAGEMENT. Air &amp; Waste Management Association, Pittsburgh, PA, USA, 66(10): 959-970, (2016). Mukerjee , S., L. Smith, E. Thoma , K. Oliver , D. Whitaker , T. Wu , and C. Stallings. Spatial analysis of volatile organic compounds in South Philadelphia using passive samplers. JOURNAL OF THE AIR &amp; WASTE MANAGEMENT ASSOCIATION. Air &amp; Waste Management Association, Pittsburgh, PA, USA, 66(5): 492-498, (2016). Eisele , A., S. Mukerjee , L. Smith, E. Thoma , D. Whitaker , K. Oliver , T. Wu , M. Colon , L. Alston, T. Cousett, M. Miller , D. Smith , and C. Stallings. Volatile organic compounds at oil and natural gas production well pads in Colorado and Texas using passive samplers. JOURNAL OF THE AIR &amp; WASTE MANAGEMENT ASSOCIATION. Air &amp; Waste Management Association, Pittsburgh, PA, USA, 66(4): 412-419, (2016). Oliver, K., T. Cousett, D. Whitaker, L. Smith, S. Mukerjee, C. Stallings, E. Thoma, L. Alston, M. Colon, T. Wu, and S. Henkle. Sample integrity evaluation and EPA Method 325B interlaboratory comparison for select volatile organic compounds collected diffusively on Carbopack X sorbent tubes. ATMOSPHERIC ENVIRONMENT. Elsevier Science Ltd, New York, NY, USA, 163: 99-106, (2017).</t>
  </si>
  <si>
    <t xml:space="preserve">https://catalog.data.gov/dataset/data-for-developing-metamodels-to-assess-the-fate-transport-and-bioaccumulation-of-organic
</t>
  </si>
  <si>
    <t>Data for developing metamodels to assess the fate, transport, and bioaccumulation of organic chemicals in rivers. Chemicals have log Kow ranging from 3 to 14, and rivers have mean annual discharges ranging from 1.09 to 3240 m3/s.</t>
  </si>
  <si>
    <t>This dataset was developed to demonstrate how metamodels of high resolution, process-based models that simulate the fate, transport, and bioaccumulation of organic chemicals in rivers can be developed and applied for screening level exposure assessments. Chemicals of concern are assumed to be released from point sources (e.g., wastewater treatment works) and have log n-octanol/water partition coefficients (log Kow) ranging from 3 to 14. The rivers of concern have mean annual discharges ranging from 1.09 to 3240 m3/s. Five existing USEPA models are used to generate the required databases. The Chemical Transformation Simulator (CTS) and the High Throughput Stochastic Human Exposure and Dose Simulation Model (SHEDS-HT) are used to estimate the pchem properties and loading rates of the chemicals of interest, respectively. Using these data, the dissolved and total water concentrations, and total sediment concentrations for each chemical-loading combination in the rivers of interest are simulated using the Exposure Analysis Modeling System (EXAMS). Lastly, the Kow-based Aquatic BioAccumulation Model (KABAM) and the Bioaccumulation and Aquatic System Simulator (BASS) are used to estimate BCFs of periphyton and phytoplankton and BAFs of benthic invertebrates, zooplankton, and fish in the rivers of interest. Using these BCFs and BAFs and EXAMS dissolved water concentrations, expected whole-body concentrations of exposed fish and invertebrates are calculated for each chemical-loading-river combination.This dataset is associated with the following publication: Barber, C., K. Isaacs, and C. Stevens. Developing and applying metamodels of high resolution process-based simulations for high throughput exposure assessment of organic chemicals in riverine ecosystems. SCIENCE OF THE TOTAL ENVIRONMENT. Elsevier BV, AMSTERDAM, NETHERLANDS, 605606: 471-481, (2017).</t>
  </si>
  <si>
    <t xml:space="preserve">https://catalog.data.gov/dataset/the-effectiveness-of-light-rail-transit-in-achieving-regional-co2-emissions-targets-is-lin
</t>
  </si>
  <si>
    <t>The effectiveness of Light Rail transit in achieving regional CO2 emissions targets is linked to building energy use: insights from system dynamics modeling</t>
  </si>
  <si>
    <t>Dataset is comprised of a series of journal publications (in pdf form) that use system dynamics modeling to analyze the interactions among transportation, land use, economy and resources (water, energy) to yield sustainability outcomes, with a focus on achieving energy sustainability goals. In particular, the paper analyzes the tradeoffs and cumulative impacts of energy use across building and transportation types under a range of transportation and land use scenarios. In addition to the articles themselves, the dataset includes figures from the articles and a link to the model documentation, as well as tabular sources of input and calibration data and the full set of model output data.This dataset is associated with the following publication: Procter, A., A. Bassi, J. Kolling, L. Cox, N. Flanders, N. Tanners, and R. Araujo. The effectiveness of Light Rail transit in achieving regional CO2 emissions targets is linked to building energy use: insights from system dynamics modeling. CLEAN TECHNOLOGIES ENVIRONMENTAL POLICY. Springer, New York, NY, USA, 19(5): 1459-1474, (2017).</t>
  </si>
  <si>
    <t xml:space="preserve">https://catalog.data.gov/dataset/microbial-raw-data-for-uv-c-led-disinfection-study
</t>
  </si>
  <si>
    <t>Microbial raw data for UV-C LED disinfection study</t>
  </si>
  <si>
    <t>This study evaluated ultraviolet (UV) light emitting diodes (LEDs) emitting at 260 nm, 280 nm, and the combination of 260|280 nm together for their efficacy at inactivating Escherichia. coli, MS2 coliphage, human adenovirus type 2 (HAdV2), and Bacillus pumilus spores, research included an evaluation of genomic damage. Inactivation by the LEDs was compared with the efficacy of conventional UV sources, the low-pressure (LP) and medium-pressure (MP) mercury vapor lamps. The work also calculated the electrical energy per order of reduction of the microorganisms by the five UV sources.For E. coli, all five UV sources yielded similar inactivation rates. For MS2 coliphage, the 260 nm LED was most effective. For HAdV2 and B. pumilus, the MP UV lamp was significantly more effective than the LP UV and UVC LED sources. When considering electrical energy per order of reduction, the LP UV lamp was the most efficient for E. coli and MS2, and the MPUV and LPUV were equally efficient for HAdV2 and B. pumilus spores. Among the UVC LEDs, the 280 nm LED unit required the least energy per log reduction of E. coli and HAdV2. The 280 nm and 260|280 nm LED units were equally efficient per log reduction of B. pumilus spores, and the 260 nm LED unit required the lowest energy per order of reduction of MS2 coliphage. The combination of the 260 nm and 280 nm UV LED wavelengths was also evaluated for potential synergistic effects. No dual-wavelength synergy was detected for inactivation of all four microorganisms, nor for DNA/RNA damage.This dataset is associated with the following publication: Beck, S., H. Ryu, L. Boczek, J. Cashdollar, K. Jeanis, J. Rosenblum, O. Lawal, and K. Linden. Evaluating UV-C LED disinfection performance and investigating potential dual-wavelength synergy. WATER RESEARCH. Elsevier Science Ltd, New York, NY, USA, 109: 207-216, (2017).</t>
  </si>
  <si>
    <t xml:space="preserve">https://catalog.data.gov/dataset/flow-and-rainfall-data-used-for-shc-headwatershed-swmm-calibration
</t>
  </si>
  <si>
    <t>Flow and Rainfall Data used for SHC Headwatershed SWMM Calibration</t>
  </si>
  <si>
    <t>Flow and rainfall data collected at the Shayler Crossing (SHC) stream monitoring station at 10 minute intervals over a two month period in 2009.This dataset is associated with the following publication: Lee, J., C. Nietch, and S. Panguluri. Drainage Area Characterization for Evaluating Green Infrastructure using the Storm Water Management Model. HYDROLOGY AND EARTH SYSTEM SCIENCES. EGS, 22: 2615-2635, (2018).</t>
  </si>
  <si>
    <t xml:space="preserve">https://catalog.data.gov/dataset/an-introduction-to-joint-research-by-the-usepa-and-usgs-on-contaminants-of-emerging-concer
</t>
  </si>
  <si>
    <t>An introduction to joint research by the USEPA and USGS on contaminants of emerging concern in source and treated drinking waters of the United States.</t>
  </si>
  <si>
    <t>Paper serves as non-technical introduction to series of papers on the same drinking water study.This dataset is associated with the following publication: Kolpin, D., S. Glassmeyer, and E. Furlong. An introduction to joint research by the USEPA and USGS on contaminants of emerging concern in source and treated drinking waters of the United States. SCIENCE OF THE TOTAL ENVIRONMENT. Elsevier BV, AMSTERDAM, NETHERLANDS, 579: 1608-1609, (2017).</t>
  </si>
  <si>
    <t xml:space="preserve">https://catalog.data.gov/dataset/newton-decatur-al-water-sample-polyfluor-compound-discovery
</t>
  </si>
  <si>
    <t>Newton Decatur AL water sample polyfluor compound discovery</t>
  </si>
  <si>
    <t>All the pertinent information for recreation of the published (hopefully) tables and figures.This dataset is associated with the following publication: Newton, S., R. McMahen, J. Stoeckel, M. Chislock, A. Lindstrom, and M. Strynar. Novel Polyfluorinated Compounds Identified Using High Resolution Mass Spectrometry Downstream of Manufacturing Facilities near Decatur, Alabama. ENVIRONMENTAL SCIENCE &amp; TECHNOLOGY. American Chemical Society, Washington, DC, USA, 51(3): 1544-1552, (2017).</t>
  </si>
  <si>
    <t xml:space="preserve">https://catalog.data.gov/dataset/ucmr3-data
</t>
  </si>
  <si>
    <t>UCMR3 data</t>
  </si>
  <si>
    <t>Zipped UCMR3 data.This dataset is associated with the following publication: HU, X., D. Andrews, T. Bruton, A. Lindstrom, L. Schaider, P. Grandjean, R. Lohmann, C. Carignan, A. Blum, S. Balan, E. Sunderland, and C. Higgins. Detection of Poly- and Perfluoroalkyl Substances (PFASs) in U.S. Dinking Water: Linked to Industrial Sites, Military fire Training Areas and Wastewater Treatment Plants. Environmental Science &amp; Technology Letters. American Chemical Society, Washington, DC, USA, 3(0): 344-350, (2017).</t>
  </si>
  <si>
    <t xml:space="preserve">https://catalog.data.gov/dataset/recreational-freshwater-fishing-drives-non-native-aquatic-species-richness-patterns-at-a-c
</t>
  </si>
  <si>
    <t>Recreational freshwater fishing drives non-native aquatic species richness patterns at a continental scale</t>
  </si>
  <si>
    <t>Aim. Mapping the geographic distribution of non-native aquatic species is a critically important precursor to understanding the anthropogenic and environmental factors that drive freshwater biological invasions. Such efforts are often limited to local scales and/or to single species, due to the challenges of data acquisition at larger scales. Here we map the distribution of exotic freshwater species richness across the continental United States and investigate the role of human activity in driving macroscale patterns of aquatic invasion.Location. The continental United States.Methods. We assembled maps of non-native aquatic species richness by compiling occurrence data on exotic animal and plant species from publicly accessible databases. Using a dasymetric model of human population density and a spatially explicit model of recreational freshwater fishing demand we analyzed the effect of these metrics of human influence on the degree of invasion at the watershed scale, while controlling for spatial and sampling bias. We also assessed the effects that a temporal mismatch between occurrence data (collected since 1815) and cross-sectional predictors (developed using 2010 data) may have on model fit.Results. Non-native aquatic species richness exhibits a highly patchy distribution, with hotspots in the Northeast, Great Lakes, Florida, and human population centers on the Pacific coast. These richness patterns are correlated with population density, but are much more strongly predicted by patterns of recreational fishing demand. These relationships are strengthened by temporal matching of datasets and are robust to corrections for sampling effort.Main Conclusions. Distributions of aquatic invasive species across the continental US are better predicted by freshwater recreational fishing than by human population density. This suggests that observed patterns are driven by a mechanistic link between recreational activity and aquatic invasive species richness, and are not merely the outcome of sampling bias associated with human population density.This dataset is associated with the following publication: Davis, A., and J. Darling. Recreational freshwater fishing drives non-native aquatic species richness patterns at a continental scale (journal). Diversity and Distributions. Blackwell Publishing Limited, Oxford, UK, 23(6): 692-702, (2017).</t>
  </si>
  <si>
    <t xml:space="preserve">https://catalog.data.gov/dataset/nickel-proteomics-data
</t>
  </si>
  <si>
    <t>Nickel proteomics data</t>
  </si>
  <si>
    <t>The dataset include the following figures and tables: 1)Changes in protein expression of the 14 pathway regulators induced by Ni (II). 2)Hierarchical clustering of 12 differentially expressed or phosphorylated proteins in BEAS-2B cells treated with Ni (II). 3) Relative cell survival (X-axis) vs. protein expression or phosphorylation levels (Y-axis) in BEAS-2B control cells treated with Ni (II) at 4 different concentrations 4)Four representative proteins, PDIA1, ACADM, RUVBL1, PRDX2 identified using 2-DE profiling were either increased or decreased in a concentration responsive manner 5)Networks of proteins showing inter-relationships and pathways which was obtained using IPA 6)Schematic representation of the interplay of the core proteins and cytotoxicity pathways mediated by Ni (II). 7) some supplementary data.This dataset is associated with the following publication: Ge , Y., M. Bruno , N. Coates , K. Wallace , D. Andrews , A. Swank , W. Winnik , and J. Ross. Proteomic Assessment of Biochemical Pathways That Are Critical to Nickel-Induced Toxicity Responses in Human Epithelial Cells. PLoS ONE. Public Library of Science, San Francisco, CA, USA, 11(9): 1-20, (2016).</t>
  </si>
  <si>
    <t xml:space="preserve">https://catalog.data.gov/dataset/potential-wetland-restoration-indicators-data-for-the-enviroatlas
</t>
  </si>
  <si>
    <t>Potential Wetland Restoration Indicators data for the EnviroAtlas</t>
  </si>
  <si>
    <t>Data is based on overlap of topographic, soil drainage, and national wetland inventory areas.This dataset is associated with the following publication: Horvath, E., J. Christensen, M. Mehaffey, and A. Neale. Building a Potential Wetland Restoration Indicator for the Contiguous United States.. ECOLOGICAL INDICATORS. Elsevier Science Ltd, New York, NY, USA, 83: 462-473, (2017).</t>
  </si>
  <si>
    <t xml:space="preserve">https://catalog.data.gov/dataset/httk-r-package-v1-4-jss-article-on-httk-r-package-for-high-throughput-toxicokinetics
</t>
  </si>
  <si>
    <t>HTTK R Package v1.4 - JSS Article on HTTK: R Package for High-Throughput Toxicokinetics</t>
  </si>
  <si>
    <t>httk: High-Throughput ToxicokineticsFunctions and data tables for simulation and statistical analysis of chemical toxicokinetics ("TK") using data obtained from relatively high throughput, in vitro studies. Both physiologically-based ("PBTK") and empirical (e.g., one compartment) "TK" models can be parameterized for several hundred chemicals and multiple species. These models are solved efficiently, often using compiled (C-based) code. A Monte Carlo sampler is included for simulating biological variability and measurement limitations. Functions are also provided for exporting "PBTK" models to "SBML" and "JARNAC" for use with other simulation software. These functions and data provide a set of tools for in vitro-in vivo extrapolation ("IVIVE") of high throughput screening data (e.g., ToxCast) to real-world exposures via reverse dosimetry (also known as "RTK").This dataset is associated with the following publication: Pearce , R., C. Strope , W. Setzer , N. Sipes , and J. Wambaugh. (Journal of Statistical Software) HTTK: R Package for High-Throughput Toxicokinetics. Journal of Statistical Software. American Statistical Association, Alexandria, VA, USA, 79(4): 1-26, (2017).</t>
  </si>
  <si>
    <t xml:space="preserve">https://catalog.data.gov/dataset/data-set-for-the-manuscript-entitled-sample-processing-approach-for-detection-of-ricin-in-
</t>
  </si>
  <si>
    <t>Data Set for the manuscript entitled, "Sample Processing Approach for Detection of Ricin in Surface Samples."</t>
  </si>
  <si>
    <t>Figure.This dataset is associated with the following publication: Shah, S., S. Kane, A.M. Erler, and T. Alfaro. Sample Processing Approach for Detection of Ricin in Surface Samples [HS7.52.04 - 0671]. JOURNAL OF IMMUNOLOGICAL METHODS. Elsevier Science Ltd, New York, NY, USA, 9, (2017).</t>
  </si>
  <si>
    <t xml:space="preserve">https://catalog.data.gov/dataset/datasets-in-gene-expression-omnibus-used-in-the-study-ord-019001-compensatory-changes-in-c
</t>
  </si>
  <si>
    <t>Datasets in Gene Expression Omnibus used in the study ORD-019001: Compensatory changes in CYP expression in three different toxicology mouse models: CAR-null, Cyp3a-null, and Cyp2b9/10/13-null mice.</t>
  </si>
  <si>
    <t>Accession numbers of microarray data sets used in the analysis.This dataset is associated with the following publication: Kumar, R., L. Mota, E. Litoff, J. Rooney, T. Boswell, E. Courter, C. Henderson, J. Hernandez, C. Corton, D. Moore, and W. Baldwin. Compensatory changes in CYP expression in three different toxicology mouse models: CAR-null, Cyp3a-null, and Cyp2b9/10/13-null mice. PLoS ONE. Public Library of Science, San Francisco, CA, USA, 12(3): 1-24, (2017).</t>
  </si>
  <si>
    <t xml:space="preserve">https://catalog.data.gov/dataset/datasets-used-in-ord-018902-bisphenol-a-alternatives-can-effectively-substitute-for-estrad
</t>
  </si>
  <si>
    <t>Datasets used in ORD-018902: Bisphenol A alternatives can effectively substitute for estradiol</t>
  </si>
  <si>
    <t>Gene Expression Omnibus numbers only.This dataset is associated with the following publication: Mesnage, R., A. Phedonos, M. Arno, S. Balu, C. Corton, and M. Antoniou. Transcriptome profiling reveals bisphenol A alternatives activate estrogen receptor alpha in human breast cancer cells. TOXICOLOGICAL SCIENCES. Society of Toxicology, 158(2): 431-443, (2017).</t>
  </si>
  <si>
    <t xml:space="preserve">https://catalog.data.gov/dataset/size-selective-performance-evaluation-of-candidate-aerosol-inlets-using-polydisperse-aeros
</t>
  </si>
  <si>
    <t>Size-selective performance evaluation of candidate aerosol inlets using polydisperse aerosols</t>
  </si>
  <si>
    <t>Presented are detailed techniques for the generation, collection, and analysis of polydisperse calibration aerosols for wind tunnel evaluation of size-selective aerosol samplers.This dataset is associated with the following publication: Dart, A., J. Krug, C. Witherspoon, J. Gilberry, Q. Malloy, S. Kaushik, and R. Vanderpool. Development of polydisperse aerosol generation and measurement procedures for wind tunnel evaluation of size-selective aerosol samplers. AEROSOL SCIENCE AND TECHNOLOGY. Taylor &amp; Francis, Inc., Philadelphia, PA, USA, 52(9): 957-970, (2018).</t>
  </si>
  <si>
    <t xml:space="preserve">https://catalog.data.gov/dataset/figure-4-cropland-reallocation
</t>
  </si>
  <si>
    <t>Figure 4, Cropland Reallocation</t>
  </si>
  <si>
    <t>This is a netCDF formatted data file. All data values are reported as grid cell area percent (%). Since all simulation grid cells are of uniform area. Reallocation in terms of hectares can be computed as (variable _value*14400). Data values may be displayed spatially using any number of viewers including VERDI which is open source software that can be downloaded free of charge from http://www.cmascenter.com. Each data file contains 29 data layers for each of 30 reallocation variables (crops). We assume there is no irrigated CRP land area (variable 30). Each variable value represents the simulation grid cell area that is reallocated from one crop (data layer) to that variable.This dataset is associated with the following publication: Cooter, E., R. Dodder, J. Bash, A. Elobeid, L. Ran, V. Benson, and D. Yuan. Exploring a United States Maize Cellulose Biofuel Scenario Using an Integrated Energy and Agricultural Markets Solution Approach. Annals of Agricultural &amp; Crop Sciences. Austin Publishing Group, Jersey City, NJ, USA, 2(2): 1031, (2017).</t>
  </si>
  <si>
    <t xml:space="preserve">https://catalog.data.gov/dataset/figures67-tables23
</t>
  </si>
  <si>
    <t>Figures6&amp;7_Tables2&amp;3</t>
  </si>
  <si>
    <t>This file contains three netCDF formatted files containing simulation model results used to produce Figures 6 and 7 and tables 3 and 4. These data can be accessed using a variety of open source software tools, e.g., NCDUMP and R as well as graphical display software such as R and VERDI (http://www.cmascenter.org).This dataset is associated with the following publication: Cooter, E., R. Dodder, J. Bash, A. Elobeid, L. Ran, V. Benson, and D. Yuan. Exploring a United States Maize Cellulose Biofuel Scenario Using an Integrated Energy and Agricultural Markets Solution Approach. Annals of Agricultural &amp; Crop Sciences. Austin Publishing Group, Jersey City, NJ, USA, 2(2): 1031, (2017).</t>
  </si>
  <si>
    <t xml:space="preserve">https://catalog.data.gov/dataset/effects-of-an-environmentally-relevant-mixture-of-pyrethroid-insecticides-on-spontaneous-a
</t>
  </si>
  <si>
    <t>Effects of an Environmentally-relevant Mixture of Pyrethroid Insecticides on Spontaneous Activity in Primary Cortical Networks on Microelectrode Arrays</t>
  </si>
  <si>
    <t>This manuscript tests the hypothesis of dose additivity of an environmental mixture of pyrethriod insecticides at the level of network function, in vitro. The results demonstrate that permethrin, deltamethrin, esfenvalerate, cypermethrin and beta-cyfluthrin all change the activity of networks as measured by microelectrode arrays, and that the effects of an environmental-relevant mixture of these 5 compounds can be predicted based on a dose-additivity model. These results are consistent with results from in vivo experiments that examined motor activity. This study supports the Office of Pesticides decision to regulate mixtures of pyrethroids based on dose additivity.This dataset is associated with the following publication: Johnstone , A., J. Strickland, K. Crofton , C. Gennings, and T. Shafer. Effects of an Environmentally-relevant Mixture of Pyrethroid Insecticides on Spontaneous Activity in Primary Cortical Networks on Microelectrode Arrays. NEUROTOXICOLOGY. Elsevier B.V., Amsterdam, NETHERLANDS, 60(16): 234-239, (2017).</t>
  </si>
  <si>
    <t xml:space="preserve">https://catalog.data.gov/dataset/data-for-barron-et-al-photoenhanced-toxicity-of-weathered-crude-oil-in-sediment-and-water-
</t>
  </si>
  <si>
    <t>Data for Barron et al. "Photoenhanced toxicity of weathered crude oil in sediment and water to larval zebrafish" submitted to the Bulletin of Environmental Contamination and Toxicology</t>
  </si>
  <si>
    <t>The dataset contains fish mortality associated with various treatment of oil and dispersants in water accommodated fractions and sediment. The dataset also contains analytical chemistry associated with each experimental treatment.This dataset is associated with the following publications: Barron, M. Photoenhanced Toxicity of Petroleum to Aquatic Invertebrates and Fish. ARCHIVES OF ENVIRONMENTAL CONTAMINATION AND TOXICOLOGY. Springer, New York, NY, USA, 73(1): 40-46, (2017). Barron, M., J. Kryzwa, C. Lilavois, and S. Raimondo. Photoenhanced toxicity of weathered crude oil in sediment and water to larval zebrafish. BULLETIN OF ENVIRONMENTAL CONTAMINATION AND TOXICOLOGY. Springer, New York, NY, USA, 100(1): 49-53, (2018).</t>
  </si>
  <si>
    <t xml:space="preserve">https://catalog.data.gov/dataset/figure-5-biofuel-refinery-facility-locations
</t>
  </si>
  <si>
    <t>Figure 5, Biofuel refinery facility locations</t>
  </si>
  <si>
    <t>This workbook contains the locations and types of current and anticipated biofuel feedstock processing facilities assumed under the simulated scenarios.This dataset is associated with the following publication: Cooter, E., R. Dodder, J. Bash, A. Elobeid, L. Ran, V. Benson, and D. Yuan. Exploring a United States Maize Cellulose Biofuel Scenario Using an Integrated Energy and Agricultural Markets Solution Approach. Annals of Agricultural &amp; Crop Sciences. Austin Publishing Group, Jersey City, NJ, USA, 2(2): 1031, (2017).</t>
  </si>
  <si>
    <t xml:space="preserve">https://catalog.data.gov/dataset/aerial-energetic-residue-data-from-jber-c4-testing
</t>
  </si>
  <si>
    <t>Aerial energetic residue data from JBER C4 testing</t>
  </si>
  <si>
    <t>Aerially-collected energetic residues from surface detonation of C4.This dataset is associated with the following publication: Walsh, M., B. Gullett, M. Walsh, M. Bigl, and J. Aurell. Improving post-detonation energetics residues estimations for the Life Cycle Environmental Assessment process for munitions.. CHEMOSPHERE. Elsevier Science Ltd, New York, NY, USA, 194: 622-627, (2018).</t>
  </si>
  <si>
    <t xml:space="preserve">https://catalog.data.gov/dataset/cali2014data
</t>
  </si>
  <si>
    <t>Cali2014data</t>
  </si>
  <si>
    <t>meteorology from onsite sonic at Woodside and distributions of observed concentrations from GMAP mobile monitoring at Woodside.This dataset is associated with the following publication: Isakov, V., A. Venkatram, R. Baldauf, P. Deshmukh, and M. Zhang. Evaluation and development of tools to quantify the impacts of roadside vegetation barriers on near-road air quality.. INTERNATIONAL JOURNAL OF ENVIRONMENT AND POLLUTION. Inderscience Enterprises Limited, Geneva, SWITZERLAND, 62(2): 127-135, (2017).</t>
  </si>
  <si>
    <t xml:space="preserve">https://catalog.data.gov/dataset/rapid-effects-of-the-aromatase-inhibitor-fadrozole-on-steroid-production-and-gene-expressi
</t>
  </si>
  <si>
    <t>Rapid Effects of the Aromatase Inhibitor Fadrozole on Steroid Production and Gene Expression in the Ovary of Female Fathead Minnows (Pimephales promelas)</t>
  </si>
  <si>
    <t>Aromatase inhibition is one of the chemical modes of action of concern to EPA's Endocrine Disruptor Screening Program (EDSP). In vitro bioassays that can detect aromatase inhibition are part of both the EDSP tier 1 screening program and are included subset of ToxCast assays employed for EDSP21 screening. An adverse outcome pathway (AOP) linking aromatase inhibition to reproductive dysfunction in fish has been described and endorsed by the OECD, establishing a scientifically sound connection between aromatase inhibition and adverse apical outcomes relevant to risk assessment and regulatory decision-making. Further, computational models that allow for quantitative prediction of dose-response time-course behaviors and the potential severity of the adverse outcome based on in vitro screening data have been developed. The present study provides further weight of evidence to support this AOP and its use in regulatory decision-making. In particular, it identifies rapid responses to aromatase inhibition that can be expected to occur within the first 24 h of exposure, examines the dynamic stability of gene expression responses over that period to help identify appropriate time periods in which characteristic gene expression responses may serve as effective biomarkers of exposure to aromatase inhibitors, and provides insights into different gene regulatory mechanisms that may be operating over the first few hours of exposure versus more systemic endocrine-related regulation that appear to take over after 6-12 h of exposure. These data continue to refine our understanding of this important mode of endocrine disruption and how to more efficiently and effectively both model and test for it to support regulatory decision-making.This dataset is associated with the following publication: Schroeder, A., G. Ankley, T. Habib, N. Garcia-Reyero, B. Escalon, K. Jensen, M. Kahl, E. Durhan, E. Makynen, J. Cavallin, D. Martinovic-Weigelt, E. Perkins, and D. Villeneuve. Rapid effects of the aromatase inhibitor fadrozole on steroid production and gene expression in the ovary of female fathead minnows (Pimephales promelas). GENERAL AND COMPARATIVE ENDOCRINOLOGY. Academic Press Incorporated, Orlando, FL, USA, 252: 79-87, (2017).</t>
  </si>
  <si>
    <t xml:space="preserve">https://catalog.data.gov/dataset/coupling-of-organic-and-inorganic-systems-and-the-effect-on-gas-particle-partitioning-in-t
</t>
  </si>
  <si>
    <t>Coupling of organic and inorganic systems and the effect on gas-particle partitioning in the southeastern United States</t>
  </si>
  <si>
    <t>Several models were used to describe the partitioning of ammonia, water, and organic compounds between the gas and particle phases for conditions in the southeastern US during summer 2013. Existing equilibrium models and frameworks were found to be sufficient, although additional improvements in terms of estimating pure-species vapor pressures are needed. Thermodynamic model predictions were consistent, to first order, with a molar ratio of ammonium to sulfate of approximately 1.6 to 1.8 (ratio of ammonium to 2  x  sulfate, RN/2S    0.8 to 0.9) with approximately 70 % of total ammonia and ammonium (NHx) in the particle. Southeastern Aerosol Research and Characterization Network (SEARCH) gas and aerosol and Southern Oxidant and Aerosol Study (SOAS) Monitor for AeRosols and Gases in Ambient air (MARGA) aerosol measurements were consistent with these conditions. CMAQv5.2 regional chemical transport model predictions did not reflect these conditions due to a factor of 3 overestimate of the nonvolatile cations. In addition, gas-phase ammonia was overestimated in the CMAQ model leading to an even lower fraction of total ammonia in the particle. Chemical Speciation Network (CSN) and aerosol mass spectrometer (AMS) measurements indicated less ammonium per sulfate than SEARCH and MARGA measurements and were inconsistent with thermodynamic model predictions. Organic compounds were predicted to be present to some extent in the same phase as inorganic constituents, modifying their activity and resulting in a decrease in [H+]air (H+ in ug m-3 air), increase in ammonia partitioning to the gas phase, and increase in pH compared to complete organic vs. inorganic liquid-liquid phase separation. In addition, accounting for nonideal mixing modified the pH such that a fully interactive inorganic-organic system had a pH roughly 0.7 units higher than predicted using traditional methods (pH  =  1.5 vs. 0.7). Particle-phase interactions of organic and inorganic compounds were found to increase partitioning towards the particle phase (vs. gas phase) for highly oxygenated (O : C  &gt;=  0.6) compounds including several isoprene-derived tracers as well as levoglucosan but decrease particle-phase partitioning for low O : C, monoterpene-derived species.This dataset is associated with the following publication: Pye, H., W. Appel, H. Foroutan, A. Zuend, J. Fry, G. Isaacman-VanWertz , N.L. Ng, A. Goldstein, S. Capps, and L. Xu. Coupling of organic and inorganic aerosol systems and the effect on gas-particle partitioning in the southeastern US. Atmospheric Chemistry and Physics. Copernicus Publications, Katlenburg-Lindau, GERMANY, 18: 357-370, (2018).</t>
  </si>
  <si>
    <t xml:space="preserve">https://catalog.data.gov/dataset/the-development-and-implementation-of-a-method-using-blue-mussels-mytilus-spp-as-biosentin
</t>
  </si>
  <si>
    <t>The development and implementation of a method using blue mussels (Mytilus spp.) as biosentinels of Cryptosporidium spp. and Toxoplasma gondii contamination in marine aquatic environments</t>
  </si>
  <si>
    <t>Data set includes occurrence and genotypes of T. gondii and Cryptosporidium species found in central California coastlines.This dataset is associated with the following publication: Staggs , S., S. Keely , M. Ware , N. Schable, M. See , D. Gregorio, X. Zou, C. Su, J.P. Dubey, and E. Villegas. The development and implementation of a method using blue mussels (Mytilus spp.) as biosentinels of Cryptosporidium spp. and Toxoplasma gondii contamination in marine aquatic environments. Parasitology Research. Springer, New York, NY, USA, 114(12): 4655-4667, (2015).</t>
  </si>
  <si>
    <t xml:space="preserve">https://catalog.data.gov/dataset/zebrafish-locomotor-responses-reveal-irritant-effects-of-fine-pm-extracts-and-a-role-for-t
</t>
  </si>
  <si>
    <t>Zebrafish Locomotor Responses Reveal Irritant Effects of Fine PM Extracts and a Role for TRPA1</t>
  </si>
  <si>
    <t>This dataset contains 60-min locomotor response data for all control, chemical and particulate-extract-treated zebrafish.This dataset is associated with the following publication: Stevens, J., S. Padilla, D. DeMarini, D. Hunter, K. Martin, L. Thompson, I. Gilmour, M. Hazari, and A. Farraj. Zebrafish Locomotor Responses Reveal Irritant Effects of Fine Particulate Matter Extracts and a Role for TRPA1. TOXICOLOGICAL SCIENCES. Society of Toxicology, RESTON, VA, 161(2): 290-299, (2018).</t>
  </si>
  <si>
    <t xml:space="preserve">https://catalog.data.gov/dataset/water-stable-isotopes-data-from-pipestem-creek-north-dakota-2014-2015
</t>
  </si>
  <si>
    <t>Water stable isotopes data from Pipestem Creek, North Dakota, 2014-2015</t>
  </si>
  <si>
    <t>Water stable isotope data (hydrogen and oxygen isotopes of H2O) from wetlands and streams within the Pipestem Creek watershed. This data was collected over two open water seasons (May-September): 2014 and 2015.This dataset is associated with the following publication: Brooks, J.R., D. Mushet, M. Vanderhoof, S. Leibowitz, J. Christensen, B. Neff, D. Rosenberry, W. Rugh, and L. Alexander. Estimating wetland connectivity to streams in the Prairie Pothole Region: an isotopic and remote sensing approach. WATER RESOURCES RESEARCH. American Geophysical Union, Washington, DC, USA, 54(2): 995-977, (2018).</t>
  </si>
  <si>
    <t xml:space="preserve">https://catalog.data.gov/dataset/the-mouse-thermoregulatory-system-its-impact-on-translating-biomedical-data-to-humans
</t>
  </si>
  <si>
    <t>The mouse thermoregulatory system: Its impact on translating biomedical data to humans</t>
  </si>
  <si>
    <t>Ambient temperature vs.Core temperature.This dataset is associated with the following publication: Gordon, C. THE MOUSE THERMOREGULATORY SYSTEM: ITS IMPACT ON TRANSLATING BIOMEDICAL DATA TO HUMANS. Physiology &amp; Behavior. Elsevier B.V., Amsterdam, NETHERLANDS, 55-66, (2017).</t>
  </si>
  <si>
    <t xml:space="preserve">https://catalog.data.gov/dataset/shp-2-mediates-cryptosporidium-parvum-infectivity-in-human-intestinal-epithelial-cells
</t>
  </si>
  <si>
    <t>SHP-2 Mediates Cryptosporidium parvum Infectivity in Human Intestinal Epithelial Cells</t>
  </si>
  <si>
    <t>The metadata include quantifications of western blots and values for number of infections when using various inhibitors. The quantification data are included in one spreadsheet labeled "Western Blot quants" and the infection data is included in another spreadsheet labeled "Inhibitor quants".This dataset is associated with the following publication: Varughese , E., S. Kasper, E. Anneken, and J. Yadav. SHP-2 Mediates Cryptosporidium parvum Infectivity in Human Intestinal Epithelial Cells. PLoS ONE. Public Library of Science, San Francisco, CA, USA, 10(11): e0142219, (2015).</t>
  </si>
  <si>
    <t xml:space="preserve">https://catalog.data.gov/dataset/vic-soil-moisture-for-mrb
</t>
  </si>
  <si>
    <t>VIC soil moisture for MRB</t>
  </si>
  <si>
    <t>50-yr VIC model output for MRB.This dataset is associated with the following publication: Tang, C., and D. Chen. Interaction between Soil Moisture and Air Temperature in the Mississippi River Basin. Journal of Water Resource and Protection. Scientific Research Publishing, Inc., Irvine, CA, USA, 9(10): 1119-1131, (2017).</t>
  </si>
  <si>
    <t xml:space="preserve">https://catalog.data.gov/dataset/indianapolis-research-duplex-total-database
</t>
  </si>
  <si>
    <t>Indianapolis Research Duplex Total Database</t>
  </si>
  <si>
    <t>Complete database for research conducted at the EPA's research house in Indianapolis, IN. Data contained includes weather parameters, sampling dates/times/method, and resultant VOC contaminants.This dataset is associated with the following publication: Lutes, C., R. Truesdale, B. Cosky, J. Zimmerman , and B. Schumacher. Comparing Vapor Intrusion Mitigation System Performance for VOCs and Radon. Remediation Journal. John Wiley &amp; Sons, Inc., Hoboken, NJ, USA, 25(7): 7-26, (2016).</t>
  </si>
  <si>
    <t xml:space="preserve">https://catalog.data.gov/dataset/adverse-outcome-pathway-networks-i-development-and-applications
</t>
  </si>
  <si>
    <t>Adverse Outcome Pathway Networks I: Development and Applications</t>
  </si>
  <si>
    <t>In September, 2015, a water sample was collected downstream of a major metropolitan waste water treatment plant that discharges to the South Platte River, Colorado, USA. The grab sample, 1L, was collected just below the water surface, directly into a pre-cleaned, organic-free, amber glass bottle. The water sample was extracted by solid phase extraction using an Oasis-HLB glass catridge. Cartidges were conditioned sequentially using 5mL each of ethyl acetate, 50:50 methanol (MeOH):dichloromethane (DCM), MeOH, and water. The extract in DMSO was tested in the Attagene cis- and trans-FactorialTM assays (http://www.attagene.com/technology.php, Martin and others 2010, Romanov and others 2008). Data were analyzed using an established analysis pipeline for analyzing ToxCast(tm) high throughput screening data (Filer and others 2017). "Active hits" in the Attagene assay are included in the data table.This dataset is associated with the following publication: Knapen, D., M. Angrish, M. Fortin, I. Katsiadaki, M. Leonard, L. Mariotta-Casaluci, S. Munn, J. O'Brien, N. Pollesch, L.C. Smith, X. Zhang, and D. Villeneuve. Adverse outcome pathway networks I: Development and applications. ENVIRONMENTAL TOXICOLOGY AND CHEMISTRY. Society of Environmental Toxicology and Chemistry, Pensacola, FL, USA, 37(6): 1723-1733, (2018).</t>
  </si>
  <si>
    <t xml:space="preserve">https://catalog.data.gov/dataset/taxonomic-summary-tables-for-illumina-sequences-from-mec-study-on-influence-of-electrical-
</t>
  </si>
  <si>
    <t>Taxonomic summary tables for illumina sequences from MEC study on influence of electrical conductivity by microbial activity in biofilm anode</t>
  </si>
  <si>
    <t>This study assessed the conductivity of a Geobacter-enriched biofilm anode along with biofilm activity in a microbial electrochemical cell (MxC) equipped with two gold anodes (25 mM acetate medium), as different proton gradients were built throughout the biofilm. There was no pH gradient across the biofilm anode at 100 mM phosphate buffer (current density 2.38 A/m2) and biofilm conductivity (Kbio) was as high as 0.87 mS/cm. In comparison, an inner biofilm became acidic at 2.5 mM phosphate buffer in which approximately 80 mm of the inner biofilm anode was metabolically inactive. At this low phosphate buffer, Kbio significantly decreased by 0.27 mS/cm, together with declined current density of 0.64 A/m2. This work demonstrates that biofilm conductivity depends on metabolic activity of Geobacter in the conductive biofilm anode. The decreased Kbio at acidic environment implies the presence of multiple conduction-EET pathways in the biofilm anode.This dataset is associated with the following publication: Dhar, B., J. Sim, H. Ryu, H. Ren, J. Santodomingo, J. Chae, and H. Lee. Microbial Activity Influences Electrical Conductivity of Biofilm Anode. WATER RESEARCH. Elsevier Science Ltd, New York, NY, USA, 127: 230-238, (2017).</t>
  </si>
  <si>
    <t xml:space="preserve">https://catalog.data.gov/dataset/self-cleaning-carbon-nanotube-membranes-for-water-purification-confocal-microscope-pitures
</t>
  </si>
  <si>
    <t>Self-Cleaning Carbon Nanotube Membranes for Water Purification-confocal microscope pitures and slide preparation procedures</t>
  </si>
  <si>
    <t>The pictures in the power point file were taken using a confocal microscope with green and red filters which represent viable and dead bacteria cells, respectively. Additionally, we provided the detailed procedures of bacteria propagation and viability staining in a MS word file. The data may provide background/supporting information for other researchers who are planning to perform for microscopic bacteria viability assays.This dataset is associated with the following publication: Alvarez, N., R. Noga, S. Chae, G. Sorial, H. Ryu, and V. Shanov. Heatable carbon nanotube composite membranes for sustainable recovery from biofouling. Biofouling. Taylor &amp; Francis Group, London, UK, 33(10): 847-854, (2017).</t>
  </si>
  <si>
    <t xml:space="preserve">https://catalog.data.gov/dataset/adverse-outcome-pathway-networks-ii-network-analytics
</t>
  </si>
  <si>
    <t>Adverse Outcome Pathway Networks II: Network Analytics</t>
  </si>
  <si>
    <t>The data set provides a set of txt files and cytoscape files that were used to construct the example AOP networks included in the paper. Additionally, a supplementary table file provides all the network statistics discussed in the manuscript (e.g., node degree calculations, betweenness centrality, eccentricity, etc.).This dataset is associated with the following publication: Villeneuve, D., M. Angrish, M. Fortin, I. Katsiadaki, M. Leonard, L. Margiotta-Casaluci, S. Munn, J. O'Brien, N. Pollesch, C. Smith, X. Zhang, and D. Knapen. Adverse outcome pathway networks II: Network analytics. ENVIRONMENTAL TOXICOLOGY AND CHEMISTRY. Society of Environmental Toxicology and Chemistry, Pensacola, FL, USA, 37(6): 1734-1748, (2018).</t>
  </si>
  <si>
    <t xml:space="preserve">https://catalog.data.gov/dataset/integrated-cell-culture-rt-quantitative-pcr-and-uv-disinfection-dataset
</t>
  </si>
  <si>
    <t>Integrated cell culture RT quantitative PCR and UV disinfection dataset</t>
  </si>
  <si>
    <t>This dataset includes the standard curves for ICCRTqPCR to convert the assay quantities to the concentrations of infectious viruses and all the calculations on inactivation rate constants. Also, all the figures used in the manuscripts are presented.This dataset is associated with the following publication: Ryu, H., K. Schrantz, N. Brinkman, and L. Boczek. Applicability of integrated cell culture reverse transcriptase quantitative PCR (ICC-RTqPCR) for the simultaneous detection of the four human enteric enterovirus species in disinfection studies. JOURNAL OF VIROLOGICAL METHODS. Elsevier Science Ltd, New York, NY, USA, 258: 35-40, (2018).</t>
  </si>
  <si>
    <t xml:space="preserve">https://catalog.data.gov/dataset/a-small-lightweight-multipollutant-sensor-system-for-ground-mobile-and-aerial-emission-sam
</t>
  </si>
  <si>
    <t>A small, lightweight multipollutant sensor system for ground-mobile and aerial emission sampling from open area sources</t>
  </si>
  <si>
    <t>Emission data from UAV flights.This dataset is associated with the following publication: Zhou, X., J. Aurell, B. Mitchell, D. Tabor, and B. Gullett. A small, lightweight multipollutant sensor system for ground-mobile and aerial emission sampling from open area sources. JOURNAL OF AIR AND WASTE MANAGEMENT. Air &amp; Waste Management Association, Pittsburgh, PA, USA, 154: 31-41, (2017).</t>
  </si>
  <si>
    <t xml:space="preserve">https://catalog.data.gov/dataset/in-vitro-and-microsome-experiment-data
</t>
  </si>
  <si>
    <t>in vitro and microsome experiment data</t>
  </si>
  <si>
    <t>exposure_experiment.csv: time: length of time that amphibian was exposed to that pesticide in hours.parent: is the active ingredient that the amphibian was exposed to.analyte: either the main parent compound or the metabolite that was quantified.matrix: the sample that was analyzed either the amphibian or soil.conc: is the concentration for that specific analyte in that matrix for that specific species in microg/g replicate: is the individual amphibian or soil exposed to that pesticide.microsome_experiment3.csv:time: is the length of time that the microsomes were exposed before being quenched in minutes.parent: is the active ingredient that the amphibian was exposed to.analyte: either the main parent compound or the metabolite that was quantified.matrix: the sample that was analyzed microsomes.conc: is the concentration for that specific analyte in that matrix for that specific species. in micromolar (uM) replicate: is the individual microsome exposed to that pesticide. microMexp: is the concentration in micromolar (uM) that the microsomes were exposed to for that pesticide.This dataset is associated with the following publication: Glinski, D., M. Henderson, R. Van Meter, and T. Purucker. Using in vitro derived enzymatic reaction rates of metabolism to inform pesticide body burdens in amphibians. TOXICOLOGY LETTERS. Elsevier Science Ltd, New York, NY, USA, 288: 9-16, (2018).</t>
  </si>
  <si>
    <t xml:space="preserve">https://catalog.data.gov/dataset/aerial-sampling-of-emissions-from-biomass-pile-burns-in-oregon
</t>
  </si>
  <si>
    <t>Aerial sampling of emissions from biomass pile burns in Oregon</t>
  </si>
  <si>
    <t>Emissions from burning slash biomass piles in western Oregon.This dataset is associated with the following publication: Aurell, J., B. Gullett, D. Tabor, and N. Yonker. Emissions from prescribed burning of timber slash piles in Oregon.. ATMOSPHERIC ENVIRONMENT. Elsevier Science Ltd, New York, NY, USA, 150: 395-406, (2017).</t>
  </si>
  <si>
    <t xml:space="preserve">https://catalog.data.gov/dataset/marcell-peatland-carbon-and-nitrogen-dynamics
</t>
  </si>
  <si>
    <t>Marcell peatland carbon and nitrogen dynamics</t>
  </si>
  <si>
    <t>This dataset include US Forest Service (contact Dr. Stephen Sebestyen at USFS) long-term precipitation, atmospheric deposition, and hydrologic data for the years 2010-2013. The dataset also includes unique (never before collected) data on ammonification, denitrification, microbial enzyme activity, and nitrification. These data will be useful for long-term trend analyses and for further investigations on carbon and nitrogen cycling in peatlands.This dataset is associated with the following publication: Hill , B., T. Jicha , L. Lehto, C. Elonen , S. Sebestyen , and R. Kolka. Comparisons of soil nitrogen mass balances for an ombrotrophic bog and a minerotrophic fen in northern Minnesota. SCIENCE OF THE TOTAL ENVIRONMENT. Elsevier BV, AMSTERDAM, NETHERLANDS, 550: 880-892, (2016).</t>
  </si>
  <si>
    <t xml:space="preserve">https://catalog.data.gov/dataset/estimation-of-radiative-efficiency-of-chemicals-with-potentially-significant-global-warmin
</t>
  </si>
  <si>
    <t>Estimation of Radiative Efficiency of Chemicals with Potentially Significant Global Warming Potential</t>
  </si>
  <si>
    <t>The set of commercially available chemical substances in commerce that may have significant global warming potential (GWP) is not well defined. Although there are currently over 200 chemicals with high GWP reported by the Intergovernmental Panel on Climate Change, World Meteorological Organization, or Environmental Protection Agency, there may be hundreds of additional chemicals that may also have significant GWP. Evaluation of various approaches to estimate radiative efficiency (RE) and atmospheric lifetime will help to refine GWP estimates for compounds where no measured IR spectrum is available. This study compares values of RE calculated using computational chemistry techniques for 235 chemical compounds against the best available values. It is important to assess the reliability of the underlying computational methods for computing RE to understand the sources of deviations from the best available values. Computed vibrational frequency data is used to estimate RE values using several Pinnock-type models. The values derived using these models are found to be in reasonable agreement with reported RE values (though significant improvement is obtained through scaling). The effect of varying the computational method and basis set used to calculate the frequency data is also discussed. It is found that the vibrational intensities have a strong dependence on basis set and are largely responsible for differences in computed values of RE in this study. Deviations of calculated RE values are also analyzed by chemical classification, and it is found that some classes are computed more accurately than others.This dataset is associated with the following publication: Betowski , D., C. Bevington , and T. Allison. Estimation of Radiative Forcing of Chemicals with Potentially Significant Global Warming Potential. CRITICAL REVIEWS IN ENVIRONMENTAL SCIENCE AND TECHNOLOGY. CRC Press LLC, Boca Raton, FL, USA, 0(0): 1-31, (2015).</t>
  </si>
  <si>
    <t xml:space="preserve">https://catalog.data.gov/dataset/brown-c-a-d-sharp-and-t-mochon-collura-2016-effect-of-climate-change-on-water-temperatu-13
</t>
  </si>
  <si>
    <t>Brown, C.A., D. Sharp, and T. Mochon Collura. 2016. Effect of Climate Change on Water Temperature and Attainment of Water Temperature Criteria in the Yaquina Estuary, Oregon (USA). Estuarine, Coastal and Shelf Science. 169:136-146.</t>
  </si>
  <si>
    <t>This dataset contains the research described in the following publication: Brown, C.A., D. Sharp, and T. Mochon Collura. 2016. Effect of Climate Change on Water Temperature and Attainment of Water Temperature Criteria in the Yaquina Estuary, Oregon (USA). Estuarine, Coastal and Shelf Science. 169:136-146, doi: 10.1016/j.ecss.2015.11.006.This dataset is associated with the following publication: Brown , C., D. Sharp, and T. MochonCollura. Effect of Climate Change on Water Temperature and Attainment of Water Temperature Criteria in the Yaquina Estuary, Oregon (USA). ESTUARINE, COASTAL AND SHELF SCIENCE. Elsevier Science Ltd, New York, NY, USA, 169: 136-146, (2016).</t>
  </si>
  <si>
    <t xml:space="preserve">https://catalog.data.gov/dataset/lipid-correction-for-carbon-stable-isotope-analysis-of-fish-tissue
</t>
  </si>
  <si>
    <t>Lipid correction for carbon stable isotope analysis of fish tissue</t>
  </si>
  <si>
    <t>Fish chemistry data (d13C, d15N, C:N, lipid content) published in Rapid Commun. Mass Spectrom. 2015, 29, 2069-2077 DOI: 10.1002/rcm.7367.This dataset is associated with the following publication: Hoffman , J., M. Sierszen , and A. Cotter. Fish tissue lipid-C:N relationships for correcting a13C values and estimating lipid content in aquatic food web studies. Rapid Communications in Mass Spectrometry. Wiley InterScience, Silver Spring, MD, USA, 29(21): 2069-2077, (2015).</t>
  </si>
  <si>
    <t xml:space="preserve">https://catalog.data.gov/dataset/national-assessment-of-tree-city-usa-participation-according-to-geography-and-socioeconomi
</t>
  </si>
  <si>
    <t>National assessment of Tree City USA participation according to geography and socioeconomic characteristics</t>
  </si>
  <si>
    <t>Tree City USA is a national program that recognizes municipal commitment to community forestry. In return for meeting program requirements, Tree City USA participants expect social, economic, and/or environmental benefits. Understanding the geographic distribution and socioeconomic characteristics of Tree City USA communities at the national scale can offer insights into the motivations or barriers to program participation, and provide context for community forestry research at finer scales. In this study, researchers assessed patterns in Tree City USA participation for all U.S. communities with more than 2,500 people according to geography, community population size, and socioeconomic characteristics, such as income, education, and race. Nationally, 23.5% of communities studied were Tree City USA participants, and this accounted for 53.9% of the total population in these communities. Tree City USA participation rates varied substantially by U.S. region, but in each region participation rates were higher in larger communities, and long-term participants tended to be larger communities than more recent enrollees. In logistic regression models, owner occupancy rates were significant negative predictors of Tree City USA participation, education and percent white population were positive predictors in many U.S. regions, and inconsistent patterns were observed for income and population age. The findings indicate that communities with smaller populations, lower education levels, and higher minority populations are underserved regionally by Tree City USA, and future efforts should identify and overcome barriers to participation in these types of communities.This dataset is associated with the following publication: Berland , A., D. Herrmann , and M. Hopton. National Assessment of Tree City USA Participation According to Geography andSocioeconomic Characteristics. Arboriculture &amp; Urban Forestry. International Society of Arboriculture, Champaign, IL, USA, 42(2): 120-130, (2016).</t>
  </si>
  <si>
    <t xml:space="preserve">https://catalog.data.gov/dataset/applicability-of-uv-resistant-bacillus-pumilus-spore-as-a-human-adenovirus-surrogate-for-e
</t>
  </si>
  <si>
    <t>Applicability of UV resistant Bacillus pumilus spore as a human adenovirus surrogate for evaluating the effectiveness of virus inactivation in low-pressure UV treatment systems</t>
  </si>
  <si>
    <t>Data set includes UV dose, and Bacillus pumilus spore plate counts in colony forming units.This dataset is associated with the following publication: Boczek , L., E. Rhodes , J. Cashdollar, J. Ryu, J. Popovici , J. Hoelle , M. Sivaganesan , S. Hayes , M. Rodgers , and H. Ryu. Applicability of UV resistant Bacillus pumilus endospores as a human adenovirus surrogate for evaluating the effectiveness of virus inactivation in low-pressure UV treatment systems. JOURNAL OF MICROBIOLOGICAL METHODS. Elsevier Science Ltd, New York, NY, USA, 122: 43-49, (2016).</t>
  </si>
  <si>
    <t xml:space="preserve">https://catalog.data.gov/dataset/characterization-and-optimization-of-cathodic-conditions-for-h2o2-synthesis-in-microbial-e
</t>
  </si>
  <si>
    <t>Characterization and optimization of cathodic conditions for H2O2 synthesis in microbial electrochemical cells</t>
  </si>
  <si>
    <t>H2O2_COD_EPA: Measurements of hydrogen peroxide and COD concentrations for water samples from the MEC reactors. MEC_acclimation: raw data for current and voltage of the anode in the MEC reactor.This dataset is associated with the following publication: Sim, J., J. An, E. Elbeshbishy, R. Hodon, and H. Lee. Characterization and optimization of cathodic conditions for H2O2 synthesis in microbial electrochemical cells. Bioresource Technology. Elsevier Online, New York, NY, USA, 195: 31-36, (2015).</t>
  </si>
  <si>
    <t xml:space="preserve">https://catalog.data.gov/dataset/microbial-pathogens-in-source-and-treated-waters-from-drinking-water-treatment-plants-in-t
</t>
  </si>
  <si>
    <t>Microbial pathogens in source and treated waters from drinking water treatment plants in the United States and implications for human health</t>
  </si>
  <si>
    <t>Bacteria and fungi in source and treated drinking water.This dataset is associated with the following publication: King , D., S. Pfaller , M. Donohue , S. Vesper , E. Villegas , M. Ware , S. Glassmeyer , M. Vogal, E. Furlong, and D. Kolpin. Microbial pathogens in source and treated waters from drinking water treatment plants in the United States and implications for human health. SCIENCE OF THE TOTAL ENVIRONMENT. Elsevier BV, AMSTERDAM, NETHERLANDS, 562: 987-995, (2016).</t>
  </si>
  <si>
    <t xml:space="preserve">https://catalog.data.gov/dataset/phosphorus-retention-data-and-metadata
</t>
  </si>
  <si>
    <t>phosphorus retention data and metadata</t>
  </si>
  <si>
    <t>phosphorus retention in wetlands data and metadata.This dataset is associated with the following publication: Lane , C., and B. Autrey. Phosphorus retention of forested and emergent marsh depressional wetlands in differing land uses in Florida, USA. Wetlands Ecology and Management. Springer Science and Business Media B.V,Formerly Kluwer Academic Publishers B.V., GERMANY, 24(1): 45-60, (2016).</t>
  </si>
  <si>
    <t xml:space="preserve">https://catalog.data.gov/dataset/hf183-bfdrev-and-humm2-qpcr-data
</t>
  </si>
  <si>
    <t>HF183/BFDrev and HumM2 qPCR data</t>
  </si>
  <si>
    <t>Concentration estimates for HF183/BFDrev and HumM2 qPCR genetic markers in raw sewage collected from 54 geographic locations across the United States.This dataset is associated with the following publication: Boehm, A., J. Soller, and O. Shanks. Human-Associated Fecal qPCR Measurements and Predicted Risk of Gastrointestinal Illness in Recreational Waters Contaminated with Raw Sewage. ENVIRONMENTAL SCIENCE &amp; TECHNOLOGY. American Chemical Society, Washington, DC, USA, 2: 270-275, (2015).</t>
  </si>
  <si>
    <t xml:space="preserve">https://catalog.data.gov/dataset/h002-cu-h003-pvc-h072-cu-h079-pvc
</t>
  </si>
  <si>
    <t>H002 (Cu), H003 (PVC), H072 (Cu), H079 (PVC)</t>
  </si>
  <si>
    <t>Whole-genome sequences of four strains closely related to members of the Mycobacterium chelonae group, isolated from biofilms in a drinking water distribution system simulator.This dataset is associated with the following publication: Gomez-Alvarez, V., and R. Revetta. Whole-Genome Sequences of Four Strains Closely Related with Members of the Mycobacterium chelonae group, Isolated from Biofilms in a Drinking Water Distribution System Simulator. Genome Announcements. American Society for Microbiology, Washington, DC, USA, 4(1): 1-2, (2016).</t>
  </si>
  <si>
    <t xml:space="preserve">https://catalog.data.gov/dataset/measured-and-calculated-volumes-of-wetland-depressions
</t>
  </si>
  <si>
    <t>Measured and Calculated Volumes of Wetland Depressions</t>
  </si>
  <si>
    <t>Measured and calculated volumes of wetland depressions.This dataset is associated with the following publication: Wu, Q., and C. Lane. Delineation and quantification of wetland depressions in the Prairie Pothole Region of North Dakota. WETLANDS. The Society of Wetland Scientists, McLean, VA, USA, 36(2): 215-227, (2016).</t>
  </si>
  <si>
    <t xml:space="preserve">https://catalog.data.gov/dataset/data-supporting-al-abed-et-al-environ-sci-nano-2016
</t>
  </si>
  <si>
    <t>Data supporting Al-Abed et al., Environ. Sci.: Nano, 2016,</t>
  </si>
  <si>
    <t>Data files representing each of the Figures and Tables published in Al-Abed et al., Environ. Sci.: Nano, 2016, 3, 593. The data file names identify the Figure or Table and each file contains an internal set of data definitions.This dataset is associated with the following publication: Al-Abed, S.R., J. Virkutyte, J. Ortenzio , R.M. McCarrick, L. Degn, R. Zucker , N. Coates , K. Cleveland, H. Ma, S. Diamond, K. Dreher , and W. Boyes. Environmental aging alters AI(OH)3 coating of TiO2 nanoparticles enhancing their photocatalytic and phototoxicity activities. Environmental Science: Nano. RSC Publishing, Cambridge, UK, N/A, (2016).</t>
  </si>
  <si>
    <t xml:space="preserve">https://catalog.data.gov/dataset/permeable-pavement-study-edison
</t>
  </si>
  <si>
    <t>Permeable pavement study (Edison)</t>
  </si>
  <si>
    <t>While permeable pavement is increasingly being used to control stormwater runoff, field-based, side-by-side investigations on the effects different pavement types have on nutrient concentrations present in stormwater runoff are limited. In 2009, the U.S. EPA constructed a 0.4-ha parking lot in Edison, New Jersey, that incorporated permeable interlocking concrete pavement (PICP), pervious concrete (PC), and porous asphalt (PA). Each permeable pavement type has four, 54.9-m2, lined sections that direct all infiltrate into 5.7-m3 tanks enabling complete volume collection and sampling. This paper highlights the results from a 12-month period when samples were collected from 13 rainfall/runoff events and analyzed for nitrogen species, orthophosphate, and organic carbon. Differences in infiltrate concentrations among the three permeable pavement types were assessed and compared with concentrations in rainwater samples and impervious asphalt runoff samples, which were collected as controls. Contrary to expectations based on the literature, the PA infiltrate had significantly larger total nitrogen (TN) concentrations than runoff and infiltrate from the other two permeable pavement types, indicating that nitrogen leached from materials in the PA strata. There was no significant difference in TN concentration between runoff and infiltrate from either PICP or PC, but TN in runoff was significantly larger than in the rainwater, suggesting meaningful inter-event dry deposition. Similar to other permeable pavement studies, nitrate was the dominant nitrogen species in the infiltrate. The PA infiltrate had significantly larger nitrite and ammonia concentrations than PICP and PC, and this was presumably linked to unexpectedly high pH in the PA infiltrate that greatly exceeded the optimal pH range for nitrifying bacteria. Contrary to the nitrogen results, the PA infiltrate had significantly smaller orthophosphate concentrations than in rainwater, runoff, and infiltrate from PICP and PC, and this was attributed to the high pH in PA infiltrate possibly causing rapid precipitation of orthophosphate with metal cations. Orthophosphate was exported from the PICP and PC, as evidenced by the significantly larger infiltrate concentrations compared with influent sources of rainwater and runoff.This dataset is associated with the following publication: Brown , R., and M. Borst. Nutrient Infiltrate Concentrations from Three Permeable Pavement Types. JOURNAL OF ENVIRONMENTAL MANAGEMENT. Elsevier Science Ltd, New York, NY, USA, 164: 74-85, (2015).</t>
  </si>
  <si>
    <t xml:space="preserve">https://catalog.data.gov/dataset/watershed-impervious-cover-relative-to-stream-location
</t>
  </si>
  <si>
    <t>Watershed impervious cover relative to stream location</t>
  </si>
  <si>
    <t>Estimates of watershed (12-digit huc) impervious cover and impervious cover near streams and water body shorelines for three dates (2001, 2006, 2011) using NLCD data. Differences between watershed impervious cover and impervious cover near streams can be used to assess the spatial pattern of impervious cover within a watershed.This dataset is associated with the following publication: Wickham , J., A. Neale , M. Mehaffey , T. Jarnagin , and D. Norton. Temporal Trends in Impervious Cover Relative to Stream Location.. JOURNAL OF AMERICAN WATER RESOURCES ASSOCIATION. American Water Resources Association, Middleburg, VA, USA, 52(2): 409-419, (2016).</t>
  </si>
  <si>
    <t xml:space="preserve">https://catalog.data.gov/dataset/figure4
</t>
  </si>
  <si>
    <t>Figure4</t>
  </si>
  <si>
    <t>NetCDF files of PBL height (m), Shortwave Radiation, 10 m wind speed from WRF and Ozone from CMAQ. The data is the standard deviation of these variables for each hour of the 4 day simulation. Figure 4 is only one of the time periods: June 8, 2100 UTC. The NetCDF files have a time stamp (Times) that can be used to find this time in order to reproduce the Figure 4. Also included is a data dictionary that describes the domain and all other attributes of the model simulation. This dataset is not publicly accessible because: The file is 202Mb binary NetCDF file that is too large. It can be accessed through the following means: Archived on the US EPA HPC Sol computer system:/asm/grc/JGR_ENSEMBLE_ScienceHub/Figure4.tar.gz. Format: Tar.gz file that contains NetCDF files required to reproduce Figure 4.This dataset is associated with the following publication: Gilliam , R., C. Hogrefe , J. Godowitch, S. Napelenok , R. Mathur , and S.T. Rao. Impact of inherent meteorology uncertainty on air quality model predictions. JOURNAL OF GEOPHYSICAL RESEARCH-ATMOSPHERES. American Geophysical Union, Washington, DC, USA, 120(23): 12,259-12,280, (2015).</t>
  </si>
  <si>
    <t xml:space="preserve">https://catalog.data.gov/dataset/ensemble-standar-deviation-of-wind-speed-and-direction-of-the-fdda-input-to-wrf
</t>
  </si>
  <si>
    <t>Ensemble standar deviation of wind speed and direction of the FDDA input to WRF</t>
  </si>
  <si>
    <t>NetCDF file of the SREF standard deviation of wind speed and direction that was used to inject variability in the FDDA input.variable U_NDG_OLD contains standard deviation of wind speed (m/s) variable V_NDG_OLD contains the standard deviation of wind direction (deg). This dataset is not publicly accessible because: This is a netcdf file that is 3.9Gb. It can be accessed through the following means: On the HPC system sol (2016). In the asm archive here: /asm/grc/JGR_ENSEMBLE_ScienceHub/figure1.nc. Format: Figure 1 data. This is the variability of wind speed and direction of the four dimensional data assimilation inputs. The variability includes the 14 members of the ensemble.This dataset is associated with the following publication: Gilliam , R., C. Hogrefe , J. Godowitch, S. Napelenok , R. Mathur , and S.T. Rao. Impact of inherent meteorology uncertainty on air quality model predictions. JOURNAL OF GEOPHYSICAL RESEARCH-ATMOSPHERES. American Geophysical Union, Washington, DC, USA, 120(23): 12,259-12,280, (2015).</t>
  </si>
  <si>
    <t xml:space="preserve">https://catalog.data.gov/dataset/evaluating-the-accuracy-of-common-runoff-estimation-methods-for-new-impervious-hot-mix-asp
</t>
  </si>
  <si>
    <t>Evaluating the Accuracy of Common Runoff Estimation Methods for New Impervious Hot-Mix Asphalt</t>
  </si>
  <si>
    <t>Excel workbook, First sheet is data dictionary. second sheet is the data representing the abstraction for events with short antecedent dry period (less than 24 hr).This dataset is associated with the following publication: Brown , R., and M. Borst. Evaluating the Accuracy of Common Runoff Estimation Methods for New Impervious Hot-Mix Asphalt. Journal of Sustainable Water in the Built Environment. American Society of Civil Engineers (ASCE), New York, NY, USA, online, (2015).</t>
  </si>
  <si>
    <t xml:space="preserve">https://catalog.data.gov/dataset/figure-3
</t>
  </si>
  <si>
    <t>Figure 3</t>
  </si>
  <si>
    <t>The Figure.tar.gz contains a directory for each WRF ensemble run. In these directories are *.csv files for each meteorology variable examined. These are comma delimited text files that contain statistics for each observation site. Also provided is an R script that reads these files (user would need to change directory pointers) and computes the variability of error and bias of the ensemble at each site and plots these for reproduction of figure 3. This dataset is not publicly accessible because: 30Mb tar, 15 Mb tar.gz. It can be accessed through the following means: On the EPA HPC system sol archive: /asm/grc/JGR_ENSEMBLE_ScienceHub/figure3.tar. Format: tar.gz file of text files that contain the surface meteorology statistics that were used to created Figure 3. Also included is a R script that will allow anyone interested to re-generate the figure.This dataset is associated with the following publication: Gilliam , R., C. Hogrefe , J. Godowitch, S. Napelenok , R. Mathur , and S.T. Rao. Impact of inherent meteorology uncertainty on air quality model predictions. JOURNAL OF GEOPHYSICAL RESEARCH-ATMOSPHERES. American Geophysical Union, Washington, DC, USA, 120(23): 12,259-12,280, (2015).</t>
  </si>
  <si>
    <t xml:space="preserve">https://catalog.data.gov/dataset/excel-file-of-salivary-antibody-analysis-for-boqueron-beach-study-puerto-rico-for-six-wate
</t>
  </si>
  <si>
    <t>Excel file of salivary antibody analysis for Boqueron Beach study, Puerto Rico for six waterborne pathogens.</t>
  </si>
  <si>
    <t>This dataset is the raw Luminex antibody responses to six common waterborne pathogens reported in MFI (Median Fluorescence Intensity) units.This dataset is associated with the following publication: Augustine , S., T. Eason , K. Simmons, C. Curioso, S. Griffin , M. Ramudit, and T. Plunkett. Developing a Salivary Antibody Multiplex Immunoassay to Measure Human Exposure to Environmental Pathogens. Journal of Visualized Experiments. JoVE, Somerville, MA, USA, 115: e54415, (2016).</t>
  </si>
  <si>
    <t xml:space="preserve">https://catalog.data.gov/dataset/a-demonstration-of-the-uncertainty-in-predicting-the-estrogenic-activity-of-individual-che
</t>
  </si>
  <si>
    <t>A demonstration of the uncertainty in predicting the estrogenic activity of individual chemicals and mixtures from an in vitro estrogen receptor transcriptional activation assay (T47D-KBluc) to the in vivo uterotrophic assay using oral exposure</t>
  </si>
  <si>
    <t>the data set contains the figures and tables from the publication in addition to the means, standard errors of the mean and the sample sizes used in each group for every experiment. the data set also contains a description of the genes, their function and acronyms on the QPCR arrays used in the study. Finally, the dataset includes the histopathology reports on the uterine changes induced by the different chemicals and the criteria used by the pathologist to classify the estrogenic effects of the chemicals.This dataset is associated with the following publication: Conley, J., B. Hannas, V. Wilson, E. Gray, and J. Furr. A demonstration of the uncertainty in predicting the estrogenic activity of individual chemicals and mixtures from an in vitro estrogen receptor transcriptional activation assay (T47D-KBluc) to the in vivo uterotrophic assay using oral exposure. TOXICOLOGICAL SCIENCES. Society of Toxicology, 382-395, (2016).</t>
  </si>
  <si>
    <t xml:space="preserve">https://catalog.data.gov/dataset/insights-into-the-deterministic-skill-of-air-quality-ensembles-from-the-analysis-of-aqmeii
</t>
  </si>
  <si>
    <t>Insights into the deterministic skill of air quality ensembles from the analysis of AQMEII data</t>
  </si>
  <si>
    <t>This dataset documents the source of the data analyzed in the manuscript " Insights into the deterministic skill of air quality ensembles from the analysis of AQMEII data" led by Dr. Ioannis Kioutsioukis of the European Commission's Joint Research Center. All of the data were contributed by non-EPA research groups from Europe. This dataset is not publicly accessible because: None of the data analyzed in this manuscript was contributed by EPA. It can be accessed through the following means: The datasets used for analysis by the external author of this manuscript were provided by researchers from more than ten non-EPA research groups from Europe participating in the first and second phase of the Air Quality Model Evaluation International Initiative (AQMEII). All data used in the manuscript are stored on the web-based password-protected ENSEMBLE platform hosted by the European Commission's Joint Research Centre at http://ensemble3.jrc.it/. Interested researchers can request access to the AQMEII dataset hosted on the ENSEMBLE platform by contacting Dr. Stefano Galmarini (stefano.galmarini@jrc.ec.europa.eu). Format: N/A.This dataset is associated with the following publication: Kioutsioukis, I., U. Im, E. Solazzo, R. Bianconi, A. Badia, A. Balzarini, R. Baro, R. Bellasio, D. Brunner, C. Chemel, G. Curci, H. Denier va der Gon, J. Flemming, R. Forkel, L. Giordano, P. Jimenez-Guerrero, M. Hirtl, O. Jorba, A. Manders-Groot, L. Neal, J. Perez, G. Pirovano, R. San Jose, N. Savage, W. Schroder, R. Sokhi, D. Syrakov, P. Tuccella, J. Werhahn, R. Wolke, C. Hogrefe, and S. Galmarini. Insights into the deterministic skill of air quality ensembles from the analysis of AQMEII data. Atmospheric Chemistry and Physics. Copernicus Publications, Katlenburg-Lindau, GERMANY, 16(24): 15629-15652, (2016).</t>
  </si>
  <si>
    <t xml:space="preserve">https://catalog.data.gov/dataset/potential-vorticity-based-parameterization-for-specification-of-upper-troposphere-lower-st
</t>
  </si>
  <si>
    <t>Potential Vorticity based parameterization for specification of Upper troposphere/lower stratosphere ozone in atmospheric models</t>
  </si>
  <si>
    <t>Potential Vorticity based parameterization for specification of Upper troposphere/lower stratosphere ozone in atmospheric models - the data set consists of 3D O3 fields from the CMAQ modeling system across the northern hemisphere, potential vorticity fields from the WRF model, and observated ozone from the WOUDC ozonesonde launches.This dataset is associated with the following publication: Mathur, R., J. Pleim, C. Hogrefe, M. Gan, G. Sarwar, D. Wong, J. Wang, S. McKeen, J. Xing, and J. Wang. Representing the effects of stratosphere-troposphere exchange on 3-D O3 distributions in chemistry transport models using a potential vorticity-based parameterization. Atmospheric Chemistry and Physics. Copernicus Publications, Katlenburg-Lindau, GERMANY, 16: 10865-10877, (2016).</t>
  </si>
  <si>
    <t xml:space="preserve">https://catalog.data.gov/dataset/waterline-ats-b-globigii-spore-water-disinfection-data
</t>
  </si>
  <si>
    <t>Waterline ATS B. globigii spore water disinfection data</t>
  </si>
  <si>
    <t>Disinfection of B. globigii spores (a non-pathogenic surrogate for B. anthracis) in clean and dirty water using the ATS-Waterline system, which uses ultraviolet light and a charged membrane filter.This dataset is associated with the following publication: Silva, G., J. Szabo, V. Namboodiri, R. Krishnan, J. Rodriguez, and A. Zeigler. Evaluation of and environmentally sustainable UV-assisted water treatment system for removal of Bacillus spores in water. WATER SCIENCE AND TECHNOLOGY. IWA Publishing, London, UK, 18(3): 968-975, (2018).</t>
  </si>
  <si>
    <t xml:space="preserve">https://catalog.data.gov/dataset/phoenix-study
</t>
  </si>
  <si>
    <t>Phoenix Study</t>
  </si>
  <si>
    <t>Phoenix Traffic and Mobile Data.This dataset is associated with the following publication: Baldauf , R., V. Isakov , P. Deshmukh, and A. Venkatram. Influence of Solid Noise Barriers on Near-Road and On-Road Air Quality. ATMOSPHERIC ENVIRONMENT. Elsevier Science Ltd, New York, NY, USA, 129: 265-276, (2016).</t>
  </si>
  <si>
    <t xml:space="preserve">https://catalog.data.gov/dataset/figures-6182c
</t>
  </si>
  <si>
    <t>Figures</t>
  </si>
  <si>
    <t>data for figures 1-8 in journal article "Assessment of port-related air quality impacts: geographic analysis of population", International Journal of Environment and Pollution, 58, 231-250, (2015).This dataset is associated with the following publication: Arunachalam , S., H. Brantley , T. Barzyk , G. Hagler , V. Isakov , S. Kimbrough , B. Naess, N. Rice, M. Snyder, K. Talgo, and A. Venkatram. Assessment of port-related air quality impacts: geographic analysis of population. INTERNATIONAL JOURNAL OF ENVIRONMENT AND POLLUTION. Inderscience Enterprises Limited, Geneva, SWITZERLAND, 58(4): 231 - 250, (2015).</t>
  </si>
  <si>
    <t xml:space="preserve">https://catalog.data.gov/dataset/adverse-outcome-pathway-aop-development-and-weight-of-evidence-evaluation-as-illustrated-b
</t>
  </si>
  <si>
    <t>Adverse outcome pathway (AOP) development and weight of evidence evaluation as illustrated by ecological case studies using online tools such as ECOTOX and SeqAPASS</t>
  </si>
  <si>
    <t>The majority of this dataset includes the query output from online databases ECOTOX and SeqAPASS used to support the ecological AOP case studies described within the manuscript. The final worksheet includes the raw data used to generate concentration vs response curves for four putative chemical initiators (Supplemental Figure S4).This dataset is associated with the following publication: Fay, K., D. Villeneuve, C. LaLone, Y. Song, K.E. Tollefsen, and G. Ankley. Practical approaches to adverse outcome pathway (AOP) development as illustrated by ecological case studies. SOCIETY OF ENVIRONMENTAL TOXICOLOGY AND CHEMISTRY JOURNAL. Society of Environmental Toxicology and Chemistry, Pensacola, FL, USA, 36(6): 1429-1449, (2017).</t>
  </si>
  <si>
    <t xml:space="preserve">https://catalog.data.gov/dataset/annual-variations-and-effects-of-temperature-on-legionella-spp-and-other-potential-opportu
</t>
  </si>
  <si>
    <t>Annual variations and effects of temperature on Legionella spp. and other potential opportunistic pathogens in tap and shower water</t>
  </si>
  <si>
    <t>The data contained in this worksheet provides the quantitative detection of potential pathogens for the bathroom water samples used in this study.This dataset is associated with the following publication: Lu, J., H. Buse, I. Struewing, A. Zhao, D. Lytle, and N. Ashbolt. Annual variations and effects of temperature on Legionella spp. and other potential opportunistic pathogens in tap and shower water. JOURNAL OF APPLIED MICROBIOLOGY. Blackwell Publishing, Malden, MA, USA, 24(0): 2326-2336, (2016).</t>
  </si>
  <si>
    <t xml:space="preserve">https://catalog.data.gov/dataset/mutagenicity-of-oil-burn-emissions
</t>
  </si>
  <si>
    <t>Mutagenicity of Oil Burn Emissions</t>
  </si>
  <si>
    <t>Description included in the dataset.This dataset is associated with the following publication: DeMarini, D., S. Warren, K. Lavrich, A. Flen, J. Aurell, B. Mitchell, D. Greenwell, B. Preston, J. Schmid, B. Linak, M. Hays, J. Samet, and B. Gullett. Mutagenicity and Oxidative Damage Induced by an Organic Extract of the Particulate Emissions from a Simulation of the Deepwater Horizon Surface Oil Burns. ENVIRONMENTAL AND MOLECULAR MUTAGENESIS. John Wiley &amp; Sons, Inc, Hoboken, NJ, USA, 58(3): 162-171, (2017).</t>
  </si>
  <si>
    <t xml:space="preserve">https://catalog.data.gov/dataset/monochloramine-cometabolism-by-mixed-culture-nitrifiers-under-drinking-water-conditions
</t>
  </si>
  <si>
    <t>Monochloramine Cometabolism by Mixed-Culture Nitrifiers under Drinking Water Conditions</t>
  </si>
  <si>
    <t>Data for Figures in manuscript.This dataset is associated with the following publication: Maestre, J., D. Wahman , and G. Speitel. Monochloramine Cometabolism by Mixed-Culture Nitrifiers under Drinking Water Conditions. ENVIRONMENTAL SCIENCE &amp; TECHNOLOGY. American Chemical Society, Washington, DC, USA, 50(12): 6240-6248, (2016).</t>
  </si>
  <si>
    <t xml:space="preserve">https://catalog.data.gov/dataset/figs7-txt
</t>
  </si>
  <si>
    <t>FigS7.txt</t>
  </si>
  <si>
    <t>This is an ascii file with georeferencing information containing the data plotted in Figure S7 of the supplemental information manuscript section.This dataset is associated with the following publication: McCrackin, M., E. Cooter, R. Dennis, J. Harrison, and J. Compton. Alternative futures of dissolved inorganic nitrogen export from the Mississippi River Basin: influence of crop management, atmospheric deposition, and population growth. BIOGEOCHEMISTRY. Springer, New York, NY, USA, 133(3): 263-377, (2017).</t>
  </si>
  <si>
    <t xml:space="preserve">https://catalog.data.gov/dataset/monochloramine-cometabolism-by-nitrifying-biofilm-relevant-to-drinking-water
</t>
  </si>
  <si>
    <t>Monochloramine Cometabolism by Nitrifying Biofilm Relevant to Drinking Water</t>
  </si>
  <si>
    <t>Data for Figures in manuscript.This dataset is associated with the following publication: Wahman , D., J. Maestre, and G. Speitel Jr.. Monochloramine Cometabolism by Nitrifying Biofilm Relevant to Drinking Water. JOURNAL OF AMERICAN WATER WORKS ASSOCIATION. American Water Resources Association, Middleburg, VA, USA, 108(7): 362-373, (2016).</t>
  </si>
  <si>
    <t xml:space="preserve">https://catalog.data.gov/dataset/figs8-txt
</t>
  </si>
  <si>
    <t>FigS8.txt</t>
  </si>
  <si>
    <t>This is an ASCII file with georeferencing information containing data plotted in Figure S8 of the supplemental information section of the manuscript.This dataset is associated with the following publication: McCrackin, M., E. Cooter, R. Dennis, J. Harrison, and J. Compton. Alternative futures of dissolved inorganic nitrogen export from the Mississippi River Basin: influence of crop management, atmospheric deposition, and population growth. BIOGEOCHEMISTRY. Springer, New York, NY, USA, 133(3): 263-377, (2017).</t>
  </si>
  <si>
    <t xml:space="preserve">https://catalog.data.gov/dataset/the-application-of-a-highly-purified-rat-leydig-cell-assay-as-a-complement-to-the-h295r-st
</t>
  </si>
  <si>
    <t>The Application of a Highly Purified Rat Leydig Cell Assay as a Complement to the H295R Steroidogenesis Assay for the Evaluation of Toxicant Induced Alterations in Testosterone Production</t>
  </si>
  <si>
    <t>The greater dynamic range of testosterone production in a highly purified rat Leydig cell assay permitted the detection of chemical induced inhibition that was not detected by the high throughput screening format of the H295R steroidogenesis assay. This dataset is associated with the following publication: Klinefelter , G., J. Laskey, and R. Amann. Statin Drugs Markedly Inhibit Testosterone Production by Rat Leydig Cells In Vitro: Implications for Men. REPRODUCTIVE TOXICOLOGY. Elsevier Science Ltd, New York, NY, USA, 45: 52-58, (2014). NOTE: This dataset has been removed from public access due to revocation. Please refer inquiries regarding this dataset to the listed contact person.</t>
  </si>
  <si>
    <t xml:space="preserve">https://catalog.data.gov/dataset/nwca-2011-soil-chemistry-data
</t>
  </si>
  <si>
    <t>NWCA 2011 Soil Chemistry - Data</t>
  </si>
  <si>
    <t>NWCA 2011 Soil Chemistry Data.This dataset is associated with the following publication: Nahlik, A., and M.S. Fennessy. Carbon storage in US wetlands. Nature Communications. Nature Publishing Group, London, UK, 7: 1-9, (2016).</t>
  </si>
  <si>
    <t xml:space="preserve">https://catalog.data.gov/dataset/useeio-v1-1-elementary-flows-and-life-cycle-impact-assessment-lcia-characterization-factor
</t>
  </si>
  <si>
    <t>USEEIO v1.1 - Elementary Flows and Life Cycle Impact Assessment (LCIA) Characterization Factors</t>
  </si>
  <si>
    <t>This dataset is part of the USEEIO v1.1 model release. It provides the elementary flows used in the USEEIO v1.1 Satellite Tables (DOI: 10.23719/1365565) and their matching characterization factors for the various indicators. The indicators are described and categorized. An original mapping file is also provided that shows the correspondence between original source names for resources, emissions, land, etc and USEEIO elementary flows. This dataset supersedes USEEIO Elementary Flows and Life Cycle Impact Assessment (LCIA) Characterization Factors(https://edg.epa.gov/metadata/catalog/search/resource/details.page?uuid=%7B8A87EE76-F047-43E1-A4B3-9D83BAE110C4%7D). It can be exported as a .csv file and used with the exported satellite tables and BEA 2007 Make and Use tables to build USEEIO v1.1 using the IO Model Builder (https://github.com/USEPA/IO-Model-Builder).This dataset is associated with the following publication: Yang, Y., W. Ingwersen, T. Hawkins, and D. Meyer. USEEIO: A new and transparent United States environmentally extended input-output model. JOURNAL OF CLEANER PRODUCTION. Elsevier Science Ltd, New York, NY, USA, 158: 308-318, (2017).</t>
  </si>
  <si>
    <t xml:space="preserve">https://catalog.data.gov/dataset/watershed-impervious-cover-relative-to-stream-location-bee40
</t>
  </si>
  <si>
    <t>Estimates of watershed (12-digit huc) impervious cover and impervious cover near streams and water body shorelines for three dates (2001, 2006, 2011) using NLCD data. Differences between watershed impervious cover and impervious cover near streams can be used to assess the spatial pattern of impervious cover within a watershed.This dataset is associated with the following publication: Wickham, J., S.V. Stehman, L. Gass, J.A. Dewitz, D.G. Sorenson, B.J. Granneman, R.V. Poss, and L.A. Baer. Thematic Accuracy Assessment of the 2011 National Land Cover Database (NLCD). REMOTE SENSING OF ENVIRONMENT. Elsevier Science Ltd, New York, NY, USA, 191: 328-341, (2017).</t>
  </si>
  <si>
    <t xml:space="preserve">https://catalog.data.gov/dataset/dataset-evaluation-of-standardized-sample-collection-packaging-and-decontamination-procedu
</t>
  </si>
  <si>
    <t>Dataset - Evaluation of Standardized Sample Collection, Packaging, and Decontamination Procedures to Assess Cross-Contamination Potential during Bacillus anthracis Incident Response Operations</t>
  </si>
  <si>
    <t>Spore recovery data during sample packaging decontamination tests.This dataset is associated with the following publication: Calfee, W., J. Tufts, K. Meyer, K. McConkey, L. Mickelsen, L. Rose, C. Dowell, L. Delaney, A. Weber, S. Morse, J. Chaitram, and M. Gray. Evaluation of standardized sample collection, packaging, and decontamination procedures to assess cross-contamination potential during Bacillus anthracis incident response operations. JOURNAL OF OCCUPATIONAL AND ENVIRONMENTAL HYGIENE. Taylor &amp; Francis, Inc., Philadelphia, PA, USA, 13(12): 12, (2016).</t>
  </si>
  <si>
    <t xml:space="preserve">https://catalog.data.gov/dataset/teva-spot-gui-containing-preliminary-flow-model
</t>
  </si>
  <si>
    <t>TEVA-SPOT-GUI - Containing Preliminary Flow Model</t>
  </si>
  <si>
    <t>This ZIP file contains the developmental, test version of TEVA-SPOT-GUI's Flow Model. The Flow Model is a new, event based water quality algorithm for EPANET. The Flow Model is preliminary, i.e., it may not work for all models or all scenarios (i.e., release nodes in the network model). If you want to examine the Flow Model code please go to the Github site at:https://github.com/ttaxon/EPANET/tree/flow-transport-modelIf you have any questions, contact Robert Janke (janke.robert@epa.gov).This dataset is associated with the following publication: Janke, R. Mass Imbalances in EPANET Water-quality Simulations. Drinking Water Engineering and Science Discussions. Copernicus Gesellschaft mbH, Gottingen, GERMANY, 25-47, (2018).</t>
  </si>
  <si>
    <t xml:space="preserve">https://catalog.data.gov/dataset/compilation-of-colony-forming-unit-data-for-bacillus-anthracis-and-b-atrophaeus-before-and
</t>
  </si>
  <si>
    <t>Compilation of colony forming unit data for Bacillus anthracis and B. atrophaeus before and after exposure to various fogging treatments using peracetic acid or hydrogen peroxide</t>
  </si>
  <si>
    <t>Data set contains CFU data for positive controls and test coupons for each test, for each material, and for each microorganism used. Also included are efficacy data in terms of log reductions. It also includes data on process and environmental conditions during fogging.This dataset is associated with the following publication: Richter, W., J. Wood, M. Wendling, and J. Rogers. Inactivation of Bacillus anthracis spores to decontaminate subway railcar and related materials via the fogging of peracetic acid and hydrogen peroxide sporicidal liquids. JOURNAL OF ENVIRONMENTAL MANAGEMENT. Elsevier Science Ltd, New York, NY, USA, 206: 800-806, (2018).</t>
  </si>
  <si>
    <t xml:space="preserve">https://catalog.data.gov/dataset/epanet-inp-files-used-in-paper
</t>
  </si>
  <si>
    <t>EPANET INP files used in paper.</t>
  </si>
  <si>
    <t>Text files with the ".inp" extension that can be used in EPANET to simulate hydraulic and water quality analyses and which can be used in TEVA-SPOT-GUI.This dataset is associated with the following publication: Janke, R. Mass Imbalances in EPANET Water-quality Simulations. Drinking Water Engineering and Science Discussions. Copernicus Gesellschaft mbH, Gottingen, GERMANY, 25-47, (2018).</t>
  </si>
  <si>
    <t xml:space="preserve">https://catalog.data.gov/dataset/chemical-agnostic-hazard-prediction-statistical-inference-of-toxicity-pathways-data-for-fi
</t>
  </si>
  <si>
    <t>Chemical agnostic hazard prediction: Statistical inference of toxicity pathways - data for Figure 2</t>
  </si>
  <si>
    <t>This dataset comprises one SigmaPlot 13 file containing measured survival data and survival data predicted from the model coefficients selected by the LASSO procedure.This dataset is associated with the following publication: Ross, J., B. George, M. Bruno, and Y. Ge. Chemical-agnostic hazard prediction: statistical inference of in vitro toxicity pathways from proteomics responses to chemical mixtures. Computational Toxicology. Elsevier B.V., Amsterdam, NETHERLANDS, 2: 39-44, (2017).</t>
  </si>
  <si>
    <t xml:space="preserve">https://catalog.data.gov/dataset/coliphage-and-adenovirus-concentrations-at-various-points-along-the-net-zero-system
</t>
  </si>
  <si>
    <t>Coliphage and adenovirus concentrations at various points along the net-zero system</t>
  </si>
  <si>
    <t>Coliphage and adenovirus concentrations per liter.This dataset is associated with the following publication: Gassie, L., J. Englehardt, J. Wang, N. Brinkman, J. Garland, P. Gardinali, and T. Guo. Mineralizing urban net-zero water treatment: Phase II field results and design recommendations. WATER RESEARCH. Elsevier Science Ltd, New York, NY, USA, 105: 496-506, (2016).</t>
  </si>
  <si>
    <t xml:space="preserve">https://catalog.data.gov/dataset/mea-86-compound-data
</t>
  </si>
  <si>
    <t>MEA 86 Compound data</t>
  </si>
  <si>
    <t>This data file contains the full raw parameter data for the 86 compounds tested in the developmental MEA assay, as well as Area Under the Curve (AUC) calculations and plate normalized data.</t>
  </si>
  <si>
    <t xml:space="preserve">https://catalog.data.gov/dataset/prioritization-of-contaminants-of-emerging-concern-in-wastewater-treatment-plant-discharge
</t>
  </si>
  <si>
    <t>Prioritization of Contaminants of Emerging Concern in Wastewater Treatment Plant Discharges using Chemical:Gene Interactions in Caged Fish.</t>
  </si>
  <si>
    <t>We examined whether contaminants present in surface waters could be prioritized for further assessment by linking the presence of specific chemicals to gene expression changes in exposed fish. Fathead minnows were deployed in cages for 2, 4, or 8 days at three locations near two different waste water treatment plant discharge sites in the Saint Louis Bay, Duluth, MN and one upstream control site. The biological impact of 51 chemicals detected in the surface water was determined using biochemical endpoints, exposure activity ratios for biological and estrogenic responses, known chemical:gene interactions from biological pathways and knowledge bases, and analysis of the co-variance of ovary gene expression with surface water chemistry. Thirty-two chemicals were significantly linked by co-variance with expressed genes. No estrogenic impact on biochemical endpoints was observed in male or female minnows. However, bisphenol A was identified by chemical:gene co-variation as the most impactful chemical across the exposure sites. This was consistent with identification of estrogenic effects on gene expression, high exposure activity ratios across all test sites, and historical analysis of the area. Overall, this approach appears useful in examining the impacts of complex mixtures on fish and offers a potential route in linking chemical exposure to adverse outcomes that reduce population sustainability.This dataset is associated with the following publication: Perkins, E., T. Habib, B. Escalon, J. Cavallin, L. Thomas, M. Weberg, M. Hughes, K. Jensen, M. Kahl, D. Villeneuve, G. Ankley, and N. Garcia-Reyero. Prioritization of contaminants of emerging concern in wastewater treatment plant discharges using chemical: Gene interactions in caged fish. ENVIRONMENTAL SCIENCE &amp; TECHNOLOGY. American Chemical Society, Washington, DC, USA, 51(15): 8701-8712, (2017).</t>
  </si>
  <si>
    <t xml:space="preserve">https://catalog.data.gov/dataset/data-used-for-raimondo-et-al-2016-effects-of-louisiana-crude-oil-on-the-sheepshead-minnow-
</t>
  </si>
  <si>
    <t>Data used for Raimondo et al. 2016 "Effects of Louisiana Crude Oil on the Sheepshead Minnow (Cyprinodon variegatus) During a Life-Cycle Exposure to Laboratory Oiled Sediment"</t>
  </si>
  <si>
    <t>Data are provided describing reproduction, length, weight, liver weight, and ovary weight in fish exposed to sediment spiked with weathered oil. Data are also provided on analytical chemistry of water and sediment to which fish were exposed in various treatments.This dataset is associated with the following publication: Raimondo , S., B. Hemmer , C. Lilavois , J. Krzykwa , A. Almario , J. Awkerman , and M. Barron. Effects of Louisiana crude oil on the sheepshead minnow (Cyprinodon variegatus) during a life-cycle exposure to laboratory oiled sediment. ENVIRONMENTAL TOXICOLOGY. John Wiley &amp; Sons, Ltd., Indianapolis, IN, USA, 31(11): 1627-1639, (2016).</t>
  </si>
  <si>
    <t xml:space="preserve">https://catalog.data.gov/dataset/regeneration-study-test-data
</t>
  </si>
  <si>
    <t>Regeneration Study Test Data</t>
  </si>
  <si>
    <t>Data (2 excel files) consist of the analytical test results on water sample collected from the two adsorption media tanks of the arsenic removal system during the regeneration processes conducted multiply times over a five-year period. Data set also includes the companion bed volumes of water treated by the tank of media at the time the water samples were collected.This dataset is associated with the following publications: Sorg, T., A. Chen, L. Wang, and R. Kolich. Regeneration of a Full-Scale Arsenic Removal Adsorptive Media System,Part 1: The Regeneration Process. JOURNAL OF AMERICAN WATER WORKS ASSOCIATION. American Water Resources Association, Middleburg, VA, USA, 109(5): 13-24, (2017). Sorg, T., R. Kolich, A.S.C. Chen, and L. Wang. Regeneration of a Full-Scale Arsenic Removal Adsorptive Media System,Part 2: The Performance and Cost. JOURNAL OF THE AMERICAN WATER WORKS ASSOCIATION. American Water Works Association, Denver, CO, USA, 109(5): E122-E128, (2017).</t>
  </si>
  <si>
    <t xml:space="preserve">https://catalog.data.gov/dataset/a-laboratory-comparison-of-emission-factors-number-size-distributions-and-morphology-of-ul
</t>
  </si>
  <si>
    <t>A laboratory comparison of emission factors, number size distributions and morphology of ultrafine particles from eleven different household cookstove-fuel systems</t>
  </si>
  <si>
    <t>This dataset includes all data used to generate figures in the manuscript and supporting information for the publication entitled "Emission factors, number size distributions and morphology of ultrafine particles in cookstove smoke: A laboratory comparison of different household stove-fuel systems.".This dataset is associated with the following publication: Shen, G., C. Gaddam, S. Ebersviller, R. Vander Wal, C. Williams, J. Faircloth, J. Jetter, and M. Hays. Emission factors, number size distributions and morphology of ultrafine particles in cookstove smoke: A laboratory comparison of different household stove-fuel systems. ENVIRONMENTAL SCIENCE &amp; TECHNOLOGY. American Chemical Society, Washington, DC, USA, 51(11): 6522-6532, (2017).</t>
  </si>
  <si>
    <t xml:space="preserve">https://catalog.data.gov/dataset/exafs-fit-parameters-for-u-sorption-to-nanoparticles-in-high-salt-water
</t>
  </si>
  <si>
    <t>EXAFS fit parameters for U sorption to nanoparticles in high salt water</t>
  </si>
  <si>
    <t>Table showing samples and associated scattering paths, interatomic distance, coordination number, energy shift, and error factors.This dataset is associated with the following publication: Li, D., S. Egodawatte, D. Kaplan, S. Larsen, S. Serkiz, J. Seaman, K. Scheckel, J. Lin, and Y. Pan. Sequestration of U(VI) from Acidic, Alkaline, and High Ionic-Strength Aqueous Media by Functionalized Magnetic Mesoporous Silica Nanoparticles: Capacity and Binding Mechanisms. David Sedlak ENVIRONMENTAL SCIENCE &amp; TECHNOLOGY. American Chemical Society, Washington, DC, USA, 51(24): 14330-14341, (2017).</t>
  </si>
  <si>
    <t xml:space="preserve">https://catalog.data.gov/dataset/data-supporting-study-of-ecosystem-metabolism-in-pensacola-bay-estuary
</t>
  </si>
  <si>
    <t>Data supporting study of Ecosystem Metabolism in Pensacola Bay estuary</t>
  </si>
  <si>
    <t>These files house the data collected during 2013 in lower Pensacola Bay. The data were used to estimate aquatic primary production and respiration.This dataset is associated with the following publication: Caffrey, J., M. Murrell , K. Amacker, J. Harper, S. Phipps, and M. Woodrey. Seasonal and interannual patterns in primary production, respiration and net ecosystem metabolism in three estuaries in the northeast Gulf of Mexico. Estuaries and Coasts. Estuarine Research Federation, Port Republic, MD, USA, 20, (2013).</t>
  </si>
  <si>
    <t xml:space="preserve">https://catalog.data.gov/dataset/lcf-data-for-aging-of-cu-nps-in-soil
</t>
  </si>
  <si>
    <t>LCF data for aging of Cu NPs in soil</t>
  </si>
  <si>
    <t>Linear combination fitting data for Cu NPs in five soils as a function of aging time.This dataset is associated with the following publication: Sekine, R., E. Marzouk, M. Khaksar, K. Scheckel, J. Stegemeier, G. Lowry, E. Donner, and E. Lombi. Aging of Dissolved Copper and Copper-based Nanoparticles in Five Different Soils: Short term Kinetics vs. Long term Fate. Edward Gregorich JOURNAL OF ENVIRONMENTAL QUALITY. American Society of Agronomy, MADISON, WI, USA, 46(6): 1198-1205, (2017).</t>
  </si>
  <si>
    <t xml:space="preserve">https://catalog.data.gov/dataset/in-vitro-dermal-absorption-of-decabromodiphenyl-ethane-in-rat-and-human-skin
</t>
  </si>
  <si>
    <t>In vitro dermal absorption of decabromodiphenyl ethane in rat and human skin</t>
  </si>
  <si>
    <t>In vitro dermal absorption of decabromodiphenyl ethane in rat and human skin.This dataset is associated with the following publication: Knudsen, G., J.M. Sanders, M. Hughes, E. Hull, and L. Birnbaum. The biological fate of decabromodiphenyl ethane following oral, dermal or intravenous administration. XENOBIOTICA. Taylor &amp; Francis, Inc., Philadelphia, PA, USA, 47(10): 894-902, (2017).</t>
  </si>
  <si>
    <t xml:space="preserve">https://catalog.data.gov/dataset/draft-genome-sequence-of-mycobacterium-chimaera-type-strain-fl-0169t-version-mrbr00000000-
</t>
  </si>
  <si>
    <t>Draft Genome Sequence of Mycobacterium chimaera Type Strain Fl-0169T version MRBR00000000.1</t>
  </si>
  <si>
    <t>The dataset contains the first draft genome sequence of the type strain of Mycobacterium chimaera, Fl-0169.This dataset is associated with the following publication: Pfaller, S., V. Tokarev, C. Kessler, C. McLimans, V. Gomez-Alvarez, J. Wright, D. King, and R. Lamendella. Draft Genome Sequence of Mycobacterium chimaera Type Strain Fl-0169. Genome Announcements. American Society for Microbiology, Washington, DC, USA, 5(8): e01620-16, (2017).</t>
  </si>
  <si>
    <t xml:space="preserve">https://catalog.data.gov/dataset/citizen-science-in-the-ironbound-community
</t>
  </si>
  <si>
    <t>Citizen Science in the Ironbound Community</t>
  </si>
  <si>
    <t>Time stamp data of non-identified locations within the Ironbound community. A normalization data table is provided that defines established regression between sensors pod units 1-4 and State of New Jersey reference monitoring data performed during a collocation event. In addition, a table is provided that defines the 90th percentile of air quality measures following data normalization.This dataset is associated with the following publication: Kaufman, A., R. Williams, T. Barzyk, M. Greenberg, M. OShea, P. Sheridan, A. Hoang, C. Ash, A. Teitz, M. Mustafa, and S. Garvey. A Citizen Science and Government Collaboration: Developing Tools to Facilitate Community Air Monitoring. ENVIRONMENTAL JUSTICE. Mary Ann Liebert, Inc., New Rochelle, NY, USA, 10(2): 1-11, (2017).</t>
  </si>
  <si>
    <t xml:space="preserve">https://catalog.data.gov/dataset/toxicity-assessment-for-epas-hydraulic-fracturing-study
</t>
  </si>
  <si>
    <t>Toxicity Assessment for EPA's Hydraulic Fracturing Study</t>
  </si>
  <si>
    <t>This dataset contains data used to develop multiple manuscripts on the toxicity of chemicals associated with the hydraulic fracturing industry. These manuscripts were developed as part of EPA's larger study on the potential for hydraulic fracturing to impact drinking water resources. For each manuscript, we have provided a separate Excel file containing all of the data used to develop that manuscript. The full list of chemicals and toxicity values used in the development of these manuscripts can also be found online in the draft database for EPA's hydraulic fracturing study (URL provided as part of the dataset).This dataset is associated with the following publications: Yost , E., J. Stanek , R. Dewoskin , and L. Burgoon. Overview of Chronic Oral Toxicity Values for Chemicals Present in Hydraulic Fracturing Fluids, Flowback and Produced Waters. ENVIRONMENTAL SCIENCE &amp; TECHNOLOGY. American Chemical Society, Washington, DC, USA, 50: 4788-4797, (2016). Yost , E., J. Stanek , R. Dewoskin , and L. Burgon. Estimating the Potential Toxicity of Chemicals Associated with Hydraulic Fracturing Operations Using Quantitative Structure Activity Relationship Modeling. ENVIRONMENTAL SCIENCE &amp; TECHNOLOGY. American Chemical Society, Washington, DC, USA, 50(14): 7732-7742, (2016). Yost, E., J. Stanek, and L. Burgoon. A Decision Analysis Framework for Estimating the Potential Hazards for Drinking Water Resources of Chemicals Used in Hydraulic Fracturing Fluids. SCIENCE OF THE TOTAL ENVIRONMENT. Elsevier BV, AMSTERDAM, NETHERLANDS, 574: 1544-1558, (2016).</t>
  </si>
  <si>
    <t xml:space="preserve">https://catalog.data.gov/dataset/small-footprint-solar-wind-powered-castnet-system-dataset
</t>
  </si>
  <si>
    <t>Small Footprint Solar/Wind-powered CASTNET System Dataset</t>
  </si>
  <si>
    <t>In this Research Effort "Small Footprint Solar/Wind-Powered CASTNET System" there are two data sets. One data set contains atmospheric concentration measurements, at the standard CASTNET site at Cowetta, NC (COW005) and the special CASTNET site at Screwdriver Knob, Cowetta, NC (COW137), the other data set contains test data used to evaluate the small footprint monitoring systems operating conditions/limits. The measurement parameters for the atmospheric concentrations are: Site ID, Year, Dates , SO2 ug/m3, SO4= ug/m3, HNO3 ug/m3, NO3- ug/m3, NH4+ ug/m3, Total NO3- ug/m3, Ca++ ug/m3, K+ ug/m3, Mg++ ug/m3, Na+ ug/m3, Cl- ug/m3. The test data set contains the Site ID, the Date and Time, Battery Voltage (Volts), Flow Rate (lpn), Temp (C), Solar Output (watts), and Wind Output (watts).This dataset is associated with the following publication: Baumgardner, R., C. Rogers, M. Puchalski, J. Walker, T. Lavery, and K. Mishole. Small Footprint Solar/Wind Powered CASTNET System. U.S. Environmental Protection Agency, Washington, DC, USA, 2017.</t>
  </si>
  <si>
    <t xml:space="preserve">https://catalog.data.gov/dataset/performance-evaluation-of-the-united-nations-environment-programme-air-quality-unit
</t>
  </si>
  <si>
    <t>Performance Evaluation of the United Nations Environment Programme Air Quality Unit</t>
  </si>
  <si>
    <t>The Reference data represents reference monitoring data associated with EPA-operated air monitoring equipment located at its AIRS test site in the Research Triangle Park, NC campus. The UN sensor pod data represents data collected simultaneously (collocated) as the Reference data and then subsequently used in a comparison of the agreement between sensor pod and reference monitors. Original time intervals of the various data collections are preserved in the two data sets.This dataset is associated with the following publication: Williams, R., T. Conner, A. Clements, V. Foltescu, V. Nthusi, J. Jabbour, D. Nash, J. Rice, A. Kaufman, A. Rourk, and M. Srivastava. Performance Evaluation of the United Nations Environment Programme Air Quality Monitoring Unit. U.S. Environmental Protection Agency, Washington, DC, USA, 2017.</t>
  </si>
  <si>
    <t xml:space="preserve">https://catalog.data.gov/dataset/ysi-multimeter-data
</t>
  </si>
  <si>
    <t>YSI multimeter data</t>
  </si>
  <si>
    <t>A YSI Model 556 multi-parameter instrument was utilized to collect traceable temperature compensated specific conductivity (SC) readings to scale each Onset in-river sonde using manufacturer provided HOBOware(r) Conductivity Assistant software. The YSI instrument was calibrated each morning using YSI-3161 1000 mS cm-1 standard solution, checked again each night, and checked weekly using YSI-3165 100,000 mS cm-1 standard solution. Daily calibration check precision (n = 42) was 98 +- 2% (mean +- standard deviation), and the weekly high range linearity check precision (n = 9) was 95 +- 4%.This dataset is associated with the following publication: Landis , M., A. Kamal, K. Kovalcik , C. Croghan , G. Norris , and A. Bergdale. The Impact of Commercially Treated Oil and Gas Produced Water Discharges on Bromide Concentrations and Modeled Brominated Trihalomethane Disinfection Byproducts at two Downstream Municipal Drinking Water Plants in the Upper Allegheny River, Pennsylvania, USA. SCIENCE OF THE TOTAL ENVIRONMENT. Elsevier BV, AMSTERDAM, NETHERLANDS, 542(2016): 505-520, (2016).</t>
  </si>
  <si>
    <t xml:space="preserve">https://catalog.data.gov/dataset/isco-grab-sample-ion-chromatography-analytical-data
</t>
  </si>
  <si>
    <t>ISCO Grab Sample Ion Chromatography Analytical Data</t>
  </si>
  <si>
    <t>ISCO grab samples were collected from river, wastewater treatment plant discharge, and public drinking water intakes. Samples were analyzed for major ions (ppb) using a dual Dionex Model ICS2000 Ion Chromatography System, and Specific Conductivity (mS/cm) using Mettler Toledo Model S47-K meter equipped with an InLab(r)731 probe.This dataset is associated with the following publication: Landis , M., A. Kamal, K. Kovalcik , C. Croghan , G. Norris , and A. Bergdale. The Impact of Commercially Treated Oil and Gas Produced Water Discharges on Bromide Concentrations and Modeled Brominated Trihalomethane Disinfection Byproducts at two Downstream Municipal Drinking Water Plants in the Upper Allegheny River, Pennsylvania, USA. SCIENCE OF THE TOTAL ENVIRONMENT. Elsevier BV, AMSTERDAM, NETHERLANDS, 542(2016): 505-520, (2016).</t>
  </si>
  <si>
    <t xml:space="preserve">https://catalog.data.gov/dataset/drinking-water-earthquake-resilience-paper-data
</t>
  </si>
  <si>
    <t>Drinking Water Earthquake Resilience Paper Data</t>
  </si>
  <si>
    <t>Data for the 9 figures contained in the paper, A SOFTWARE FRAMEWORK FOR ASSESSING THE RESILIENCE OF DRINKING WATER SYSTEMS TO DISASTERS WITH AN EXAMPLE EARTHQUAKE CASE STUDY.This dataset is associated with the following publication: Klise, K., M. Bynum, D. Moriarty, and R. Murray. A SOFTWARE FRAMEWORK FOR ASSESSING THE RESILIENCE OF DRINKING WATER SYSTEMS TO DISASTERS WITH AN EXAMPLE EARTHQUAKE CASE STUDY. ENVIRONMENTAL MODELLING &amp; SOFTWARE. Elsevier Science, New York, NY, 95: 420-431, (2017).</t>
  </si>
  <si>
    <t xml:space="preserve">https://catalog.data.gov/dataset/onset-in-river-conductivity-sonde-data
</t>
  </si>
  <si>
    <t>Onset in-river conductivity sonde data</t>
  </si>
  <si>
    <t>Onset HOBO Model U24-01 in-river sondes were deployed to measure water temperature and electrical conductivity at each of the ISCO sampling sites at 5 min intervals.This dataset is associated with the following publication: Landis , M., A. Kamal, K. Kovalcik , C. Croghan , G. Norris , and A. Bergdale. The Impact of Commercially Treated Oil and Gas Produced Water Discharges on Bromide Concentrations and Modeled Brominated Trihalomethane Disinfection Byproducts at two Downstream Municipal Drinking Water Plants in the Upper Allegheny River, Pennsylvania, USA. SCIENCE OF THE TOTAL ENVIRONMENT. Elsevier BV, AMSTERDAM, NETHERLANDS, 542(2016): 505-520, (2016).</t>
  </si>
  <si>
    <t xml:space="preserve">https://catalog.data.gov/dataset/data-for-figures-and-tables-in-impacts-of-different-characterizations-of-large-scale-backg
</t>
  </si>
  <si>
    <t>Data for Figures and Tables in "Impacts of Different Characterizations of Large-Scale Background on Simulated Regional-Scale Ozone Over the Continental U.S."</t>
  </si>
  <si>
    <t>This dataset contains the data used in the Figures and Tables of the manuscript "Impacts of Different Characterizations of Large-Scale Background on Simulated Regional-Scale Ozone Over the Continental U.S.".This dataset is associated with the following publication: Hogrefe, C., P. Liu, G. Pouliot, R. Mathur, S. Roselle, J. Flemming, M. Lin, and R. Park. Impacts of different characterizations of large-scale background on simulated regional-scale ozone over the continental United States. Atmospheric Chemistry and Physics. Copernicus Publications, Katlenburg-Lindau, GERMANY, 18: 3839-3864, (2018).</t>
  </si>
  <si>
    <t xml:space="preserve">https://catalog.data.gov/dataset/revised-risk-based-indices-and-proposed-new-composite-watershed-health-measure-and-applica
</t>
  </si>
  <si>
    <t>Revised risk-based indices and proposed new composite watershed health measure and application thereof to the Upper Mississippi River Watershed, Ohio River Basin, and Maumee River Basin</t>
  </si>
  <si>
    <t>The dataset includes names and geographic coordinates of gauge stations where flow and water quality (sediment, nitrogen, phosphorus) are measured in the Upper Mississippi River Watershed, Ohio River Basin, and Maumee River Basins. The data include estimates of risk indices (reliability, resilience, vulnerability) and a composite watershed health measure at gauge the stations, distributional properties of the indices, sensitivity to water quality standards, scale dependency of the indices, and statistical significance of the relationship between composite watershed health measure and land uses (agricultural, forested, and urban).This dataset is associated with the following publication: Ganeshchandra Mallya , G., M. Hantush, and R. Govindaraju. Composite measures of watershed health from a water quality perspective. JOURNAL OF ENVIRONMENTAL MANAGEMENT. Elsevier Science Ltd, New York, NY, USA, 214: 104-124, (2018).</t>
  </si>
  <si>
    <t xml:space="preserve">https://catalog.data.gov/dataset/zhao-et-al-2017-chem-geol-v-474-p-1
</t>
  </si>
  <si>
    <t>Zhao et al. (2017) Chem. Geol. v. 474 p.1</t>
  </si>
  <si>
    <t>The dataset provides information on chromium concentrations extracted from rock samples collected at the Garfield SF site in New Jersey (USA). The data are discussed in Zhao et al. (2017). Chemical Geology, v. 474, p. 1-8.This dataset is associated with the following publication: Zhao, J., T. Al, S. Chapman, B. Parker, K. Mishkin, D. Cutt, and R. Wilkin. Determination of Cr(III) solids formed by reduction of Cr(VI) in a contaminated fractured bedrock aquifer: evidence for natural attenuation of Cr(VI). CHEMICAL GEOLOGY. Elsevier Science Ltd, New York, NY, USA, 474: 1-8, (2017).</t>
  </si>
  <si>
    <t xml:space="preserve">https://catalog.data.gov/dataset/verification-validation-and-field-testing-the-usepa-national-stormwater-calculator
</t>
  </si>
  <si>
    <t>Verification, validation, and field testing the USEPA National Stormwater Calculator</t>
  </si>
  <si>
    <t>We used this dataset to verify and validate functions in the USEPA National Stormwater Calculator, and then applied field data and commonly-available datasets to illustrate calibration techniques and uncertainty evaluation.This dataset is associated with the following publication: Schifman, L., M. Tryby, J. Berner, and W. Shuster. Managing Uncertainty in Runoff Estimation with the U.S. Environmental Protection Agency National Stormwater Calculator.. JOURNAL OF THE AMERICAN WATER RESOURCES ASSOCIATION. American Water Resources Association, Middleburg, VA, USA, 54(1): 148-159, (2018).</t>
  </si>
  <si>
    <t xml:space="preserve">https://catalog.data.gov/dataset/alderisio-meri-vs-es-ms-vs-msd
</t>
  </si>
  <si>
    <t>Alderisio_Meri_vs_ES_MS_vs_MSD</t>
  </si>
  <si>
    <t>Stain Comparison Meri vs. ES.This dataset is associated with the following publication: Alderiswio, K., L. Villegas, M. Ware, L. McDonald, L. Xiao, and E. Villegas. Differences in staining intensities affect reported occurrences and concentrations of Giardia spp. in surface drinking water sources. JOURNAL OF APPLIED MICROBIOLOGY. Blackwell Publishing, Malden, MA, USA, 123(6): 1607-1613, (2017).</t>
  </si>
  <si>
    <t xml:space="preserve">https://catalog.data.gov/dataset/raw-data-collected-from-malvern-instrument
</t>
  </si>
  <si>
    <t>raw data collected from Malvern Instrument</t>
  </si>
  <si>
    <t>These are raw data/image files from the Malvern Zetasizer Instrument.This dataset is associated with the following publication: Buse, H., J. Hoelle, C. Muhlen, and D. Lytle. Electrophoretic mobility of Legionella pneumophila serogroups 1 to 14. FEMS MICROBIOLOGY LETTERS. Elsevier Science Ltd, New York, NY, USA, 1, (2018).</t>
  </si>
  <si>
    <t xml:space="preserve">https://catalog.data.gov/dataset/construction-and-demolition-debris-2014-us-final-disposition-estimates-using-the-cddpath-m
</t>
  </si>
  <si>
    <t>Construction and Demolition Debris 2014 US Final Disposition Estimates Using the CDDPath Method</t>
  </si>
  <si>
    <t>Estimates of the final amount and final disposition of materials generated in the Construction and Demolition waste stream measured in total mass of each material. Traditional C&amp;D materials included are concrete, asphalt pavement, asphalt shingles, bricks and clay, metal, wood, and gypsum drywall. Non-traditional materials in this stream include cardboard, organics, carpet, glass, plastic, and fines. The estimates are based on generation amounts described in the EPA SMM Facts and Figures reports. The method used to estimate final disposition is called CDDpath. This dataset is associated with the following publication: Townsend, T., W. Ingwersen, B. Niblick, P. Jain, and J. Wally. CDDPath: A method for quantifying the loss and recovery of construction and demolition debris in the United States. WASTE MANAGEMENT. Elsevier Science Ltd, New York, NY, USA, 84: 302-309, (2019). NOTE: This dataset has been removed from public access due to revocation. Please refer inquiries regarding this dataset to the listed contact person.</t>
  </si>
  <si>
    <t xml:space="preserve">https://catalog.data.gov/dataset/foy-lake-paleodiatom-data
</t>
  </si>
  <si>
    <t>Foy Lake paleodiatom data</t>
  </si>
  <si>
    <t>Percent abundance of 109 diatom species collected from a Foy Lake (Montana, USA) sediment core that was sampled every ~5-20 years, yielding a ~7 kyr record over 800 time-steps.This dataset is associated with the following publication: Angeler, D., T. Eason, A. Garmestani, T. Spanbauer, and C. Allen. Assessing cross-scale patterns and the composition of ecological communities of alternative lake regimes. PLoS ONE. Public Library of Science, San Francisco, CA, USA, 01, (2018).</t>
  </si>
  <si>
    <t xml:space="preserve">https://catalog.data.gov/dataset/evaluating-weathering-of-food-packaging-polyethylene-nano-clay-composites-release-of-nanop
</t>
  </si>
  <si>
    <t>Evaluating Weathering of Food Packaging Polyethylene-Nano-clay Composites: Release of Nanoparticles and their Impacts</t>
  </si>
  <si>
    <t>When nanomaterials added to consumer products create products with improved properties. However, it is necessary to evaluate the potential of adverse impacts on the environment and the human health. This study has shown there is strong evidence that the stability of two types of food packaging low density polyethylene (LDPE)-clay composite films are altered when exposed to environmental conditions, UV-irradiation or ozone in the presence of moisture. Both LDPE samples underwent oxidative degradation during UV irradiation or ozone exposure resulting in a substantial change in physical, structural, and thermal properties releasing clay nanoparticles.This dataset is associated with the following publication: Han, C., E. Sahle-Demessie, A. Zhao, and E. Varughese. Evaluating weathering of food packaging polyethylene-nano-clay composites: Release of nanoparticles and their impacts. NanoImpact. Elsevier B.V., Amsterdam, NETHERLANDS, 9: 61-71, (2018).</t>
  </si>
  <si>
    <t xml:space="preserve">https://catalog.data.gov/dataset/rline-model-algrotihms-to-account-for-no2-near-road-chemistry-data-set-rline-n02
</t>
  </si>
  <si>
    <t>RLINE model algrotihms to account for NO2 near-road chemistry data set - RLINE_N02</t>
  </si>
  <si>
    <t>This data set is associated with the results found in the journal article: Valencia et al, 2018. Development and evaluation of the R-LINE model algorithms to account for chemical transformation in the near-road environment. Transportation Research Part D, https://doi.org/10.1016/j.trd.2018.01.028. To address the need to estimate near-road NO2 concentrations, we implemented three different approaches in order of increasing degrees of complexity and barrier to implementation from simplest to more complex. The first is an empirical approach based upon fitting a 4th order polynomial to existing near-road observations across the continental U.S., the second involves a simplified Two-reaction chemical scheme, and the third involves a more detailed set of chemical reactions based upon the Generic Reaction Set (GRS) mechanism. All models were able to estimate more than 75% of concentrations within a factor of two of the near-road monitoring data and produced comparable performance statistics. These results indicate that the performance of the new R-LINE chemistry algorithms for predicting NO2 is comparable to other models (i.e. ADMS-Roads with GRS), both showing less than+-15% fractional bias and less than 45% normalized mean square error.This dataset is associated with the following publication: Valencia, A., A. Venkatram, D. Heist, D. Carruthers , and S. Arunachalam. Development and evaluation of the R-LINE model algorithms to account for chemical transformation in the near-road environment. Transportation Research Part D: Transport and Environment. Elsevier BV, AMSTERDAM, NETHERLANDS, 59: 464-477, (2018).</t>
  </si>
  <si>
    <t xml:space="preserve">https://catalog.data.gov/dataset/biofiltration-of-chloroform-in-a-trickle-bed-air-biofilter-under-acidic-conditions
</t>
  </si>
  <si>
    <t>Biofiltration of chloroform in a trickle bed air biofilter under acidic conditions</t>
  </si>
  <si>
    <t>In this paper, the application of biofiltration is investigated for controlled removal of gas phase chloroform through cometabolic degradation with ethanol. A trickle bed air biofilter (TBAB) operated under acidic pH 4 is subjected to aerobic biodegradation of chloroform and ethanol. The TBAB is composed of pelleted diatomaceous earth filter media inoculated with filamentous fungi species, which served as the principle biodegrading microorganism.This dataset is associated with the following publication: Palanisamy , K., B. Mezgebe , G. Sorial, and E. Sahle-Demessie. Biofiltration of Chloroform in a Trickle Bed Air Biofilter Under Acidic Conditions. WATER, AIR, &amp; SOIL POLLUTION. Springer, New York, NY, USA, 227: 478, (2016).</t>
  </si>
  <si>
    <t xml:space="preserve">https://catalog.data.gov/dataset/year-round-presence-of-neonicotinoid-insecticides-in-tributaries-to-the-great-lakes-usa
</t>
  </si>
  <si>
    <t>Year-round presence of neonicotinoid insecticides in tributaries to the Great Lakes, USA</t>
  </si>
  <si>
    <t>To better understand the transport of neonicotinoid insecticides into the Great Lakes, monthly samples (October 2015-September 2016) were collected from 10 tributaries to the Great Lakes, USA. At least one neonicotinoid was detected in 74% of the monthly samples with up to three neonicotinoids detected in an individual sample (10% of all samples). The most frequently detected neonicotinoid was imidacloprid (53%) followed by clothianidin (44%), thiamethoxam (22%), acetamiprid (2%), and dinotefuran (1%). Thiacloprid was not detected in any samples. More spatially intensive samples from were collected in an agriculturally dominated area (Maumee River, Ohio) twice during spring 2016. Three neonicotinoids were ubiquitously detected (clothiandin, imidacloprid, thiamethoxam) in all water samples collected within this basin.This dataset is associated with the following publication: Hladik, M., S. Corsi, D. Kolpin, A. Baldwin, B. Blackwell, and J. Cavallin. Year-round presence of neonicotinoid insecticides in tributaries to the Great Lakes, USA. ENVIRONMENTAL POLLUTION. Elsevier Science Ltd, New York, NY, USA, 235: 102-1029, (2018).</t>
  </si>
  <si>
    <t xml:space="preserve">https://catalog.data.gov/dataset/cao-et-al-20xx-data-set-version-1
</t>
  </si>
  <si>
    <t>Cao et al 20xx Data Set (Version 1)</t>
  </si>
  <si>
    <t>HF183/BacR287 qPCR data from standard curves and coastal water samples used to seed simulations in study.This dataset is associated with the following publication: Cao, Y., M. Sivaganesan, C. Kelty, D. Wang, A. Boehm, J. Griffith, S. Weisberg, and O. Shanks. A Human Fecal Contamination Score for Ranking Recreational Sites using the HF183/BacR287 Quantitative Real-Time PCR Method. WATER RESEARCH. Elsevier Science Ltd, New York, NY, USA, 128: 148-156, (2018).</t>
  </si>
  <si>
    <t xml:space="preserve">https://catalog.data.gov/dataset/characterization-of-emissions-from-liquid-fuel-and-propane-open-burns
</t>
  </si>
  <si>
    <t>Characterization of Emissions from Liquid Fuel and Propane Open Burns</t>
  </si>
  <si>
    <t>emission factor data.This dataset is associated with the following publication: Aurell, J., D. Hubble, B. Gullett, A. Holder, E. Washburn, and D. Tabor. Characterization of Emissions from Liquid Fuel and Propane Open Burns. Fire Technology. Springer International Publishing AG, Cham (ZG), SWITZERLAND, 53(6): 2023-2038, (2017).</t>
  </si>
  <si>
    <t xml:space="preserve">https://catalog.data.gov/dataset/wilkin-et-al-2017-as-se-co-contamination
</t>
  </si>
  <si>
    <t>Wilkin et al. (2017) As Se Co-contamination</t>
  </si>
  <si>
    <t>The dataset includes groundwater information for: water stable isotopes, As concentrations, Se concentrations, and spectroscopic scans.This dataset is associated with the following publication: Wilkin, R.T., T. Lee, D. Beak, R. Anderson, and B. Burns. Groundwater Co-Contaminant Behavior of Arsenic and Selenium at a Lead and Zinc Smelting Facility. APPLIED GEOCHEMISTRY. Elsevier Science Ltd, New York, NY, USA, 89: 255-264, (2018).</t>
  </si>
  <si>
    <t xml:space="preserve">https://catalog.data.gov/dataset/dilbit-dateset
</t>
  </si>
  <si>
    <t>Dilbit Dateset</t>
  </si>
  <si>
    <t>Raw data and calculation.This dataset is associated with the following publication: Deshpande, R., D. Sundaravadivelu, S. Techmann, R. Conmy, J. Santodomingo, and P. Campo. Microbial degradation of Cold Lake Blend and Western Canadian Select Dilbits in Freshwater. JOURNAL OF HAZARDOUS MATERIALS. Elsevier Science Ltd, New York, NY, USA, 352: 111-120, (2018).</t>
  </si>
  <si>
    <t xml:space="preserve">https://catalog.data.gov/dataset/social-media-data-for-great-lakes-aocs
</t>
  </si>
  <si>
    <t>Social media data for Great Lakes AOCs</t>
  </si>
  <si>
    <t>This data is an Excel file that has links to downloaded photographs posted to social media sites. There is a sheet with metadata in the file. This dataset is associated with the following publication: Angradi, T., J. Launspach, and R. Debbout. Determining preferences for ecosystem benefits in Great Lakes Areas of Concern from photographs posted to social media. JOURNAL OF GREAT LAKES RESEARCH. International Association for Great Lakes Research, Ann Arbor, MI, USA, 44(2): 340-351, (2018). NOTE: This dataset has been removed from public access due to revocation. Please refer inquiries regarding this dataset to the listed contact person.</t>
  </si>
  <si>
    <t xml:space="preserve">https://catalog.data.gov/dataset/climate-differentiates-forest-structure-across-a-residential-macrosystem
</t>
  </si>
  <si>
    <t>Climate differentiates forest structure across a residential macrosystem</t>
  </si>
  <si>
    <t>The extent of urban ecological homogenization depends on how humans build, inhabit, and manage cities. Morphological and socio-economic facets of neighborhoods can drive the homogenization of forest cover, thus affecting urban ecological and hydrological processes, and ecosystem services. Recent evidence, however, suggests that the same biophysical drivers differentiating composition and structure of natural forests can further counteract the homogenization of urban forests. We hypothesize that climate can differentiate forest structure across residential macrosystems, regional-to-continental discontinuous systems of urban land. To test this hypothesis, forest structure (tree and shrub cover and volume) was measured using LiDAR data and multispectral imagery across a residential macrosystem composed of 9 cities, 1503 neighborhoods, and 1.4 million residential parcels. Cities were selected along a potential evapotranspiration (PET) gradient in the conterminous United States, ranging from the colder continental climate of Fargo, North Dakota (PET = 66.21 mm) to the hotter subtropical climate of Tallahassee, Florida (PET = 160.49 mm). The relative effects of climate, urban morphology, and socio-economic variables on residential forest structure were assessed by using generalized linear models. Climate differentiated forest structure of the residential macrosystem as hypothesized. Average forest cover doubled along the PET gradient (0.39 - 0.78 m2 m-2), whereas average forest volume had a threefold increase (2.50 - 8.12 m3 m-2). Forest volume across neighborhoods increased exponentially with forest cover. Urban morphology had a greater effect in homogenizing forest structure on residential parcels compared to socio-economics. Climate and urban morphology variables best predicted residential forest structure, whereas socio-economic variables had the lowest predictive power. Results indicate that climate can differentiate forest structure across residential macrosystems and may counteract the homogenizing effects of urban morphology and socio-economic drivers at city-wide scales. This resonates with recent empirical work suggesting the existence of complex multi-scalar mechanisms that regulate ecological homogenization and ecosystem convergence among cities. The study initiates high-resolution assessments of forest structure across entire urban macrosystems and breaks new ground for research on the ecological and hydrological significance of urban vegetation at subcontinental scale.This dataset is associated with the following publication: Ossola, A., and M. Hopton. Climate differentiates forest structure across a residential macrosystem. SCIENCE OF THE TOTAL ENVIRONMENT. Elsevier BV, AMSTERDAM, NETHERLANDS, 639: 1164-1174, (2018).</t>
  </si>
  <si>
    <t xml:space="preserve">https://catalog.data.gov/dataset/supporting-data-for-lee-s-cherry-j-safoutin-m-neam-a-mcdonald-j-newman-k-2018-modeling-and
</t>
  </si>
  <si>
    <t>Supporting data for "Lee, S., Cherry, J., Safoutin, M., Neam, A., McDonald, J., Newman, K. 2018. Modeling and Controls Development of 48 V Mild Hybrid Electric Vehicles. SAE 2018-01-0413" V1</t>
  </si>
  <si>
    <t>The purpose of this work was to develop a 48 V mild hybrid electric vehicle (MHEV) model for drive cycle simulation using the EPA Advanced Light-Duty Powertrain and Hybrid Analysis tool (ALPHA). The work included controls development, component and vehicle modeling , and model validation for simulations of a vehicle with a 48 V Belt Integrated Starter Generator (BISG) MHEV system. An initial model design was also developed for a 48 V inline on-axis P2-configuration MHEV and will be validated as part of future work. Both MHEV configurations were developed into sub-models using a MATLAB/Simulink/Stateflow tool. The sub-models have subsequently been integrated into EPA's ALPHA vehicle model. Initial sub-model development and validation was conducted using the commercially-available Gamma Technology GT-DRIVE vehicle simulation model. The mild hybrid electric vehicle model was validated using vehicle data obtained from Argonne National Laboratory (ANL) chassis dynamometer tests of a 2013 Chevrolet Malibu Eco 115 V 15 kW BISG mild hybrid electric vehicle. The simulated fuel economy, engine torque/speed, motor torque/speed, engine on-off controls, battery voltage, current, and State of Charge (SOC) were all in good agreement with the vehicle test data on a number of drive schedules. The developed 48 V mild hybrid electric vehicle model can be used to estimate the GHG emissions and fuel economy of 48 V mild hybrid electric vehicles over the EPA regulatory drive cycles and to estimate off-cycle GHG emissions, real-world GHG emissions, and vehicle energy flows. The 48 V mild hybrid electric vehicle model will be further validated with additional 48 V mild hybrid electric vehicle test data in the future as more vehicle models become available. EPA has included 48 V BISG mild hybrid electric vehicle technology in its assessment of CO2-reducing technologies available for compliance with U.S. GHG standards.This dataset is associated with the following publication: Lee, S., M. Safoutin, A. Neam, J. Cherry, and J. McDonald. Modeling and Controls Development of 48V Mild Hybrid Electric Vehicles. SAE Technical Paper Series. SAE International, Warrendale, PA, USA, 15, (2018).</t>
  </si>
  <si>
    <t xml:space="preserve">https://catalog.data.gov/dataset/comparative-study-on-the-performance-of-anaerobic-and-aerobic-biotrickling-filter-for-the-
</t>
  </si>
  <si>
    <t>Comparative study on the performance of Anaerobic and Aerobic Biotrickling Filter for the Removal of Chloroform</t>
  </si>
  <si>
    <t>Method for the removal and degradation of harmful disinfection byproducts from drinking water.This dataset is associated with the following publication: Mezgebe, B., K. Palanisamy,, G. Sorial, E. Sahle-Demessie, A. Aly Hassan, and J. Lu. Comparative Study on the Performance of Anaerobic and Aerobic Biotrickling Filter for Removal of Chloroform. ENVIRONMENTAL ENGINEERING SCIENCE. Mary Ann Liebert, Inc., Larchmont, NY, USA, 35(5): 462-471, (2017).</t>
  </si>
  <si>
    <t xml:space="preserve">https://catalog.data.gov/dataset/mbrs-lci-and-lcia-data
</t>
  </si>
  <si>
    <t>MBRs LCI and LCIA data</t>
  </si>
  <si>
    <t>This study calculated the cumulative energy and greenhouse gas (GHG) life cycle and cost profiles of transitional aerobic membrane bioreactors (AeMBR) and anaerobic MBRs (AnMBR). Membrane bioreactors (MBR) represent a promising technology for decentralized wastewater treatment and can produce recycled water to displace potable water. Energy recovery is also possible with methane generated from AnMBRs. In this study, scenarios for these technologies were investigated for different scale systems serving various population densities under various climate conditions with multiple methane recovery options. Details of the GHG life cycle and cost profiles for the AeMBR and AnMBR can be found in AeMBR_LCI_Cost_9-9-15.xls and AnMBR_LCI_Cost_9-9-15.xls respectively. Results of the previously described comparisons can be found can be found in MBR_LCIAResults_9-9-15.xlsx.This dataset is associated with the following publication: Cashman, S., C. Ma, J. Mosley, J. Garland, B. Crone, and X. Xue. Energy and greenhouse gas life cycle assessment and cost analysis of aerobic and anaerobic membrane bioreactor systems: Influence of scale, population density, climate, and methane recovery. Bioresource Technology. Elsevier Online, New York, NY, USA, 254: 56-66, (2018).</t>
  </si>
  <si>
    <t xml:space="preserve">https://catalog.data.gov/dataset/supporting-simulation-output-earth-interactions-article-the-effects-of-downscaling-method-
</t>
  </si>
  <si>
    <t>Supporting Simulation Output - Earth Interactions article "The Effects of Downscaling Method on the Variability of Simulated Watershed Response to Climate Change in Five U.S. Basins"</t>
  </si>
  <si>
    <t>Monthly summaries of simulated watershed responses to mid-century climate change scenarios in 5 U.S. basins.This dataset is associated with the following publication: Nover, D., J. Witt , J. Butcher, T. Johnson , and C. Weaver. The Effects of Downscaling Method on the Variability of Simulated Watershed Response to Climate Change in Five U.S. Basins. Earth Interactions. American Meteorological Society, Boston, MA, USA, 20, 1-27, (2016).</t>
  </si>
  <si>
    <t xml:space="preserve">https://catalog.data.gov/dataset/mceachran-target-nta-sciencehub-entry-170926
</t>
  </si>
  <si>
    <t>McEachran target NTA Sciencehub entry 170926</t>
  </si>
  <si>
    <t>This dataset contains: NTA Features - Aligned, processed, and matched HRMS features from non-target analysis for both positive and negative ESI modes for both sites and all three sampling months Targeted FWRS data - Monthly concentrations and chemical identifiers of all targeted CECs at the Forest Water Reuse System (FWRS) Conventional WWTP Data - Monthly concentrations and chemical identifiers of all targeted CECs at the Conventional WWTP.This dataset is associated with the following publication: McEachran, A., M. Hedgespeth, S. Newton, R. McMahen, M. Strynar, D. Shea, and E. Guthrie Nichols. Comparison of emerging contaminants in receiving waters downstream of a conventional wastewater treatment plant and a forest-water reuse system. ENVIRONMENTAL SCIENCE AND POLLUTION RESEARCH. Ecomed Verlagsgesellschaft AG, Landsberg, GERMANY, 25(13): 12451-12463, (2018).</t>
  </si>
  <si>
    <t xml:space="preserve">https://catalog.data.gov/dataset/data-set-fro-inhibition-of-human-abc-efflux-transporters-p-gp-and-bcrp-by-bde-47-hydroxyla
</t>
  </si>
  <si>
    <t>Data set fro Inhibition of Human ABC efflux transporters p-gp and BCRP by BDE-47 hydroxylated metabolite 6-OH-BDE-47</t>
  </si>
  <si>
    <t>In vitro data from cell-based assays on the inhibition of BDE and its hydroxylated metabolite on ABC transporters.This dataset is associated with the following publication: Marchitti, S., C. Mazur, C. Dillingham, S. Rawat, A. Sharma, J. Zastre, and J. Kenneke. Inhibition of the Human ABC Efflux Transporters P-gp and BCRP by the BDE-47 Hydroxylated Metabolite 6-OH-BDE-47: Considerations for Human Exposure. TOXICOLOGICAL SCIENCES. Society of Toxicology, 155(1): 270-282, (2017).</t>
  </si>
  <si>
    <t xml:space="preserve">https://catalog.data.gov/dataset/data-for-mama-study-and-modeled-predictions-for-pbdes
</t>
  </si>
  <si>
    <t>Data for MAMA Study and modeled predictions for PBDEs</t>
  </si>
  <si>
    <t>Data set contains concentrations of persistent organic chemicals measured breast milk and blood for a small cohort of North Carolina women.This dataset is associated with the following publication: Marchitti, S., S. Fenton, P. Mendola, J. Kenneke , and E. Hines. Polybrominated Diphenyl Ethers in Human Milk and Serum from the U.S. EPA MAMA Study: Modeled Predictions of Infant Exposure and Considerations for Risk Assessment. ENVIRONMENTAL HEALTH PERSPECTIVES. National Institute of Environmental Health Sciences (NIEHS), Research Triangle Park, NC, USA, 125(4): 706-713, (2017).</t>
  </si>
  <si>
    <t xml:space="preserve">https://catalog.data.gov/dataset/las-vegas-data
</t>
  </si>
  <si>
    <t>Las Vegas Data</t>
  </si>
  <si>
    <t>Las Vegas Near Road Data.This dataset is associated with the following publication: Kimbrough , S., C. Owen, M. Snyder, and J. Richmond-Bryant. NO to NO2 conversion rate analysis and implications for dispersion model chemistry methods using Las Vegas, Nevada near-road field measurements. ATMOSPHERIC ENVIRONMENT. Elsevier Science Ltd, New York, NY, USA, 165: 23-24, (2017).</t>
  </si>
  <si>
    <t xml:space="preserve">https://catalog.data.gov/dataset/characterization-of-pollutant-dispersion-near-elongated-buildings-based-on-wind-tunnel-sim
</t>
  </si>
  <si>
    <t>Characterization of pollutant dispersion near elongated buildings based on wind tunnel simulations-BDW-1</t>
  </si>
  <si>
    <t>This data set is associated with the results found in the journal article: Perry et al, 2016. Characterization of pollutant dispersion near elongated buildings based on wind tunnel simulations, Atmospheric Environment, 142, 286-295. The paper presents a wind tunnel study of the effects of elongated rectangular buildings on the dispersion of pollutants from nearby stacks. The study examines the influence of source location, building aspect ratio, and wind direction on pollutant dispersion with the goal of developing improved algorithms within dispersion models. The paper also examines the current AERMOD/PRIME modeling capabilities compared to wind tunnel observations. Differences in the amount of plume material entrained in the wake region downwind of a building for various source locations and source heights are illustrated with vertical and lateral concentration profiles. These profiles were parameterized using the Gaussian equation and show the influence of building/source configurations on those parameters. When the building is oriented at 45deg to the approach flow, for example, the effective plume height descends more rapidly than it does for a perpendicular building, enhancing the resulting surface concentrations in the wake region. Buildings at angles to the wind cause a cross-wind shift in the location of the plume resulting from a lateral mean flow established in the building wake. These and other effects that are not well represented in many dispersion models are important considerations when developing improved algorithms to estimate the location and magnitude of concentrations downwind of elongated buildings.This dataset is associated with the following publication: Perry , S., D. Heist , L. Brouwer, E. Monbureau, and L. Brixey. Characterization of pollutant dispersion near elongated buildings based on wind tunnel simulations. ATMOSPHERIC ENVIRONMENT. Elsevier Science Ltd, New York, NY, USA, 142: 286-295, (2016).</t>
  </si>
  <si>
    <t xml:space="preserve">https://catalog.data.gov/dataset/kanawha-river-basin-sediment-data
</t>
  </si>
  <si>
    <t>Kanawha River Basin Sediment Data</t>
  </si>
  <si>
    <t>This data set contains sediment size data collected at research sites using a Wolman Pebble Count method.This dataset is associated with the following publication: Collins , S., M. Thoms, and J. Flotemersch. Hydrogeomorphic zones characterize riverbed sediment patterns within a river network. River Systems. E. Schweizerbart'sche Verlagsbuchhandlung, Stuttgart, GERMANY, 21(4): 203-213, (2015).</t>
  </si>
  <si>
    <t xml:space="preserve">https://catalog.data.gov/dataset/dataset-for-testing-contamination-source-identification-methods-for-water-distribution-net
</t>
  </si>
  <si>
    <t>Dataset for Testing Contamination Source Identification Methods for Water Distribution Networks</t>
  </si>
  <si>
    <t>This dataset includes the results of a simulation study using the source inversion techniques available in the Water Security Toolkit. The data was created to test the different techniques for accuracy, specificity, false positive rate, and false negative rate. The tests examined different parameters including measurement error, modeling error, injection characteristics, time horizon, network size, and sensor placement. The water distribution system network models that were used in the study are also included in the dataset.This dataset is associated with the following publication: Seth, A., K. Klise, J. Siirola, T. Haxton , and C. Laird. Testing Contamination Source Identification Methods for Water Distribution Networks. Journal of Environmental Division, Proceedings of American Society of Civil Engineers. American Society of Civil Engineers (ASCE), Reston, VA, USA, ., (2016).</t>
  </si>
  <si>
    <t xml:space="preserve">https://catalog.data.gov/dataset/data-used-to-generate-tables-and-figures-in-holder-et-al-2016-journal-of-geophsyical-resea
</t>
  </si>
  <si>
    <t>Data used to generate tables and figures in Holder et al. (2016) Journal of Geophsyical Research: Atmospheres 121, doi:10.1002/2015JD024321</t>
  </si>
  <si>
    <t>This dataset provides all data used to generate the figures and tables in the article entitled "Particulate matter and black carbon optical properties and emission factors from prescribed fires in the southeastern United States" published in the Journal of Geophysical Research: Atmospheres.This dataset is associated with the following publication: Holder , A., G. Hagler , J. Aurell, M. Hays , and B. Gullett. Particulate matter and black carbon optical properties and emission factors from prescribed fires in the southeastern United States. JOURNAL OF GEOPHYSICAL RESEARCH-ATMOSPHERES. American Geophysical Union, Washington, DC, USA, 121(7): 3465-3483, (2016).</t>
  </si>
  <si>
    <t xml:space="preserve">https://catalog.data.gov/dataset/evaluation-of-the-efficacy-of-methyl-bromide-in-the-decontamination-of-building-and-interi
</t>
  </si>
  <si>
    <t>Evaluation of the Efficacy of Methyl Bromide in the Decontamination of Building and Interior Materials Contaminated with Bacillus anthracis Spores</t>
  </si>
  <si>
    <t>Spreadsheets containing data for recovery of spores from different materials. Data on the fumigation parameters are also included.This dataset is associated with the following publication: Wood , J., M. Wendling, W. Richter, A. Lastivka, and L. Mickelsen. Evaluation of the Efficacy of Methyl Bromide in the Decontamination of Building and Interior Materials Contaminated with Bacillus anthracis Spores. APPLIED AND ENVIRONMENTAL MICROBIOLOGY. American Society for Microbiology, Washington, DC, USA, 1-28, (2016).</t>
  </si>
  <si>
    <t xml:space="preserve">https://catalog.data.gov/dataset/decontamination-data-blister-agents
</t>
  </si>
  <si>
    <t>Decontamination Data - Blister Agents</t>
  </si>
  <si>
    <t>Decontamination efficacy data for blister agents on various building materials using various decontamination solutions.This dataset is associated with the following publication: Stone, H., D. See, A. Smiley, A. Ellingson, J. Schimmoeller, and L. Oudejans. Surface Decontamination of Blister Agents Lewisite, Sulfur Mustard and Agent Yellow, a Lewisite and Sulfur Mustard Mixture. JOURNAL OF HAZARDOUS MATERIALS. Elsevier Science Ltd, New York, NY, USA, 1-5, (2015).</t>
  </si>
  <si>
    <t xml:space="preserve">https://catalog.data.gov/dataset/ces-ehp-figure-2
</t>
  </si>
  <si>
    <t>CES_EHP_Figure_2</t>
  </si>
  <si>
    <t>The increasing number of chemicals for which SHEDS probabilistic exposure assessment has been performed over the years.This dataset is associated with the following publication: Egeghy , P., L. Sheldon, K. Isaacs , H. Ozkaynak, M. Goldsmith, J. Wambaugh , R. Judson , and T. Buckley. Computational Exposure Science: An Emerging Discipline to Support 21st-Century Risk Assessment. ENVIRONMENTAL HEALTH PERSPECTIVES. National Institute of Environmental Health Sciences (NIEHS), Research Triangle Park, NC, USA, 124(6): 697-702, (2016).</t>
  </si>
  <si>
    <t xml:space="preserve">https://catalog.data.gov/dataset/phylogeny-and-species-diversity-of-gulf-of-california-oysters
</t>
  </si>
  <si>
    <t>Phylogeny and Species Diversity of Gulf of California Oysters</t>
  </si>
  <si>
    <t>Dataset of DNA sequence data from two mitochondrial loci (COI and 16S) used to infer the phylogeny of oysters in the genus Ostrea along the Pacific coast of North America. This dataset is not publicly accessible because: It's already publicaly available. It can be accessed through the following means: GenBank/NCBI (http://www.ncbi.nlm.nih.gov/). Accession numbers KT317088-KT317610. Format: This dataset is DNA sequence data. It is available in GenBank. Accession numbers KT317088-KT317610.This dataset is associated with the following publication: Raith, M., D. Zacherl, E. Pilgrim , and D. Eernisse. Phylogeny and species diversity of Gulf of California oysters (Ostreidae) inferred from mitochondrial DNA. American Malacological Bulletin. American Malacological Society, Arlington, VA, USA, 33(2): 263-283, (2016).</t>
  </si>
  <si>
    <t xml:space="preserve">https://catalog.data.gov/dataset/figure-2-data
</t>
  </si>
  <si>
    <t>Figure_2_data</t>
  </si>
  <si>
    <t>Data for Figure 2.This dataset is associated with the following publication: Sarwar, G., D. Kang, K. Foley, D. Schwede, B. Gantt, and R. Mathur. Technical note: Examining ozone deposition over seawater. ATMOSPHERIC ENVIRONMENT. Elsevier Science Ltd, New York, NY, USA, 141: 255-262, (2016).</t>
  </si>
  <si>
    <t xml:space="preserve">https://catalog.data.gov/dataset/st-louis-river-water-quality-assessment-2012-2013
</t>
  </si>
  <si>
    <t>St. Louis River water quality assessment 2012, 2013</t>
  </si>
  <si>
    <t>St. Louis River Area of Concern surface water nutrient (TP, TN, NOx-N, NH4-N), dissolved oxygen, and particulate (TSS, chlorophyll a) concentration data from 2012 and 2013 reported in Bellinger et al. 2016, Journal of Great Lakes Research 42:28-38.This dataset is associated with the following publication: Bellinger, B., J. Hoffman , T. Angradi , D. Bolgrien , M. Starry, C. Elonen , T. Jicha , L. Lehto, L. Seifert-Monson, M. Pearson , L. Anderson, and B. Hill. Water quality in the St. Louis River Area of Concern (AOC), Lake Superior: An historical perspective with assessment implications. JOURNAL OF GREAT LAKES RESEARCH. International Association for Great Lakes Research, Ann Arbor, MI, USA, 42(1): 28-38, (2016).</t>
  </si>
  <si>
    <t xml:space="preserve">https://catalog.data.gov/dataset/farraj-no2-o3-sequential-exposure-study-all-data
</t>
  </si>
  <si>
    <t>Farraj_NO2-O3 Sequential exposure study_All data</t>
  </si>
  <si>
    <t>Cardiovascular Physiologic and Systemic Responses to Sequential Exposure to Nitrogen Dioxide and Ozone in Rats.This dataset is associated with the following publication: Farraj , A., F. Malik, N. Coates , L. Walsh , D. Winsett , D. Terrell , L. Thompson, W. Cascio , and M. Hazari. Morning NO2 Exposure Sensitizes Hypertensive Rats to the Cardiovascular Effects of Same Day O3 Exposure in the Afternoon. INHALATION TOXICOLOGY. Informa Healthcare USA, New York, NY, USA, 28(4): 170-179, (2016).</t>
  </si>
  <si>
    <t xml:space="preserve">https://catalog.data.gov/dataset/industrial-ecology-approach-to-msw-methodology-data-set
</t>
  </si>
  <si>
    <t>Industrial Ecology Approach to MSW Methodology Data Set</t>
  </si>
  <si>
    <t>U.S. municipal solid waste data for the year 2012.This dataset is associated with the following publication: Smith , R., D. Sengupta, S. Takkellapati , and C. Lee. An industrial ecology approach to municipal solid wastemanagement: I. Methodology. Resources, Conservation and Recycling. Elsevier Science BV, Amsterdam, NETHERLANDS, 104: 311-316, (2015).</t>
  </si>
  <si>
    <t xml:space="preserve">https://catalog.data.gov/dataset/gulf-of-mexico-nutrient-carbon-ctd-data
</t>
  </si>
  <si>
    <t>Gulf of Mexico cruise, nearshore and CTD data collected by the USEPA during 2002 - 2008.This dataset is associated with the following publications: Pauer , J., T. Feist, A. Anstead, P. DePetro, W. Melendez, J. Lehrter , M. Murrell , X. Zhang, and D. Ko. A modeling study examining the impact of nutrient boundaries on primary production on the Louisiana Continental Shelf. ECOLOGICAL MODELLING. Elsevier Science BV, Amsterdam, NETHERLANDS, 328: 136-147, (2016). Feist, T., J. Pauer , W. Melendez, J. Lehrter , P. DePetro, K. Rygwelski , D. Ko, and R. Kreis. Modeling the relative importance of nutrient and carbon loads, boundary fluxes, and sediment fluxes on Gulf of Mexico hypoxia. ENVIRONMENTAL SCIENCE &amp; TECHNOLOGY. American Chemical Society, Washington, DC, USA, 50(16): 88713-8721, (2016).</t>
  </si>
  <si>
    <t xml:space="preserve">https://catalog.data.gov/dataset/dataset-of-atmospheric-environment-publication-in-2016-source-emission-and-model-evaluatio
</t>
  </si>
  <si>
    <t>Dataset of Atmospheric Environment Publication in 2016, Source emission and model evaluation of formaldehyde from composite and solid wood furniture in a full-scale chamber</t>
  </si>
  <si>
    <t>The data presented in this data file is a product of a journal publication. The dataset contains formaldehyde air concentrations in the emission test chamber and source emission model simulation results.This dataset is associated with the following publication: Liu , X., M. Mason , Z. Guo , K. Krebs , and N. Roache. Source emission and model evaluation of formaldehyde from composite and solid wood furniture in a full-scale chamber. ATMOSPHERIC ENVIRONMENT. Elsevier Science Ltd, New York, NY, USA, 122: 561-568, (2015).</t>
  </si>
  <si>
    <t xml:space="preserve">https://catalog.data.gov/dataset/draft-genome-sequence-of-two-shingopyxis-sp-strains-h107-and-h115-isolated-from-a-chlorami
</t>
  </si>
  <si>
    <t>Draft genome sequence of two Shingopyxis sp. strains H107 and H115 isolated from a chloraminated drinking water distriburion system simulator</t>
  </si>
  <si>
    <t>Draft genome sequence of two Shingopyxis sp. strains H107 and H115 isolated from a chloraminated drinking water distriburion system simulator.This dataset is associated with the following publication: Gomez-Alvarez, V., S. Pfaller , and R. Revetta. Draft Genome of Two Sphingopyxis sp. Strains, Dominant Members of the Bacterial Community Associated with a Drinking Water Distribution System Simulator. Genome Announcements. American Society for Microbiology, Washington, DC, USA, 4(2): e00183-16, (2016).</t>
  </si>
  <si>
    <t xml:space="preserve">https://catalog.data.gov/dataset/dataset-of-building-and-environment-publication-in-2016-a-reference-method-for-measuring-e
</t>
  </si>
  <si>
    <t>Dataset of Building and Environment Publication in 2016, A reference method for measuring emissions of SVOCs in small chambers</t>
  </si>
  <si>
    <t>The data presented in this data file is a product of a journal publication. The dataset contains DEHP air concentrations in the emission test chamber.This dataset is associated with the following publication: Wu, Y., S. Cox, Y. Xu, Y. Liang, D. Wong, X. Liu, J. Benning, P. Clausen, Y. Zhang, C. Liu, and J. Little. A Reference Method for Measuring Emissions of SVOCs in Small Chambers. ENVIRONMENTAL SCIENCE &amp; TECHNOLOGY. American Chemical Society, Washington, DC, USA, 95: 126-132, (2016).</t>
  </si>
  <si>
    <t xml:space="preserve">https://catalog.data.gov/dataset/rumsey-and-walker-amt-2016-table-2-xlsx
</t>
  </si>
  <si>
    <t>Rumsey and Walker_AMT_2016_Table 2.xlsx</t>
  </si>
  <si>
    <t>Table summarizes instrument precision assessed by collocating the two sample boxes. Precision is quantified as the standard deviation of the residuals of an orthogonal least squares regression of concentrations from the two sample boxes. This allows for an estimation of gradient precision and ultimately gradient and flux detection limits.This dataset is associated with the following publication: Rumsey, I. Application of an online ion chromatography-based instrument for gradient flux measurements of speciated nitrogen and sulfur. ENVIRONMENTAL SCIENCE &amp; TECHNOLOGY. American Chemical Society, Washington, DC, USA, 9(6): 2581-2592, (2016).</t>
  </si>
  <si>
    <t xml:space="preserve">https://catalog.data.gov/dataset/rumsey-and-walker-amt-2016-figure-2-xlsx
</t>
  </si>
  <si>
    <t>Rumsey and Walker_AMT_2016_Figure 2.xlsx</t>
  </si>
  <si>
    <t>Figure summarizes uncertainty (error) in hourly gradient flux measurements by individual analyte. Flux uncertainty is derived from estimates of uncertainty in chemical gradients and turbulent transfer velocity.This dataset is associated with the following publication: Rumsey, I. Application of an online ion chromatography-based instrument for gradient flux measurements of speciated nitrogen and sulfur. ENVIRONMENTAL SCIENCE &amp; TECHNOLOGY. American Chemical Society, Washington, DC, USA, 9(6): 2581-2592, (2016).</t>
  </si>
  <si>
    <t xml:space="preserve">https://catalog.data.gov/dataset/rumsey-and-walker-amt-2016-figure-1-xlsx
</t>
  </si>
  <si>
    <t>Rumsey and Walker_AMT_2016_Figure 1.xlsx</t>
  </si>
  <si>
    <t>Figure summarizes diurnal profiles of uncertainty in the chemical gradient and transfer velocity measurements from which fluxes are calculated.This dataset is associated with the following publication: Rumsey, I. Application of an online ion chromatography-based instrument for gradient flux measurements of speciated nitrogen and sulfur. ENVIRONMENTAL SCIENCE &amp; TECHNOLOGY. American Chemical Society, Washington, DC, USA, 9(6): 2581-2592, (2016).</t>
  </si>
  <si>
    <t xml:space="preserve">https://catalog.data.gov/dataset/rumsey-and-walker-amt-2016-table-1
</t>
  </si>
  <si>
    <t>Rumsey and Walker_AMT_2016_Table 1</t>
  </si>
  <si>
    <t>Table summarizes instrument analytical detection limits, including liquid and equivalent air concentrations.This dataset is associated with the following publication: Rumsey, I. Application of an online ion chromatography-based instrument for gradient flux measurements of speciated nitrogen and sulfur. ENVIRONMENTAL SCIENCE &amp; TECHNOLOGY. American Chemical Society, Washington, DC, USA, 9(6): 2581-2592, (2016).</t>
  </si>
  <si>
    <t xml:space="preserve">https://catalog.data.gov/dataset/bench-scale-and-pilot-scale-treatment-technologies-for-the-removal-of-total-dissolved-soli
</t>
  </si>
  <si>
    <t>Bench-Scale and Pilot-Scale Treatment Technologies for the Removal of Total Dissolved Solids from Coal Mine Water: A Review.</t>
  </si>
  <si>
    <t>There is no database. This dataset is not publicly accessible because: This is a review manuscript, there was not data generated under this effort. All data used was secondary data and sources of the data were identified in the manuscript. It can be accessed through the following means: there is no database. Format: There is no database.This dataset is associated with the following publication: Pinto, P., S. Al-Abed , D. Balz, B. Butler , R. Landy , and S. Smith. Bench-Scale and Pilot-Scale Treatment Technologies for the Removal of Total Dissolved Solids from Coal Mine Water: A Review. Robert Kleinmann Mine Water and the Environment. Springer-Verlag, BERLIN-HEIDELBERG, GERMANY, 35(1): 94-112, (2016).</t>
  </si>
  <si>
    <t xml:space="preserve">https://catalog.data.gov/dataset/lenoxkaplan-role-of-natural-gas-in-meeting-electric-sector-emissions-reduction-strategy-da
</t>
  </si>
  <si>
    <t>LenoxKaplan_Role of natural gas in meeting electric sector emissions reduction strategy_dataset</t>
  </si>
  <si>
    <t>This dataset is for an analysis that used the MARKAL linear optimization model to compare the carbon emissions profiles and system-wide global warming potential of the U.S. energy system over a series of model runs in which the power sector is required to meet a specific carbon dioxide reduction target across a number of scenarios in which the availability of natural gas changes. Scenarios are run with carbon dioxide emissions and a range of upstream methane emission leakage rates from natural gas production along with upstream methane and carbon dioxide emissions associated with production of coal and oil.This dataset is associated with the following publication: Lenox , C., and O. Kaplan. Role of natural gas in meeting an electric sector emissions reduction strategy and effects on greenhouse gas emissions. Energy Economics. Elsevier B.V., Amsterdam, NETHERLANDS, 60: 460-468, (2016).</t>
  </si>
  <si>
    <t xml:space="preserve">https://catalog.data.gov/dataset/quantitative-structure-use-relationship-qsur-model-descriptors
</t>
  </si>
  <si>
    <t>Quantitative Structure-Use Relationship (QSUR) Model Descriptors</t>
  </si>
  <si>
    <t>This data set contains ToxPrint finger prints for all chemicals in FUse that had QSAR-ready SMILES strings as well as select physicochemical properties from the Estimation Program Interface Suite (EPI Suite) program.This dataset is associated with the following publication: Phillips, K., J. Wambaugh, C. Grulke, K. Dionisio, and K. Isaacs. High-throughput screening of chemicals as functional substitutes using structure-based classification models. GREEN CHEMISTRY. Royal Society of Chemistry, Cambridge, UK, 19: 1063-1074, (2017).</t>
  </si>
  <si>
    <t xml:space="preserve">https://catalog.data.gov/dataset/quantitative-structure-use-relationship-model-thresholds-for-model-validation-domain-of-ap
</t>
  </si>
  <si>
    <t>Quantitative Structure-Use Relationship Model thresholds for Model Validation, Domain of Applicability, and Candidate Alternative Selection</t>
  </si>
  <si>
    <t>This file contains value of the model training set confusion matrix, domain of applicability evaluation based on training set to predicted chemicals structural similarity, and 75th percentile bioactivity index values for each QSUR model.This dataset is associated with the following publication: Phillips, K., J. Wambaugh, C. Grulke, K. Dionisio, and K. Isaacs. High-throughput screening of chemicals as functional substitutes using structure-based classification models. GREEN CHEMISTRY. Royal Society of Chemistry, Cambridge, UK, 19: 1063-1074, (2017).</t>
  </si>
  <si>
    <t xml:space="preserve">https://catalog.data.gov/dataset/ecosystem-services-in-the-st-louis-river-aoc
</t>
  </si>
  <si>
    <t>Ecosystem services in the St. Louis River AOC</t>
  </si>
  <si>
    <t>Dataset indicates the presence or absence of each ecosystems service at each coordinate Location. Also included are depth, fetch, and aquatic vegetation data. See supporting information for SAS code used to process data, sources of public spatial data, logic of GIS models used to generate presence absence assignments, GIS processing metadata, and KMZ maps (zipped file).This dataset is associated with the following publication: Angradi , T., J. Launspach, D. Bolgrien , B. Bellinger, M. Starry, J. Hoffman , A. Trebitz , M. Sierszen , and T. Hollenhorst. Mapping ecosystem service indicators in a Great Lakes estuarine Area of Concern. JOURNAL OF GREAT LAKES RESEARCH. International Association for Great Lakes Research, Ann Arbor, MI, USA, 42(3): 717-727, (2016).</t>
  </si>
  <si>
    <t xml:space="preserve">https://catalog.data.gov/dataset/quantitative-structure-use-relationship-model-predictions-to-evaluate-tox21-chemicals-as-f
</t>
  </si>
  <si>
    <t>Quantitative Structure-Use Relationship Model Predictions to evaluate Tox21 Chemicals as Functional Substitutes and Candidate Alternatives</t>
  </si>
  <si>
    <t>This dataset provides a prediction for all Tox21 chemicals with available QSUR descriptors across all 41 valid QSUR models developed with FUse.This dataset is associated with the following publication: Phillips, K., J. Wambaugh, C. Grulke, K. Dionisio, and K. Isaacs. High-throughput screening of chemicals as functional substitutes using structure-based classification models. GREEN CHEMISTRY. Royal Society of Chemistry, Cambridge, UK, 19: 1063-1074, (2017).</t>
  </si>
  <si>
    <t xml:space="preserve">https://catalog.data.gov/dataset/a-reduced-form-model-for-ozone-based-on-two-decades-of-cmaq-simulations-for-the-continenta
</t>
  </si>
  <si>
    <t>A Reduced Form Model for Ozone Based on Two Decades of CMAQ Simulations for the Continental United States</t>
  </si>
  <si>
    <t>File containing the locations where the gridded datasets used in the analysis presented in this manuscript are archived. The actual gridded datasets are too large to upload to sciencehub (several terabytes).This dataset is associated with the following publication: Porter, P.S., S.T. Rao, C. Hogrefe, and R. Mathur. A Reduced Form Model for Ozone Based on Two Decades of CMAQ Simulations for the Continental United States. Atmospheric Pollution Research. Turkish National Committee for Air Pollution Research and Control, Izmir, TURKEY, 8(2): 275-284, (2017).</t>
  </si>
  <si>
    <t xml:space="preserve">https://catalog.data.gov/dataset/functional-use-database-fuse
</t>
  </si>
  <si>
    <t>Functional Use Database (FUse)</t>
  </si>
  <si>
    <t>There are five different files for this dataset: 1. A dataset listing the reported functional uses of chemicals (FUse) 2. All 729 ToxPrint descriptors obtained from ChemoTyper for chemicals in FUse 3. All EPI Suite properties obtained for chemicals in FUse 4. The confusion matrix values, similarity thresholds, and bioactivity index for each model. 5. The functional use prediction, bioactivity index, and prediction classification (poor prediction, functional substitute, candidate alternative) for each Tox21 chemical.This dataset is associated with the following publication: Phillips, K., J. Wambaugh, C. Grulke, K. Dionisio, and K. Isaacs. High-throughput screening of chemicals as functional substitutes using structure-based classification models. GREEN CHEMISTRY. Royal Society of Chemistry, Cambridge, UK, 19: 1063-1074, (2017).</t>
  </si>
  <si>
    <t xml:space="preserve">https://catalog.data.gov/dataset/influence-of-exposure-differences-on-city-to-city-heterogeneity-in-pm2-5-mortality-associa
</t>
  </si>
  <si>
    <t>Influence of exposure differences on city-to-city heterogeneity in PM2.5-mortality associations in U.S. Cities</t>
  </si>
  <si>
    <t>This dataset contains information on the cluster characteristics, health effect estimates, and the meta-regression results.This dataset is associated with the following publication: Baxter, L., J. Crooks, and J. Sacks. Influence of exposure differences on city-to-city heterogeneity in PM2.5-mortality associations in US cities. ENVIRONMENTAL HEALTH. Academic Press Incorporated, Orlando, FL, USA, 16(1): 1-8, (2017).</t>
  </si>
  <si>
    <t xml:space="preserve">https://catalog.data.gov/dataset/turkey-run-landfill-emissions-dataset
</t>
  </si>
  <si>
    <t>Turkey Run Landfill Emissions Dataset</t>
  </si>
  <si>
    <t>landfill emissions measurements for the Turkey run landfill in Georgia.This dataset is associated with the following publication: De la Cruz, F., R. Green, G. Hater, J. Chanton, E. Thoma , T. Harvey, and M. Barlaz. Comparison of Field Measurements at a New Landfill to Methane Emissions Models. ENVIRONMENTAL SCIENCE &amp; TECHNOLOGY. American Chemical Society, Washington, DC, USA, 50(17): 9483-9441, (2016).</t>
  </si>
  <si>
    <t xml:space="preserve">https://catalog.data.gov/dataset/data-set-for-step-by-step-calculation-and-spreadsheet-tools-for-predicting-stressor-levels
</t>
  </si>
  <si>
    <t>Data Set for: Step-by-Step Calculation and Spreadsheet Tools for Predicting Stressor Levels that Extirpate Genera and Species</t>
  </si>
  <si>
    <t>The data includes measured data from Ecoregions 69 and 70 in West Virginia. Paired biological and chemical grab samples are included. These data were used to estimate SC extirpation concentration (XC95) for benthic invertebrate genera. Also included are cumulative frequency distribution plots, scatter plots fitted with generalized additive models, and biogeographical maps of observations of each genus. The metadata and full data set is available in Supplemental Appendices S4 and S5, respectively. The output of 176 XC95 values from Ecoregions 69 and 70 are provided in Supplemental Appendix S6. Supplemental Appendix S7 depicts the probability of observing a genus for discrete ranges of SC. Supplemental Appendix S8 depicts the proportion of occurrence of a genus for discrete ranges of SC. Supplemental Appendix S9 shows the biogeographic distributions of the genera included in the data set. We also discuss limitations of this method to help avoid misinterpretations and inferential errors. A data dictionary is provided in Cond_DataFileColumnMetada-20161221.This dataset is associated with the following publication: Cormier, S., L. Zheng, E. Leppo, and A. Hamilton. Step-by-Step Calculation and Spreadsheet Tools for Predicting Stressor Levels that Extirpate Genera and Species. Integrated Environmental Assessment and Management. Allen Press, Inc., Lawrence, KS, USA, 14(2): 174-180, (2018).</t>
  </si>
  <si>
    <t xml:space="preserve">https://catalog.data.gov/dataset/soot-organics-and-ultrafine-ash-from-air-and-oxy-fired-coal-combustion
</t>
  </si>
  <si>
    <t>Soot, organics, and ultrafine ash from air- and oxy-fired coal combustion</t>
  </si>
  <si>
    <t>Pulverized bituminous coal was burned in a 10W externally heated entrained flow furnace under air-combustion and three oxy-combustion inlet oxygen conditions (28, 32, and 36%). Experiments were designed to produce flames with practically relevant stoichiometric ratios (SR=1.2-1.4) and constant residence times (2.3s). Size-classified fly ash samples were collected, and measurements focused on the soot, elemental carbon (EC), and organic carbon (OC) composition of the total and ultrafine (&lt;0.6um) fly ash. Results indicate that although the total fly ash carbon, as measured by loss on ignition, was always acceptably low (&lt;2%) with all three oxy-combustion conditions lower than air-combustion, the ultrafine fly ash for both air-fired and oxy-fired combustion conditions consists primarily of carbonaceous material (50-95%). Carbonaceous components on particles &lt;0.6um measured by a thermal optical method showed that large fractions (52-93%) consisted of OC rather than EC, as expected. This observation was supported by thermogravimetric analysis indicating that for the air, 28% oxy, and 32% oxy conditions, 14-71% of this material may be OC volatilizing between 100 and 550degC with the remaining 29-86% being EC/soot. However, for the 36% oxy condition, OC may comprise over 90% of the ultrafine carbon with a much smaller EC/soot contribution. These data were interpreted by considering the effects of oxy-combustion on flame attachment, ignition delay, and soot oxidation of a bituminous coal, and the effects of these processes on OC and EC emissions. Flame aerodynamics and inlet oxidant composition may influence emissions of organic hazardous air pollutants (HAPs) from a bituminous coal. During oxy-coal combustion, judicious control of inlet oxygen concentration and placement may be used to minimize organic HAP and soot emissions.This dataset is associated with the following publication: Andersen, M., N. Modak, C. Winterrowd, C.W. Lee , W. Roberts, J. Wendt, and B. Linak. Soot, organics and ultrafine ash from air- and oxy-fired coal combustion. Proceedings of the Combustion Institute. Elsevier B.V., Amsterdam, NETHERLANDS, 36(3): 4029-4037, (2017).</t>
  </si>
  <si>
    <t xml:space="preserve">https://catalog.data.gov/dataset/soil-processing-method-journal-article-supporting-data
</t>
  </si>
  <si>
    <t>Soil processing method journal article supporting data</t>
  </si>
  <si>
    <t>This study aimed to optimize a previously used indirect processing protocol, which included a series of washing and centrifugation steps. Optimization of the protocol included: identifying an ideal extraction diluent and evaluating variation in the number of wash steps, variation in the initial centrifugation speed, sonication and shaking mechanisms. The optimized protocol was demonstrated at two laboratories in order to evaluate the recovery of spores from loamy and sandy soils. Data supplied are statistical data and were used to help support conclusions and tables in the journal article.This dataset is associated with the following publication: Silvestri, E., D. Feldhake, D. Griffin, J. Lisle, T. Nichols, S. Shah, A. Pemberton, and F. Schaefer. Optimization of a Sample Processing Protocol for Recovery of Bacillus anthracis Spores from Soil [HS7.52.02 - 514]. JOURNAL OF MICROBIOLOGICAL METHODS. Elsevier Science Ltd, New York, NY, USA, 130: 6-13, (2016).</t>
  </si>
  <si>
    <t xml:space="preserve">https://catalog.data.gov/dataset/weight-of-evidence-evaluation-of-a-network-of-adverse-outcome-pathways-linking-activaiton-
</t>
  </si>
  <si>
    <t>Weight of evidence evaluation of a network of adverse outcome pathways linking activaiton of the nicotinic acetylcholine receptor in honey bees to colony death</t>
  </si>
  <si>
    <t>Ongoing honey bee colony losses are of significant international concern because of the essential role these insects play in pollinating many high nutrient crops, such as fruits, vegetables, and nuts. Both chemical and non-chemical stressors have been implicated as possible contributors to colony failure, however, the potential role(s) of commonly-used neonicotinoid insecticides has emerged as particularly concerning. Neonicotinoids act on the nicotinic acetylcholine receptors (nAChRs) in the central nervous system to eliminate target pest insects. However, mounting evidence indicates that these neonicotinoids also may adversely affect beneficial pollinators, such as the honey bee (Apis mellifera), via impairments on learning and memory, and ultimately foraging success. The specific mechanisms linking activation of the nAChR to adverse effects on learning and memory are uncertain. Additionally, clear connections between observed impacts on individual bees and colony level effects are lacking. The objective of this review was to develop adverse outcome pathways (AOPs) as a means to evaluate the biological plausibility and empirical evidence supporting (or refuting) the linkage between activation of the physiological target site, the nAChR, and colony level consequences. Development of AOPs has led to the identification of research gaps which, for example, may be of high priority in understanding how perturbation of pathways involved in neurotransmission can adversely affect normal colony functions, causing colony instability and subsequent bee population failure. A putative AOP network was developed, laying the foundation for further insights as to the role of combined chemical and non-chemical stressors in impacting bee populations. Insights gained from the putative AOP network assembly, which more realistically represents multi-stressor impacts on honey bee colonies, are promising toward understanding common sensitive nodes in key biological pathways and identifying where mitigation strategies may be focused to reduce colony losses. This dataset is not publicly accessible because: No data, literature review only. It can be accessed through the following means: N/A. Format: N/A.This dataset is associated with the following publication: LaLone, C., D. Villeneuve, J. Wu-Smart, R. Milsk, K. Sappington, K. Garber, J. Housenger, and G. Ankley. Weight of evidence evaluation of a network of adverse outcome pathways linking activation of the nicotinic acetylcholine receptor in honey bees to colony death. SCIENCE OF THE TOTAL ENVIRONMENT. Elsevier BV, AMSTERDAM, NETHERLANDS, 584: 751-775, (2017).</t>
  </si>
  <si>
    <t xml:space="preserve">https://catalog.data.gov/dataset/field-based-methods-for-evaluating-the-annual-maximum-specific-conductivity-tolerated-by-f
</t>
  </si>
  <si>
    <t>Field-based methods for evaluating the annual maximum specific conductivity tolerated by freshwater invertebrates</t>
  </si>
  <si>
    <t>Data includes chemical and biological samples from Ecoregion 69 in West Virginia. eco69_dupchem.csv: 1. Station-year with at least 6 conductivity samples, one in the spring and one in the summer. bio.sample69.csv: Final Criteria dataset for ecoregion 69 by excluding: 1. Non-biology samples, 2. Removed no-conductivity record, 4. removed pH &lt;=6 samples, 5. removed high Cl sites (SO4+HCO3 &lt; CL). ss.csv: Source:WVDEP Crosstabed genus X sample matrix for Ecoregion 69 and 70. 1. Remove ambiguous taxa, 2. Remove non-reference taxa in these two ecoregions in WV data set.This dataset is associated with the following publication: Cormier, S., C. Flaherty, and L. Zheng. Field-based method for evaluating the annual maximum specific conductivity tolerated by freshwater invertebrates. SCIENCE OF THE TOTAL ENVIRONMENT. Elsevier BV, AMSTERDAM, NETHERLANDS, 633: 1637-1646, (2018).</t>
  </si>
  <si>
    <t xml:space="preserve">https://catalog.data.gov/dataset/chemical-concentrations-exposures-health-risks-by-census-tract-from-national-scale-air-tox
</t>
  </si>
  <si>
    <t>Chemical concentrations, exposures, health risks by census tract from National Scale Air Toxics Assessment (NATA)</t>
  </si>
  <si>
    <t>Chemical concentrations, exposures, health risks by census tract for the United States from National Scale Air Toxics Assessment (NATA).This dataset is associated with the following publication: Huang, H., and T. Barzyk. Connecting the Dots: Linking Environmental Justice Indicators to Daily Dose Model Estimates. International Journal of Environmental Research and Public Health. Molecular Diversity Preservation International, Basel, SWITZERLAND, 14(1): 1-15, (2017).</t>
  </si>
  <si>
    <t xml:space="preserve">https://catalog.data.gov/dataset/phthalate-sheds-ht-runs
</t>
  </si>
  <si>
    <t>Phthalate SHEDS-HT runs</t>
  </si>
  <si>
    <t>Inputs and outputs for SHEDS-HT runs of DiNP, DEHP, DBP.This dataset is associated with the following publication: Moreau, M., J. Leonard, K. Phillips, J. Campbell, S. Pendse, C. Nicolas, M. Phillips, M. Yoon, C. Tan, S. Smith, H. Pudukodu, K. Isaacs, and H. Clewell. Using exposure prediction tools to link exposure and dosimetry for risk-based decisions: A case study with phthalates. CHEMOSPHERE. Elsevier Science Ltd, New York, NY, USA, 184: 1194-1201, (2017).</t>
  </si>
  <si>
    <t xml:space="preserve">https://catalog.data.gov/dataset/strontium-removal-jar-test-dataset-for-all-figures-and-tables
</t>
  </si>
  <si>
    <t>Strontium removal jar test dataset for all figures and tables.</t>
  </si>
  <si>
    <t>The datasets where used to generate data to demonstrate strontium removal under various water quality and treatment conditions.This dataset is associated with the following publication: O'Donnell, A.J., D. Lytle , S. Harmon , K. Vu, H. Chait, and D.D. Dionysiou. Removal of Strontium from Drinking Water by Conventional Treatment and Lime Softening. WATER RESEARCH. Elsevier Science Ltd, New York, NY, USA, 103: 319-333, (2016).</t>
  </si>
  <si>
    <t xml:space="preserve">https://catalog.data.gov/dataset/phthalate-intakes
</t>
  </si>
  <si>
    <t>Phthalate Intakes</t>
  </si>
  <si>
    <t>Compilation of literature-reported intake values of phthalates, specifically dibutyl phthalate (DBP), bis(2-ethylhexyl) phthalate, and diisononyl phthalate (DiNP).This dataset is associated with the following publication: Moreau, M., J. Leonard, K. Phillips, J. Campbell, S. Pendse, C. Nicolas, M. Phillips, M. Yoon, C. Tan, S. Smith, H. Pudukodu, K. Isaacs, and H. Clewell. Using exposure prediction tools to link exposure and dosimetry for risk-based decisions: A case study with phthalates. CHEMOSPHERE. Elsevier Science Ltd, New York, NY, USA, 184: 1194-1201, (2017).</t>
  </si>
  <si>
    <t xml:space="preserve">https://catalog.data.gov/dataset/measuring-urban-tree-loss-dynamics-across-residential-landscapes
</t>
  </si>
  <si>
    <t>Measuring urban tree loss dynamics across residential landscapes</t>
  </si>
  <si>
    <t>The spatial arrangement of urban vegetation depends on urban morphology and socio-economic settings. Urban vegetation changes over time because of human management. Urban trees are removed due to hazard prevention or aesthetic preferences. Previous research attributed tree loss to decreases in canopy cover. However, this provides little information about location and structural characteristics of trees lost, as well as environmental and social factors affecting tree loss dynamics. This is particularly relevant in residential landscapes where access to residential parcels for field surveys is limited. We tested whether multi-temporal airborne LiDAR and multi-spectral imagery collected at a 5-year interval can be used to investigate urban tree loss dynamics across residential landscapes in Denver, CO and Milwaukee, WI, covering 400,705 residential parcels in 444 census tracts. Position and stem height of trees lost were extracted from canopy height models calculated as the difference between final (year 5) and initial (year 0) vegetation height derived from LiDAR. Multivariate regression models were used to predict number and height of tree stems lost in residential parcels in each census tract based on urban morphological and socio-economic variables. A total of 28,427 stems were lost from residential parcels in Denver and Milwaukee over 5 years. Overall, 7% of residential parcels lost one stem, averaging 90.87 stems per km2. Average stem height was 10.16 m, though trees lost in Denver were taller compared to Milwaukee. The number of stems lost was higher in neighborhoods with higher canopy cover and developed before the 1970s. However, socio-economic characteristics had little effect on tree loss dynamics. The study provides a robust method for measuring urban tree loss dynamics within and across entire cities, and represents a first step towards high resolution assessments of the three-dimensional change of urban vegetation at large spatial scales.This dataset is associated with the following publication: Ossola, A., and M. Hopton. Measuring urban tree loss dynamics across residential landscapes. SCIENCE OF THE TOTAL ENVIRONMENT. Elsevier BV, AMSTERDAM, NETHERLANDS, 612: 940-949, (2018).</t>
  </si>
  <si>
    <t xml:space="preserve">https://catalog.data.gov/dataset/comparison-of-five-modeling-approaches-to-quantify-and-estimate-the-effect-of-clouds-on-th
</t>
  </si>
  <si>
    <t>Comparison of Five Modeling Approaches to Quantify and Estimate the Effect of Clouds on the Radiation Amplification Factor (RAF) for Solar Ultraviolet Radiation</t>
  </si>
  <si>
    <t>Ultraviolet Radiation (UV) data collected at 21 US Environmental Protection Agency sites throughout the continental US, Alaska, Hawaii, and the US Virgin Islands from 1996 through 2004.This dataset is associated with the following publication: Hall, E. Comparison of Five Modeling Approaches to Quantify and Estimate the Effect of Clouds on the Radiation Amplification Factor (RAF) for Solar Ultraviolet Radiation. ATMOSPHERE. MDPI AG, Basel, SWITZERLAND, 8(8): 153, (2017).</t>
  </si>
  <si>
    <t xml:space="preserve">https://catalog.data.gov/dataset/triclosan-concentration-data-for-lydon-et-al-2017
</t>
  </si>
  <si>
    <t>Triclosan Concentration Data for Lydon et al., 2017</t>
  </si>
  <si>
    <t>Pharmaceuticals and personal care products, including antimicrobials, can be found at trace levels in treated wastewater effluent. Impacts of chemical contaminants on coastal aquatic microbial community structure and pathogen abundance are unknown despite the potential for selection through antimicrobial resistance. In particular, Vibrio, a marine bacterial genus that includes several human pathogens, displays resistance to the ubiquitous antimicrobial compound triclosan. Here we demonstrated through use of natural seawater microcosms that triclosan (at a concentration of ~5 ppm) can induce a significant Vibrio growth response (68-1,700 fold increases) in comparison with no treatment controls for three distinct coastal ecosystems: Looe Key Reef (Florida Keys National Marine Sanctuary), Doctors Arm Canal (Big Pine Key, FL), and Clam Bank Landing (North Inlet Estuary, Georgetown, SC). Additionally, microbial community analysis by 16 S rRNA gene sequencing for Looe Key Reef showed distinct changes in microbial community structure with exposure to 5 ppm triclosan, with increases observed in the relative abundance of Vibrionaceae (17-fold), Pseudoalteromonadaceae (65-fold), Alteromonadaceae (108-fold), Colwelliaceae (430-fold), and Oceanospirillaceae (1,494-fold). While the triclosan doses tested were above concentrations typically observed in coastal surface waters, results identify bacterial families that are potentially resistant to triclosan and/or adapted to use triclosan as a carbon source. The results further suggest the potential for selection of Vibrio in coastal environments, especially sediments, where triclosan may accumulate at high levels.This dataset is associated with the following publication: Lydon, K.A., D. Glinski, J. Westrich, M. Henderson, and E. Lipp. Effects of triclosan on bacterial community composition and Vibrio populations in natural seawater microcosms. Elementa: Science of the Anthropocene. University of California Press (UC Press), Oakland, CA, USA, 5(22): 1-16, (2017).</t>
  </si>
  <si>
    <t xml:space="preserve">https://catalog.data.gov/dataset/dataset-for-calibration-and-performance-of-synchronous-sim-scan-mode-for-simultaneous-targ
</t>
  </si>
  <si>
    <t>Dataset for Calibration and performance of synchronous SIM/scan mode for simultaneous targeted and discovery (non-targeted) analysis of exhaled breath samples from firefighters</t>
  </si>
  <si>
    <t>This dataset includes the tables and supplementary information from the journal article.This dataset is associated with the following publication: Wallace, A., J. Pleil, S. Mentese, K. Oliver, D. Whitaker, and K. Fent. Calibration and performance of synchronous SIM/scan mode for simultaneous targeted and discovery (non-targeted) analysis of exhaled breath samples from firefighters. JOURNAL OF CHROMATOGRAPHY A. Elsevier Science Ltd, New York, NY, USA, 1516: 114-124, (2017).</t>
  </si>
  <si>
    <t xml:space="preserve">https://catalog.data.gov/dataset/pilot-plant-data-for-nitrogen-removal
</t>
  </si>
  <si>
    <t>Pilot Plant data for nitrogen removal</t>
  </si>
  <si>
    <t>Different phylogenetic groups that were identified in this study.This dataset is associated with the following publication: Keene, N.A., S.R. Reusser, M. Scarborough, A. Grooms, M. Seib, J. Santodomingo, and D. Noguera. Pilot Plant Demonstration of Stable and Efficient High Rate Biological Nutrient Removal with Low Dissolved Oxygen Conditions. WATER RESEARCH. Elsevier Science Ltd, New York, NY, USA, 121: 72-85, (2017).</t>
  </si>
  <si>
    <t xml:space="preserve">https://catalog.data.gov/dataset/concentration-and-quantification-of-somatic-and-f-coliphages-from-recreational-waters
</t>
  </si>
  <si>
    <t>Concentration and Quantification of Somatic and F+ Coliphages from Recreational Waters</t>
  </si>
  <si>
    <t>Dataset describes performance of a culture-based method to concentrate and quantify somatic and F+ coliphages.This dataset is associated with the following publication: McMinn, B., E. Huff, E. Rhodes, and A. Korajkic. Concentration and Quantification of Somatic and F+ Coliphage from Recreational Waters. JOURNAL OF VIROLOGICAL METHODS. Elsevier Science Ltd, New York, NY, USA, 249: 58-65, (2017).</t>
  </si>
  <si>
    <t xml:space="preserve">https://catalog.data.gov/dataset/accumulibacter-data
</t>
  </si>
  <si>
    <t>Accumulibacter data</t>
  </si>
  <si>
    <t>Number of gene copies associated with phosphate accumulation using qPCR and relative abundance of bacterial groups. This dataset is associated with the following publication: Camejo, P., J. Santodomingo, K. McMahon, and D. Noguera. Genome-enabled insights into the ecophysiology of the comammox bacterium Ca. Nitrospira nitrosa. ENVIRONMENTAL SCIENCE &amp; TECHNOLOGY. American Chemical Society, Washington, DC, USA, 2(5): 1-16, (2017). NOTE: This dataset has been removed from public access due to revocation. Please refer inquiries regarding this dataset to the listed contact person.</t>
  </si>
  <si>
    <t xml:space="preserve">https://catalog.data.gov/dataset/dilbit-data
</t>
  </si>
  <si>
    <t>Dilbit Data</t>
  </si>
  <si>
    <t>The data is in the form of degradation of hydrocarbons over time at two temperatures and the relative abundance of bacterial taxa identified in the microcosms. This dataset is associated with the following publication: Conmy, R., M. Barron, J. Santodomingo, and R. Deshpande. Characterization and Behavior of Cold Lake Blend and Western Canadian Select Diluted Bitumen Products. U.S. Environmental Protection Agency, Washington, DC, USA, 2017. NOTE: This dataset has been removed from public access due to revocation. Please refer inquiries regarding this dataset to the listed contact person.</t>
  </si>
  <si>
    <t xml:space="preserve">https://catalog.data.gov/dataset/production-emissions-and-economic-as-well-as-historical-marketing-data-for-the-pulp-and-pa
</t>
  </si>
  <si>
    <t>Production, emissions and economic as well as historical marketing data for the pulp and paper industries in the United States</t>
  </si>
  <si>
    <t>The pulp &amp; paper sector database contains the entire population of integrated and non-integrated pulp and paper mills (approx. 663 mills) and their products in the U.S. Ion this database, all paper products in the modeling framework are grouped into eight major categories: 1) containerboard, 2) boxboard and other board, 3) packaging and industrial paper, 4) corrugating medium, 5) newsprint, 6) tissue, 7) coated printing and writing paper, and 8) uncoated printing and writing paper. The inputs data contain industry-specific data, market-specific data, and optimization parameters. Data outputs include optimized mitigation options and optimized economic parameters of products. The input data that are specific to the pulp and paper industry characterize the following aspects of individual facilities: unit-level production for each category of products, capacity, production cost (material, operations, and maintenance costs) (RISI 2011), capital cost, fuel types and cost, information about emissions sources (boilers, recovery furnaces, and lime kilns), mitigation technologies (emission controls), energy efficiency measures, and fuel emission intensities. The data related to mitigation technologies provide information regarding applicable air pollution control technologies, their costs, and their emission control characteristics. Similarly, data related to measures intended to increase energy efficiency provide information regarding applicable energy efficiency measures, their costs, and their characteristics. The market data consist of historical and projected nationwide commodity consumption, discount rates, cost of electricity, escalation rates, economic life of technologies, and import and export quantities and prices.This dataset is associated with the following publication: Bhander , G., and W. Jozewicz. Universal industrial sectors integrated solutions module for the pulp and paper industry. Nordic Pulp &amp; Paper Research Journal. Mid Sweden University, Sundsvall, SWEDEN, 32(3): 375-385, (2017).</t>
  </si>
  <si>
    <t xml:space="preserve">https://catalog.data.gov/dataset/barrierless-reactions-with-loose-transition-states-govern-the-yields-and-lifetimes-of-orga
</t>
  </si>
  <si>
    <t>Barrierless Reactions with Loose Transition States Govern the Yields and Lifetimes of Organic Nitrates Derived from Isoprene</t>
  </si>
  <si>
    <t>The attached extensive computational chemistry dataset was succinctly presented by Piletic et al. (Journal of Physical Chemistry A, 2017, DOI: 10.1021/acs.jpca.7b08229) and involves detailed electronic structure (density functional theory - DFT) and kinetic calculation (master equation formalism) outputs for the reactions of isoprene peroxy radical isomers with NOx. The first three tabs describe the potential energy surfaces (PESs) of the beta and delta hydroxy-peroxy isoprene isomers reacting with NO to produce NO2, HONO and organic nitrates. Microcanonical rate constants and organic nitrate yield data are presented in the fourth and fifth tabs. The PESs for the reactions of the E and Z delta hydroxy-peroxy isoprene isomers is given in the sixth tab while the seventh tab shows the PES data for the reaction of the hydroxyl radical with several organic nitrates.This dataset is associated with the following publication: Piletic, I., E. Edney, and L. Bartolotti. Barrierless Reactions with Loose Transition States Govern the Yields and Lifetimes of Organic Nitrates Derived from Isoprene. JOURNAL OF PHYSICAL CHEMISTRY A. American Chemical Society, Washington, DC, USA, 121(43): 8306-8321, (2017).</t>
  </si>
  <si>
    <t xml:space="preserve">https://catalog.data.gov/dataset/digitized-onondaga-lake-dissolved-oxygen-concentrations-and-model-simulated-values-using-b
</t>
  </si>
  <si>
    <t>Digitized Onondaga Lake Dissolved Oxygen Concentrations and Model Simulated Values using Bayesian Monte Carlo Methods</t>
  </si>
  <si>
    <t>The dataset is lake dissolved oxygen concentrations obtained form plots published by Gelda et al. (1996) and lake reaeration model simulated values using Bayesian Monte Carlo methods (Chaudhary and Hantush, 2017). The data also includes measured (Gelda et al., 1996 and references therein) versus estimated liquid film transfer coefficient values (KL) by Chaudhary and Hantush (2017).This dataset is associated with the following publication: Chaudhary, A., and M. Hantush. Bayesian Monte Carlo and Maximum Likelihood Approach for Uncertainty Estimation and Risk Management: Application to Lake Oxygen Recovery Model. Mark van Loosdrecht WATER RESEARCH. Elsevier Science Ltd, New York, NY, USA, 108: 301-311, (2017).</t>
  </si>
  <si>
    <t xml:space="preserve">https://catalog.data.gov/dataset/data-for-assessing-background-levels-of-specific-conductivity-using-weight-of-evidence-508
</t>
  </si>
  <si>
    <t>Data for Assessing background levels of specific conductivity using weight of evidence 508 compliant</t>
  </si>
  <si>
    <t>Data contains sampling station locations with physical and chemical data. Data: stations 508.xlsx (Ohio dataset), env.bio70 508.xlsx (WV biological station dataset).This dataset is associated with the following publication: Cormier, S., L. Zheng, G. Suter, and C. Flaherty. Assessing background levels of specific conductivity using weight of evidence. SCIENCE OF THE TOTAL ENVIRONMENT. Elsevier BV, AMSTERDAM, NETHERLANDS, 628-629: 1637-1649, (2018).</t>
  </si>
  <si>
    <t xml:space="preserve">https://catalog.data.gov/dataset/data-for-macrophyte-community-response-to-nitrogen-loading-and-thermal-stressors-in-rapidl
</t>
  </si>
  <si>
    <t>Data for Macrophyte Community Response to Nitrogen Loading and Thermal Stressors in Rapidly Flushed Mesocosm Systems</t>
  </si>
  <si>
    <t>Data represent response variables from a series of mesocosm experiments to assess how estuarine macrophyte communities respond to nitrogen loading under two different thermal regimes.This dataset is associated with the following publication: Kaldy, J., C. Brown, W. Nelson, and M. Frazier. Macrophyte Community Response to Nitrogen Loading and Thermal Stressors in Rapidly Flushed Mesocosm Systems. JOURNAL OF EXPERIMENTAL MARINE BIOLOGY AND ECOLOGY. Elsevier Science Ltd, New York, NY, USA, 497: 107-119, (2017).</t>
  </si>
  <si>
    <t xml:space="preserve">https://catalog.data.gov/dataset/effects-of-energy-system-changes-on-co2-projections-for-the-united-states-data-tables-with
</t>
  </si>
  <si>
    <t>Effects of energy system changes on CO2 projections for the United States_data tables with data dictionary</t>
  </si>
  <si>
    <t>Dataset that corresponds to paper titled Effects of recent energy system changes on CO2 projections for the United States.This dataset is associated with the following publication: Lenox, C., and D. Loughlin. Effects of recent energy system changes on CO2 projections for the United States. CLEAN TECHNOLOGIES AND ENVIRONMENTAL POLICY. Springer-Verlag, New York, NY, USA, 19(9): 2277-2290, (2017).</t>
  </si>
  <si>
    <t xml:space="preserve">https://catalog.data.gov/dataset/effects-of-na-and-ca-on-particle-size-effect-of-filtering-on-uv-absorbance
</t>
  </si>
  <si>
    <t>Effects of Na and Ca on particle size, Effect of filtering on UV absorbance</t>
  </si>
  <si>
    <t>Effects of Na and Ca on particle size, Effect of filtering on UV absorbance.This dataset is associated with the following publication: Bouchard, D., C. Knightes, X. Chang, and B. Avant. Simulating Multiwalled Carbon Nanotube Transport in Surface Water Systems Using the Water Quality Analysis Simulation Program (WASP). ENVIRONMENTAL SCIENCE &amp; TECHNOLOGY. American Chemical Society, Washington, DC, USA, 51(19): 11174-11184, (2017).</t>
  </si>
  <si>
    <t xml:space="preserve">https://catalog.data.gov/dataset/air-and-soil-data-files-from-sumas-study
</t>
  </si>
  <si>
    <t>Air and Soil Data Files from Sumas Study</t>
  </si>
  <si>
    <t>The data are summarized in the manuscript, but users may wish to apply them from these files.This dataset is associated with the following publication: Wroble, J., T. Frederick, A. Frame, and D. Vallero. Comparison of soil sampling and analytical methods for asbestos at the Sumas Mountain Asbestos Site--Working towards a toolbox for better assessment. PLoS ONE. Public Library of Science, San Francisco, CA, USA, 12(7): e0180210, (2017).</t>
  </si>
  <si>
    <t xml:space="preserve">https://catalog.data.gov/dataset/near-port-air-quality-assessment-utilizing-a-mobile-monitoring-approach
</t>
  </si>
  <si>
    <t>Near-Port Air Quality Assessment Utilizing a Mobile Monitoring Approach</t>
  </si>
  <si>
    <t>Near-Port Air Quality Assessment Utilizing a Mobile Monitoring Approach.This dataset is associated with the following publication: Steffens, J., S. Kimbrough, R. Baldauf, V. Isakov, R. Brown, A. Powell, and P. Deshmukh. Near-Port Air Quality Assessment Utilizing a Mobile Monitoring Approach. Atmospheric Pollution Research. Turkish National Committee for Air Pollution Research and Control, Izmir, TURKEY, 8(6): 1023-1030, (2017).</t>
  </si>
  <si>
    <t xml:space="preserve">https://catalog.data.gov/dataset/mutagenic-atmospheres-resulting-from-the-photooxidation-of-aromatic-hydrocarbon-and-nox-mi
</t>
  </si>
  <si>
    <t>Mutagenic atmospheres resulting from the photooxidation of aromatic hydrocarbon and NOx mixtures</t>
  </si>
  <si>
    <t>Although many volatile organic compounds (VOCs) are regulated to limit air pollution and the consequent health effects, the photooxidation products generally are not. Thus, we examined the mutagenicity in Salmonella TA100 of photochemical atmospheres generated in a steady-state atmospheric simulation chamber by irradiating mixtures of single aromatic VOCs, NOx, and ammonium sulfate seed aerosol in air. The 10 VOCs examined were benzene, toluene, ethylbenzene, o-, m-, and p-xylene, 1,2,4- and 1,3,5-trimethylbenzene, m-cresol, and naphthalene. Salmonella were exposed at the air-agar interface to the generated atmospheres for 1, 2, 4, 8, or 16 h. Dark-control exposures produced non-mutagenic atmospheres, illustrating that the gas-phase precursor VOCs were not mutagenic at the concentrations tested. Under irradiation, all but m-cresol and naphthalene produced mutagenic atmospheres, with potencies ranging from 2.0 (p-xylene) to 10.4 (ethylbenzene) revertants m3 mgC-1 h-1. The mutagenicity was due exclusively to direct-acting late-generation products of the photooxidation reactions. Gas-phase chemical analysis showed that a number of oxidized organic chemical species enhanced during the irradiated exposure experiments correlated (r &gt;= 0.81) with the mutagenic potencies of the atmospheres. Molecular formulas assigned to these species indicated that they likely contained peroxy acid, aldehyde, alcohol, and other functionalities.This dataset is associated with the following publication: Riedel, T., D. DeMarini, S. Warren, E. Corse, J. Offenberg, T. Kleindienst, M. Lewandowski, and J. Zavala. Mutagenic atmospheres resulting from the photooxidation of aromatic hydrocarbon and NOx mixtures. ATMOSPHERIC ENVIRONMENT. Elsevier Science Ltd, New York, NY, USA, 178: 164-172, (2018).</t>
  </si>
  <si>
    <t xml:space="preserve">https://catalog.data.gov/dataset/genetic-targets-of-acute-toluene-inhalation-in-drosophila-melanogaster-dgrp-activity-overl
</t>
  </si>
  <si>
    <t>Genetic Targets of Acute Toluene Inhalation in Drosophila melanogaster: DGRP activity, overlapping human orthologs, pathway analyses, GWAS results</t>
  </si>
  <si>
    <t>We used the Drosophila Genetics Reference Panel (DGRP), a collection of ~200 homozygous lines of fruit flies whose genomes have been sequenced. We quantified toluene-induced suppression of motor activity in 123 lines of these flies during exposure to toluene, a volatile organic compound known to induce narcosis in mammals via its effects on neuronal ion channels. We then applied genome-wide association analyses on this effect of toluene using the DGRP web portal (http://dgrp2.gnets.ncsu.edu), which identified polymorphisms in candidate genes associated with the variation in response to toluene exposure. We tested ~2 million variants and found 82 polymorphisms located in or near 66 candidate genes that were associated with phenotypic variation for sensitivity to toluene at P &lt; 5 x 10-5, and human orthologs for 52 of these candidate Drosophila genes. None of these orthologs are known to be involved in canonical pathways for mammalian neuronal ion channels, including GABA, glutamate, dopamine, glycine, serotonin, and voltage sensitive calcium channels.This dataset is associated with the following publications: Bushnell, P., W. Ward, T. Morozova, W. Oshiro, M. Lin, R. Judson, S. Hester, J. Mckee, and M. Higuchi. Editor's Highlight: Genetic Targets of Acute Toluene Inhalation in Drosophila melanogaster. TOXICOLOGICAL SCIENCES. Society of Toxicology, 230-239, (2017). Tatum-Gibbs, K.R., J. Mckee , M. Higuchi , and P. Bushnell. Effects of Toluene, Acrolein and Vinyl Chloride on Motor Activity of Drosophila Melanogaster. NEUROTOXICOLOGY AND TERATOLOGY. Elsevier Science Ltd, New York, NY, USA, 47: 114-24, (2015).</t>
  </si>
  <si>
    <t xml:space="preserve">https://catalog.data.gov/dataset/data-for-aromatase-3d-qsar-modeling
</t>
  </si>
  <si>
    <t>data for aromatase 3D qsar modeling</t>
  </si>
  <si>
    <t>computational chemistry data (very complex, need to be an expert to understand and use.This dataset is associated with the following publication: Lee, S., and M. Barron. 3D-QSAR Study of Steroidal and Azaheterocyclic Human Aromatase Inhibitors using Quantitative Profile of Protein-Ligand Interactions. Journal of Cheminformatics. Springer, New York, NY, USA, 10(2): 1-13, (2018).</t>
  </si>
  <si>
    <t xml:space="preserve">https://catalog.data.gov/dataset/deposition-critical-loads-and-exceedances-for-1800-2025
</t>
  </si>
  <si>
    <t>Deposition, critical loads, and exceedances for 1800-2025</t>
  </si>
  <si>
    <t>This data includes gridded estimates of: (1) decadally averaged total N and S deposition for the conterminous US from 1800-2025, (2) critical loads from the National Critical Loads Database, and (3) exceedances of critical loads from atmospheric deposition of N and/or S.This dataset is associated with the following publication: Clark, C., J. Phelan, P. Doraiswamy, J. Buckley, J. Cajka, R. Dennis , J. Lynch, C. Nolte, and T. Spero. Atmospheric Deposition and Exceedances of Critical Loads from 1800-2025 for the Coterminous United States. BULLETIN OF THE ECOLOGICAL SOCIETY OF AMERICA. Ecological Society of America, Ithaca, NY, USA, 978-1002, (2018).</t>
  </si>
  <si>
    <t xml:space="preserve">https://catalog.data.gov/dataset/eastern-redcedar-seedling-assessment
</t>
  </si>
  <si>
    <t>Eastern Redcedar Seedling Assessment</t>
  </si>
  <si>
    <t>Eastern redcedar tree seedling growth in response to various soil, nitrogen, and photosynthetic radiation characteristics.This dataset is associated with the following publication: Ganguli, A., D. Engle, P. Mayer , and L. Salo. Influence of resource availability on Juniperus virginiana expansion in a forest-prairie ecotone. Ecosphere. ESA Journals, 7(8): e01433, (2016).</t>
  </si>
  <si>
    <t xml:space="preserve">https://catalog.data.gov/dataset/data-for-suspect-screening-and-non-targeted-analysis-of-drinking-water-using-point-of-use-
</t>
  </si>
  <si>
    <t>Data for Suspect Screening and Non-Targeted Analysis of Drinking Water Using Point-Of-Use Filters</t>
  </si>
  <si>
    <t>This dataset contains information about all the features extracted from the raw data files, the formulas that were assigned to some of these features, and the candidate compounds that correspond to those formulas. Data sources, bioactivity, exposure estimates, functional uses, and predicted and observed retention times are available for all candidate compounds.This dataset is associated with the following publication: Newton, S., R. McMahen, J. Sobus, K. Mansouri, A. Williams, A. McEachran, and M. Strynar. Suspect Screening and Non-Targeted Analysis of Drinking Water Using Point-Of-Use Filters. ENVIRONMENTAL POLLUTION. Elsevier Science Ltd, New York, NY, USA, 234: 297-306, (2018).</t>
  </si>
  <si>
    <t xml:space="preserve">https://catalog.data.gov/dataset/manitowoc-r-uvdoc-data-2011
</t>
  </si>
  <si>
    <t>Manitowoc R UVDOC data 2011</t>
  </si>
  <si>
    <t>Manitowoc R UVDOC data 2011.This dataset is associated with the following publication: Williamson, C., S. Madronich, A. Lal, R. Zepp, R. Lucas, E. Overholt, K. Rose, S.G. Schladow, and J. Lee-Taylor. Altmetric: 165More detail Article | OPENClimate change-induced increases in precipitation are reducing the potential for solar ultraviolet radiation to inactivate pathogens in surface waters. Scientific Reports. Nature Publishing Group, London, UK, 7: 13033, (2017).</t>
  </si>
  <si>
    <t xml:space="preserve">https://catalog.data.gov/dataset/epa-nanorelease-dataset
</t>
  </si>
  <si>
    <t>EPA Nanorelease Dataset</t>
  </si>
  <si>
    <t>EPA Nanorelease Dataset.This dataset is associated with the following publication: Wohlleben, W., C. Kingston, J. Carter, E. Sahle-Demessie, S. Vazquez-Campos, B. Acrey, C. Chen, E. Walton, H. Egenolf, P. Muller, and R. Zepp. NanoRelease: Pilot interlaboratory comparison of a weathering protocol applied to resilient and labile polymers with and without embedded carbon nanotubes. CARBON. Pergamon Press Ltd., New York, NY, USA, 113: 346-360, (2017).</t>
  </si>
  <si>
    <t xml:space="preserve">https://catalog.data.gov/dataset/adverse-outcome-pathway
</t>
  </si>
  <si>
    <t>Adverse outcome pathway</t>
  </si>
  <si>
    <t>cell culture information with toxicity and proteomic changes.This dataset is associated with the following publication: VanEmon, J., P. Pan, and F. Van Breukelen. Effects of chlorpyrifos and trichloropyridinol on HEK 293 human embryonic kidney cells. CHEMOSPHERE. Elsevier Science Ltd, New York, NY, USA, 191: 537-547, (2018).</t>
  </si>
  <si>
    <t xml:space="preserve">https://catalog.data.gov/dataset/use-of-bayesian-modeling-to-assess-occurrence-of-viral-pathogens-in-multiple-us-drinking-w
</t>
  </si>
  <si>
    <t>Use of Bayesian Modeling to Assess Occurrence of Viral Pathogens in Multiple US Drinking Water Systems</t>
  </si>
  <si>
    <t>Drinking water treatment plants rely on purification of contaminated source waters to provide communities with potable water. One group of possible contaminants are enteric viruses. Measurement of viral quantities in environmental water systems are often performed using polymerase chain reaction (PCR) or quantitative PCR (qPCR). However, true values may be underestimated due to challenges involved in a multi-step viral concentration process and due to PCR inhibition. In this study, water samples were concentrated from 25 drinking water treatment plants (DWTPs) across the US to study the occurrence of enteric viruses in source water and removal after treatment. The five different types of viruses studied were adenovirus, norovirus GI, norovirus GII, enterovirus, and polyomavirus. Quantitative PCR was performed on all samples to determine presence or absence of these viruses in each sample. Ten DWTPs showed presence of one or more viruses in source water, with four DWTPs having treated drinking water testing positive. Furthermore, PCR inhibition was assessed for each sample using an exogenous amplification control, which indicated that all of the DWTP samples, including source and treated water samples, had some level of inhibition, confirming that inhibition plays an important role in PCR-based assessments of environmental samples. PCR inhibition measurements, viral recovery, and other assessments were incorporated into a Bayesian model to more accurately determine viral load in both source and treated water. Results of the Bayesian model indicated that viruses are present in source water and treated water. By using a Bayesian framework that incorporates inhibition, as well as many other parameters that affect viral detection, this study offers an approach for more accurately estimating the occurrence of viral pathogens in environmental waters.This dataset is associated with the following publication: Varughese, E., N. Brinkman, E. Anneken, J. Cashdollar, S. Fout, E. Furlong, D. Kolpin, S. Glassmeyer, and S. Keely. Estimating virus occurrence using Bayesian modeling in multiple drinking water systems of the United States. SCIENCE OF THE TOTAL ENVIRONMENT. Elsevier BV, AMSTERDAM, NETHERLANDS, 619620: 1330-1339, (2018).</t>
  </si>
  <si>
    <t xml:space="preserve">https://catalog.data.gov/dataset/high-resolution-mass-spectrometry-of-skin-mucus-for-monitoring-physiological-impacts-and-c
</t>
  </si>
  <si>
    <t>High-resolution Mass Spectrometry of Skin Mucus for Monitoring Physiological Impacts and Contaminant Biotransformation Products in Fathead Minnows Exposed to Wastewater Effluent</t>
  </si>
  <si>
    <t>High-resolution mass spectrometry is advantageous for monitoring physiological impacts and contaminant biotransformation products in fish exposed to complex wastewater effluent. We evaluated this technique using skin mucus from male and female fathead minnows (Pimephales promelas) exposed to control water or treated wastewater effluent at 5%, 20%, and 100% levels for 21 d, using an onsite, flow-through system providing real-time exposure. Both sex-specific and non-sex-specific responses were observed in the mucus metabolome, the latter suggesting the induction of general compensatory pathways for xenobiotic exposures. Altogether, 85 statistically significant treatment-dependent metabolite changes were observed and 30 of those annotated with probable structures. The mummichog software package was used to elucidate impacted biochemical pathways and enhance metabolite annotation. Partial least squares regression models revealed relationships between the mucus metabolomes and upregulated hepatic mRNA transcripts reported previously for these same fish. These regression models suggest that mucus metabolomic changes reflected, in part, processes by which the fish biotransformed xenobiotics in the effluent. Further, we detected a phase II transformation product of bisphenol A in the skin mucus of male fish. Collectively, these findings demonstrate the utility of mucus as a minimally invasive matrix for simultaneously assessing exposures and effects of real-world mixtures of contaminants.This dataset is associated with the following publication: Mosley, J., D. Ekman, J.E. Cavallin, D. Villeneuve, G. Ankley, and T. Collette. High-resolution mass spectrometry of skin mucus for monitoring physiological impacts and contaminant biotransformation products in fathead minnows exposed to wastewater effluent. ENVIRONMENTAL TOXICOLOGY AND CHEMISTRY. Society of Environmental Toxicology and Chemistry, Pensacola, FL, USA, 37(3): 788-796, (2018).</t>
  </si>
  <si>
    <t xml:space="preserve">https://catalog.data.gov/dataset/greenspace-and-sudden-unexpected-death
</t>
  </si>
  <si>
    <t>Greenspace and sudden unexpected death</t>
  </si>
  <si>
    <t>The attached dataset comprises 187 records, summarized by 2010 census tract. There are 40 variable fields including percent landcover type from the 2011 30m National Land Cover Dataset, density of greenway trails from Wake County (NC) gov't, and demographic attributes from the 2014 American Community Survey. Two fields reflect count (during 2013-2015) and rate of sudden death, these fields are blank because these human-health data are protected under IRB agreement through UNC.The EPA/ORD point of contact for this analysis is Dr. Laura Jackson (jackson.laura@epa.gov). If interested in acessing the Wake County sudden death dataset, please contact Dr. Ross Simpson (ross_simpson@med.unc.edu).This dataset is associated with the following publication: Wu, J., K. Rappazzo, R. Simpson, G. Joodi, I. Pursell, P. Mounsey, W. Cascio, and L. Jackson. Exploring links between greenspace and sudden unexpected death: a spatial analysis. ENVIRONMENT INTERNATIONAL. Elsevier B.V., Amsterdam, NETHERLANDS, 113: 114-121, (2018).</t>
  </si>
  <si>
    <t xml:space="preserve">https://catalog.data.gov/dataset/arden-literature-review-of-constructed-wetlands-for-greywater-recycle-and-reuse
</t>
  </si>
  <si>
    <t>Arden-Literature Review of Constructed Wetlands for greywater recycle and reuse</t>
  </si>
  <si>
    <t>* Constructed wetlands are a low-tech, low energy water treatment alternative that show potential to adequately treat greywater for nonpotable reuse * Despite providing the necessary physical, chemical and biological removal mechanisms for greywater contaminants, removal dynamics are complex and less predictable than more engineered systems * Pathogen reductions provided by constructed wetlands alone are likely not reliable enough to meet regulatory standards for reuse, particularly in the US * If combined with common disinfection technologies (chlorination, UV) constructed wetlands may be an acceptable, low energy alternative for decentralized, nonpotable reuse.This dataset is associated with the following publication: Arden, S., and C. Ma. Constructed Wetlands for Greywater Recycle and Reuse. SCIENCE OF THE TOTAL ENVIRONMENT. Elsevier BV, AMSTERDAM, NETHERLANDS, 630: 587-599, (2018).</t>
  </si>
  <si>
    <t xml:space="preserve">https://catalog.data.gov/dataset/excel-spreadsheet-of-data-used-in-figure-3
</t>
  </si>
  <si>
    <t>Excel spreadsheet of data used in Figure 3</t>
  </si>
  <si>
    <t>Distribution of doses of a volatile organic compound from inhalation of one consumer product, other near -field sources, far-field sources, and aggregate (total) exposure. In this instance, far-field scenarios account for several orders of magnitude of less of the predicted dose compared to near-field scenarios.This dataset is associated with the following publication: Vallero, D. Air Pollution Monitoring Changes to Accompany the Transition from a Control to a Systems Focus. Sustainability. MDPI AG, Basel, SWITZERLAND, 8(12): 1216, (2016).</t>
  </si>
  <si>
    <t xml:space="preserve">https://catalog.data.gov/dataset/spatial-pattern-data-for-nlcd-2001-2011-land-cover-change-accuracy
</t>
  </si>
  <si>
    <t>Spatial pattern data for NLCD 2001-2011 land cover change accuracy</t>
  </si>
  <si>
    <t>URL: interested users can create a NLCD 2001-2011 Level I change map and apply Equation listed in table 3 of the Open Access paper published in IJRS (https://doi.org/10.1080/01431161.2017.1410298) to replicate results.Data: excel files of the accuracy assessment results. The data can be used to replicate slope and intercepts reported in IJRS paper.This dataset is associated with the following publication: Wickham, J., S.V. Stehman, and C.G. Homer. Spatial Patterns of NLCD Land Cover Change Thematic Accuracy (2001 - 2011). INTERNATIONAL JOURNAL OF REMOTE SENSING. Taylor &amp; Francis, Inc., Philadelphia, PA, USA, 39(6): 1729-1743, (2018).</t>
  </si>
  <si>
    <t xml:space="preserve">https://catalog.data.gov/dataset/ceilometer-normalized-backscatter-mixed-layer-height-derived-from-the-backscatter-and-radi
</t>
  </si>
  <si>
    <t>ceilometer normalized backscatter, mixed layer height derived from the backscatter, and radiosondes (t, p, rh, elevation) in Hierarchical Data Format (HDF)</t>
  </si>
  <si>
    <t>Ceilometer normalized backscatter, mixed layer height derived from the backscatter, and radiosondes (t, p, rh, elevation) in Hierarchical Data Format (HDF). This dataset is not publicly accessible because: Too large. It can be accessed through the following means: Additional data used in this manuscript is available upon request. The request should be made via email to James Szykman, at szykman.jim@epa.gov. The additional data includes ceilometer normalized backscatter, mixed layer height derived from the backscatter, and radiosondes (t, p, rh, elevation) in Hierarchical Data Format (HDF). Format: ceilometer normalized backscatter, mixed layer height derived from the backscatter, and radiosondes (t, p, rh, elevation) in Hierarchical Data Format (HDF).This dataset is associated with the following publication: Knepp, T., J. Szykman, R. Long, R. Duvall, J. Krug, M. Beaver, K. Cavender, K. Kronmiller, M. Wheeler, R. Delgado, R. Hoff, T. Berkoff, E. Olson, R. Clark, D. Wolfe, D. Van Gilst, and D. Neil. Assessment of mixed-layer height estimation from single-wavelength ceilometer profiles. Atmospheric Measurement Techniques. Copernicus Publications, Katlenburg-Lindau, GERMANY, 10: 3963-3983, (2017).</t>
  </si>
  <si>
    <t xml:space="preserve">https://catalog.data.gov/dataset/links-to-underwater-videos
</t>
  </si>
  <si>
    <t>Links to underwater videos</t>
  </si>
  <si>
    <t>Data is a video. Meta data in reprint.This dataset is associated with the following publication: Angradi, T. A field observation of rotational feeding by Neogobius melanostomus. Fishes. MDPI AG, Basel, SWITZERLAND, 3(1): 1-6, (2018).</t>
  </si>
  <si>
    <t xml:space="preserve">https://catalog.data.gov/dataset/greenspaces-and-biomarkers-of-allostatic-load
</t>
  </si>
  <si>
    <t>Greenspaces and biomarkers of allostatic load</t>
  </si>
  <si>
    <t>Residential greenness, biomarkers of stress and allostatic load, demographic and health characteristics from 300 subjets. This dataset is not publicly accessible because: EPA cannot release personally identifiable information regarding living individuals, according to the Privacy Act and the Freedom of Information Act (FOIA). This dataset contains information about human research subjects. Because there is potential to identify individual participants and disclose personal information, either alone or in combination with other datasets, individual level data are not appropriate to post for public access. Restricted access may be granted to authorized persons by contacting the party listed. It can be accessed through the following means: See above. Format: Data are stored in SAS and MS Excel.This dataset is associated with the following publication: Egorov, A., S. Griffin, R. Converse, J. Styles, E. Sams, A. Wilson, L. Jackson, and T. Wade. Vegetated land cover near residence is associated with reduced allostatic load and improved biomarkers of neuroendocrine, metabolic and immune functions. ENVIRONMENTAL RESEARCH. Academic Press Incorporated, Orlando, FL, USA, 158: 508-21, (2017).</t>
  </si>
  <si>
    <t xml:space="preserve">https://catalog.data.gov/dataset/lca-of-fuels-and-stoves-in-india-china-ghana-and-kenya
</t>
  </si>
  <si>
    <t>LCA of fuels and stoves in India, China, Ghana, and Kenya</t>
  </si>
  <si>
    <t>This provides 4 results workbooks and 7 workbooks documenting the inventory.This dataset is associated with the following publications: Morelli, B., S. Cashman, and M. Rodgers. Life Cycle Assessment of Cookstoves and Fuels in India, China, Kenya, and Ghana. U.S. Environmental Protection Agency, Washington, DC, USA, 2017. Cashman, S. Life-Cycle Assessment of Cookstove Fuels in India and China. U.S. Environmental Protection Agency, Washington, DC, USA, 2016.</t>
  </si>
  <si>
    <t xml:space="preserve">https://catalog.data.gov/dataset/space-time-paired-simulation-observation-records
</t>
  </si>
  <si>
    <t>Space-time paired simulation-observation records</t>
  </si>
  <si>
    <t>Files uploaded to ScienceHub pair the model results in space and time to observations of NCAR NOy, NO, NO2 and O3, UC Berkeley NO2, peroxy nitrates, alkyl nitrates, and nitric acid, made aboard the NASA P3B aircraft during the DISCOVER-AQ, Maryland, 2011. Data are paired as follows: Model predictions are paired with aircraft measurements in space where aircraft latitude, longitude, altitude were matched to nearest grid cell center and model layer center height. Fifteen second averages of measurements were matched to modeled estimates in time to the nearest hour.Observational data is also archived at the NASA LaRC Atmospheric Sciences Data Center (https://www-air.larc.nasa.gov/data.htm).This dataset is associated with the following publication: Simon, H., K. Baker, L. Valin, J. Crawford, S. Puesede, J. Kelly, K. Foley, R. Cohen, B. Timin, A. Weinheimer, N. Possiel, C. Owen, C. Misenis, G. Diskin, A. Fried, and B. Henderson. Characterizing CO and NOy Sources and Relative Ambient Ratios in the Baltimore Area Using Ambient Measurements and Source Attribution Modeling. JOURNAL OF GEOPHYSICAL RESEARCH-ATMOSPHERES. American Geophysical Union, Washington, DC, USA, 123(6): 3304-3320, (2018).</t>
  </si>
  <si>
    <t xml:space="preserve">https://catalog.data.gov/dataset/census-and-facility-emissions-dataset
</t>
  </si>
  <si>
    <t>Census and Facility Emissions Dataset</t>
  </si>
  <si>
    <t>Data Sources, including links, Data Dictionary, 2009-2013 American Community Survey, Block group-level Population Data, 2010 Decennial Census, Block group-level Population Data, 2008 National Emissions Inventory, Facility-level Data, 2011 National Emissions Inventory, Facility-level Data, 2014 National Emissions Inventory, Facility-level Data, 2010 Rural-Urban Commuting Area Codes, Tract-level Data, 2011 PM 2.5 Daily Average Fused Air Quality Surface Using Downscaling (FAQSD) Output, mean Tract-level Data, CONUS.This dataset is associated with the following publication: Mikati, I., A. Benson, T. Luben, J. Sacks, and J. Richmond-Bryant. Disparities in Distribution of Particulate Matter Emission Sources by Race and Poverty Status. American Journal of Public Health. American Public Health Association, Washington, DC, USA, 108(4): 480-485, (2018).</t>
  </si>
  <si>
    <t xml:space="preserve">https://catalog.data.gov/dataset/wrf-and-cmaq-model-output
</t>
  </si>
  <si>
    <t>WRF and CMAQ Model Output</t>
  </si>
  <si>
    <t>WRF and CMAQ model output for July 2011. This dataset is not publicly accessible because: The files are too large. It can be accessed through the following means: The data can be accessed through NCC's tape archival storage system (ASM). Format: WRF and CMAQ model output for July 2011.This dataset is associated with the following publication: Foroutan, H., and J. Pleim. Improving the simulation of convective dust storms in regional-to-global models. Journal of Advances in Modeling Earth Systems. John Wiley &amp; Sons, Inc., Hoboken, NJ, USA, 9(5): 2046-2060, (2017).</t>
  </si>
  <si>
    <t xml:space="preserve">https://catalog.data.gov/dataset/aircraft-emission-impacts-on-air-quality
</t>
  </si>
  <si>
    <t>Aircraft emission impacts on air quality</t>
  </si>
  <si>
    <t>Data sets include information on emissions of air pollutants, description of 3-D meteorological state of the atmosphere, and output from the CMAQ model over the northern hemisphere and contiguous U.S. This dataset is not publicly accessible because: This research was conducted a part of the primary author's Ph.D. dissertation at the University of North Carolina at Chapel Hill. All data sets were created on the UNC computers and are housed there. Since the data sets are not directly available to the EPA investigator, they are not included in ScienceHub. It can be accessed through the following means: Data sets can be accessed by contacting Dr. Sarav Arunachalam at UNC - sarav@email.unc.edu. Format: Model input (3D meteorological fields and 3D emission files) and output are in netcdf format. Observational data sets used are publicly available and typically available as ascii files.This dataset is associated with the following publication: Vennam, L., W. Vizuete, K. Talgo, M. Omary, F. Binkowski, J. Xing, R. Mathur, and S. Arunachalam. Modeled Full-Flight Aircraft Emissions Impacts on Air Quality and Their Sensitivity to Grid Resolution. JOURNAL OF GEOPHYSICAL RESEARCH-ATMOSPHERES. American Geophysical Union, Washington, DC, USA, 122(24): 13,472-13,494, (2017).</t>
  </si>
  <si>
    <t xml:space="preserve">https://catalog.data.gov/dataset/las-vegas-near-road-data-pm2-5-and-black-carbon
</t>
  </si>
  <si>
    <t>Las Vegas Near Road Data - PM2.5 and Black Carbon</t>
  </si>
  <si>
    <t>Las Vegas Near Road Data PM2.5 and Black Carbon Data.This dataset is associated with the following publication: Kimbrough, S., T. Hanley, G. Hagler, R. Baldauf, M. Snyder, and H. Brantley. Influential factors affecting black carbon trends at four sites of differing distance from a major highway in Las Vegas. Air Quality, Atmosphere &amp; Health. Springer Netherlands, NETHERLANDS, 11(2): 181-196, (2018).</t>
  </si>
  <si>
    <t xml:space="preserve">https://catalog.data.gov/dataset/lanecharles-a-dv4f-data-20180430-xls
</t>
  </si>
  <si>
    <t>LaneCharles_A-dv4f_Data_20180430.xls</t>
  </si>
  <si>
    <t>Data associated with the paper, "Comparing pixel- and object-based approaches in effectively classifying wetland-dominated landscapes".This dataset is associated with the following publication: Berhane, T., C. Lane, Q. Wu, O. Anenkhonov, V. Chepinoga, B. Autrey, and H. Liu. Comparing Pixel- and Object-Based Approaches in Effectively Classifying Wetland-Dominated Landscapes. Remote Sensing. MDPI AG, Basel, SWITZERLAND, 10(1): 46, (2018).</t>
  </si>
  <si>
    <t xml:space="preserve">https://catalog.data.gov/dataset/lanecharles-a-zpd2-data-30042018-xlsx
</t>
  </si>
  <si>
    <t>LaneCharles_A-zpd2_Data_30042018.xlsx</t>
  </si>
  <si>
    <t>Data associated with the paper, "Decision-Tree, Rule-Based, and Random Forest Classification of High-Resolution Multispectral Imagery for Wetland Mapping and Inventory".This dataset is associated with the following publication: Berhane, T., C. Lane, Q. Wu, B. Autrey, O. Anenkhonov, V. Chepinoga, and H. Liu. Decision-Tree, Rule-Based, and Random Forest Classification of High-Resolution Multispectral Imagery for Wetland Mapping and Inventory. Remote Sensing. MDPI AG, Basel, SWITZERLAND, 10(4): 580, (2018).</t>
  </si>
  <si>
    <t xml:space="preserve">https://catalog.data.gov/dataset/data-sets-for-manuscript-titled-unexpected-benefits-of-reducing-aerosol-cooling-effects
</t>
  </si>
  <si>
    <t>Data sets for manuscript titled Unexpected benefits of reducing aerosol cooling effects</t>
  </si>
  <si>
    <t>These data sets were created using extensive model simulation results from the WRF-CMAQ model, population distributions, and through the use of an health impact assessment model - see manuscript for details.This dataset is associated with the following publication: Xing, J., J. Wang, R. Mathur , J. Pleim , S. Wang, C. Hogrefe , C. Gan, D. Wong , and J. Hao. Unexpected Benefits of Reducing Aerosol Cooling Effects. ENVIRONMENTAL SCIENCE &amp; TECHNOLOGY. American Chemical Society, Washington, DC, USA, 50(14): 7527-7534, (2016).</t>
  </si>
  <si>
    <t xml:space="preserve">https://catalog.data.gov/dataset/exploring-global-exposure-factors-resources-urls
</t>
  </si>
  <si>
    <t>Exploring Global Exposure Factors Resources URLs</t>
  </si>
  <si>
    <t>The dataset is a compilation of hyperlinks (URLs) for resources (databases, compendia, published articles, etc.) useful for exposure assessment specific to consumer product use.This dataset is associated with the following publication: Zaleski, R., P. Egeghy, and P. Hakkinen. Exploring Global Exposure Factors Resources for Use in Consumer Exposure Assessments. International Journal of Environmental Research and Public Health. Molecular Diversity Preservation International, Basel, SWITZERLAND, 13(7): 744, (2016).</t>
  </si>
  <si>
    <t xml:space="preserve">https://catalog.data.gov/dataset/monthly-statistics-for-wrf-with-and-without-modis-vegetation
</t>
  </si>
  <si>
    <t>Monthly statistics for WRF with and without MODIS vegetation</t>
  </si>
  <si>
    <t>The 2006 monthly average statistical metrics for 2m Q (g kg-1) domain-wide for the base and MODIS WRF simulations against MADIS observations.This dataset is associated with the following publication: Ran, L., J. Pleim, R. Gilliam, F. Binkowski, C. Hogrefe, and L. Band. Improved meteorology from an updated WRF/CMAQ modeling system with MODIS vegetation and albedo. JOURNAL OF GEOPHYSICAL RESEARCH-ATMOSPHERES. American Geophysical Union, Washington, DC, USA, 121(5): 2393-2415, (2016).</t>
  </si>
  <si>
    <t xml:space="preserve">https://catalog.data.gov/dataset/stoten2016-tong-data
</t>
  </si>
  <si>
    <t>STOTEN2016 Tong data</t>
  </si>
  <si>
    <t>CTAG model inputs and outputs.This dataset is associated with the following publication: Tong, Z., R. Baldauf , V. Isakov , P.J. Deshmukh, and M. Zhang. Roadside vegetation barrier designs to mitigate near-road air pollution impacts. SCIENCE OF THE TOTAL ENVIRONMENT. Elsevier BV, AMSTERDAM, NETHERLANDS, 541: 920-927, (2016).</t>
  </si>
  <si>
    <t xml:space="preserve">https://catalog.data.gov/dataset/updating-sea-spray-aerosol-emissions-in-the-community-multiscale-air-quality-cmaq-model-ve
</t>
  </si>
  <si>
    <t>Updating sea spray aerosol emissions in the Community Multiscale Air Quality (CMAQ) model version 5.0.2</t>
  </si>
  <si>
    <t>The uploaded data consists of the BRACE Na aerosol observations paired with CMAQ model output, the updated model's parameterization of sea salt aerosol emission size distribution, and the model's parameterization of the sea salt emission factor as a function of sea surface temperature.This dataset is associated with the following publication: Gantt , B., J. Kelly , and J. Bash. Updating sea spray aerosol emissions in the Community Multiscale Air Quality (CMAQ) model version 5.0.2. Geoscientific Model Development. Copernicus Publications, Katlenburg-Lindau, GERMANY, 8: 3733-3746, (2015).</t>
  </si>
  <si>
    <t xml:space="preserve">https://catalog.data.gov/dataset/impact-of-genetic-strain-on-body-fat-loss-food-consumption-metabolism-ventilation-and-moto
</t>
  </si>
  <si>
    <t>IMPACT OF GENETIC STRAIN ON BODY FAT LOSS, FOOD CONSUMPTION, METABOLISM, VENTILATION, AND MOTOR ACTIVITY IN FREE RUNNING FEMALE RATS</t>
  </si>
  <si>
    <t>Physiologic data associated with different strains of common laboratory rat strains.This dataset is associated with the following publication: Gordon , C., P. Phillips , and A. Johnstone. Impact of Genetic Strain on Body Fat Loss, Food Consumption, Metabolism, Ventilation, and Motor Activity in Free Running Female Rats. PHYSIOLOGY AND BEHAVIOR. Elsevier Science Ltd, New York, NY, USA, 153: 56-63, (2016).</t>
  </si>
  <si>
    <t xml:space="preserve">https://catalog.data.gov/dataset/published-journal-article-with-data
</t>
  </si>
  <si>
    <t>Published journal article with data</t>
  </si>
  <si>
    <t>published journal article.This dataset is associated with the following publication: Schumacher, B., J. Zimmerman, J. Elliot, and G. Swanson. The Effect of Equilibration Time and Tubing Material on Soil Gas Measurements. SOIL AND SEDIMENT CONTAMINATION: AN INTERNATIONAL JOURNAL. CRC Press LLC, Boca Raton, FL, USA, 25(2): 151-163, (2016).</t>
  </si>
  <si>
    <t xml:space="preserve">https://catalog.data.gov/dataset/wrf-cmaq-simulations-of-aerosol-direct-effects
</t>
  </si>
  <si>
    <t>WRF-CMAQ simulations of Aerosol Direct Effects</t>
  </si>
  <si>
    <t>CMAQ and WRF output files. This dataset is not publicly accessible because: Too Big. It can be accessed through the following means: The data can be accesses from the ASM data archive at the National Environmental Supercomputing Center at the USEPA. Format: WRF-CMAQ Model output data including SW radiation, PM2.5 , Sulfate aerosol, EC, and SO2 concentrations, Also aerosol optical depth (AOD).This dataset is associated with the following publication: Gan, C., J. Pleim , R. Mathur , C. Hogrefe , C.N. Long, J. Xing, D. Wong , R. Gilliam , and C. Wei. Assessment of long-term WRF-CMAQ simulations for understanding direct aerosol effects on radiation "brightening" in the United States. Atmospheric Chemistry and Physics. Copernicus Publications, Katlenburg-Lindau, GERMANY, 15: 12193-12209, (2015).</t>
  </si>
  <si>
    <t xml:space="preserve">https://catalog.data.gov/dataset/hance-westforksmithriver-flasher-location-data
</t>
  </si>
  <si>
    <t>Hance_WestForkSmithRiver_flasher_location_data</t>
  </si>
  <si>
    <t>This entry contains two files. The first file, "Hance_WFSR Flasher locations.xlxs", contains information describing the location of installed landmark 'flashers' consisting of 2" square aluminum metal tags. Each tag was inscribed with a number to aid field personnel in the identification of landmark location within the West Fork Smith River watershed in southern coastal Oregon. These landmarks were used to calculate stream distances between points in the watershed, including distances between tagging locations and detection events for tagged fish.A second file, named "Hance_fish_detection_data1.xlxs" contains information on the detection of tagged fish within the West Fork Smith River stream network. The file includes both the location where the fish were tagged and where they were subsequently detected. Together with the information in the WFSR flasher location dataset, these data allow estimation of the minimum distances and directions moved by juvenile coho salmon during the fall transition period.A map locator is provided in Figure 1 in the accompanying manuscript: Dalton J. Hance, Lisa M. Ganio, Kelly M. Burnett &amp; Joseph L. Ebersole (2016) Basin-Scale Variation in the Spatial Pattern of Fall Movement of Juvenile Coho Salmon in the West Fork Smith River, Oregon, Transactions of the American Fisheries Society, 145:5, 1018-1034, DOI: 10.1080/00028487.2016.1194892".This dataset is associated with the following publication: Hance, D.J., L.M. Ganio, K.M. Burnett, and J. Ebersole. Basin-Scale Variation in the Spatial Pattern of Fall Movement of Juvenile Coho Salmon in the West Fork Smith River, Oregon. TRANSACTIONS OF THE AMERICAN FISHERIES SOCIETY. American Fisheries Society, Bethesda, MD, USA, 5(145): 1018-1034, (2016).</t>
  </si>
  <si>
    <t xml:space="preserve">https://catalog.data.gov/dataset/national-aquatic-resource-survey-rivers-and-streams-data
</t>
  </si>
  <si>
    <t>National Aquatic Resource Survey Rivers and Streams Data</t>
  </si>
  <si>
    <t>Data are from 1,000 river and stream sites across the conterminous US where consistent biological, chemical, physical and watershed data were gathered. The sites were selected using a probability survey design so that the results provide inferences to all perennial flowing waters in the lower 48 states.This dataset is associated with the following publication: Omernik, J., S. Paulsen , M. Weber , and G. Griffith. Regional patterns of total nitrogen concentrations in the National Rivers and Streams Assessment. JOURNAL OF SOIL AND WATER CONSERVATION. Soil and Water Conservation Society, 71(3): 167-181, (2016).</t>
  </si>
  <si>
    <t xml:space="preserve">https://catalog.data.gov/dataset/ord-017311-data-brown-dermperm-xlsx
</t>
  </si>
  <si>
    <t>ORD-017311_Data_Brown_DermPerm.xlsx</t>
  </si>
  <si>
    <t>List of chemicals used for model evaluation, their MW, log KOW, and references for the original data source(s), the review(s) the data was collected from, and reference for log KOW as cited in the reviews. [Table SI-3 of research article].This dataset is associated with the following publication: Brown, T., J. Armitage, P. Egeghy, I. Kircanski, and J. Arnot. Dermal permeation data and models for the prioritization and screening-level exposure assessment of organic chemicals. ENVIRONMENT INTERNATIONAL. Elsevier Science Ltd, New York, NY, USA, 94: 424-435, (2016).</t>
  </si>
  <si>
    <t xml:space="preserve">https://catalog.data.gov/dataset/modeling-tribal-exposures-to-methyl-mercury-from-fish-consumption
</t>
  </si>
  <si>
    <t>Modeling Tribal Exposures to Methyl Mercury from Fish Consumption</t>
  </si>
  <si>
    <t>data is from NHANES study and EPA fish intake and HG concentration in fish tissue.This dataset is associated with the following publication: Xue , J., V. Zartarian , B. Mintz , M. Weber , K. Bailey , and A. Geller. Modeling tribal exposures to methyl mercury from fish consumption. SCIENCE OF THE TOTAL ENVIRONMENT. Elsevier BV, AMSTERDAM, NETHERLANDS, 533: 102-109, (2015).</t>
  </si>
  <si>
    <t xml:space="preserve">https://catalog.data.gov/dataset/national-aquatic-resource-survey-data
</t>
  </si>
  <si>
    <t>National Aquatic Resource Survey data</t>
  </si>
  <si>
    <t>Surface water monitoring data from national aquatic surveys (lakes, streams, rivers).This dataset is associated with the following publication: Stoddard , J., J. Van Sickle, A. Herlihy, J. Brahney, S. Paulsen , D. Peck , R. Mitchell , and A. Pollard. Continental-scale increase in stream and lake phosphorus: Are oligotrophic systems disappearing in the U.S.?. ENVIRONMENTAL SCIENCE &amp; TECHNOLOGY. American Chemical Society, Washington, DC, USA, 50(7): 3409-3415, (2016).</t>
  </si>
  <si>
    <t xml:space="preserve">https://catalog.data.gov/dataset/wide-area-decontamination-in-an-urban-environment-after-radiological-dispersion-a-review-a
</t>
  </si>
  <si>
    <t>Wide-Area Decontamination in an Urban Environment after Radiological Dispersion: A Review and Perspectives</t>
  </si>
  <si>
    <t>This is a literature review, so contains no original data. This dataset is not publicly accessible because: This paper is a literature review and contains no data. It can be accessed through the following means: This paper is a literature review and contains no data. The paper contains the literature reviewed. Format: This paper is a literature review and contains no data.This dataset is associated with the following publication: Kaminski, M., S. Lee , and M. Magnuson. Wide-Area Decontamination in an Urban Environment after Radiological Dispersion: A Review and Perspectives. ENVIRONMENTAL SCIENCE &amp; TECHNOLOGY. American Chemical Society, Washington, DC, USA, 305: 67-86, (2015).</t>
  </si>
  <si>
    <t xml:space="preserve">https://catalog.data.gov/dataset/simulating-the-hydrologic-impacts-of-land-cover-and-climate-changes-in-a-semi-arid-watersh
</t>
  </si>
  <si>
    <t>Simulating the hydrologic impacts of land cover and climate changes in a semi-arid watershed</t>
  </si>
  <si>
    <t>Changes in climate and land cover are among the principal variables affecting watershed hydrology. This paper uses a cell-based model to examine the hydrologic impacts of climate and land-cover changes in the semi-arid Lower Virgin River (LVR) watershed located upstream of Lake Mead, Nevada, USA. The cell-based model is developed by considering direct runoff based on the Soil Conservation Service - Curve Number (SCSCN) method and surplus runoff based on the Thornthwaite water balance theory. After calibration and validation, the model is used to predict LVR discharge under future climate and land-cover changes. The hydrologic simulation results reveal climate change as the dominant factor and land-cover change as a secondary factor in regulating future river discharge. The combined effects of climate and land-cover changes will slightly increase river discharge in summer but substantially decrease discharge in winter. This impact on water resources deserves attention in climate change adaptation planning.This dataset is associated with the following publication: Chen, H., S. Tong, H. Yang, and J. Yang. Simulating the hydrologic impacts of land cover and climate changes in a semi-arid watershed. Hydrological Sciences Journal. IAHS LIMITED, Oxford, UK, 60(10): 1739-1758, (2015).</t>
  </si>
  <si>
    <t xml:space="preserve">https://catalog.data.gov/dataset/raw-data-used-to-generate-figures-2-through-6-in-biological-responses-of-raw-264-7-macroph
</t>
  </si>
  <si>
    <t>Raw data used to generate figures 2 through 6 in Biological Responses of Raw 264.7 Macrophage Exposed to Two Strains of Stachybotrys chartarum Spores Grown on Four Different Wallboard Types manuscript.</t>
  </si>
  <si>
    <t>Excel files containing raw data used to generate figures throughout manuscript.This dataset is associated with the following publication: Dean , T., D. Betancourt , J. Kim, L. Harvey, A. Evans, and B. Grace. Biological Responses of Raw 264.7 Macrophage Exposed to Two Strains of Stachybotrys chartarum Spores Grown on Four Different Wallboard Types. INHALATION TOXICOLOGY. Taylor &amp; Francis, Inc., Philadelphia, PA, USA, 28(7): 303-307, (2016).</t>
  </si>
  <si>
    <t xml:space="preserve">https://catalog.data.gov/dataset/water-consumption-estimates-of-the-biodiesel-process-in-the-us
</t>
  </si>
  <si>
    <t>Water consumption estimates of the biodiesel process in the US</t>
  </si>
  <si>
    <t>Electronic supplementary material The online version of this article (doi:10.1007/s10098-015-1032-8) contains supplementary material, which is available to authorized users.This dataset is associated with the following publication: Tu, Q., M. Lu, J. Yang , and D. Scott. Water Consumption Estimates of Biodiesel Process in the US. CLEAN TECHNOLOGIES AND ENVIRONMENTAL POLICY. Springer-Verlag, New York, NY, USA, 18(2): 507-516, (2016).</t>
  </si>
  <si>
    <t xml:space="preserve">https://catalog.data.gov/dataset/near-road-ultrafine-particle-and-carbon-monoxide-measurements-at-north-carolina-locations-
</t>
  </si>
  <si>
    <t>Near-road ultrafine particle and carbon monoxide measurements at North Carolina locations with and without roadside barriers</t>
  </si>
  <si>
    <t>These data are measurement time series collected onboard multiple mobile monitoring vehicles. The data are at a high time resolution (seconds to minutes).This dataset is associated with the following publication: Lin, M., G. Hagler , R. Baldauf , V. Isakov , and A. Khlystov. The Effects of Vegetation Barriers on Near-road Ultrafine Particle Number and Carbon Monoxide Concentrations. SCIENCE OF THE TOTAL ENVIRONMENT. Elsevier BV, AMSTERDAM, NETHERLANDS, 553: 372-379, (2016).</t>
  </si>
  <si>
    <t xml:space="preserve">https://catalog.data.gov/dataset/influence-of-reservoir-water-level-fluctuations-on-mercury-methylation-downstream-of-the-h
</t>
  </si>
  <si>
    <t>Influence of reservoir water-level fluctuations on mercury methylation downstream of the historic Black Butte mercury mine, OR.</t>
  </si>
  <si>
    <t>The data set contains the raw data used to develop the figures and tables associated with the published manuscript.This dataset is associated with the following publication: Eckley , C., T. Luxton , J. McKernan , J. Goetz , and J. Goulet. Influence of Reservoir Water-Level Fluctuations on Mercury Methylation Downstream of the Historic Black Butte Mercury Mine, OR. Michael Kersten APPLIED GEOCHEMISTRY. Elsevier Science Ltd, New York, NY, USA, 61: 284-293, (2015).</t>
  </si>
  <si>
    <t xml:space="preserve">https://catalog.data.gov/dataset/data-set-for-characterization-of-nanoparticles-in-wood-based-consumer-products
</t>
  </si>
  <si>
    <t>Data Set for Characterization of nanoparticles in wood based consumer products</t>
  </si>
  <si>
    <t>The data include is for all of the tables and figures associated with the published journal article.This dataset is associated with the following publication: Platten, W., N. Sylvest, C. Warren, M. Arambewela, S. Harmon , K. Bradham, K. Rogers, T. Thomas, and T. Luxton. Estimating Dermal Exposure to Copper Nanoparticles from the Surfaces of Pressure-Treated Lumber and Implications for Toxicity. D. Barcelo Culleres, and J. Gan SCIENCE OF THE TOTAL ENVIRONMENT. Elsevier BV, AMSTERDAM, NETHERLANDS, 548: 441-449, (2016).</t>
  </si>
  <si>
    <t xml:space="preserve">https://catalog.data.gov/dataset/metabolic-and-genomic-analysis-elucidates-strain-level-variation-in-microbacterium-spp-iso
</t>
  </si>
  <si>
    <t>Metabolic and genomic analysis elucidates strain-level variation in Microbacterium spp. isolated from chromate contaminated sediment</t>
  </si>
  <si>
    <t>The data is in the form of genomic sequences deposited in a public database, growth curves, and bioinformatic analysis of sequences.This dataset is associated with the following publication: Henson, M., J. Santodomingo , P. Kourtev, R. Jensen, and D. Learman. Metabolic and genomic analysis elucidates strain-level variation in Microbacterium spp. isolated from chromate contaminated sediment. PeerJ. PeerJ Inc., Corte Madera, CA, USA, e1395, (2015).</t>
  </si>
  <si>
    <t xml:space="preserve">https://catalog.data.gov/dataset/the-evaluation-of-hollow-fiber-ultrafiltration-and-celite-concentration-of-enteroviruses-a
</t>
  </si>
  <si>
    <t>The evaluation of hollow-fiber ultrafiltration and celite concentration of enteroviruses, adenoviruses and bacteriophage from different water matrices</t>
  </si>
  <si>
    <t>The data to support the evaluation of hollow-fiber ultrafiltration and celite concentration of enteroviruses, adenoviruses and bacteriophage from different water matrices.This dataset is associated with the following publication: Rhodes , E., E. Huff, D. Hamilton, and J. Jones. The evaluation of hollow-fiber ultrafiltration and celite concentration of enteroviruses, adenoviruses and bacteriophage from different water matrices. JOURNAL OF VIROLOGICAL METHODS. Elsevier Science Ltd, New York, NY, USA, 228(2): 31-38, (2016).</t>
  </si>
  <si>
    <t xml:space="preserve">https://catalog.data.gov/dataset/tables-and-figures-from-gavett-2016-paper-in-particle-and-fibre-toxicology
</t>
  </si>
  <si>
    <t>Tables and figures from Gavett 2016 paper in Particle and Fibre Toxicology</t>
  </si>
  <si>
    <t>The files in the dataset are labeled according to table or figure number as listed in the paper (Gavett et al., Particle and Fibre Toxicology, 13:17, 2016). The paper itself and an online additional file are also included. Data files from the additional file are labeled as Extra File with figures and tables labeled Table S1, Figure S1, etc. The files are all self explanatory with clearly labeled headers and notes explaining the data. Derived data can be traced back to original data by following the formula links in excel files. PDF report titles contain page numbers which reference summary tables used in the paper.This dataset is associated with the following publication: Gavett , S., C. Parkinson, G. Willson, C. Wood , A. Jarabek , K. Roberts, U. Kodavanti , and D. Dodd. Persistent Effects of Libby Amphibole and Amosite Asbestos Following Subchronic Inhalation in Rats. Particle and Fibre Toxicology. BioMed Central Ltd, London, UK, 13(1): 17, (2016).</t>
  </si>
  <si>
    <t xml:space="preserve">https://catalog.data.gov/dataset/data-for-cyphert-j-toxicol-environ-health-a-2016-long-term-toxicity-of-naturally-occurring
</t>
  </si>
  <si>
    <t>Data for Cyphert, J Toxicol Environ Health A, 2016: Long-Term Toxicity of Naturally Occurring Asbestos in Male Fischer 344 Rats</t>
  </si>
  <si>
    <t>The data shown are raw values used in tables and figures published in Cyphert et al., J Toxicol Environ Health A, 2016. Besides the published paper which is included in the dataset, each file is clearly labeled with the table or figure number and 1 to 3 words indicating the subject of the table or figure. All table and figure files are excel spreadsheets which are clearly labeled with the data in columns. One word file has pathology notes used in the composition of figures 4 and 5.This dataset is associated with the following publication: Cyphert, J., M. McGee, A. Nyska, M. Schladweiler , U. Kodavanti , and S. Gavett. Long-Term Toxicity of Naturally Occurring Asbestos in Male Fischer 344 Rats. JOURNAL OF TOXICOLOGY AND ENVIRONMENTAL HEALTH - PART A: CURRENT ISSUES. Taylor &amp; Francis, Inc., Philadelphia, PA, USA, 79(2): 49-60, (2016).</t>
  </si>
  <si>
    <t xml:space="preserve">https://catalog.data.gov/dataset/qsars-for-plasma-protein-binding-source-data-and-predictions
</t>
  </si>
  <si>
    <t>QSARs for Plasma Protein Binding: Source Data and Predictions</t>
  </si>
  <si>
    <t>The dataset has all of the information used to create and evaluate 3 independent QSAR models for the fraction of a chemical unbound by plasma protein (Fub) for environmentally relevant chemicals. In vitro plasma protein values for 1245 pharmaceuticals and 406 ToxCast chemicals were collected from the literature (Obach 2008, Zhu 2013, Wetmore 2012, Wetmore 2015). The 21 descriptors calculated by MOE that were used in the models are included, as is an acid/base/neutral/zwitterions classification based on ionization percentages calculated in ADMET Predictor. Finally, the dataset includes the in silico Fub predictions for each chemical from the constructed k-nearest neighbor, support vector machine, and random forest QSAR models, as well as a consensus (average) prediction.This dataset is associated with the following publication: Ingle, B., R. Tornero-Velez, J. Nichols, and B. Veber. Informing the Human Plasma Protein Binding of Environmental Chemicals by Machine Learning in the Pharmaceutical Space: Applicability Domain and Limits of Predictability. Journal of Chemical Information and Modeling. American Chemical Society, Washington, DC, USA, 56(11): 2243-2252, (2016).</t>
  </si>
  <si>
    <t xml:space="preserve">https://catalog.data.gov/dataset/cmaps-source-apportionment
</t>
  </si>
  <si>
    <t>CMAPS source apportionment</t>
  </si>
  <si>
    <t>This dataset includes concentrations of trace inorganic elements, ions, and organic/element carbon of PM collected from two sampling sites (GT Craig and Chippewa Lake) in Cleveland as well as PM source profiles/contributions to each sampling sites.This dataset is associated with the following publication: Kim, Y., T. Krantz, J. Mcgee, K. Kovalcik, R. Duvall, R. Willis, A. Kamal, M. Landis, G. Norris, and I. Gilmour. Chemical Composition and Source Apportionment of Size Fractionated Particulate Matter in Cleveland, Ohio, USA. ENVIRONMENTAL POLLUTION. Elsevier Science Ltd, New York, NY, USA, 218: 1180-1190, (2016).</t>
  </si>
  <si>
    <t xml:space="preserve">https://catalog.data.gov/dataset/measured-exposure-metrics
</t>
  </si>
  <si>
    <t>Measured exposure metrics</t>
  </si>
  <si>
    <t>measured air pollution exposure metrics.This dataset is associated with the following publication: Breen , M., T. Long , B. Schultz, R. Williams , J. Richmond-Bryant , M. Breen, J. Langstaff , R. Devlin , A. Schneider, J. Burke , S.A. Batterman, and Q.Y. Meng. Air Pollution Exposure Model for Individuals (EMI) in Health Studies: Evaluation for Ambient PM2.5 in Central North Carolina. ENVIRONMENTAL SCIENCE &amp; TECHNOLOGY. American Chemical Society, Washington, DC, USA, 49(24): 14184-14194, (2015).</t>
  </si>
  <si>
    <t xml:space="preserve">https://catalog.data.gov/dataset/development-of-the-crop-residue-and-rangeland-burning-in-the-2014-national-emissions-inven
</t>
  </si>
  <si>
    <t>Development of the crop residue and rangeland burning in the 2014 National Emissions Inventory using information from multiple sources</t>
  </si>
  <si>
    <t>This workbook contains all the activity data, emission factor data, and ancillary data used to compute crop residue burning and rangeland emissions for the 2014 NEI as described in the journal article (see citation) in addition to the data associated with Figures 1-5.This dataset is associated with the following publication: Pouliot, G., V. Rao, J. McCarty, and A. Soja. Development of the crop residue and rangeland burning in the 2014 National Emissions Inventory using information from multiple sources. JOURNAL OF THE AIR &amp; WASTE MANAGEMENT ASSOCIATION. Air &amp; Waste Management Association, Pittsburgh, PA, USA, 67(5): 613-622, (2017).</t>
  </si>
  <si>
    <t xml:space="preserve">https://catalog.data.gov/dataset/assessing-model-characterization-of-single-source-secondary-pollutant-impacts-using-2013-s
</t>
  </si>
  <si>
    <t>Assessing model characterization of single source secondary pollutant impacts using 2013 SENEX field study measurements</t>
  </si>
  <si>
    <t>The dataset consists of 4 comma-separated value (csv) text files and 3 netCDF data files. Each csv file contains the observed and CMAQ modeled gas and aerosol concentrations collected during the SENEX field campaign. The netCDF files contain ground layer modeled single source contributions. The headers of each file contain the variable names for each column. An additional data dictionary with variable descriptions and units for the csv files is included with the data along with a file detailing the mapping of files to figures in the manuscript.This dataset is associated with the following publication: Baker, K., and M. Woody. Assessing Model Characterization of Single Source Secondary Pollutant Impacts Using 2013 SENEX Field Study Measurements. ENVIRONMENTAL SCIENCE &amp; TECHNOLOGY. American Chemical Society, Washington, DC, USA, 51(7): 3833-3842, (2017).</t>
  </si>
  <si>
    <t xml:space="preserve">https://catalog.data.gov/dataset/multipollutant-health-effect-simulations
</t>
  </si>
  <si>
    <t>Multipollutant health effect simulations</t>
  </si>
  <si>
    <t>Resulting betas (health effects) from a variety of copollutant epidemiologic models used to analyze the impact of exposure measurement error on health effect estimates.This dataset is associated with the following publication: Dionisio , K., H.H. Chang, and L. Baxter. A simulation study to quantify the impacts of exposure measurement error on air pollution health risk estimates in copollutant time-series models.. ENVIRONMENTAL HEALTH. Academic Press Incorporated, Orlando, FL, USA, 15: 114, (2016).</t>
  </si>
  <si>
    <t xml:space="preserve">https://catalog.data.gov/dataset/useeio-v1-1-matrices
</t>
  </si>
  <si>
    <t>USEEIO v1.1 - Matrices</t>
  </si>
  <si>
    <t>This dataset provides the basic building blocks for the USEEIO v1.1 model and life cycle results per $1 (2013 USD) demand for all goods and services in the model in the producer's price (see BEA 2015). The methodology underlying USEEIO is described in Yang, Ingwersen et al., 2017, with updates for v1.1 described in documentation supporting other USEEIO v1.1 datasets. This dataset is in the form of standard matrices. USEEIOv1.1 uses original names for goods and services, to distinguish them from the sector names provided by BEA which reflect industry names and not commodity names, but the BEA codes are maintained. The main model matrices are in green, A, B, and C, the result matrices are in gold, D, L, LCI, and U. Aggregate data quality scores are presented for B, D and U matrices in peach. Data quality scores use the US EPA data quality asssessment system, see US EPA 2016. Aggregated scores are calculated using a flow-weighted average approach as described in Edelen and Ingwersen 2017.References BEA (2015). Detailed Make and Use Tables in Producer Prices, 2007, Before Redefinitions. Bureau of Economic Analysis. https://www.bea.gov/iTable/index_industry_io.cfmEdelen, A. and W. Ingwersen (2017). "The creation, management and use of data quality information for life cycle assessment." International Journal of Life Cycle Assessment. http://dx.doi.org/10.1007/s11367-017-1348-1US EPA 2016. Guidance on Data Quality Assessment for Life Cycle Inventory Data. US Environmental Protection Agency, National Risk Management Research Laboratory, Life Cycle Assessment Research Center, Washington, DC. https://cfpub.epa.gov/si/si_public_record_report.cfm?dirEntryId=321834Yang, Y., Ingwersen, W. W., Hawkins, T. R., Srocka, M., &amp; Meyer, D. E. (2017). USEEIO: A new and transparent United States environmentally-extended input-output model. Journal of Cleaner Production, 158, 308-318. http://dx.doi.org/10.1016/j.jclepro.2017.04.150.This dataset is associated with the following publication: Yang, Y., W. Ingwersen, T. Hawkins, and D. Meyer. USEEIO: A new and transparent United States environmentally extended input-output model. JOURNAL OF CLEANER PRODUCTION. Elsevier Science Ltd, New York, NY, USA, 158: 308-318, (2017).</t>
  </si>
  <si>
    <t xml:space="preserve">https://catalog.data.gov/dataset/useeiov1-1-satellite-tables
</t>
  </si>
  <si>
    <t>USEEIOv1.1 - Satellite Tables</t>
  </si>
  <si>
    <t>This dataset supersedes the original 'USEEIO satellite files' dataset (https://edg.epa.gov/metadata/catalog/search/resource/details.page?uuid=%7B49F4F982-C5DB-4A62-878A-DE341A2099B6%7D). See the supporting documentation for a full description of updates to the satellite tables in this release.This dataset is associated with the following publication: Yang, Y., W. Ingwersen, T. Hawkins, and D. Meyer. USEEIO: A new and transparent United States environmentally extended input-output model. JOURNAL OF CLEANER PRODUCTION. Elsevier Science Ltd, New York, NY, USA, 158: 308-318, (2017).</t>
  </si>
  <si>
    <t xml:space="preserve">https://catalog.data.gov/dataset/duke-forest-particle-nucleation-data
</t>
  </si>
  <si>
    <t>Duke Forest Particle Nucleation Data</t>
  </si>
  <si>
    <t>Particle size distribution expressed as number concentration per size bin.This dataset is associated with the following publications: Pillai, P., V. Aneja, J. Walker , and A. Khlystov. Observation and Analysis of Particle Nucleation at a Forest Site in the Southeast U.S.. Atmospheric Pollution Research. Turkish National Committee for Air Pollution Research and Control, Izmir, TURKEY, 4(2): 72-93, (2013). Yu, F., and J. Walker. Spring and summer contrast in new particle formation over nine forest areas in North America. Atmospheric Chemistry and Physics. Copernicus Publications, Katlenburg-Lindau, GERMANY, 15(24): 13993-14003, (2105). Sullivan, R., P. Crippa, A.G. Hallar, L. Clarisse, W.R. Leaitch, J. Walker, A. Khlystov, and S.C. Pryor. Using satellite-based measurements to explore spatiotemporal scales and variability of drivers of new particle formation. JOURNAL OF GEOPHYSICAL RESEARCH-ATMOSPHERES. American Geophysical Union, Washington, DC, USA, 121(20): 12217-12235, (2016).</t>
  </si>
  <si>
    <t xml:space="preserve">https://catalog.data.gov/dataset/national-level-polysys-data-for-hellwinckel-et-al-2015-simulated-impact-of-the-renewable-f
</t>
  </si>
  <si>
    <t>National level POLYSYS data for Hellwinckel et al. (2015): Simulated impact of the renewable fuels standard on US Conservation Reserve Program enrollment and conversion</t>
  </si>
  <si>
    <t>This is the data of national level land conversions, prices, assumptions, etc., in the POLYSYS runs to estimate the land use change impacts from a growing biofuels industry. The results are discussed in Detail in Hellwinckel et al. (2015): "Simulated impact of the renewable fuels standard on US Conservation Reserve Program enrollment and conversion." Global Change Biology - Bioenergy (2015), doi: 10.1111/gcbb.12281.This dataset is associated with the following publication: Hellwinckel, C., C. Clark , M. Langholtz, L. Eaton, and P. Morefield. Impact of the Renewable Fuels Standard on U.S. Conservation Reserve Program Enrollment and Conversion. GCB Bioenergy. John Wiley &amp; Sons, Inc., Hoboken, NJ, USA, 8(1): 245-256, (2016).</t>
  </si>
  <si>
    <t xml:space="preserve">https://catalog.data.gov/dataset/uranium-and-iron-xrf-distribution-and-fe-speciation-results
</t>
  </si>
  <si>
    <t>Uranium and Iron XRF distribution and Fe speciation results</t>
  </si>
  <si>
    <t>Dataset 1: XRF image of U and Fe distribution Dataset 2: Fe linear combination fitting data.This dataset is associated with the following publication: Koster van Groos, P., D. Kaplan, H. Chang, J. Seaman, D. Li, A. Peacock, K. Scheckel , and P. Jaffe. Uranium fate in wetland mesocosms: Effects of plants at two iron loadings with different pH values. Jacob de Boer, and Shane Snyder CHEMOSPHERE. Elsevier Science Ltd, New York, NY, USA, 163: 116-124, (2016).</t>
  </si>
  <si>
    <t xml:space="preserve">https://catalog.data.gov/dataset/in-situ-analyses-of-ag-speciation-in-tissues-of-cucumber-and-wheat-using-synchrotron-based
</t>
  </si>
  <si>
    <t>In situ analyses of Ag speciation in tissues of cucumber and wheat using synchrotron-based X-ray absorption spectroscopy</t>
  </si>
  <si>
    <t>In situ analyses of Ag speciation in tissues of cucumber and wheat using synchrotron-based X-ray absorption spectroscopy showing spectral fitting and linear combination fitting results.This dataset is associated with the following publication: Wang, P., E. Lombi, S. Sun, K. Scheckel, A. Malysheva, B. McKenna, N. Menzies, F. Zhao, and P. Kopittke. Characterizing the Uptake, Accumulation and Toxicity of Silver Sulfide Nanoparticles in Plants. Vicki Grassian Environmental Science: Nano. RSC Publishing, Cambridge, UK, 4(2): 448-460, (2017).</t>
  </si>
  <si>
    <t xml:space="preserve">https://catalog.data.gov/dataset/arsenic-speciation-results
</t>
  </si>
  <si>
    <t>Arsenic speciation results</t>
  </si>
  <si>
    <t>Linear combination fitting results of synchrotron data to determine arsenic speciation in soil samples.This dataset is associated with the following publication: Whitacre, S., N. Basta, B. Stevens, V. Hanley, R. Anderson, and K. Scheckel. Modification of an Existing In vitro Method to Predict Relative Bioavailable Arsenic in Soils. Jacob de Boer, and Shane Snyder CHEMOSPHERE. Elsevier Science Ltd, New York, NY, USA, 180: 545-552, (2017).</t>
  </si>
  <si>
    <t xml:space="preserve">https://catalog.data.gov/dataset/gomphid-dna-sequence-data
</t>
  </si>
  <si>
    <t>Gomphid DNA sequence data</t>
  </si>
  <si>
    <t>DNA sequence data for several genetic loci. This dataset is not publicly accessible because: It's already publicly available on GenBank. It can be accessed through the following means: GenBank/NCBI (http://www.ncbi.nlm.nih.gov/). Accession numbers KX890490-KX891168. Format: This dataset is DNA sequence data. It is available in GenBank. Accession numbers KX890490-KX891168.This dataset is associated with the following publication: Ware, J., E. Pilgrim, M. May, N. Donnelly, and K. Tennessen. Phylogenetic relationships of North American Gomphidae and their close relatives. Systematic Entomology. John Wiley &amp; Sons, Inc., Hoboken, NJ, USA, 42(2): 347-358, (2017).</t>
  </si>
  <si>
    <t xml:space="preserve">https://catalog.data.gov/dataset/high-throughput-dietary-exposure-predictions-for-chemical-migrants-from-food-contact-subst
</t>
  </si>
  <si>
    <t>High-Throughput Dietary Exposure Predictions for Chemical Migrants from Food Contact Substances for Use in Chemical Prioritization</t>
  </si>
  <si>
    <t>Under the ExpoCast program, United States Environmental Protection Agency (EPA) researchers have developed a high-throughput (HT) framework for estimating aggregate exposures to chemicals from multiple pathways to support rapid prioritization of chemicals. Here, we present methods to estimate HT exposures to chemicals migrating into food from food contact substances (FCS). These methods consisted of combining an empirical model of chemical migration with estimates of daily population food intakes derived from food diaries from the National Health and Nutrition Examination Survey (NHANES). A linear regression model for migration at equilibrium was developed by fitting available migration measurements as a function of temperature, food type (i.e., fatty, aqueous, acidic, alcoholic), initial chemical concentration in the FCS (C0) and chemical properties. The most predictive variables in the resulting model were C0, molecular weight, log Kow, and food type (R2=0.71, p&lt;0.0001). Migration-based concentrations for 1009 chemicals identified via publicly-available data sources as being present in polymer FCSs were predicted for 12 food groups (combinations of 3 storage temperatures and food type). The model was parameterized with screening-level estimates of C0 based on the functional role of chemical in FCS. By combining these concentrations with daily intakes for food groups derived from NHANES, population ingestion exposures of chemical in mg/kg-bodyweight/day (mg/kg-BW/day) were estimated. Calibrated aggregate exposures were estimated for 1931 chemicals by fitting HT FCS and consumer product exposures to exposures inferred from NHANES biomonitoring (R2=0.61, p&lt;0.001), both FCS and consumer product pathway exposures were significantly predictive of inferred exposures. Including the FCS pathway significantly impacted the ratio of predicted exposures to those estimated to produce steady-state blood concentrations equal to in-vitro bioactive concentrations. While these HT methods have large uncertainties (and thus may not be appropriate for assessments of single chemicals), they can provide critical refinement to aggregate exposure predictions used in risk-based chemical priority-setting.This dataset is associated with the following publication: Biryol, D., C. Nicolas, J. Wambaugh, K. Phillips, and K. Isaacs. High-throughput dietary exposure predictions for chemical migrants from food contact substances for use in chemical prioritization. ENVIRONMENT INTERNATIONAL. Elsevier Science Ltd, New York, NY, USA, 108: 185-194, (2017).</t>
  </si>
  <si>
    <t xml:space="preserve">https://catalog.data.gov/dataset/county-level-risk-scores-broken-down-into-three-land-types-natural-dual-benefit-and-b-2010
</t>
  </si>
  <si>
    <t>County Level Risk scores broken down into three land-types (natural, dual-benefit, and built) as well as three year-ranges (2000-2005, 2005-2010, and 2010-2015).</t>
  </si>
  <si>
    <t>The data set contains four tables with all U.S. counties. Three of the data tables are for the 5-year ranges, while the fourth contains the overall risk score. Within each table is a breakdown of risk by land type (natural, dual-benefit, and built) along with an overall risk score.This dataset is associated with the following publications: Summers, K., L. Harwell, K. Buck, L. Smith, J. Harvey, D. Vivian, J. Bousquin, M. McLaughlin, and S. Hafner. Development of a Climate Resilience Screening Index (CRSI): An Assessment of Resilience to Acute Meteorological Events and Selected Natural Hazards. U.S. Environmental Protection Agency, Washington, DC, USA, 2017. Buck, K., K. Summers, S. Hafner, L. Harwell, and L. Smith. Development of a Multi-Hazard Landscape for Exposure and Risk Interpretation: The PRISM Approach. Current Environmental Engineering. Bentham Science Publishers, Ltd., Oak Park, IL, USA, 6(1): 74-94, (2019).</t>
  </si>
  <si>
    <t xml:space="preserve">https://catalog.data.gov/dataset/this-file-contains-data-used-to-generate-figures-shown-in-phelps-et-al-microbial-colonizat
</t>
  </si>
  <si>
    <t>This file contains data used to generate figures shown in Phelps et al. Microbial colonization is required for normal neurobehavioral development in zebrafish. Scientific Reports. 2017.</t>
  </si>
  <si>
    <t>Data used to generate figures shown in Phelps et al.This dataset is associated with the following publication: Phelps, D., N. Brinkman, S. Keely, E. Anneken, T. Catron, D. Betancourt, C. Wood, S. Espenschied, J. Rawls, and T. Tal. Microbial colonization is required for normal neurobehavioral development in zebrafish. Scientific Reports. Nature Publishing Group, London, UK, 11(7): 11244, (2017).</t>
  </si>
  <si>
    <t xml:space="preserve">https://catalog.data.gov/dataset/supporting-data-for-suen-et-al-a-0zpd
</t>
  </si>
  <si>
    <t>Supporting data for Suen et al_A-0zpd</t>
  </si>
  <si>
    <t>Tables, Figures, and Supplemental Materials for doi: 10.1158/1541-7786.MCR-16-0084.This dataset is associated with the following publication: Suen, A., W. Jefferson, C. Wood, E. Padilla-Banks, V. Bae-Jump, and C. Williams. SIX1 Oncoprotein as a Biomarker in a Model of Hormonal Carcinogenesis and in Human Endometrial Cancer.. Molecular Cancer Research. American Association for Cancer Research, Inc., Philadelphia, PA, USA, 14(9): 849-858, (2016).</t>
  </si>
  <si>
    <t xml:space="preserve">https://catalog.data.gov/dataset/tissue-disposition-of-bifenthrin-in-the-rat
</t>
  </si>
  <si>
    <t>Tissue disposition of bifenthrin in the rat</t>
  </si>
  <si>
    <t>Tissue disposition of bifenthrin in the rat and oral and intravenous administration.This dataset is associated with the following publication: Hughes , M., D. Ross , B. Edwards , M. DeVito, and J. Starr. Tissue time course and bioavailability of the pyrethroid insecticide bifenthrin in the Long-Evans rat. XENOBIOTICA. Taylor &amp; Francis, Inc., Philadelphia, PA, USA, 46(5): 430-438, (2016).</t>
  </si>
  <si>
    <t xml:space="preserve">https://catalog.data.gov/dataset/stachler-et-al-2017-figure-2-data
</t>
  </si>
  <si>
    <t>Stachler et al. 2017 Figure 2 data</t>
  </si>
  <si>
    <t>Estimated mean log10 concentration of genetic markers for CQQ_056, CPQ_064, HF183/BacR287, and HumM2 genetic markers in nine sewage and two surface water samples.This dataset is associated with the following publication: Stachler, E., C. Kelty, M. Sivaganesan, X. Li, K. Bibby, and O. Shanks. Quantitative CrAssphage PCR Assays for Human Fecal Pollution Measurement. ENVIRONMENTAL SCIENCE &amp; TECHNOLOGY. American Chemical Society, Washington, DC, USA, 51(16): 9146-9154, (2017).</t>
  </si>
  <si>
    <t xml:space="preserve">https://catalog.data.gov/dataset/climiate-resilience-screening-index-and-domain-scores
</t>
  </si>
  <si>
    <t>Climiate Resilience Screening Index and Domain Scores</t>
  </si>
  <si>
    <t>CRSI and related-domain scores for all 50 states and 3135 counties in the U.S. This dataset is not publicly accessible because: They are already available within the product. It can be accessed through the following means: Interested audiences can copy the relevant table(s) from the appropriate appendix and copy into another software package, such as Excel, for use. Format: Table-formatted results as appendices within the product (report).This dataset is associated with the following publication: Summers, K., L. Harwell, K. Buck, L. Smith, J. Harvey, D. Vivian, J. Bousquin, M. McLaughlin, and S. Hafner. Development of a Climate Resilience Screening Index (CRSI): An Assessment of Resilience to Acute Meteorological Events and Selected Natural Hazards. U.S. Environmental Protection Agency, Washington, DC, USA, 2017.</t>
  </si>
  <si>
    <t xml:space="preserve">https://catalog.data.gov/dataset/scale-formation-under-blended-phosphate-treatment-for-a-utility-with-lead-pipes
</t>
  </si>
  <si>
    <t>Scale Formation under Blended Phosphate Treatment for a Utility with Lead Pipes</t>
  </si>
  <si>
    <t>Tap water lead profiles from the Del Toral et al (2013) study, grouped in disturbed and undisturbed Pb service line sites.This dataset is associated with the following publication: Wasserstrom, L., S. Miller , S. Triantafyllidou, M. DeSantis, and M. Schock. Scale Formation under Blended Phosphate Treatment for a Utility with Lead Pipes. Journal AWWA. American Water Works Association, Denver, CO, USA, 109(11): E464-E478, (2017).</t>
  </si>
  <si>
    <t xml:space="preserve">https://catalog.data.gov/dataset/bacterial-and-archael-16s-rrna-sequences-and-taxonomic-summary-tables-for-biofilm-samples-
</t>
  </si>
  <si>
    <t>Bacterial and archael 16S rRNA sequences and taxonomic summary tables for biofilm samples from the bio-reactors</t>
  </si>
  <si>
    <t>A biofilm anode acclimated with acetate, acetate+methane, and methane growth media for over three years produced a steady current density of 1.6-2.3 mA/m^2 in a microbial electrochemical cell (MxC) fed with methane as the sole electron donor. Geobacter was the dominant genus for the bacterial domain (93%) in the biofilm anode, while methanogens (Methanocorpusculum labreanum and Methanosaeta concilii) accounted for 82% of the total archaeal clones in the biofilm. A fluorescence in situ hybridization (FISH) image clearly showed a biofilm of bacteria and archaea, supporting a syntrophic interaction between them for performing anaerobic oxidation of methane (AOM) in the biofilm anode. Measured cumulative coulombs correlated linearly to the methane-gas concentration in the range of 10% to 99.97% (R^2 &gt;= 0.99) when the measurement was sustained for at least 50 min. Thus, cumulative coulombs over 50 min. could be used to quantify the methane concentration in gas samples.This dataset is associated with the following publication: Gao, Y., H. Ryu, B. Rittmann, A. Hussain, and H. Lee. Quantification of the methane concentration using anaerobic oxidation of methane coupled to extracellular electron transfer. Bioresource Technology. Elsevier Online, New York, NY, USA, 241: 979-984, (2017).</t>
  </si>
  <si>
    <t xml:space="preserve">https://catalog.data.gov/dataset/modeling-rabbit-responses-to-single-and-multiple-aerosol-exposures-of-bacillus-anthracis-s
</t>
  </si>
  <si>
    <t>Modeling Rabbit Responses to Single and Multiple Aerosol Exposures of Bacillus anthracis Spores Data Set</t>
  </si>
  <si>
    <t>The two excel files contain all of the raw data that was modeled in the R code. The 6 word documents contain all of the R code that can be used in R to model the raw rabbit data.This dataset is associated with the following publication: Bartrand, T., H. Marks, M. Coleman, D. Donahue, S. Hines, J. Comer, and S. Taft. Modeling Rabbit Responses to Single and Multiple Aerosol Exposures of Bacillus anthracis Spores (HS 4.04.02 - 475). RISK ANALYSIS. Blackwell Publishing, Malden, MA, USA, 37(5): 943-957, (2017).</t>
  </si>
  <si>
    <t xml:space="preserve">https://catalog.data.gov/dataset/illumina-sequencing-data-for-mec-study-on-high-biofilm-conductivity-in-a-geobacter-enriche
</t>
  </si>
  <si>
    <t>Illumina sequencing data for MEC study on high biofilm conductivity in a Geobacter-enriched biofilm</t>
  </si>
  <si>
    <t>This study systematically assessed intracellular electron transfer (IET) and extracellular electron transfer (EET) kinetics with respect to anode potential (Eanode) in a mixed-culture biofilm anode enriched with Geobacter spp. High biofilm conductivity (0.96-1.24 mScm^-1) was maintained during Eanode changes from -0.2 to +0.2 V versus the standard hydrogen electrode (SHE), although the steady-state current density significantly decreased from 2.05 to 0.35 Am^-2 in a microbial electrochemical cell. Substantial increase of the Treponema population was observed in the biofilm anode at Eanode=+0.2 V, which reduced intracellular electron-transfer kinetics associated with the maximum specific substrate-utilization rate by a factor of ten. This result suggests that fast EET kinetics can be maintained under dynamic Eanode conditions in a highly conductive biofilm anode as a result of shift of main EET players in the biofilm anode, although Eanode changes can influence IET kinetics.This dataset is associated with the following publication: Dhar, B., H. Ryu, H. Ren, J. Santodomingo, J. Chae, and H. Lee. High Biofilm Conductivity Maintained Despite Anode Potential Changes in a Geobacter-Enriched Biofilm. ChemSusChem. Wiley-VCH Verlag GmbH &amp; Co. KGaA, Weinheim, GERMANY, 9(24): 3485 -3491, (2016).</t>
  </si>
  <si>
    <t xml:space="preserve">https://catalog.data.gov/dataset/a-field-based-characterization-of-conductivity-in-areas-of-minimal-alteration-a-case-examp
</t>
  </si>
  <si>
    <t>A field-based characterization of conductivity in areas of minimal alteration: a case example in the Cascades of northwestern United States</t>
  </si>
  <si>
    <t>The data set contains 3 files from three sources (1) state (Washington and Oregon), (2) Combined EPA survey date from Griffith, (3) data from USGS.This dataset is associated with the following publication: Cormier, S., L. Zheng, G. Hayslip, and C. Flaherty. A field-based characterization of conductivity in areas of minimal alteration: a case example in the Cascades of northwestern United States. SCIENCE OF THE TOTAL ENVIRONMENT. Elsevier BV, AMSTERDAM, NETHERLANDS, 633: 1657-1666, (2018).</t>
  </si>
  <si>
    <t xml:space="preserve">https://catalog.data.gov/dataset/gis-dataset-of-candidate-terrestrial-ecological-restoration-areas-for-the-united-states
</t>
  </si>
  <si>
    <t>GIS dataset of candidate terrestrial ecological restoration areas for the United States</t>
  </si>
  <si>
    <t>A vector GIS dataset of candidate areas for terrestrial ecological restoration based on landscape context. The dataset was created using NLCD 2011 (www.mrlc.gov) and morphological spatial pattern analysis (MSPA) (http://forest.jrc.ec.europa.eu/download/software/guidos/mspa/). There are 13 attributes for the polygons in the dataset, including presence and length of roads, candidate area size, size of surround contiguous natural areas, soil productivity, presence and length of road, areas suitable for wetland restoration, and others.This dataset is associated with the following publication: Wickham, J., K. Riiters, P. Vogt, J. Costanza, and A. Neale. An inventory of continental U.S. terrestrial candidate ecological restoration areas based on landscape context. RESTORATION ECOLOGY. Blackwell Publishing, Malden, MA, USA, 25(6): 894-902, (2017).</t>
  </si>
  <si>
    <t xml:space="preserve">https://catalog.data.gov/dataset/nrsa-enzyme-decomposition-model-data
</t>
  </si>
  <si>
    <t>NRSA enzyme decomposition model data</t>
  </si>
  <si>
    <t>Microbial enzyme activities measured at more than 2000 US streams and rivers. These enzyme data were then used to predict organic matter decomposition and microbial respiration, and to predict carbon efflux from US streams and rivers.This dataset is associated with the following publication: Hill, B., C. Elonen, A. Herlihy, T. Jicha, and R. Mitchell. A synoptic survey of microbial respiration, organic matter decomposition, and carbon efflux in U.S. streams and rivers. Limnology and Oceanography Bulletin. American Society of Limnology and Oceanography, Lawrence, KS, USA, 62(1): S147-S159, (2017).</t>
  </si>
  <si>
    <t xml:space="preserve">https://catalog.data.gov/dataset/levels-of-pyrethroids-degradates-in-ex-r-food-samples
</t>
  </si>
  <si>
    <t>Levels of pyrethroids/degradates in Ex-R food samples</t>
  </si>
  <si>
    <t>Levels of pyrethroid insecticides and pyrethroid degradates in Ex-R food samples. This dataset is associated with the following publication: Morgan, M., D. MacMillan, D. Zehr, and J. Sobus. Pyrethroid insecticides and their environmental degradates in repeated duplicate-diet solid food samples of 50 adults. Journal of Exposure Science and Environmental Epidemiology. Nature Publishing Group, London, UK, 28: 40-45, (2018). NOTE: This dataset has been removed from public access due to revocation. Please refer inquiries regarding this dataset to the listed contact person.</t>
  </si>
  <si>
    <t xml:space="preserve">https://catalog.data.gov/dataset/goldenheather-a-jhb9
</t>
  </si>
  <si>
    <t>GoldenHeather_A-jhb9</t>
  </si>
  <si>
    <t>No data are associated with this review/overview article. This dataset is not publicly accessible because: No data are associated with this review/overview paper. It can be accessed through the following means: N/D. Format: No data are associated with this review/overview paper.This dataset is associated with the following publication: Golden, H., and N. Hoghooghi. Green infrastructure and its catchment-scale effects: an emerging science. WIREs Water. John Wiley &amp; Sons, Inc., Hoboken, NJ, USA, 5(1): e1254, (2018).</t>
  </si>
  <si>
    <t xml:space="preserve">https://catalog.data.gov/dataset/data-and-code-files-for-co-occurrence-modeling-project
</t>
  </si>
  <si>
    <t>Data and code files for co-occurrence modeling project</t>
  </si>
  <si>
    <t>Files included are original data inputs on stream fishes (fish_data_OEPA_2012.csv), water chemistry (OEPA_WATER_2012.csv), geographic data (NHD_Plus_StreamCat), modeling files for generating predictions from the original data, including the R code (MVP_R_Final.txt) and Stan code (MV_Probit_Stan_Final.txt), and the model output file containing predictions for all NHDPlus catchments in the East Fork Little Miami River watershed (MVP_EFLMR_cooc_Final).This dataset is associated with the following publication: Martin, R., E. Waits, and C. Nietch. Empirically-based modeling and mapping to consider the co-occurrence of ecological receptors and stressors. SCIENCE OF THE TOTAL ENVIRONMENT. Elsevier BV, AMSTERDAM, NETHERLANDS, 613(614): 1228-1239, (2018).</t>
  </si>
  <si>
    <t xml:space="preserve">https://catalog.data.gov/dataset/temperature-and-driving-cycle-influence-svoc-emissions-from-bio-diesel-trucks
</t>
  </si>
  <si>
    <t>Temperature and driving cycle influence SVOC emissions from (bio-) diesel trucks</t>
  </si>
  <si>
    <t>The present study examines the effects of fuel (an ultra-low sulfur diesel [ULSD] versus a 20% v/v soy-based biodiesel--80% v/v petroleum blend [B20]), temperature, load, vehicle, driving cycle, and active regeneration technology on gas- and particle-phase carbon emissions from light and medium heavy-duty diesel vehicles (L/MHDDV). The study is performed using chassis dynamometer facilities that support low temperature operation (-6.7 degC versus 21.7 degC) and heavy loads up to 12,000 kg. Organic and elemental carbon (OC-EC) composition of aerosol particles is determined using a thermal-optical technique. Gas- and particle-phase semivolatile organic compound (SVOC) emissions collected using traditional filter and polyurethane foam (PUF) sampling media are analyzed using advanced gas chromatograpy/mass spectrometry (GC/MS) methods.This dataset is associated with the following publication: Hays, M., W. Preston, B. George, I. George, R. Snow, J. Faircloth, T. Long, R. Baldauf, and J. McDonald. Temperature and driving cycle significantly affect semi-volatile organic compound emissions from diesel trucks. ENERGY AND FUELS. American Chemical Society, Washington, DC, USA, 31(10): 11034-11042, (2017).</t>
  </si>
  <si>
    <t xml:space="preserve">https://catalog.data.gov/dataset/emissions-characterization-from-a-variety-of-coals-on-a-pilot-scale-facility-v1
</t>
  </si>
  <si>
    <t>Emissions characterization from a variety of coals on a pilot-scale facility_v1</t>
  </si>
  <si>
    <t>The current study not only characterizes emissions from three coals (bituminous, sub-bituminous, and lignite), but also investigates the use of instrumentation for improved measurement and monitoring techniques that provide real-time, continuous emissions data. Testing was completed using the U.S. EPA's Multi-Pollutant Control Research Facility, a pilot-scale coal-fired combustor using industry-standard emission control technologies, in Research Triangle Park, North Carolina. Emissions were calculated based on measurements from the flue gas (pre- and post-electrostatic precipitator), to characterize gaseous species (CO, CO2, O2, NOX, SO2, other acid gases, and several organic HAPs) as well as fine and ultrafine particulate (mass, size distribution, number count, elemental carbon, organic carbon, and black carbon). Comparisons of traditional EPA methods to those made via Fourier Transfer Infrared (FTIR) Spectroscopy for CO, NOX, and SO2 are also reported.This dataset is associated with the following publication: Yelverton, T., A. Brashear, D. Nash, E. Brown, C. Singer, P. Kariher, and J. Ryan. Comparison of gaseous and particulate emissions from a pilot-scale combustor using three varieties of coal. FUEL. Elsevier Science BV, Amsterdam, NETHERLANDS, 215: 572-579, (2018).</t>
  </si>
  <si>
    <t xml:space="preserve">https://catalog.data.gov/dataset/whiting-indiana-refinery-canister-and-tube-voc-sampling
</t>
  </si>
  <si>
    <t>Whiting, Indiana Refinery Canister and Tube VOC Sampling</t>
  </si>
  <si>
    <t>VOC canister and tube data from Whiting, Indiana.This dataset is associated with the following publication: Mukerjee, S., L. Smith, M. Caudill, K. Oliver, W. Whipple, D. Whitaker, and T. Cousett. Application of passive sorbent tube and canister samplers for volatile organic compounds at refinery fenceline locations in Whiting, Indiana. JOURNAL OF THE AIR &amp; WASTE MANAGEMENT ASSOCIATION. Air &amp; Waste Management Association, Pittsburgh, PA, USA, 68(2): 170-175, (2018).</t>
  </si>
  <si>
    <t xml:space="preserve">https://catalog.data.gov/dataset/analysis-of-emission-reduction-strategies-for-power-boilers-in-the-us-pulp-and-paper-indus
</t>
  </si>
  <si>
    <t>Analysis of emission reduction strategies for power boilers in the US pulp and paper industry</t>
  </si>
  <si>
    <t>This paper first presents the background information for UISIS-PNP model by discussing different types of boilers installed throughout the pulp and paper sector, the air emissions from these boilers, and the menu of air pollution control technologies applicable to the boilers. The paper then presents examples of air pollution reduction strategies, followed by an analysis of the benefits of emission reduction strategies. These examples are given to illustrate modeling capabilities of the UISIS-PNP model and should not be construed as actual emission reduction strategy considerations by EPA.This dataset is associated with the following publication: Bhander , G., and W. Jozewicz. Analysis of Emissions Reduction Strategies for Power Boilers in the U.S. Pulp and Paper Industry.. Energy and Emission Control Technologies. Dove Medical Press, AUCKLAND, NEW ZEALAND, 2017(5): 27-37, (2017).</t>
  </si>
  <si>
    <t xml:space="preserve">https://catalog.data.gov/dataset/the-potential-role-of-natural-gas-power-plants-with-carbon-capture-and-storage-as-a-bridge
</t>
  </si>
  <si>
    <t>The potential role of natural gas power plants with carbon capture and storage as a bridge to a low-carbon future</t>
  </si>
  <si>
    <t>This dataset represents the data underlying the figures presented in the manuscript "The potential role of natural gas power plants with carbon capture and storage as a bridge to a low-carbon future." The manuscript itself is a parametric analysis examining this technology under various technological and contextual assumptions.This dataset is associated with the following publication: Babaee, S., and D. Loughlin. Exploring the role of natural gas power plants with carbon capture and storage as a bridge to a low-carbon future. CLEAN TECHNOLOGIES AND ENVIRONMENTAL POLICY. Springer-Verlag, New York, NY, USA, 20(2): 379-391, (2017).</t>
  </si>
  <si>
    <t xml:space="preserve">https://catalog.data.gov/dataset/storage-tank-legionella-and-community
</t>
  </si>
  <si>
    <t>Storage Tank Legionella and Community</t>
  </si>
  <si>
    <t>Storage Tank Legionella and Community.This dataset is associated with the following publication: Qin, K., I. Struewing, J. Santodomingo, D. Lytle, and J. Lu. Opportunistic Pathogens and Microbial Communities and their Associations with Sediment Physical Parameters in Drinking Water Storage Tank Sediments. PATHOGENS. MDPI AG, Basel, SWITZERLAND, 6(54): 1-28, (2017).</t>
  </si>
  <si>
    <t xml:space="preserve">https://catalog.data.gov/dataset/phytoplankton-and-cyanobacteria
</t>
  </si>
  <si>
    <t>Phytoplankton and cyanobacteria</t>
  </si>
  <si>
    <t>Phytoplankton and cyanobacteria.This dataset is associated with the following publication: Chen, K., J. Lu, and J. Allen. 12 Community structures of phytoplankton with emphasis of toxic cyanobacteria in an Ohio inland lake during bloom season. ENVIRONMENTAL SCIENCE AND POLLUTION RESEARCH. Ecomed Verlagsgesellschaft AG, Landsberg, GERMANY, 9(11): 1-29, (2017).</t>
  </si>
  <si>
    <t xml:space="preserve">https://catalog.data.gov/dataset/chlorine-and-dbp-formation-experimental-data-and-kinetic-modeling-analysis-to-derive-chlor
</t>
  </si>
  <si>
    <t>Chlorine and DBP formation experimental data and kinetic modeling analysis to derive chlorine decay and DBP formation kinetic constants under different pipe flow conditions</t>
  </si>
  <si>
    <t>Experimental and modeling datasets and results.This dataset is associated with the following publication: Yang, J., Y. Zhao, Y. Shao, T. Speth, and T. Zhang. The Dependence of Chlorine Decay and DBP Formation Kinetics On Pipe Flow Properties in Drinking Water Distribution. WATER RESEARCH. Elsevier Science Ltd, New York, NY, USA, 141: 32-45, (2018).</t>
  </si>
  <si>
    <t xml:space="preserve">https://catalog.data.gov/dataset/use-of-targeted-and-untargeted-effects-based-monitoring-tools-to-assess-impacts-of-wastewa
</t>
  </si>
  <si>
    <t>Use of Targeted and Untargeted Effects-based Monitoring Tools to Assess Impacts of Wastewater Effluents on Fish in the South Platte River, CO</t>
  </si>
  <si>
    <t>Results of partial least squares (PLS) analysis of metabolite changes and contaminant concentrations to determine contaminants most likely to responsible for biological effects and to screen against those contaminants not responsible.This dataset is associated with the following publication: Ekman, D., K. Keteles, J. Beihoffer, J. Cavallin, K. Dahlin, J. Davis, A. Jastrow, J. Lazorchak, M. Mills, M. Murphy, D. Nguyen, A. Vajda, D. Villeneuve, D. Winkelman, and T. Collette. Evaluation of targeted and untargeted effects-based monitoring tools to assess impacts of contaminants of emerging concern on fish in the South Platte River, CO. ENVIRONMENTAL POLLUTION. Elsevier Science Ltd, New York, NY, USA, 239: 706-713, (2018).</t>
  </si>
  <si>
    <t xml:space="preserve">https://catalog.data.gov/dataset/gridded-hourly-so2-data-for-glo-case-contributed-by-usepa
</t>
  </si>
  <si>
    <t>Gridded Hourly SO2 Data for GLO case contributed by USEPA</t>
  </si>
  <si>
    <t xml:space="preserve">https://catalog.data.gov/dataset/gridded-hourly-so2-data-for-base-case-contributed-by-usepa
</t>
  </si>
  <si>
    <t>Gridded Hourly SO2 Data for BASE case contributed by USEPA</t>
  </si>
  <si>
    <t xml:space="preserve">https://catalog.data.gov/dataset/gridded-hourly-so2-data-for-nam-case-contributed-by-usepa
</t>
  </si>
  <si>
    <t>Gridded Hourly SO2 Data for NAM case contributed by USEPA</t>
  </si>
  <si>
    <t xml:space="preserve">https://catalog.data.gov/dataset/gridded-hourly-so2-data-for-eas-case-contributed-by-usepa
</t>
  </si>
  <si>
    <t>Gridded Hourly SO2 Data for EAS case contributed by USEPA</t>
  </si>
  <si>
    <t xml:space="preserve">https://catalog.data.gov/dataset/state-and-regional-sensitivity-spreadsheets-for-bar-and-pie-charts
</t>
  </si>
  <si>
    <t>State and regional sensitivity spreadsheets for bar and pie charts</t>
  </si>
  <si>
    <t>These files represent the state and regional summaries of sensitivities to formaldehyde, acetaldehyde and ozone to various sources and compounds.This dataset is associated with the following publication: Luecken, D., S. Napelenok, M. Strum, R. Scheffe, and S. Phillips. Sensitivity of Ambient Atmospheric Formaldehyde and Ozone to Precursor Species and Source Types Across the United States. ENVIRONMENTAL SCIENCE &amp; TECHNOLOGY. American Chemical Society, Washington, DC, USA, 52(8): 4668-4675, (2018).</t>
  </si>
  <si>
    <t xml:space="preserve">https://catalog.data.gov/dataset/a-workflow-for-identifying-metabolically-active-chemicals-to-complement-in-vitro-toxicity-
</t>
  </si>
  <si>
    <t>A Workflow for Identifying Metabolically Active Chemicals to Complement in vitro Toxicity Screening</t>
  </si>
  <si>
    <t>This data includes metabolite predictions for in vitro inactive chemicals, predictions of those metabolite's estrogen receptor binding activity, in vitro and in silico information regarding parent compound binding activities, linking of metabolite structures and routes to parent compounds, and estimates of binding activity obtained from literature when possible.This dataset is associated with the following publication: Leonard, J., C. Stevens, K. Mansouri, D. Chang, H. Pudukodu, S. Smith, and C. Tan. A Workflow for Identifying Metabolically Active Chemicals to Complement in vitro Toxicity Screening. Computational Toxicology. Elsevier B.V., Amsterdam, NETHERLANDS, 6: 71-83, (2018).</t>
  </si>
  <si>
    <t xml:space="preserve">https://catalog.data.gov/dataset/large-drought-induced-variations-in-oak-leaf-volatile-organic-compound-emissions-during-pi
</t>
  </si>
  <si>
    <t>Large Drought-induced Variations in Oak Leaf Volatile Organic Compound Emissions during PINOT NOIR 2012</t>
  </si>
  <si>
    <t>Leaf level oak isoprene emissions and co2/H2O exchange in the Ozarks, USABAGeron.csv is the speciated biomass displayed in Figure 1.Biomass Dry Weights.xlsx is used to convert leaf area to dry leaf biomass and is used in Figure 2.Daly Ozarks leaf ISOP.txt and MOFLUX_Isoprene Summary_refined Tcurve data.xlsx are the leaf isoprene emission rate files shown in Figure 2.Harley Aug12_Chris.xls is the leaf isoprene emission rate file shown in Figure 3.Daly Ozarks leaf.txt is the BVOC emissions file used for Figure 7 and Table 4.Drought IS.txt is the review data given in Table 2.Fig4 Aug10 2012 Harley.txt is shown in Figure 4.Fig 5 Aug14 2012 Harley.txt is shown in Figure 5.Daly Ozarks Leaf.txt is used in Fig 7.Drought IS.txt is used in Fig 8.This dataset is associated with the following publication: Geron , C., R. Daly , P. Harley, R. Rasmussen, R. Seco, A. Guenther, T. Karl, and L. Gu. Large Drought-Induced Variations in Oak Leaf Volatile Organic Compound Emissions during PINOT NOIR 2012. CHEMOSPHERE. Elsevier Science Ltd, New York, NY, USA, 146: 8-21, (2016).</t>
  </si>
  <si>
    <t xml:space="preserve">https://catalog.data.gov/dataset/toxicokinetics-of-pfos-in-rainbow-trout
</t>
  </si>
  <si>
    <t>Toxicokinetics of PFOS in rainbow trout</t>
  </si>
  <si>
    <t>This ScienceHub entry was developed for the published paper: Consoer et al., 2016, Toxicokinetics of perfluorooctane sulfonate in rainow trout (Oncorhynchus mykiss), Environ. Toxicol. Chem. 35:717-727. Individual rainbow trout were exposed to PFOS by bolus injection (elimination studies) or by adding PFOS to incoming water (branchial uptake studies). The trout were fitted with indwelling catheters and urinary cannulae to permit periodic collection of blood and urine. Additional sampling was conducted to evaluate PFOS uptake from and elimination to respired water. Data obtained from each fish was evaluated using a clearance-volume pharmacokinetic model. Modeled kinetic parameters were then averaged to develop summary statistics which were used as a basis for interpreting modeled results and making comparisons to a previous study of rainbow trout exposed to perfluorooctanoate (PFOA, Consoer et al., 2014, Aquat. Toxicol. 156:65-73). The results of this study, combined with that of the previous PFOA study, suggest that PFOA is a substrate for renal transporters in fish while glomerular filtration alone may be sufficient to explain the observed renal elimination of PFOS. These findings demonstrate that models developed to predict the bioaccumulation of perfluoroalkyl acids by fish must account for differences in renal clearance of individual compounds.This dataset is associated with the following publication: Consoer, D., A. Hoffman , P. Fitzsimmons , P. Kosian , and J. Nichols. Toxicokinetics of perfluorooctane sulfonate in rainbow trout (Oncorhynchus mykiss). ENVIRONMENTAL TOXICOLOGY AND CHEMISTRY. Society of Environmental Toxicology and Chemistry, Pensacola, FL, USA, 35(3): 717-727, (2016).</t>
  </si>
  <si>
    <t xml:space="preserve">https://catalog.data.gov/dataset/systemic-metabolic-derangement-pulmonary-effects-and-insulin-insufficiency-following-subch
</t>
  </si>
  <si>
    <t>Systemic Metabolic Derangement, Pulmonary Effects, and Insulin Insufficiency Following Subchronic Ozone Exposure in Rats</t>
  </si>
  <si>
    <t>This data set includes individual animal data collected for various biological endpoints that are included in the manuscript. Miller DB, Snow SJ, Henriquez A, Schladweiler MC, Ledbetter AD, Richards JE, Andrews DL, Kodavanti UP. Systemic metabolic derangement, pulmonary effects, and insulin insufficiency following subchronic ozone exposure in rats. Toxicol Appl Pharmacol. 2016 Jun 28,306:47-57. The primary author Desinia Miller, an UNC-EPA co-opp Student has since completed her PhD and is no longer in EPA database.This dataset is associated with the following publication: Miller, D., S. Snow, A. Henriquez, M. Schladweiler, A. Ledbetter, J. Richards, D. Andrews, and U. Kodavanti. Systemic Metabolic Derangement, Pulmonary Effects, and Insulin Insufficiency following subchronic ozone exposure in rats. TOXICOLOGY AND APPLIED PHARMACOLOGY. Academic Press Incorporated, Orlando, FL, USA, 306: 47-57, (2016).</t>
  </si>
  <si>
    <t xml:space="preserve">https://catalog.data.gov/dataset/macroinvertebrate-and-organic-matter-export-from-headwater-tributaries-of-a-central-appala
</t>
  </si>
  <si>
    <t>Macroinvertebrate and organic matter export from headwater tributaries of a Central Appalachian stream</t>
  </si>
  <si>
    <t>The dataset contains physicochemical and biological data from 12 headwater tributaries of Clemons Fork in Robinson Forest, KY.This dataset is associated with the following publication: Pond , G., K. Fritz , and B. Johnson. Macroinvertebrate and organic matter export from headwater tributaries of a Central Appalachian stream. HYDROBIOLOGIA. Springer, New York, NY, USA, 1-17, (2016).</t>
  </si>
  <si>
    <t xml:space="preserve">https://catalog.data.gov/dataset/xing-et-al-jgr2015
</t>
  </si>
  <si>
    <t>Xing_et_al_JGR2015</t>
  </si>
  <si>
    <t>The data sets are outputs from the WRF-CMAQ modeling system. Typically these files contain a number of meteorological and atmospheric pollutant concentrations on a model grid which is either 2- or 3-dimensional and also in some instances vary with time.This dataset is associated with the following publication: Xing, J., R. Mathur , J. Pleim , C. Hogrefe , C. Gan, D. Wong , C. Wei, and J. Wang. Air pollution and climate response to aerosol direct radiative effects: A modeling study of decadal trends across the northern hemisphere. JOURNAL OF GEOPHYSICAL RESEARCH-ATMOSPHERES. American Geophysical Union, Washington, DC, USA, 120(33): 12221-12236, (2015).</t>
  </si>
  <si>
    <t xml:space="preserve">https://catalog.data.gov/dataset/data-summary-of-all-endpoints-measured
</t>
  </si>
  <si>
    <t>Data summary of all endpoints measured</t>
  </si>
  <si>
    <t>qPCR results for Vitellogenin.This dataset is associated with the following publication: Armstrong, B., J. Lazorchak , K. Jensen , H. Haring , M.E. Smith, R. Flick , D. Bencic , and A. Biales. Reproductive effects in fathead minnows (Pimphales promelas) following a 21 d exposure to 17a-ethinylestradiol. CHEMOSPHERE. Elsevier Science Ltd, New York, NY, USA, 144(1): 366-373, (2015).</t>
  </si>
  <si>
    <t xml:space="preserve">https://catalog.data.gov/dataset/cesm-lakes-monthly
</t>
  </si>
  <si>
    <t>CESM Lakes Monthly</t>
  </si>
  <si>
    <t>This dataset contains monthly aggregates of 2D near-surface fields from the WRF model simulations labeled "default" (using WRF default approach to setting lake surface temperatures for downscaling) and "clmlst" (which uses lake surface temperatures from CLM to supplement those provided with CMIP5 archive of CESM).This dataset is associated with the following publication: Spero , T., C. Nolte , J.H. Bowden, M.S. Mallard, and J. Herwehe. The Impact of Incongruous Lake Temperatures on Regional Climate Extremes Downscaled from the CMIP5 Archive Using the WRF Model. Journal of Climate. American Meteorological Society, Boston, MA, USA, 29(2): 839-853, (2016).</t>
  </si>
  <si>
    <t xml:space="preserve">https://catalog.data.gov/dataset/added-value-via-spi-supplement
</t>
  </si>
  <si>
    <t>Added Value via SPI supplement</t>
  </si>
  <si>
    <t>Supplement that indicates where to find the source data sets on the EPA system.This dataset is associated with the following publication: Bowden, J., K.D. Talgo, T. Spero , and C. Nolte. Assessing the Added Value of Dynamical Downscaling Using the Standardized Precipitation Index. ADVANCES IN METEOROLOGY. Hindawi Publishing Corporation, New York, NY, USA, 2016(8432064): 14 pages, (2016).</t>
  </si>
  <si>
    <t xml:space="preserve">https://catalog.data.gov/dataset/assessment-of-the-bioaccessibility-of-micronized-copper-wood-on-simulated-stomach-fluid
</t>
  </si>
  <si>
    <t>Assessment of the Bioaccessibility of Micronized Copper Wood on Simulated Stomach Fluid</t>
  </si>
  <si>
    <t>The widespread use of copper-treated lumber has increased the potential for human exposure. Moreover, there is a lack of information on the fate and behavior of copper-treated wood particles following oral ingestion. In this study, the in vitro bioaccessibility of copper from copper-treated wood dust in simulated stomach fluid and DI water was determined. Three copper-treated wood products, liquid alkali copper quaternary and two micronized copper quarternary from different manufacturers, were incubated in the extraction media then fractionated by centrifugation and filtration through 0.45 m and 10 kDa filters. The copper concentrations from isolated fractions were measured using Inductively Coupled Plasma-Optical Emission Spectrometry (ICP-OES). Total amounts of copper from each wood product were also determined using microwave-assisted acid digestion of dried wood samples and quantification using ICP-OES. The percent in vitro bioaccessible copper was between 83 and 90 % for all treated wood types. However, the percent of copper released in DI water was between 14 and 25 % for all wood products. This data suggests that copper is highly bioaccessible at low pH and may pose a potential human exposure risk upon ingestion.This dataset is associated with the following publication: Santiago-Rodrigues, L., J.L. Griggs, K. Bradham , C. Nelson , T. Luxton , W. Platten , and K. Rogers. Assessment of the bioaccessibility of micronized copper wood in synthetic stomach fluid. Environmental Nanotechnology, Monitoring and Management. Elsevier B.V., Amsterdam, NETHERLANDS, 4: 85-92, (2015).</t>
  </si>
  <si>
    <t xml:space="preserve">https://catalog.data.gov/dataset/carbone-et-al-2016-ambient-data-sea-surface-temperature-variation-linked-to-elemental-merc
</t>
  </si>
  <si>
    <t>Carbone_et_al_2016_ambient_data - Sea surface temperature variation linked to elemental mercury concentrationsmeasured on Mauna Loa</t>
  </si>
  <si>
    <t>This data set has two sets of gaseous elemental mercury data. The first column contains all Hg related data some of which may have been affected by the upslope events such as the emissions from the nearby volcano. The next column contain values that were flagged and excluded as being affected by the nearby volcanic events. The flagging method used to eliminate these values was developed using an episode identification scheme using SO2 data. For the years of 2002 through 2004, hourly SO2 data were used to llag the upslope values. For the years of 2005-2009, 5 minute SO2 values were used to flag upslope events.While SO2 and O3 data were collected by EPA as part of this study, the CO2 data were downloaded from NOAA data website along with the flag related information provided below. (http://www.esrl.noaa.gov/gmd/dv/data/index.php?parameter_name=Carbon%2BDioxide&amp;showall=1&amp;site=MLO).This dataset is associated with the following publication: Carbone, F., M. Landis, C.N. Gencarelli, A. Naccarato, F. Sprovieri, F. De Simone, I.M. Hedgecock, and N. Pirrone. Sea surface temperature variation linked to elemental mercury concentrations measured on Mauna Loa. GEOPHYSICAL RESEARCH LETTERS. American Geophysical Union, Washington, DC, USA, online, (2016).</t>
  </si>
  <si>
    <t xml:space="preserve">https://catalog.data.gov/dataset/in-vivo-and-in-vitro-neurochemical-based-assessments-of-wastewater-effluents-from-the-maum
</t>
  </si>
  <si>
    <t>In vivo and In vitro neurochemical-based assessments of wastewater effluents from the Maumee River area of concern.</t>
  </si>
  <si>
    <t>All primary data reported in this paper were generated by non-federal collaborators from the University of Michigan and McGill University. US EPA-ORD personnel collected and supplied water, sediment, and fish tissue samples used in these analyses and contributed to development of the manuscript, however, no data were directly generated by US EPA personnel. This dataset is not publicly accessible because: No EPA data (see comments). It can be accessed through the following means: Data set can be obtained upon request from the corresponding author. Format: n/a.This dataset is associated with the following publication: Arini, A., J. Cavallin , J. Berninger, R. Marfil-Vega, M. Mills , D. Villeneuve , and N. Basu. In vivo and in vitro neurochemical-based assessments of wastewater effluents from the Maumee River area of concern.. SOCIETY OF ENVIRONMENTAL TOXICOLOGY AND CHEMISTRY JOURNAL. Society of Environmental Toxicology and Chemistry, Pensacola, FL, USA, 211: 9-19, (2016).</t>
  </si>
  <si>
    <t xml:space="preserve">https://catalog.data.gov/dataset/cmaps-study-wet-only-mercury-in-precipitation-data-set-from-chippiwa-lake-and-g-t-graig-mo
</t>
  </si>
  <si>
    <t>CMAPS Study Wet Only Mercury in Precipitation Data Set from Chippiwa Lake and G.T. Graig Monitoring Sites</t>
  </si>
  <si>
    <t>Total mercury in precipitation collected using ASPS automated wet-only instrument and analyzed by cold vapor atomic fluorescence spectroscopy.This dataset is associated with the following publication: Lynam, M., J.T. Dvonch, J. Barres, M. Landis , and A. Kamal. Investigating the impact of local urban sources on total atmospheric mercury wet deposition in Cleveland, Ohio, USA. ATMOSPHERIC ENVIRONMENT. Elsevier Science Ltd, New York, NY, USA, 127: 262-271, (2016).</t>
  </si>
  <si>
    <t xml:space="preserve">https://catalog.data.gov/dataset/data-used-in-xu-et-al-2016-paper-entitled-characteristics-and-distributions-of-atmospheric
</t>
  </si>
  <si>
    <t>Data used in Xu et al., 2016 paper entitled "Characteristics and distributions of atmospheric mercury emitted from anthropogenic sources in Guiyang, southwestern China</t>
  </si>
  <si>
    <t>Mercury emissions data from anthropogenic sources as described in Xu et al., 2016.This dataset is associated with the following publication: Xu, X., N. Liu, M. Landis, X. Feng, and G. Qiu. Characteristics and distributions of atmospheric mercury emitted from anthropogenic sources in Guiyang, southwestern China. Acta Geochimica. Springer, Heidelburg, GERMANY, 1-11, (2016).</t>
  </si>
  <si>
    <t xml:space="preserve">https://catalog.data.gov/dataset/mod13q1
</t>
  </si>
  <si>
    <t>MOD13Q1</t>
  </si>
  <si>
    <t>Normalized Difference Vegetation Index (NDVI).This dataset is associated with the following publication: Shao, Y., R. Lunetta , B. Wheeler, J. Iiames , and J. Campbell. An Evaluation of Time-Series Smoothing Algorithms for Landcover Classifications Using MODIS-NDVI Multi-Temporal Data. REMOTE SENSING OF ENVIRONMENT. Elsevier Science Ltd, New York, NY, USA, 174(0): 258-265, (2016).</t>
  </si>
  <si>
    <t xml:space="preserve">https://catalog.data.gov/dataset/useeio-satellite-files
</t>
  </si>
  <si>
    <t>USEEIO Satellite Files</t>
  </si>
  <si>
    <t>These files contain the environmental data as particular emissions or resources associated with a BEA sectors that are used in the USEEIO model. They are organized by the emission or resources type, as described in the manuscript. The main files (without SI) show the final "satellite tables" in the 'Exchanges' sheet which have emissions or resource use per USD for 2013. The other sheets in these files provide meta data for the create of the tables, including general information, sources, etc. The 'export' sheet is used for saving the satellite table for csv export. The data dictionary describes the fields in this sheet. The supporting files provide all the details data transformation and organization for the development of the satellite tables.This dataset is associated with the following publication: Yang, Y., W. Ingwersen, T. Hawkins, and D. Meyer. USEEIO: A new and transparent United States environmentally extended input-output model. JOURNAL OF CLEANER PRODUCTION. Elsevier Science Ltd, New York, NY, USA, 158: 308-318, (2017).</t>
  </si>
  <si>
    <t xml:space="preserve">https://catalog.data.gov/dataset/ohmic-resistance-affects-microbial-community-and-electrochemical-kinetics-in-a-multi-anode
</t>
  </si>
  <si>
    <t>Ohmic resistance affects microbial community and electrochemical kinetics in a multi-anode microbial electrochemical cell</t>
  </si>
  <si>
    <t>A-3txf_sequence summary.xksx: Abundance of contigs or unique sequences for each biofilm samples from anodes in the MEC reactor Hodon Waterloo final_fasta_working.docx: Raw sequences with their identification numbers RNA S1_MEC.docx: Representative sequences with their ID number and taxonomy.This dataset is associated with the following publication: Santodomingo, J., H. Ryu, B. Dhar, and H. Lee. Ohmic resistance affects microbial community and electrochemical kinetics in a multi-anode microbial electrochemical cell. JOURNAL OF POWER SOURCES. Elsevier Science Ltd, New York, NY, USA, 331: 315-321, (2016).</t>
  </si>
  <si>
    <t xml:space="preserve">https://catalog.data.gov/dataset/useeio-elementary-flows-and-life-cycle-impact-assessment-lcia-characterization-factors
</t>
  </si>
  <si>
    <t>USEEIO Elementary Flows and Life Cycle Impact Assessment (LCIA) Characterization Factors</t>
  </si>
  <si>
    <t>This file contains all the elementary flows (defined in ISO 14044) used in the USEEIO model. The elementary flows come from a draft master list used by USEPA modified from the openLCA 1.4 software master list with original flows added. The characterization factors come from the openLCA 1.5.4 method pack or directly from TRACI 2.1 for the TRACI categories, or for the Non-TRACI categories, are originals used simply to sum up all types of resource use of a given type.This dataset is associated with the following publication: Yang, Y., W. Ingwersen, T. Hawkins, and D. Meyer. USEEIO: A new and transparent United States environmentally extended input-output model. JOURNAL OF CLEANER PRODUCTION. Elsevier Science Ltd, New York, NY, USA, 158: 308-318, (2017).</t>
  </si>
  <si>
    <t xml:space="preserve">https://catalog.data.gov/dataset/neurophysiological-assessment-of-auditory-peripheral-nerve-somatosensory-and-visual-system
</t>
  </si>
  <si>
    <t>Neurophysiological assessment of auditory, peripheral nerve, somatosensory, and visual system function after developmental exposure to gasoline, E15, and E85 vapors.</t>
  </si>
  <si>
    <t>Visual, auditory, somatosensory, and peripheral nerve evoked responses.This dataset is associated with the following publication: Herr , D., D. Freeborn , L. Degn , S.A. Martin, J. Ortenzio, L. Pantlin, C. Hamm , and W. Boyes. Neurophysiological Assessment of Auditory, Peripheral Nerve, Somatosensory, and Visual System Function After Developmental Exposure to Gasoline, E15 and E85 Vapors. NEUROTOXICOLOGY AND TERATOLOGY. Elsevier Science Ltd, New York, NY, USA, 54: 78-88, (2016).</t>
  </si>
  <si>
    <t xml:space="preserve">https://catalog.data.gov/dataset/data-to-support-boosted-regression-tree-models-to-explain-watershed-nutrient-concentration
</t>
  </si>
  <si>
    <t>Data to support "Boosted Regression Tree Models to Explain Watershed Nutrient Concentrations &amp; Biological Condition"</t>
  </si>
  <si>
    <t>Spreadsheets are included here to support the manuscript "Boosted Regression Tree Models to Explain Watershed Nutrient Concentrations and Biological Condition".This dataset is associated with the following publication: Golden , H., C. Lane , A. Prues, and E. D'Amico. Boosted Regression Tree Models to Explain Watershed Nutrient Concentrations and Biological Condition. JAWRA. American Water Resources Association, Middleburg, VA, USA, 52(5): 1251-1274, (2016).</t>
  </si>
  <si>
    <t xml:space="preserve">https://catalog.data.gov/dataset/locomotor-activity-and-tissues-levels-following-acute-administration-of-lambda-and-gamma-c
</t>
  </si>
  <si>
    <t>Locomotor activity and tissues levels following acute administration of lambda- and gamma-cyhalothrin in rats</t>
  </si>
  <si>
    <t>raw motor activity counts and tissue levels.This dataset is associated with the following publication: Moser, G., Z. Liu, C. Schlosser, T. Spanogle, A. Chandrasekaran, and K. Mcdaniel. Locomotor activity and tissue levels following acute administration of lambda- and gamma-cyhalothrin in rats. TOXICOLOGY AND APPLIED PHARMACOLOGY. Academic Press Incorporated, Orlando, FL, USA, 313: 97-103, (2016).</t>
  </si>
  <si>
    <t xml:space="preserve">https://catalog.data.gov/dataset/mutagenicity-of-whole-biodiesel-extracts-in-salmonella
</t>
  </si>
  <si>
    <t>Mutagenicity of Whole Biodiesel Extracts in Salmonella</t>
  </si>
  <si>
    <t>Description is in the data set.This dataset is associated with the following publication: Mutlu, E., S. Warren , P. Matthews, C. King , L. Walsh , A. Kligerman, J. Schmid , D. Janek, I. Kooter, B. Linak , I. Gilmour , and D. DeMarini. Health Effects of Soy-Biodiesel Emissions: Mutagenicity-Emission Factors. INHALATION TOXICOLOGY. Informa Healthcare USA, New York, NY, USA, 27(11): 585-596, (2015).</t>
  </si>
  <si>
    <t xml:space="preserve">https://catalog.data.gov/dataset/tox-esterase-2016
</t>
  </si>
  <si>
    <t>Tox_esterase_2016</t>
  </si>
  <si>
    <t>individual values for liver detoxification for each human sample and for each chemical.This dataset is associated with the following publication: Moser, G., and S. Padilla. Esterase detoxification of acetylcholinesterase inhibitors using human liver samples in vitro. TOXICOLOGY. Elsevier Science Ltd, New York, NY, USA, 11-20, (2016).</t>
  </si>
  <si>
    <t xml:space="preserve">https://catalog.data.gov/dataset/experimental-and-fate-and-transport-model-simulation-results-of-se-and-b-released-from-fgd
</t>
  </si>
  <si>
    <t>Experimental and fate and transport model simulation results of Se and B released from FGDG, soil and soil-FGDG mixture.</t>
  </si>
  <si>
    <t>The leachate concentrations of Se and B released from FGDG, soil and soil-FGDG mixture obtained from EPA-method 1314 is included in the data set. The non-equilibrium partitioning coefficients calculated based on the experimental data also included along with the predicted NPC values calculated using a regression model based on a power function. Long term environmental release of Se and B in agricultural field and a landfill calculated using fate and transport model simulation also included in the data set.This dataset is associated with the following publication: Koralegedara, N., S. Al-Abed , M. Arambewela, and D. Dionysiou. Impact of Leaching Conditions on Constituents Release from Flue Gas Desulfurization Gypsum (FGDG) and FGDG-Soil Mixture. Edith Rene, Robin Gerlach, Peter Galaz, Davide Zannoni and Piet Lens JOURNAL OF ENVIRONMENTAL MANAGEMENT. Elsevier Science Ltd, New York, NY, USA, 324: 83-93, (2017).</t>
  </si>
  <si>
    <t xml:space="preserve">https://catalog.data.gov/dataset/temperature-profiles-of-three-types-cnts-swcnt-mwcnt-and-mwcnt-cooh-loaded-environmental-m
</t>
  </si>
  <si>
    <t>Temperature profiles of three types CNTs (SWCNT, MWCNT and MWCNT-COOH) loaded environmental matrices generated from a microwave induced heating quantification method</t>
  </si>
  <si>
    <t>Relationships of temperature and CNT mass (SWCNT, MWCNT, MWCNT-COOH) were developed for three environmental matrices (sand, soil and sludge) spiked with known amounts of different types of CNTs that were then irradiated in a microwave at low energies (70-149 W) for a short time (15-30 sec). Temperature rises data were recorded for CNT loaded environmental samples with excess of inorganic/organic carbon and other carbonaceous nanomaterials (C60, GAC and GO).This dataset is associated with the following publication: He, Y., S. Al-Abed, and D. Dionysiou. Quantification of Carbon Nanotubes in Different Environmental Matrices by a Microwave Induced Heating Method. D. Barcelo, and Jay Gan SCIENCE OF THE TOTAL ENVIRONMENT. Elsevier BV, AMSTERDAM, NETHERLANDS, 580: 509-517, (2017).</t>
  </si>
  <si>
    <t xml:space="preserve">https://catalog.data.gov/dataset/data-for-manuscript-titled-historical-trends-in-pm2-5-related-premature-mortality-during-1
</t>
  </si>
  <si>
    <t>Data for manuscript titled "Historical trends in PM2.5 related premature mortality during 1990-2010 across the northern hemisphere"</t>
  </si>
  <si>
    <t>This manuscript has 6 figures: Figure 1 shows the modeling domain and includes a map with the different analysis sub-regions. Shapefiles to be used with ArcGIS for re-creating this figure is included.The file named "EHP_data_summary" is and Excel file and includes the data used in creation of Figures 2-6.Note that these data files are a result of extensive data processing of many terra-bytes of model output from the hemispheric WRF-CMAQ model. The manuscript includes details on how this analysis was conducted, and other data-sets incorporated.This dataset is associated with the following publication: Wang, J., J. Xing , R. Mathur , J. Pleim , S. Wang, C. Hogrefe , M. Gan , D. Wong , and J. Hao. Historical Trends in PM2.5-Related Premature Mortality during 1990-2010 across the Northern Hemisphere. ENVIRONMENTAL HEALTH PERSPECTIVES. National Institute of Environmental Health Sciences (NIEHS), Research Triangle Park, NC, USA, 125(3): 400-408, (2017).</t>
  </si>
  <si>
    <t xml:space="preserve">https://catalog.data.gov/dataset/the-acute-toxicity-of-major-ion-salts-to-ceriodaphnia-dubia-i-influence-of-background-wate
</t>
  </si>
  <si>
    <t>The Acute Toxicity of Major Ion Salts to Ceriodaphnia dubia: I. Influence of background water chemistry.</t>
  </si>
  <si>
    <t>This dataset provides concentration-response data and associated general chemistry conditions for 26 experiments consisting of 149 tests regarding the acute toxicity of major ions to Ceriodaphnia dubia in a variety of test waters, it also provides LC50 estimates and the estimated ion mixtures at the LC50 for each toxicity test.This dataset is associated with the following publication: Mount , D., R. Erickson , T. Highland , R. Hockett , D. Hoff , T. Norberg-King , K. Peterson, Z. Polaske, and S. Wisniewski. The acute toxicity of major ion salts to Ceriodaphnia dubia: I. Influence of background water chemistry. ENVIRONMENTAL TOXICOLOGY AND CHEMISTRY. Society of Environmental Toxicology and Chemistry, Pensacola, FL, USA, 35(12): 3039-3057, (2016).</t>
  </si>
  <si>
    <t xml:space="preserve">https://catalog.data.gov/dataset/chemical-function-predictions-for-tox21-chemicals
</t>
  </si>
  <si>
    <t>Chemical Function Predictions for Tox21 Chemicals</t>
  </si>
  <si>
    <t>Random forest chemical function predictions for Tox21 chemicals in personal care products uses and "other" uses.This dataset is associated with the following publication: Isaacs , K., M. Goldsmith, P. Egeghy , K. Phillips, R. Brooks, T. Hong, and J. Wambaugh. Characterization and prediction of chemical functions and weight fractions in consumer products. Toxicology Reports. Elsevier B.V., Amsterdam, NETHERLANDS, 3: 723-732, (2016).</t>
  </si>
  <si>
    <t xml:space="preserve">https://catalog.data.gov/dataset/rw1
</t>
  </si>
  <si>
    <t>RW1</t>
  </si>
  <si>
    <t>Wind tunnel measurements of flow and dispersion from a simulated roadway with near-road solid barriers.This dataset is associated with the following publication: Ahangar, F., D. Heist, S. Perry, and A. Venkatram. Reduction of air pollution levels downwind of a road with an upwind noise barrier. ATMOSPHERIC ENVIRONMENT. Elsevier Science Ltd, New York, NY, USA, 155: 1-10, (2017).</t>
  </si>
  <si>
    <t xml:space="preserve">https://catalog.data.gov/dataset/dataset-for-probabilistic-estimation-of-residential-air-exchange-rates-for-population-base
</t>
  </si>
  <si>
    <t>Dataset for Probabilistic estimation of residential air exchange rates for population-based exposure modeling</t>
  </si>
  <si>
    <t>This dataset provides the city-specific air exchange rate measurements, modeled, literature-based as well as housing characteristics.This dataset is associated with the following publication: Baxter, L., C. Stallings, L. Smith, and J. Burke. Probabilistic estimation of residential air exchange rates for population-based human exposure modeling. Journal of Exposure Science and Environmental Epidemiology. Nature Publishing Group, London, UK, 27: 227-234, (2017).</t>
  </si>
  <si>
    <t xml:space="preserve">https://catalog.data.gov/dataset/data-for-arsenic-paper
</t>
  </si>
  <si>
    <t>Data for Arsenic Paper</t>
  </si>
  <si>
    <t>Contains data related to Arsenate and Arsenite injections into chlorinated distribution system simulator. Contains data related to model to predict arsenate and arsenite aqueous and wall concentrations within a chlorinated water distribution system.This dataset is associated with the following publication: Burkhardt, J., J. Szabo, S. Klosterman, J. Hall, and R. Murray. Modeling Fate and Transport of Arsenic in a Chlorinated Distribution System. ENVIRONMENTAL MODELLING AND SOFTWARE. Elsevier Science Ltd, New York, NY, USA, 93(1): 322-331, (2017).</t>
  </si>
  <si>
    <t xml:space="preserve">https://catalog.data.gov/dataset/box-photosynthesis-modeling-results-for-wrf-cmaq-lsm
</t>
  </si>
  <si>
    <t>Box photosynthesis modeling results for WRF/CMAQ LSM</t>
  </si>
  <si>
    <t>Box Photosynthesis model simulations for latent heat and ozone at 6 different FLUXNET sites.This dataset is associated with the following publication: Ran, L., J. Pleim, C. Song, L. Band, J. Walker, and F. Binkowski. A photosynthesis-based two-leaf canopy stomatal conductance model for meteorology and air quality modeling with WRF/CMAQ PX LSM. JOURNAL OF GEOPHYSICAL RESEARCH-ATMOSPHERES. American Geophysical Union, Washington, DC, USA, 122(3): 1930-1952, (2017).</t>
  </si>
  <si>
    <t xml:space="preserve">https://catalog.data.gov/dataset/experimental-data-sulfate-and-metal-removal-from-mining-impacted-water-collected-at-the-fo
</t>
  </si>
  <si>
    <t>Experimental data sulfate and metal removal from mining impacted water collected at the Formosa Mine, OR, and sulfur speciation in the obtained solid residues.</t>
  </si>
  <si>
    <t>The data set contains the elemental composition, pH, and sulfate content of the utilized mining impacted water used as influent in the columns study, the data for pH, Eh, Cd, Fe, Mn, Zn, sulfate and sulfate removal rate in the columns, and the data for an example XPS spectrum of sulfur from one of the collected solid residues from the bioactive column.This dataset is associated with the following publication: Al-Abed, S., P. Pinto, J. McKernan, E. Feld-Cook, and S. Lomnicki. Mechanisms and Effectivity of Sulfate Reducing Bioreactors using a Chitinous Substrate in Treating Mining Influenced Water. S.J. Allen, D. Dionysiou, G.B. Martin, J. Santamaria, K.L. Yeung, T. Aminabhavi, K. Chandran, and S.G. Pavlostathis Chemical Engineering Journal. Elsevier BV, AMSTERDAM, NETHERLANDS, 323: 270-277, (2017).</t>
  </si>
  <si>
    <t xml:space="preserve">https://catalog.data.gov/dataset/hydrolysis-rate-data-and-activation-energy-values-supporting-information-for-doi-10-1021-a
</t>
  </si>
  <si>
    <t>Hydrolysis Rate Data and Activation Energy Values (Supporting Information for doi 10.1021/acs.est.6b05412)</t>
  </si>
  <si>
    <t>This dataset consists of rate constants, half-lives and activation energy values for hydrolysis of organic chemicals compiled from journal publications and regulatory reports. The dataset was used to develop a ranked library of transformation reaction schemes for abiotic hydrolysis of organic chemicals under environmentally relevant conditions. The spreadsheet file HydrolysisRateConstants_est6b05412.xlsx contains a compilation of 187 literature-reported hydrolysis half-lives adjusted to pH 5, 7 and 9 and temperature of 25degC. The spreadsheet file HydrolysisActivationEnergy_est6b05412.xlsx contains a compilation of 58 literature-reported activation energies for hydrolysis reaction schemes.This dataset is associated with the following publication: Stevens, C., J. Patel, J. Jones, and E. Weber. Prediction of Hydrolysis Products of Organic Chemicals under Environmental pH Conditions. ENVIRONMENTAL SCIENCE &amp; TECHNOLOGY. American Chemical Society, Washington, DC, USA, 51(9): 5008-5016, (2017).</t>
  </si>
  <si>
    <t xml:space="preserve">https://catalog.data.gov/dataset/pdp-data-download-from-https-www-ams-usda-gov-datasets-pdp
</t>
  </si>
  <si>
    <t>PDP data download from https://www.ams.usda.gov/datasets/pdp</t>
  </si>
  <si>
    <t>The Pesticide Data Program (PDP) is a national pesticide residue monitoring program and produces the most comprehensive pesticide residue database in the U.S. The Monitoring Programs Division administers PDP activities, including the sampling, testing, and reporting of pesticide residues on agricultural commodities in the U.S. food supply, with an emphasis on those commodities highly consumed by infants and children. The program is implemented through cooperation with State agriculture departments and other Federal agencies. PDP data.This dataset is associated with the following publication: Melnyk , L., Z. Wang, Z. Li, and J. Xue. Prioritization of pesticides based on daily dietary exposure potential as determined from the SHEDS model. FOOD AND CHEMICAL TOXICOLOGY. Elsevier Science Ltd, New York, NY, USA, 96: 167-173, (2016).</t>
  </si>
  <si>
    <t xml:space="preserve">https://catalog.data.gov/dataset/wilkin-and-beak-2017-chemgeol-v462-p15
</t>
  </si>
  <si>
    <t>Wilkin and Beak (2017) ChemGeol v462 p15</t>
  </si>
  <si>
    <t>The dataset includes X-ray Diffraction, Raman spectroscopic, X-ray absorption spectroscopic, and aqueous data pertaining to the paper titled "Uptake of nickel by synthetic mackinawite" published in Chemical Geology (2017, volume 462, pages 15-29.This dataset is associated with the following publication: Wilkin, R., and D. Beak. Uptake of Nickel by Synthetic Mackinawite. CHEMICAL GEOLOGY. Elsevier Science Ltd, New York, NY, USA, 462: 15-29, (2017).</t>
  </si>
  <si>
    <t xml:space="preserve">https://catalog.data.gov/dataset/mutagenicity-of-swimming-pool-and-hot-tub-water
</t>
  </si>
  <si>
    <t>Mutagenicity of Swimming Pool and Hot Tub Water</t>
  </si>
  <si>
    <t>Description is included in the dataset.This dataset is associated with the following publication: Daiber, E., D. DeMarini , S. Ravuri, H. Liberatore, A. Cuthbertson, A. Thompson-Klemish, J. Byer, J. Schmid , M. Afifi, E. Blatchley, and S. Richardson. Progressive Increase in Disinfection Byproducts and Mutagenicity from Sourceto Tap to Swimming Pool and Spa Water: Implications for Public Health. ENVIRONMENTAL SCIENCE &amp; TECHNOLOGY. American Chemical Society, Washington, DC, USA, 50(13): 6652-6662, (2016).</t>
  </si>
  <si>
    <t xml:space="preserve">https://catalog.data.gov/dataset/mutagenicity-of-cookstove-emissions
</t>
  </si>
  <si>
    <t>Mutagenicity of Cookstove Emissions</t>
  </si>
  <si>
    <t>Description is included with the dataset.This dataset is associated with the following publication: Mutlu, E., S. Warren , S. Ebersviller , I. Kooter, J. Schmid , J. Dye , B. Linak , I. Gilmour , J. Jetter , M. Higuchi , and D. DeMarini. Mutagenicity- and Pollutant-Emission Factors of Solid-Fuel Cookstoves: Comparison to Other Combustion Sources. ENVIRONMENTAL HEALTH PERSPECTIVES. National Institute of Environmental Health Sciences (NIEHS), Research Triangle Park, NC, USA, 124: 974-982, (2016).</t>
  </si>
  <si>
    <t xml:space="preserve">https://catalog.data.gov/dataset/mutagenicity-in-salmonella-of-biodiesel-fractions
</t>
  </si>
  <si>
    <t>Mutagenicity in Salmonella of Biodiesel Fractions</t>
  </si>
  <si>
    <t>A description is included with the data.This dataset is associated with the following publication: Mutlu, E., S. Warren , P. Matthews, J. Schmid , I. Kooter, B. Linak , I. Gilmour , and D. DeMarini. Health Effects of Soy-Biodiesel Emissions: Bioassay-Directed Fractionation for Mutagenicity*. INHALATION TOXICOLOGY. Informa Healthcare USA, New York, NY, USA, 27(11): 597-612, (2015).</t>
  </si>
  <si>
    <t xml:space="preserve">https://catalog.data.gov/dataset/no-data
</t>
  </si>
  <si>
    <t>No data</t>
  </si>
  <si>
    <t>Manuscript provides a look-up table to predict exposures from minimal information using ECETOC TRA software. This dataset is not publicly accessible because: There is no EPA-generated data. It can be accessed through the following means: Rosemarie Zaleski of ExxonMobile Biosciences created "look-up table" using freely available ECETOC TRA software *http://www.ecetoc.org/tools/targeted-risk-assessment-tra/download-integrated-tool/). Format: There is no EPA-generated data.This dataset is associated with the following publication: Dellarco, M., R. Zaleski , B. Gaborek , H. Qian, C. Bellin , P. Egeghy, N. Heard , O. Jolliet, D. Lander, N. Sunger , K. Stylianou , and J. Tanir. Using exposure bands for rapid decision making in the RISK21 tiered exposureassessment. CRITICAL REVIEWS IN TOXICOLOGY. CRC Press LLC, Boca Raton, FL, USA, online, (2017).</t>
  </si>
  <si>
    <t xml:space="preserve">https://catalog.data.gov/dataset/wrf-model-output
</t>
  </si>
  <si>
    <t>WRF Model Output</t>
  </si>
  <si>
    <t>This dataset contains WRF model output. There are three months of data: July 2012, July 2013, and January 2013. For each month, several simulations were made: A control and two lightning assimilation runs using different suppression techniques. For July 2012, and additional simulation was made with a third suppression technique. Please refer to the manuscript for a full description of each simulation. This dataset is not publicly accessible because: The files are too large. It can be accessed through the following means: The data can be accessed through NCC's tape archival storage system (ASM) or by contacting the author. Format: WRF model output for July 2012, July 2013, and January 2013.This dataset is associated with the following publication: Heath, N., J. Pleim, R. Gilliam, and D. Kang. A simple lightning assimilation technique for improving retrospective WRF simulations.. Journal of Advances in Modeling Earth Systems. John Wiley &amp; Sons, Inc., Hoboken, NJ, USA, 8(4): 1806-1824, (2016).</t>
  </si>
  <si>
    <t xml:space="preserve">https://catalog.data.gov/dataset/puerto-rico-above-ground-biomass-map-2000
</t>
  </si>
  <si>
    <t>Puerto Rico Above Ground Biomass Map, 2000</t>
  </si>
  <si>
    <t>This image dataset details the U.S. Commonwealth of Puerto Rico above-ground forest biomass (AGB) (baseline 2000) developed by the United States (US) Environmental Protection Agency (EPA). The USEPA AGB product (15 m) was created to support the development of landscape watershed predictor metrics for sediment and nutrient loadings associated with stream reaches. Above-ground forest biomass was estimated at a 15 m spatial resolution implementing methodology first posited by the Woods Hole Research Center where they developed the National Biomass and Carbon Dataset (NBCD2000) - an above-ground forest biomass map (30 m) for the conterminous United States. For EPA's effort, spatial predictor layers for AGB estimation included derived products from the United States Geologic Survey (USGS) National Land Cover Dataset 2001 (NLCD) cover type and tree canopy density data, the USGS Gap Analysis Program (GAP) forest type classification data, USGS National Elevation Dataset (NED) topographic data, and the National Aeronautical and Space Administration's (NASA's) Shuttle Radar Topography Mission (SRTM) tree height data. These predictor variables and Forest Inventory and Analysis (FIA) response variables (observed canopy height and AGB) were related through multivariate tree-based regression models. Units for this AGB map are in Mg/ha for each 15m pixel. Mean biomass (forest only) for the 15 m pixels was 72.59 Mg/ha (s = 26.83). This estimate is close in agreement to an assessment of structure and condition of PR forests (2003) (Brandeis, 2006) where mean AGB was estimated at 80 Mg/ha.Brandeis, T.J., M.B. Delaney, R. Parresol, L. Royer, 2006. Development of equations for predicting Puerto Rican subtropical dry forest biomass and volume, Forest Ecology and Management, 233:133-142. This dataset is not publicly accessible because: This data exceeds one GB in size and cannot be stored directly on ScienceHub. It can be accessed through the following means: ftp://newftp.epa.gov/Exposure/A-tqkc/. Format: This dataset is in an ERDAS Imagine *.img format which is easily converted to other formats in software packages such as ESRI ArcMap.This dataset is associated with the following publication: Iiames , J., J. Riegel, and R. Lunetta. The Development and Evaluation of a High-Resolution Above Ground Biomass Product for the Commonwealth of Puerto Rico (2000). Ecosystem Services. Elsevier Online, New York, NY, USA, 83(4): 293-306, (2017).</t>
  </si>
  <si>
    <t xml:space="preserve">https://catalog.data.gov/dataset/arsenic-speciation-in-us-consumed-rice-with-an-emphasis-on-bioaccessiblity-and-the-exposur
</t>
  </si>
  <si>
    <t>Arsenic Speciation in US Consumed Rice with an Emphasis on Bioaccessiblity and the Exposure Assessment Implications Dataset</t>
  </si>
  <si>
    <t>Arsenic Speciation in US Consumed Rice with an Emphasis on Bioaccessiblity and the Exposure Assessment Implications.This dataset is associated with the following publication: Mantha, M., E. Yeary, J. Trent, P. Creed , K. Kubachka, T. Hanley, N. Ahockey, D. Heitkemper, J. Caruso, J. Xue , G. Rice , L. Wymer , and J. Creed. Journal Article-"Estimating Inorganic Arsenic Exposure from U.S.Rice and Total Water Intakes". ENVIRONMENTAL HEALTH PERSPECTIVES. National Institute of Environmental Health Sciences (NIEHS), Research Triangle Park, NC, USA, 125(5): 1-10, (2017).</t>
  </si>
  <si>
    <t xml:space="preserve">https://catalog.data.gov/dataset/transitions-for-fipronil-quant-in-surface-water-summary-of-current-fipronil-water-data-and
</t>
  </si>
  <si>
    <t>Transitions for fipronil quant in surface water, Summary of Current Fipronil Water Data and Water Data for WWTPs</t>
  </si>
  <si>
    <t>Comparison of fipronil sources in North Carolina surface water and identification of a novel fipronil transformation product in recycled wastewater.This dataset is associated with the following publication: McMahen, R.L., M. Strynar , L. McMillan, E. DeRose, and A. Lindstrom. Comparison of fipronil sources in North Carolina surface water and identification of a novel fipronil transformation product in recycled wastewater. SCIENCE OF THE TOTAL ENVIRONMENT. Elsevier BV, AMSTERDAM, NETHERLANDS, 569570: 880-887, (2016).</t>
  </si>
  <si>
    <t xml:space="preserve">https://catalog.data.gov/dataset/global-mercury-observation-system-gmos-surface-observation-data
</t>
  </si>
  <si>
    <t>Global Mercury Observation System (GMOS) surface observation data.</t>
  </si>
  <si>
    <t>GMOS global surface elemental mercury (Hg0) observations from 2013 &amp; 2014.This dataset is associated with the following publication: Sprovieri, F., N. Pirrone, M. Bencardino, F. D'Amore, F. Carbone, S. Cinnirella, V. Mannarino, M. Landis, R. Ebinghus, A. Weigelt, E. Brunke, C. Labuschagne, L. Martin, J. Munthe, I. Wangberg, P. Artaxo, F. Morais, W. Cairns, C. Barbante, M.d.C. Dieguez, P.E. Garcia, A. Dommergue, H. Angot, O. Magand, H. Skov, M. Horvat, J. Kotnik, K.A. Read, L. Mendes Neves, B. Manfred Gawlik, F. Sena, V. Arckadievich Obolkin, D. Wip, X.B. Feng, H. Zhang, X. Fu, N. Mashyanov, R. Ramachandran, D. Cossa, J. Knoery, N. Marusczak, M. Nerentrorp, and C. Norstrom. Atmospheric Mercury Concentrations Observed at Ground-Based Monitoring Sites Globally Distributed in the Framework of the GMOS Network. Atmospheric Chemistry and Physics. Copernicus Publications, Katlenburg-Lindau, GERMANY, 16(0): 11915-11935, (2017).</t>
  </si>
  <si>
    <t xml:space="preserve">https://catalog.data.gov/dataset/fluorinated-compounds-in-u-s-fast-food-packaging
</t>
  </si>
  <si>
    <t>Fluorinated Compounds in U.S. Fast Food Packaging</t>
  </si>
  <si>
    <t>Paper samples, paper extracts (known), paper extracts (unknown).This dataset is associated with the following publication: Schaider, L., S. Balan, A. Blum, D. Andrews, M. Strynar, M. Dickinson, D. Lunderberg, J. Lang, and G. Peaslee. Fluorinated Compounds in U.S. Fast Food Packaging. Environmental Science &amp; Technology Letters. American Chemical Society, Washington, DC, USA, 4(3): 105-111, (2017).</t>
  </si>
  <si>
    <t xml:space="preserve">https://catalog.data.gov/dataset/in-vitro-bioaccessibility-of-copper-azole-following-simulated-dermal-transfer-from-pressur
</t>
  </si>
  <si>
    <t>In vitro bioaccessibility of copper azole following simulated dermal transfer from pressure-treated wood</t>
  </si>
  <si>
    <t>In vitro bioaccessibility of copper azole following simulated dermal transfer from pressure-treated wood.This dataset is associated with the following publication: Griggs, J., K. Rogers, C. Nelson, T. Luxton, W. Platten, and K. Bradham. In vitro bioaccessibility of copper azole following simulated dermal transfer from pressure-treated wood. SCIENCE OF THE TOTAL ENVIRONMENT. Elsevier BV, AMSTERDAM, NETHERLANDS, 598: 413-420, (2017).</t>
  </si>
  <si>
    <t xml:space="preserve">https://catalog.data.gov/dataset/dearborn-gc-ms-organic-speciation-data
</t>
  </si>
  <si>
    <t>Dearborn GC-MS organic speciation data</t>
  </si>
  <si>
    <t>Ambient particulate matter organic speciation data from July - August, 2011.This dataset is associated with the following publication: Lynam, M., T. Dvonch, J. Turlington, D. Olson, and M. Landis. Combustion-Related Organic Species in Temporally Resolved Urban Airborne Particulate Matter. ATMOSPHERIC ENVIRONMENT. Elsevier Science Ltd, New York, NY, USA, 0(0): 1-33, (2017).</t>
  </si>
  <si>
    <t xml:space="preserve">https://catalog.data.gov/dataset/ingestion-of-swimming-pool-water-by-recreational
</t>
  </si>
  <si>
    <t>Ingestion of swimming pool water by recreational</t>
  </si>
  <si>
    <t>Swimming pool water ingestion data.This dataset is associated with the following publication: Dufour, A., L. Wymer, M. Magnuson, T. Behymer, and R. Cantu. Ingestion of Swimming Pool Water by Recreational Swimmers. JOURNAL OF WATER AND HEALTH. IWA Publishing, London, UK, 15(3): 1-10, (2017).</t>
  </si>
  <si>
    <t xml:space="preserve">https://catalog.data.gov/dataset/extending-the-community-multiscale-air-quality-cmaq-modeling-system-to-hemispheric-scales
</t>
  </si>
  <si>
    <t>Extending the Community Multiscale Air Quality (CMAQ) Modeling System to Hemispheric Scales</t>
  </si>
  <si>
    <t>Hemispheric scale simulations with CMAQ and the Weather Research and Forecasting model are performed for multiple years. Model capabilities for a range of applications including episodic long-range pollutant transport, long-term trends in air pollution across the Northern Hemisphere, and air pollution-climate interactions are evaluated through detailed comparison with available surface, aloft, and remotely sensed observations.This dataset is associated with the following publication: Mathur, R., J. Xing, R. Gilliam, G. Sarwar, C. Hogrefe, J. Pleim, G. Pouliot, S. Roselle, T. Spero, D. Wong, and J. Young. Extending the Community Multiscale Air Quality (CMAQ) Modeling System to Hemispheric Scales: Overview of Process Considerations and Initial Applications. Atmospheric Chemistry and Physics. Copernicus Publications, Katlenburg-Lindau, GERMANY, 17: 12449-12474, (2017).</t>
  </si>
  <si>
    <t xml:space="preserve">https://catalog.data.gov/dataset/data-for-msm-example-application-for-msm-manuscript
</t>
  </si>
  <si>
    <t>Data for MSM example application for MSM manuscript</t>
  </si>
  <si>
    <t>Input data used by the MSM and HSPF for QMRA application to the Manitowoc Basin.This dataset is associated with the following publication: Whelan, G., K. Kim, R. Parmar, G. Laniak, K. Wolfe, M. Galvin, M. Molina, Y. Pachepsky, P. Duda, R. Zepp, L. Prieto, J. Kinzelman, G.T. Kleinheinz, and M. Bouchard. Capturing microbial sources distributed in a mixed-use watershed within an integrated environmental modeling workflow. ENVIRONMENTAL MODELLING AND SOFTWARE. Elsevier Science Ltd, New York, NY, USA, 99: 126-146, (2018).</t>
  </si>
  <si>
    <t xml:space="preserve">https://catalog.data.gov/dataset/cmaq-predicted-concentration-files-d2776
</t>
  </si>
  <si>
    <t>model predicted concentrations.This dataset is associated with the following publication: Muniz-Unamunzaga, M., R. Borge, G. Sarwar, B. Gantt, D. de la Paz, C. Cuevas, and A. Saiz-Lopez. The influence of ocean halogen and sulfur emissions in the air quality of a coastal megacity: The case of Los Angeles. SCIENCE OF THE TOTAL ENVIRONMENT. Elsevier BV, AMSTERDAM, NETHERLANDS, 610(611): 1536-1545, (2018).</t>
  </si>
  <si>
    <t xml:space="preserve">https://catalog.data.gov/dataset/association-rule-mining-data-for-census-tract-chemical-exposure-analysis
</t>
  </si>
  <si>
    <t>Association rule mining data for census tract chemical exposure analysis</t>
  </si>
  <si>
    <t>Chemical concentration, exposure, and health risk data for U.S. census tracts from National Scale Air Toxics Assessment (NATA).This dataset is associated with the following publication: Huang, H., R. Tornero-Velez, and T. Barzyk. Associations between socio-demographic characteristics and chemical concentrations contributing to cumulative exposures in the United States. Journal of Exposure Science and Environmental Epidemiology. Nature Publishing Group, London, UK, 27(6): 544-550, (2017).</t>
  </si>
  <si>
    <t xml:space="preserve">https://catalog.data.gov/dataset/cockle-temperature-exposure-lab-experiment-2016
</t>
  </si>
  <si>
    <t>Cockle Temperature Exposure Lab Experiment (2016)</t>
  </si>
  <si>
    <t>We carried out a lab experiment in which we exposed cockles to a range of air temperatures to simulate the physiological rigors of exposure to sunlight and air at the sediment surface during daytime low tides. Cockles were subjected to twelve different temperature (6, 14, 21, 30, 34, 38 +- 1.0 degC) x time (2, 4 hrs) treatments within temperature-controlled chambers, representing the temperature and exposure durations regularly observed on Yaquina Bay mid-intertidal flats during daytime low tides in the summer. This dataset contains all data collected during that lab experiment.This dataset is associated with the following publication: Lewis, N., and T. DeWitt. Effect of Green Macroalgal Blooms on the Behavior, Growth, and Survival of Cockles (Clinocardium nuttallii) in Pacific NW Estuaries. MARINE ECOLOGY PROGRESS SERIES. Inter-Research, Luhe, GERMANY, 582: 105-120, (2017).</t>
  </si>
  <si>
    <t xml:space="preserve">https://catalog.data.gov/dataset/cockle-green-macroalgae-field-survey-data-2014
</t>
  </si>
  <si>
    <t>Cockle/Green Macroalgae Field Survey Data (2014)</t>
  </si>
  <si>
    <t>To quantify any spatial or temporal variability in cockle densities with respect to in situ GMA biomass in Yaquina Bay, OR, we conducted field surveys during consecutive daytime low tides (&lt;0.46 m MLLW) in both June and August 2014, which provided a comparison between early and late summer. This dataset contains all data collected during those field surveys.This dataset is associated with the following publication: Lewis, N., and T. DeWitt. Effect of Green Macroalgal Blooms on the Behavior, Growth, and Survival of Cockles (Clinocardium nuttallii) in Pacific NW Estuaries. MARINE ECOLOGY PROGRESS SERIES. Inter-Research, Luhe, GERMANY, 582: 105-120, (2017).</t>
  </si>
  <si>
    <t xml:space="preserve">https://catalog.data.gov/dataset/gull-foraging-field-survey-data-2015
</t>
  </si>
  <si>
    <t>Gull Foraging Field Survey Data (2015)</t>
  </si>
  <si>
    <t>We conducted a predation study to determine whether emergence from the sediment affected cockle survival or physiological condition. We performed a field survey of the gull population from May-August 2015 in the same low-mid intertidal range of Idaho Flat that other field experiments were conducted. Surveyed gulls were observed in order to determine diet composition. This dataset contains all data collected during that field survey.This dataset is associated with the following publication: Lewis, N., and T. DeWitt. Effect of Green Macroalgal Blooms on the Behavior, Growth, and Survival of Cockles (Clinocardium nuttallii) in Pacific NW Estuaries. MARINE ECOLOGY PROGRESS SERIES. Inter-Research, Luhe, GERMANY, 582: 105-120, (2017).</t>
  </si>
  <si>
    <t xml:space="preserve">https://catalog.data.gov/dataset/evaluation-of-air-pollutant-emissions-projections-from-the-gcam-usa-integrated-assessment-
</t>
  </si>
  <si>
    <t>Evaluation of air pollutant emissions projections from the GCAM-USA integrated assessment model</t>
  </si>
  <si>
    <t>This dataset contains 2010 emissions of nitrogen oxides, sulfur dioxide, and fine particulate matter by sector and state as modeled using the GCAM-USA integrated assessment model, in comparison to the 2011 National Emissions Inventory (NEI). In addition, the dataset includes 2025 projections from both GCAM-USA and the NEI. The dataset includes data underlying the figures and tables in the following journal article: Wenjing Shi et al. (2017), Projecting state-level air pollutant emissions using an integrated assessment model: GCAM-USA. Applied Energy, in review.This dataset is associated with the following publication: Shi, W., Y. Ou, S. Smith, C. Ledna, C. Nolte, and D. Loughlin. Projecting state-level air pollutant emissions using an integrated assessment model: GCAM-USA.. Applied Energy. Elsevier B.V., Amsterdam, NETHERLANDS, 208: 511-521, (2017).</t>
  </si>
  <si>
    <t xml:space="preserve">https://catalog.data.gov/dataset/cockle-field-caging-experiment-data-2014
</t>
  </si>
  <si>
    <t>Cockle Field Caging Experiment Data (2014)</t>
  </si>
  <si>
    <t>To determine whether differences in cockle density or qualitative burial depth observed during the 2014 field survey were affected by green macroalgal (GMA) mats, we conducted a field caging experiment whereby cockles were subjected to the presence or absence of simulated GMA mats for 12 weeks (July-September 2014). This dataset contains all data collected during that field experiment.This dataset is associated with the following publication: Lewis, N., and T. DeWitt. Effect of Green Macroalgal Blooms on the Behavior, Growth, and Survival of Cockles (Clinocardium nuttallii) in Pacific NW Estuaries. MARINE ECOLOGY PROGRESS SERIES. Inter-Research, Luhe, GERMANY, 582: 105-120, (2017).</t>
  </si>
  <si>
    <t xml:space="preserve">https://catalog.data.gov/dataset/estimating-environmental-co-benefits-of-u-s-low-carbon-pathways-using-the-gcam-usa-integra
</t>
  </si>
  <si>
    <t>Estimating environmental co-benefits of U.S. low-carbon pathways using the GCAM-USA integrated assessment model</t>
  </si>
  <si>
    <t>There are many technological pathways that can lead to reduced carbon dioxide (CO2) emissions. However, these pathways can have substantially different impacts on other environmental endpoints, such as air quality and energy-related water demand. This study uses an integrated assessment model with state-level resolution of the U.S. energy system to compare environmental impacts of alternative low-carbon pathways. One set of pathways emphasizes nuclear energy and carbon capture and storage (NUC/CCS), while another set emphasizes renewable energy (RE). These are compared with pathways in which all technologies are available. Air pollutant emissions, mortality costs attributable to particulate matter less than 2.5 microns in diameter (PM2.5), and energy-related water demands are evaluated for 50% and 80% CO2 reduction targets in the U.S. in 2050. The RE low-carbon pathways require less water withdrawal and consumption than the NUC/CCS pathways because of the large cooling demands of nuclear power and CCS. However, the NUC/CCS low-carbon pathways produce greater health benefits, mainly because the NUC/CCS assumptions result in less primary PM2.5 emissions from residential wood combustion. Environmental co-benefits differ among states because of factors such as existing technology stock, resource availability, and environmental and energy policies. An important finding is that biomass in the building sector can offset some of the health co-benefits of the low-carbon pathways even though it plays only a minor role in reducing CO2 emissions. This dataset consists of source code, input data, and processed outputs for Ou et al. (2018), published in Applied Energy.This dataset is associated with the following publication: Ou, Y., W. Shi, S.J. Smith, C.M. Ledna, J.J. West, C. Nolte, and D. Loughlin. Estimating environmental co-benefits of U.S. low-carbon pathways using an integrated assessment model with state-level resolution. Applied Energy. Elsevier B.V., Amsterdam, NETHERLANDS, 216: 482-493, (2018).</t>
  </si>
  <si>
    <t xml:space="preserve">https://catalog.data.gov/dataset/table-1-biofuels-simulation-scenarios
</t>
  </si>
  <si>
    <t>Table 1: Biofuels simulation scenarios</t>
  </si>
  <si>
    <t>A spreadsheet containing information used to generate Table 1. Agricultural Market sector results presented in the spreadsheet were generated elsewhere (non-EPA) and have been published previously. Their generation is not part of this Science Hub project. Documentation and Metadata supporting these data are provided in the Table 1 file and in the link provided in the supporting documents section.This dataset is associated with the following publication: Cooter, E., R. Dodder, J. Bash, A. Elobeid, L. Ran, V. Benson, and D. Yuan. Exploring a United States Maize Cellulose Biofuel Scenario Using an Integrated Energy and Agricultural Markets Solution Approach. Annals of Agricultural &amp; Crop Sciences. Austin Publishing Group, Jersey City, NJ, USA, 2(2): 1031, (2017).</t>
  </si>
  <si>
    <t xml:space="preserve">https://catalog.data.gov/dataset/estimating-intermittent-individual-spawning-behavior-via-disaggregating-group-data
</t>
  </si>
  <si>
    <t>Estimating Intermittent Individual Spawning Behavior via Disaggregating Group Data</t>
  </si>
  <si>
    <t>In order to understand fish biology and reproduction it is important to know the fecundity patterns of individual fish, as frequently established by recording the output of mixed-sex groups of fish in a laboratory setting. However, for understanding individual reproductive health and modeling purposes it is important to estimate individual fecundity from group fecundity. A multi-stage method was developed that disaggregates group level data into estimates for individual-level clutch size and spawning interval distributions. The disaggregation technique was verified by combining data from fathead minnow pairs, and checking that the disaggregation method reproduced the original clutch sizes and spawning intervals.This dataset is associated with the following publication: Nishimura, J., R. Smith, K. Jensen, G. Ankley, and K. Watanabe. Estimating intermittent individual spawning behavior via disaggregating group data. BULLETIN OF MATHEMATICAL BIOLOGY. Elsevier Science Ltd, New York, NY, USA, 80(3): 687-700, (2018).</t>
  </si>
  <si>
    <t xml:space="preserve">https://catalog.data.gov/dataset/regional-marginal-abatement-cost-curves-for-nox
</t>
  </si>
  <si>
    <t>Regional Marginal Abatement Cost Curves for NOx</t>
  </si>
  <si>
    <t>Data underlying the figures included in the manuscript "Marginal abatement cost curve for NOx incorporating controls, renewable electricity, energy efficiency and fuel switching". Data include national and regional Marginal Abatement Cost Curves.This dataset is associated with the following publication: Loughlin, D., A. Macpherson, K. Kaufman, and B. Keaveny. Marginal abatement cost curve for NOx incorporating controls, renewable electricity, energy efficiency and fuel switching. JOURNAL OF THE AIR &amp; WASTE MANAGEMENT ASSOCIATION. Air &amp; Waste Management Association, Pittsburgh, PA, USA, 67(10): 1115-1125, (2017).</t>
  </si>
  <si>
    <t xml:space="preserve">https://catalog.data.gov/dataset/marga-chen-et-al-2016
</t>
  </si>
  <si>
    <t>MARGA_Chen et al_2016</t>
  </si>
  <si>
    <t>These data describe the chromatography characteristics of the MARGA instrument software as compared to an alternative, independent technique for chromatogram processing, including an assessment of accuracy, precision and method detection limit.This dataset is associated with the following publication: Chen, X., J. Walker, and C. Geron. Chromatography related performance of the Monitor for Aerosols and Gases in Ambient Air (MARGA): laboratory and field based evaluation. Atmospheric Measurement Techniques. Copernicus Publications, Katlenburg-Lindau, GERMANY, 10(3893): 3908, (2017).</t>
  </si>
  <si>
    <t xml:space="preserve">https://catalog.data.gov/dataset/radford-mcalester-flight-paths
</t>
  </si>
  <si>
    <t>Radford McAlester flight paths</t>
  </si>
  <si>
    <t>Heights and position of UAS from starting point.This dataset is associated with the following publication: Aurell, J., B. Mitchell, V. Chirayath, J. Jonsson, D. Tabor, and B. Gullett. Field determination of multipollutant, open area combustion source emission factors with a hexacopter unmanned aerial vehicle. ATMOSPHERIC ENVIRONMENT. Elsevier Science Ltd, New York, NY, USA, 166(11): 433-440, (2017).</t>
  </si>
  <si>
    <t xml:space="preserve">https://catalog.data.gov/dataset/buse-francisella-and-free-living-amoebae-data-sets
</t>
  </si>
  <si>
    <t>Buse_Francisella and free-living amoebae data sets</t>
  </si>
  <si>
    <t>Co-infection data in the form of colony forming units and amoeba cell counts.This dataset is associated with the following publication: Buse , H., F. Schaefer, and G. Rice. Enhanced survival but not amplification of Francisella spp. in the presence of free-living amoebae. Acta Microbiologica et Immunologica Hungarica. Akademiai Kiado, Budapest, HUNGARY, 64(1): 17-36, (2016).</t>
  </si>
  <si>
    <t xml:space="preserve">https://catalog.data.gov/dataset/seahorse-manuscript-data-set
</t>
  </si>
  <si>
    <t>Seahorse Manuscript Data Set</t>
  </si>
  <si>
    <t>Metadata for figures presented in manuscript reporting bioenergetic effects of exposure to environmentally relevant organic compound in human airway epithelial cells.This dataset is associated with the following publication: Lavrich, K., E. Corteselli, P. Wages, P. Bromberg, S. Simmons, E. Gibbs-Flournoy, and J. Samet. Investigating Mitochondrial Dysfunction in Human Lung Cells Exposed to Redox-Active PM Components. TOXICOLOGY AND APPLIED PHARMACOLOGY. Academic Press Incorporated, Orlando, FL, USA, 342: 99-107, (2018).</t>
  </si>
  <si>
    <t xml:space="preserve">https://catalog.data.gov/dataset/metabolite-profiles-of-repeatedly-sampled-urine-from-male-fathead-minnows-pimephales-prome
</t>
  </si>
  <si>
    <t>Metabolite profiles of repeatedly sampled urine from male fathead minnows (Pimephales promelas) contain unique lipid signatures following exposure to anti-androgens</t>
  </si>
  <si>
    <t>The purpose of this study was twofold. First, we sought to identify candidate markers of exposure to antiandrogens by analyzing endogenous metabolite profiles in the urine of male fathead minnows (mFHM, Pimephales promelas). Based on earlier work, we hypothesized that unidentified lipids in the urine of mFHM were selectively responsive to exposure to androgen receptor antagonists,which is otherwise difficult to confirm using established fish toxicity assays. A second goal was to evaluate the feasibility of non-lethally and repeatedly sampling urine from individual mFHMs over the time course of response to a chemical exposure. Accordingly, we exposed mFHM to the model anti-androgens vinclozolin or flutamide. Urine was collected from each fish at 48 hour intervals over the course of a 14 day exposure. Parallel experiments were conducted with mFHM exposed to bisphenol A or control water. The frequent handling/sampling regime did not cause apparent adverse effects on the fish. Endogenous metabolite profiling was conducted with gas chromatography-mass spectrometry (GC-MS), which exhibited lower variation for the urinary metabolome than was found in earlier work with nuclear magnetic resonance (NMR) spectroscopy. Specifically, for inter- and intra-individual variations, the median spectrum-wide relative standard deviation (RSD) was 32.6% and 33.3%, respectively, for GC-MS analysis of urine from unexposed mFHM. These results compared favorably with similar measurements of urine from other model species, including the Sprague Dawley rat. In addition, GC-MS allowed us to identify several lipids (e.g., certain saturated fatty acids) in mFHM urine as candidate markers of exposure to androgen receptor antagonists. The dataset that is uploaded here is the complete processed data from GC-MS instrument.This dataset is associated with the following publication: Collette , T., D. Skelton, J. Davis , J. Cavallin , K. Jensen , M. Kahl , G. Ankley , G. Ankley , D. Martinovic-Weigelt, and D. Ekman. Metabolite profiles of repeatedly sampled urine from male fathead minnows (Pimephales promelas) contain unique lipid signatures following exposure to anti-androgens. COMPARATIVE BIOCHEMISTRY AND PHYSIOLOGY - PART D: GENOMICS AND PROTEOMICS. Elsevier BV, AMSTERDAM, NETHERLANDS, 19: 190-198, (2016).</t>
  </si>
  <si>
    <t xml:space="preserve">https://catalog.data.gov/dataset/seasonal-variation-of-natural-organic-matter-influence-on-the-fate-and-transport-of-engine
</t>
  </si>
  <si>
    <t>Seasonal Variation of Natural Organic Matter influence on the fate and transport of engineered nanomaterials</t>
  </si>
  <si>
    <t>This study characterized Ohio river natural organic matter (NOM) during winter and summer times, and demonstrated the effects of these NOM samples on stability and transport of ceria nanoparticles in saturated porous media. Ohio river NOM samples that were characterized by thermal analysis, spectroscopic method, solid state NMR spectrometer and elemental analysis showed to have structural and compositional differences from standard humic acid that is used for laboratory tests, This study explored the effects of Ohio river NOM in enhancing the transport and breakthrough of ceria nanoparticles in moderate (1-10 mM) ionic strength solutions. The enhancement in stability and transport appear to be dominated by the altered electrokinetic properties of the ceria NPs.This dataset is associated with the following publication: Li, Z., E. Sahle-Demessie, A. Aly Hassan, J. Pressman, C. Han, and G. Sorial. Effects of source and seasonal variations of natural organic matters on the fate and transport of CeO2 nanoparticles in the environment. SCIENCE OF THE TOTAL ENVIRONMENT. Elsevier BV, AMSTERDAM, NETHERLANDS, 609: 1616-1626, (2017).</t>
  </si>
  <si>
    <t xml:space="preserve">https://catalog.data.gov/dataset/biofiltration-of-trihalomethanes-stripped-from-chlorinated-drinking-water
</t>
  </si>
  <si>
    <t>Biofiltration of trihalomethanes stripped from chlorinated drinking water</t>
  </si>
  <si>
    <t>This study examined the removal of chloroform under two environmental conditions (anaerobic and aerobic), and in the presence of ethanol as co-metabolite. Investigations of the biological community structure within the BTFs were also conducted. The use of aerobic fungi BTF under acidic condition successfully enhanced the biodegradation process of chloroform. The BTF provided more stable performance by having smaller standard deviation in the removal efficiency as compared to the anaerobic BTF. Hence, acidic aerobic BTF had achieved significant improvement in the removal of chloroform.This dataset is associated with the following publication: Sahle-Demessie, E., J. Lu, B. Mezgebe, and G. Sorial. Performance of Anaerobic Biotrickling Filter and Its Microbial Diversity for the Removal of Stripped Disinfection By-products. INTERNATIONAL JOURNAL OF ENVIRONMENTAL POLLUTION. Universidad Nacional Autonoma de Mexico, 228: 437, (2017).</t>
  </si>
  <si>
    <t xml:space="preserve">https://catalog.data.gov/dataset/determining-pathogen-and-indicator-levels-in-class-b-municipal-organic-residuals-used-for-
</t>
  </si>
  <si>
    <t>Determining Pathogen and Indicator Levels in Class B Municipal Organic Residuals Used for Land Application</t>
  </si>
  <si>
    <t>Biosolids are nutrient rich organic residuals that are currently used to amend soils for food production. Treatment requirements to inactivate pathogens for production of Class A biosolids are energy intensive. One less energy intensive alternative is to treat biosolids to Class B standards, but it could result in higher pathogen loads. Quantitative microbial risk assessments models have been developed on land application of Class B biosolids, but contain many uncertainties because of limited data on specific pathogen densities and the use of fecal indicator organisms as accurate surrogates of pathogen loads. To address this gap, a 12-month study of the levels and relationships between Cryptosporidium, Giardia, and human adenovirus (HAdV) with fecal coliform, somatic and F-RNA coliphage levels in Class B biosolids from nine wastewater treatment plants throughout the United States was conducted. Results revealed that fecal coliform, somatic, and F-RNA coliphage densities were consistent throughout the year. More importantly, results revealed that HAdV (=2.5x103 genome copies/dry g) and Giardia (=4.14 x103 cysts/dry g) were in all biosolids samples regardless of treatment processes, location, or season. Cryptosporidium oocysts were also detected (38 % positive, range: 0 -1.9 x 103 oocysts/dry g), albeit sporadically. Positive correlations among three fecal indicator organisms and HAdV, but not protozoa, were also observed. Overall, study reveals the high concentrations of enteric pathogens (e.g., Cryptosporidium, Giardia, and HAdV) are present in biosolids throughout the US. Microbial densities found can further assist management and policy makers establish more accurate risk assessment models associated with land application of Class B biosolids.This dataset is associated with the following publication: Rhodes , E., L. Boczek , M. Ware , M. McKay, J. Hoelle , M. Schoen, and E. Villegas. Determining pathogen and indicator levels in Class B municipal organic residuals used for land application. JOURNAL OF ENVIRONMENTAL QUALITY. American Society of Agronomy, MADISON, WI, USA, 44(1): 265-274, (2015).</t>
  </si>
  <si>
    <t xml:space="preserve">https://catalog.data.gov/dataset/supporting-data-for-stuhldreher-m-kargul-j-barba-d-mcdonald-j-et-al-2018-benchmarking-a-20
</t>
  </si>
  <si>
    <t>Supporting data for "Stuhldreher, M., Kargul, J., Barba, D., McDonald, J. et al. 2018. Benchmarking a 2016 Honda Civic 1.5-liter L15B7 Turbocharged Engine and Evaluating the Future Efficiency Potential of Turbocharged Engines, SAE 2018-01-0319" V1</t>
  </si>
  <si>
    <t>A 2016 Honda Civic with a 4-cylinder 1.5-liter L15B7 turbocharged engine and continuously variable transmission (CVT) was benchmarked. The test method involved installing the engine and its CVT in an engine dynamometer test cell with the engine wiring harness tethered to its vehicle parked outside the test cell. Engine and transmission torque, fuel flow, key engine temperatures and pressures, and onboard diagnostics (OBD)/CAN bus data were recorded. The paper published as part of this work documents the test results for idle, low, medium and high load engine operation, as well as motoring torque, wide-open throttle torque and fuel consumption during transient operation using both EPA Tier 2 and Tier 3 test fuels. Particular attention is given to characterizing enrichment control during high load engine operation. Results have been used to create complete engine fuel consumption and efficiency maps and estimate CO2 emissions using EPA's ALPHA full vehicle simulation model, over regulatory drive cycles. Within the published paper, the design and performance of the 1.5-liter Honda engine are compared to several other past, present, and future downsized-boosted engines and potential advancements were evaluated.This dataset is associated with the following publication: Dekraker, P., S. Bohac, J. McDonald, J. Kargul, and D. Barba. Benchmarking a 2016 Honda Civic 1.5L Turbo Engine and Evaluating the Future Efficiency Potential of Turbocharged Engines. SAE Technical Paper Series. SAE International, Warrendale, PA, USA, 34, (2018).</t>
  </si>
  <si>
    <t xml:space="preserve">https://catalog.data.gov/dataset/polypropylene-mwcnt-degradation-and-nanomaterials-release
</t>
  </si>
  <si>
    <t>Polypropylene-MWCNT degradation and Nanomaterials release</t>
  </si>
  <si>
    <t>Degradation kinetics of nanocomposite in the environment. Nano-polymer composites are exposed to sunlight and oxidizing conditions that cause weathering of the polymers, leading to degradation and the release of nanoparticles.This dataset is associated with the following publication: Han, C., E. Sahle-Demessie, A. Zhao, T. Richardson, and J. Wang. Environmental aging and degradation of multiwalled carbon nanotube reinforced polypropylene. CARBON. Pergamon Press Ltd., New York, NY, USA, 129: 137-151, (2018).</t>
  </si>
  <si>
    <t xml:space="preserve">https://catalog.data.gov/dataset/linking-field-based-metabolomics-and-chemical-analyses-to-prioritize-contaminants-of-emerg
</t>
  </si>
  <si>
    <t>Linking Field-based Metabolomics and Chemical Analyses to Prioritize Contaminants of Emerging Concern in the Great Lakes Basin</t>
  </si>
  <si>
    <t>Matrix of contaminant measurements and endogenous metabolite intensities (measured by NMR).This dataset is associated with the following publication: Davis, J., D. Ekman, Q. Teng , G. Ankley , J. Berninger , J. Cavallin , K. Jensen , M. Kahl , A. Schroeder , D. Villeneuve , Z. Jorgenson, K. Lee, and T. Collette. Linking field-based metabolomics and chemical analyses to prioritize contaminants of emerging concern in the Great Lakes basin. ENVIRONMENTAL TOXICOLOGY AND CHEMISTRY. Society of Environmental Toxicology and Chemistry, Pensacola, FL, USA, 35(10): 2493-2502, (2016).</t>
  </si>
  <si>
    <t xml:space="preserve">https://catalog.data.gov/dataset/linking-terrestrial-phosphorus-inputs-to-riverine-export-across-the-us
</t>
  </si>
  <si>
    <t>Linking terrestrial phosphorus inputs to riverine export across the US</t>
  </si>
  <si>
    <t>Phosphorus inputs to the landscape from fertilizer and manure inputs, P surplus and P removal by crop harvest and hydrologic export. The input layers are now available on EPA's EnviroAtlas under Pollutants: Nutrients and specifically the layers include 1) Phosphorus application as manure and 2) Phosphorus fertilizer application.This dataset is associated with the following publication: Metson, G., J. Lin, J.A. Harrison, and J. Compton. Linking terrestrial phosphorus inputs to riverine export across the United States. WATER RESEARCH. Elsevier Science Ltd, New York, NY, USA, 124: 177-191, (2017).</t>
  </si>
  <si>
    <t xml:space="preserve">https://catalog.data.gov/dataset/a-nitrogen-physical-input-output-model-for-illinois
</t>
  </si>
  <si>
    <t>A Nitrogen Physical Input-Output Model for Illinois</t>
  </si>
  <si>
    <t>This file provides all the data that was used to estimate the physical input outputs for the State of Illinois. The attached paper describes how the data was collected and provides all the metadata.This dataset is associated with the following publication: Singh, S., J. Compton, T. Hawkins, D. Sobota, and E. Cooter. A Nitrogen Physical Input-Output Table (PIOT) Model for Illinois. ECOLOGICAL MODELLING. Elsevier Science BV, Amsterdam, NETHERLANDS, 360: 194-203, (2017).</t>
  </si>
  <si>
    <t xml:space="preserve">https://catalog.data.gov/dataset/data-for-generation-of-all-tables-and-figures-for-aims-es-publication-in-2016-pertaining-t
</t>
  </si>
  <si>
    <t>Data for generation of all Tables and Figures for AIMS-ES publication in 2016 pertaining to dry sorbent injection of trona for acid gas control</t>
  </si>
  <si>
    <t>emissions data and removal efficiencies for coal combustion utilizing PM control devices and dry sorbent injection of trona specifically for acid gas control.This dataset is associated with the following publication: Yelverton , T., D. Nash , E. Brown , C. Singer, J. Ryan , and P. Kariher. Dry sorbent injection of trona to control acid gases from a pilot-scale coal-fired combustion facility. AIMS Environmental Science. AIMS Press, Springfield, MO, USA, 3(1): 45-57, (2016).</t>
  </si>
  <si>
    <t xml:space="preserve">https://catalog.data.gov/dataset/effect-of-high-fructose-and-high-fat-diets-on-pulmonary-sensitivity-motor-activity-and-bod
</t>
  </si>
  <si>
    <t>Effect of high-fructose and high-fat diets on pulmonary sensitivity, motor activity, and body composition of brown Norway rats exposed to ozone</t>
  </si>
  <si>
    <t>pulmonary parameters, BALF biomarkers, body composition, motor activity data collected from rats exposed to ozone after high fructose or high fat diets.This dataset is associated with the following publication: Gordon , C., P. Phillips , A. Johnstone , T. Beasley , A. Ledbetter , M. Schladweiler , S. Snow, and U. Kodavanti. Effect of High Fructose and High Fat Diets on Pulmonary Sensitivity, Motor Activity, and Body Composition of Brown Norway Rats Exposed to Ozone. INHALATION TOXICOLOGY. Taylor &amp; Francis, Inc., Philadelphia, PA, USA, 28(5): 203-15, (2016).</t>
  </si>
  <si>
    <t xml:space="preserve">https://catalog.data.gov/dataset/bob-mcewen-treatment-plant-data-support-ecm-and-water-quality-translation-data-support-pdl
</t>
  </si>
  <si>
    <t>Bob McEwen Treatment Plant Data (support ECM) and Water Quality Translation Data (support PDL)</t>
  </si>
  <si>
    <t>Worksheet titled Data for ECM: Data set used to estimate the error correction model to understand how turbidity and other variables affect drinking water treatment costs. Worksheet titled Data for PDL: Data set used to estimate the polynomial distributed lag model to understand how phosphorus load entering reservoir impacts turbidity at the drinking water treatment plant.This dataset is associated with the following publication: Heberling , M., C. Nietch , H. Thurston , M. Elovitz , K. Birkenhauer, S. Panguluri, B. Ramakrishnan, E. Heiser, and T. Neyer. Comparing drinking water treatment costs to source water protection costs using time series analysis.. WATER RESOURCES RESEARCH. American Geophysical Union, Washington, DC, USA, 51(11): 8741-8756, (2015).</t>
  </si>
  <si>
    <t xml:space="preserve">https://catalog.data.gov/dataset/data-for-generation-of-all-tables-and-figures-for-ctep-publication-in-2015-pertaining-to-l
</t>
  </si>
  <si>
    <t>Data for generation of all Tables and Figures for CTEP publication in 2015 pertaining to large-scale diesel gensets tested</t>
  </si>
  <si>
    <t>particulate and gaseous emissions and particle optical properties for emissions from large-scale diesel gensets with and without aftermarket PM controls.This dataset is associated with the following publication: Yelverton , T., A. Holder , and J. Pavlovic. Emissions Removal Efficiency from Diesel Gensets Using Aftermarket PM Controls. CLEAN TECHNOLOGIES AND ENVIRONMENTAL POLICY. Springer-Verlag, New York, NY, USA, 17(7): 1861-1871, (2015).</t>
  </si>
  <si>
    <t xml:space="preserve">https://catalog.data.gov/dataset/integrated-dataset-of-impact-of-dissolved-organic-matter-on-particle-behavior-and-phototox
</t>
  </si>
  <si>
    <t>Integrated dataset of impact of dissolved organic matter on particle behavior and phototoxicity of titanium dioxide nanoparticles</t>
  </si>
  <si>
    <t>This dataset is generated to both qualitatively and quantitatively examine the interactions between nano-TiO2 and natural organic matter (NOM). This integrated dataset assemble all data generated in this project through a series of experiments.This dataset is associated with the following publication: Li , S., H. Ma, L. Wallis, M. Etterson , B. Riley , D. Hoff , and S. Diamond. Impact of natural organic matter on particle behavior and phototoxicity of titanium dioxide nanoparticles. SCIENCE OF THE TOTAL ENVIRONMENT. Elsevier BV, AMSTERDAM, NETHERLANDS, 542: 324-333, (2016).</t>
  </si>
  <si>
    <t xml:space="preserve">https://catalog.data.gov/dataset/a-noninvasive-method-to-study-regulation-of-extracellular-fluid-volume-in-rats-using-nucle
</t>
  </si>
  <si>
    <t>A noninvasive method to study regulation of extracellular fluid volume in rats using nuclear magnetic resonance</t>
  </si>
  <si>
    <t>NMR fluid measurements of commonly used rat strains when subjected to SQ normotonic or hypertonic salines, as well as physiologic comparisons to sedentary and exercised subjects.This dataset is associated with the following publication: Gordon , C., P. Phillips , and A. Johnstone. A Noninvasive Method to Study Regulation of Extracellular Fluid Volume in Rats Using Nuclear Magnetic Resonance. American Journal of Physiology- Renal Physiology. American Physiological Society, Bethesda, MD, USA, 310(5): 426-31, (2016).</t>
  </si>
  <si>
    <t xml:space="preserve">https://catalog.data.gov/dataset/caloric-restriction-in-lean-and-obese-strains-of-laboratory-rat-effects-on-body-compositio
</t>
  </si>
  <si>
    <t>Caloric restriction in lean and obese strains of laboratory rat: effects on body composition, metabolism, growth and overall health</t>
  </si>
  <si>
    <t>Data related to obese and lean strains of rat commonly used in the laboratory that are calorically restricted and its effects on physiologic parameters (Body Composition and metabolism).This dataset is associated with the following publication: Aydin, C., K. Jarema , P. Phillips , and C. Gordon. Caloric Restriction in Lean and Obese Strains of Laboratory Rat: Effects on Body Composition, Metabolism, Growth, and Overall Health. Experimental Physiology Journal. Wiley-Blackwell, Hoboken, NJ, USA, 100(1): 1280-97, (2015).</t>
  </si>
  <si>
    <t xml:space="preserve">https://catalog.data.gov/dataset/moser-ntt-52-2015
</t>
  </si>
  <si>
    <t>Moser_NTT_52:2015</t>
  </si>
  <si>
    <t>data supporting manuscript figures.This dataset is associated with the following publication: Moser , V.C., P. Phillips , J. Hedge , and K. Mcdaniel. Neurotoxicological and thyroid evaluations of rats developmentally exposed to tris(1,3-dichloro-2-propyl)phosphate (TDICPP) and tris(2-chloro-2-ethyl)phosphate(TCEP). NEUROTOXICOLOGY AND TERATOLOGY. Elsevier Science Ltd, New York, NY, USA, 52: 236-247, (2015).</t>
  </si>
  <si>
    <t xml:space="preserve">https://catalog.data.gov/dataset/supporting-data-and-information-to-assessing-inhalation-exposures-associated-with-contamin
</t>
  </si>
  <si>
    <t>Supporting Data and Information to Assessing Inhalation Exposures Associated with Contamination Events inWater Distribution Systems</t>
  </si>
  <si>
    <t>EPANET network models (inp files) used in paper. The file "cdf2003-12singles.txt" developed using ATUS data, that contains tab-separated values for the starting times and cumulative probabilities plotted in Fig. 2 in supporting design report. There are 101 rows in the file. The first entry in each row is the cumulative probability (0 to 1.0) and the second entry is the corresponding starting time (0.0 to 24.0 hours). The second file ("two events 2003-12.txt") was developed that contains data for all 36,652 ATUS respondents who reported two grooming events in 2003 to 2012. Results in this file are used in TEVA-SPOT to generate random starting time for individuals who take two showers per day. The file has 36,652 rows and five tab-separated columns. The first column contains the year the data were collected and the second column contains the ATUS identifiers used for the respondents. The third column contains the starting times in hours local time for the first event and the fourth column contains the starting time in hours local time for the second event. The fifth column provides the ATUS weights for the respondents. Weights are needed to compensate for the manner in which sampling and data collection were carried out in ATUS. The Report (EPA/600/R-15/271) documents the design for incorporating the capability for estimating inhalation doses in TEVA-SPOT.This dataset is associated with the following publication: Davis, M., R. Janke , and T. Taxon. Assessing Inhalation Exposures Associated with Contamination Events in Water Distribution Systems. PLoS ONE. Public Library of Science, San Francisco, CA, USA, 1-41, (2016).</t>
  </si>
  <si>
    <t xml:space="preserve">https://catalog.data.gov/dataset/data-for-figures-in-rainfall-induced-release-of-microbes-from-manure-model-development-par
</t>
  </si>
  <si>
    <t>Data for Figures in Rainfall-induced release of microbes from manure: model development, parameter estimation, and uncertainty evaluation on small plots</t>
  </si>
  <si>
    <t>* Figure 1. Ratio of cumulative released cells to cells initially present in the manure at Week 0 as they vary by time, manure type and age, microbe, and Event (i.e., season). The 95% confidence intervals of the observed median number of cells in microbial runoff are shown as the shaded area. * Figure 2. Typical observed and simulated cumulative microbial runoff for Plots A403 and C209 with individual plot calibration. * Figure 3. Observed versus simulated microbial runoff associated with the Approach 1, adjusted for cumulative results by manure type and Event. Results accounted for counts associated with field monitoring time intervals described in Section 2.1 Field method. NS=Nash-Sutcliffe modeling efficiency, EC=E. coli, En=enterococci, FC= fecal coliforms. * Figure 4. Ratio of cumulative released cells/mass to cells/mass initially present in the aged manure by time and component (e.g., microbe) for solid manure (a) and (b), and amended, dry litter, and slurry manure (c). Solid lines (Equation (11) correspond to values in Table 3 for solid manure, and dry litter and slurry manure, respectively: (a) uses individual b values, and (b) and (c) use the combined values for b. Bounds of first and third quartiles associated with the present study's results for cattle. Bounds of first and third quartiles associated with the present study's results for poultry and swine. The full color versions of all figures are available in the online version of this paper, at http://dx.doi.org/10.2166/wh.2016.239. * Figure 5. Ranges in a and b values for bovine (dairy calf, cattle, or cow) manure, as published or computed from the literature: (1) Bradford &amp; Schijven (2002), (2) Schijven et al. (2004), (3) Guber et al. (2013), (4) Equation (9), (5) Blaustein et al. (2015), and (6) estimated in the present study (PEST and bootstrap).This dataset is associated with the following publication: Kim, K., G. Whelan , M. Molina , T. Purucker , Y. Pachepsky, A. Guber, M. Cyterski , D. Franklin, and R. Blaustein. Rainfall-induced release of microbes from manure: model development, parameter estimation, and uncertainty evaluation on small plots. JOURNAL OF WATER AND HEALTH. IWA Publishing, London, UK, 14(2): wh2016239, (2016).</t>
  </si>
  <si>
    <t xml:space="preserve">https://catalog.data.gov/dataset/table-1-summary-of-field-testing-and-measurement-data
</t>
  </si>
  <si>
    <t>Table 1. Summary of Field Testing and Measurement Data</t>
  </si>
  <si>
    <t>Key performance parameters measured during the field demonstration such as lining thickness, compressive strength, Flexural Strength, Modulus of Elasticity, bond Strength, Density, Set/Cure Time, and Slump.This dataset is associated with the following publication: Matthews, J., A. Selvakumar , S. Vaidya, and W. Condit. Large-Diameter Sewer Rehabilitation Using a Spray Applied Fiber Reinforced Geopolymer Mortar. Practice Periodical on Structural Design and Construction. American Society of Civil Engineers (ASCE), New York, NY, USA, 20(4): 9999, (2015).</t>
  </si>
  <si>
    <t xml:space="preserve">https://catalog.data.gov/dataset/iron-mineralogy-and-uranium-binding-environment-in-the-rhizosphere-of-a-wetland-soil
</t>
  </si>
  <si>
    <t>Iron mineralogy and uranium-binding environment in the rhizosphere of a wetland soil</t>
  </si>
  <si>
    <t>The dataset contains two XRF images of iron and uranium distribution on plant roots and a database of XANES data used to produce XANES spectra figure for Figure 7 in the published paper.This dataset is associated with the following publication: Kaplan, D., R. Kukkadapu, J. Seaman, B. Arey, A. Dohnalkova, S. Buettner, D. Li, T. Varga, K. Scheckel, and P. Jaffe. Iron Mineralogy and Uranium-Binding Environment in the Rhizosphere of a Wetland Soil. D. Barcelo SCIENCE OF THE TOTAL ENVIRONMENT. Elsevier BV, AMSTERDAM, NETHERLANDS, 569: 53-64, (2016).</t>
  </si>
  <si>
    <t xml:space="preserve">https://catalog.data.gov/dataset/data-for-figures
</t>
  </si>
  <si>
    <t>data for figures</t>
  </si>
  <si>
    <t>Figures 1-10 and Table 1.This dataset is associated with the following publication: Chang, S.Y., S. Arunachalam, A. Valencia, B. Naess, V. Isakov , M. Breen , T. Palma , and W. Vizuete. A modeling framework for characterizing near-road air pollutant concentration at community scales. SCIENCE OF THE TOTAL ENVIRONMENT. Elsevier BV, AMSTERDAM, NETHERLANDS, 538: 905-921, (2015).</t>
  </si>
  <si>
    <t xml:space="preserve">https://catalog.data.gov/dataset/neurite-outgrowth-in-human-ipsc-derived-neurons
</t>
  </si>
  <si>
    <t>Neurite outgrowth in human iPSC-derived neurons</t>
  </si>
  <si>
    <t>Data on morphology of rat and human neurons in cell culture.This dataset is associated with the following publication: Druwe, I., T. Freudenrich , K. Wallace , T. Shafer , and W. Mundy. Comparison of Human Induced PluripotentStem Cell-Derived Neurons and Rat Primary CorticalNeurons as In Vitro Models of Neurite Outgrowth. Applied In vitro Toxicology. Mary Ann Liebert, Inc., Larchmont, NY, USA, 2(1): 26-36, (2016).</t>
  </si>
  <si>
    <t xml:space="preserve">https://catalog.data.gov/dataset/maggie-creek-water-quality-data-for-ecological-proper-functioning-condition-analysis
</t>
  </si>
  <si>
    <t>Maggie Creek Water Quality Data for Ecological Proper Functioning Condition Analysis</t>
  </si>
  <si>
    <t>These data are "standard" water quality parameters collected for surface water condition analysis (for example pH, conductivity, DO, TSS).This dataset is associated with the following publication: Kozlowski, D., R. Hall , S. Swanson, and D. Heggem. Linking Management and Riparian Physical Functions to Water Quality and Aquatic Habitat. JOURNAL OF WATER RESOURCES PLANNING AND MANAGEMENT. American Society of Civil Engineers (ASCE), Reston, VA, USA, 8(8): 797-815, (2016).</t>
  </si>
  <si>
    <t xml:space="preserve">https://catalog.data.gov/dataset/data-for-controls-on-nitrous-oxide-production-and-consumption-in-reservoirs-of-the-ohio-ri
</t>
  </si>
  <si>
    <t>Data for "Controls on nitrous oxide production and consumption in reservoirs of the Ohio River Basin"</t>
  </si>
  <si>
    <t>Dissolved oxygen, dissolved nitrous oxide, and water temperature in reservoirs.This dataset is associated with the following publication: Beaulieu , J., C. Nietch , and J. Young. Source or sink: Insight on controls of nitrous oxide biogeochemistry from a 20 reservoir survey. Journal of Geophysical Research - Biogeosciences. American Geophysical Union, Washington, DC, USA, 120(10): 1995-2010, (2015).</t>
  </si>
  <si>
    <t xml:space="preserve">https://catalog.data.gov/dataset/data-from-phelan-et-al-2016-water-air-and-soil-pollution-227-84-doi-10-1007-s11270-016-276
</t>
  </si>
  <si>
    <t>Data from Phelan et al. 2016 (Water Air and Soil Pollution 227:84. DOI 10.1007/s11270-016-2762-x). "Assessing the effects of climate change and air pollution on soil properties and plant diversity in sugar-maple-beech-yellow birch hardwood..."</t>
  </si>
  <si>
    <t>This dataset describes the simulations at two pilot sites in the northeast from 1900-2100 for several soil and plant community responses to climate and nitrogen deposition across a number of future scenarios.This dataset is associated with the following publication: Phelan, J., S. Belyazid, C. Clark , P. Jones, and J. Cajka. Assessing the Effects of Climate Change and Air Pollution on Soil Properties and Plant Diversity in Sugar Maple-Beech-Yellow Birch Hardwood Forests in the Northeastern United States: Model Simulations from 1900-2100. WATER, AIR, &amp; SOIL POLLUTION. Springer, New York, NY, USA, 227(3): 1-30, (2016).</t>
  </si>
  <si>
    <t xml:space="preserve">https://catalog.data.gov/dataset/pb-speciation-data-to-estimate-lead-bioavailability-to-quail
</t>
  </si>
  <si>
    <t>Pb Speciation Data to Estimate Lead Bioavailability to Quail</t>
  </si>
  <si>
    <t>Linear combination fitting data for lead speciation of soil samples evaluated through an in-vivo/in-vitro correlation for quail exposure.This dataset is associated with the following publication: Beyer, W.N., N. Basta, R. Chaney, P. Henry, D. Mosby, B. Rattner, K. Scheckel , D. Sprague, and J. Weber. BIOACCESSIBILITY TESTS ACCURATELY ESTIMATE BIOAVAILABILITY OF LEAD TO QUAIL. G.A. Burton, Jr., and C. H. Ward ENVIRONMENTAL TOXICOLOGY AND CHEMISTRY. Society of Environmental Toxicology and Chemistry, Pensacola, FL, USA, 35(9): 2311-2319, (2016).</t>
  </si>
  <si>
    <t xml:space="preserve">https://catalog.data.gov/dataset/in-vivo-plasma-concentration-for-lindane-after-6-hour-exposure-in-human-skin
</t>
  </si>
  <si>
    <t>In vivo plasma concentration for lindane after 6 hour exposure in human skin</t>
  </si>
  <si>
    <t>Dataset is a time course description of lindane disappearance in blood plasma after dermal exposure in human volunteers.This dataset is associated with the following publication: Sawyer, M.E., M.V. Evans , C. Wilson, L.J. Beesley, L. Leon, C. Eklund , E. Croom, and R. Pegram. Development of a Human Physiologically Based Pharmacokinetics (PBPK) Model For Dermal Permeability for Lindane. TOXICOLOGY LETTERS. Elsevier Science Ltd, New York, NY, USA, 14(245): pp106-109, (2016).</t>
  </si>
  <si>
    <t xml:space="preserve">https://catalog.data.gov/dataset/figure-7
</t>
  </si>
  <si>
    <t>Figure 7</t>
  </si>
  <si>
    <t>Two files provided. The ENS.tar file contains text data files (*.csv) used to create Figure 7 and Figure 8. The Figure7.txt is an R script that reads these files and generates the plots for various cities including the four published in Figure 7 and Figure 8.This dataset is associated with the following publication: Gilliam , R., C. Hogrefe , J. Godowitch, S. Napelenok , R. Mathur , and S.T. Rao. Impact of inherent meteorology uncertainty on air quality model predictions. JOURNAL OF GEOPHYSICAL RESEARCH-ATMOSPHERES. American Geophysical Union, Washington, DC, USA, 120(23): 12,259-12,280, (2015).</t>
  </si>
  <si>
    <t xml:space="preserve">https://catalog.data.gov/dataset/figure5
</t>
  </si>
  <si>
    <t>Figure5</t>
  </si>
  <si>
    <t>This is an R statistics package script that allows the reproduction of Figure 5. The script includes the links to large NetCDF files that the figures access for O3, CO, wind speed, radiation and PBL height. It pulls the timeseries for each variable at a number of cities (lat-lon specified).This dataset is associated with the following publication: Gilliam , R., C. Hogrefe , J. Godowitch, S. Napelenok , R. Mathur , and S.T. Rao. Impact of inherent meteorology uncertainty on air quality model predictions. JOURNAL OF GEOPHYSICAL RESEARCH-ATMOSPHERES. American Geophysical Union, Washington, DC, USA, 120(23): 12,259-12,280, (2015).</t>
  </si>
  <si>
    <t xml:space="preserve">https://catalog.data.gov/dataset/data-submission-for-a-d25f
</t>
  </si>
  <si>
    <t>Data submission for A-d25f</t>
  </si>
  <si>
    <t>Includes 1) list of genes in the STAT5b biomarker and 2) list of accession numbers for microarray datasets used in study.This dataset is associated with the following publication: Oshida, K., N. Vasani, D. Waxman, and C. Corton. Disruption of STAT5b-Regulated Sexual Dimorphism of the Liver Transcriptome by Diverse Factors Is a Common Event. PLoS ONE. Public Library of Science, San Francisco, CA, USA, 11(3): NA, (2016).</t>
  </si>
  <si>
    <t xml:space="preserve">https://catalog.data.gov/dataset/figure6
</t>
  </si>
  <si>
    <t>Figure6</t>
  </si>
  <si>
    <t>R script for the reproduction of Figure6. This script accesses archived CMAQ and WRF model output on US EPA's HPC sol computer system and plots forward trajectories and ozone concentrations from major cities in the US.This dataset is associated with the following publication: Gilliam , R., C. Hogrefe , J. Godowitch, S. Napelenok , R. Mathur , and S.T. Rao. Impact of inherent meteorology uncertainty on air quality model predictions. JOURNAL OF GEOPHYSICAL RESEARCH-ATMOSPHERES. American Geophysical Union, Washington, DC, USA, 120(23): 12,259-12,280, (2015).</t>
  </si>
  <si>
    <t xml:space="preserve">https://catalog.data.gov/dataset/figure-9
</t>
  </si>
  <si>
    <t>Figure 9</t>
  </si>
  <si>
    <t>This is a NetCDF file in ioapi format that contains the probability that ozone is above the 8 hr max O3 standard for the four days of the simulation. This dataset is not publicly accessible because: The file size is a large binary NetCDF file of 56Mb. It can be accessed through the following means: File is located on US EPA's HPC system sol file archive: /asm/grc/JGR_ENSEMBLE_ScienceHub/Figure9.nc. Format: NetCDF file that contains the O3 gridded data to reproduce Figure 9.This dataset is associated with the following publication: Gilliam , R., C. Hogrefe , J. Godowitch, S. Napelenok , R. Mathur , and S.T. Rao. Impact of inherent meteorology uncertainty on air quality model predictions. JOURNAL OF GEOPHYSICAL RESEARCH-ATMOSPHERES. American Geophysical Union, Washington, DC, USA, 120(23): 12,259-12,280, (2015).</t>
  </si>
  <si>
    <t xml:space="preserve">https://catalog.data.gov/dataset/an-integrated-science-based-methodology
</t>
  </si>
  <si>
    <t>an Integrated science based methodology</t>
  </si>
  <si>
    <t>The data is secondary in nature. Meaning that no data was generated as part of this review effort. Rather, data that was available in the peer-reviewed literature was used. This dataset is not publicly accessible because: This is a review manuscript, there was not data generated under this effort. All data used was secondary data and sources of the data were identified in the manuscript. It can be accessed through the following means: there is no database. Format: there is no data base.This dataset is associated with the following publication: Tolaymat , T., A. El Badawy, R. Sequeira, and A. Genaidy. An integrated science-based methodology to assess potential risks and implications of engineered nanomaterials. Diana Aga, Wonyong Choi, Andrew Daugulis, Gianluca Li Puma, Gerasimos Lyberatos, and Joo Hwa Tay JOURNAL OF HAZARDOUS MATERIALS. Elsevier Science Ltd, New York, NY, USA, 298: 270-281, (2015).</t>
  </si>
  <si>
    <t xml:space="preserve">https://catalog.data.gov/dataset/water-quality-modeling-in-the-dead-end-sections-of-drinking-water-supplement
</t>
  </si>
  <si>
    <t>Water quality modeling in the dead end sections of drinking water (Supplement)</t>
  </si>
  <si>
    <t>Dead-end sections of drinking water distribution networks are known to be problematic zones in terms of water quality degradation. Extended residence time due to water stagnation leads to rapid reduction of disinfectant residuals allowing the regrowth of microbial pathogens. Water quality models developed so far apply spatial aggregation and temporal averaging techniques for hydraulic parameters by assigning hourly averaged water demands to the main nodes of the network. Although this practice has generally resulted in minimal loss of accuracy for the predicted disinfectant concentrations in main water transmission lines, this is not the case for the peripheries of the distribution network. This study proposes a new approach for simulating disinfectant residuals in dead end pipes while accounting for both spatial and temporal variability in hydraulic and transport parameters. A stochastic demand generator was developed to represent residential water pulses based on a non-homogenous Poisson process. Dispersive solute transport was considered using highly dynamic dispersion rates. A genetic algorithm was used to calibrate the axial hydraulic profile of the dead-end pipe based on the different demand shares of the withdrawal nodes. A parametric sensitivity analysis was done to assess the model performance under variation of different simulation parameters. A group of Monte-Carlo ensembles was carried out to investigate the influence of spatial and temporal variations in flow demands on the simulation accuracy. A set of three correction factors were analytically derived to adjust residence time, dispersion rate and wall demand to overcome simulation error caused by spatial aggregation approximation. The current model results show better agreement with field-measured concentrations of conservative fluoride tracer and free chlorine disinfectant than the simulations of recent advection dispersion reaction models published in the literature. Accuracy of the simulated concentration profiles showed significant dependence on the spatial distribution of the flow demands compared to temporal variation.This dataset is associated with the following publication: Abokifa, A., J. Yang , C. Lo, and P. Biswas. Water Quality Modeling in the Dead End Sections of Drinking Water Distribution Networks. WATER RESEARCH. Elsevier Science Ltd, New York, NY, USA, 18(89): 107-117, (2015).</t>
  </si>
  <si>
    <t xml:space="preserve">https://catalog.data.gov/dataset/concentrations-of-individual-fine-particulate-matter-components-in-the-united-states-aroun
</t>
  </si>
  <si>
    <t>Concentrations of individual fine particulate matter components in the United States around July 4th</t>
  </si>
  <si>
    <t>Data used in these analyses was obtained from publically-available sources, specifically the EPA's AirNow website (https://www.epa.gov/outdoor-air-quality-data). The dataset provided includes the subset of data from AirNow that was used in our analyses.This dataset is associated with the following publication: Dickerson, A., A. Benson, B. Buckley, and E. Chan. Concentrations of individual fine particulate matter components in the United States around July 4th. Air Quality, Atmosphere &amp; Health. Springer Netherlands, NETHERLANDS, 1-10, (2016).</t>
  </si>
  <si>
    <t xml:space="preserve">https://catalog.data.gov/dataset/phosphate-adsorption-using-modified-iron-oxide-based-sorbents
</t>
  </si>
  <si>
    <t>Phosphate adsorption using modified iron oxide-based sorbents</t>
  </si>
  <si>
    <t>Phosphate Removal.This dataset is associated with the following publication: Lalley , J., C. Han , G. RamMohan , T. Speth , J. Garland , M. Nadagouda , and D. Dionysiou. Phosphate Removal using Modified Bayoxide(r)E33 Adsorption Media. WATER RESEARCH. Elsevier Science Ltd, New York, NY, USA, issue}: 96-107, (2015).</t>
  </si>
  <si>
    <t xml:space="preserve">https://catalog.data.gov/dataset/measuring-nitrification-inhibition-in-wastewater-treatment-systems-current-state-of-scienc
</t>
  </si>
  <si>
    <t>Measuring nitrification inhibition in wastewater treatment systems: current state of science and fundamental research needs</t>
  </si>
  <si>
    <t>There is no data as no experiments were conducted (literature review).This dataset is associated with the following publication: Li , X., V. Kapoor , C. Impellitteri , and K. Chandran. Measuring nitrification inhibition in wastewater treatment systems: current state of science and fundamental research needs. CRITICAL REVIEWS IN ENVIRONMENTAL SCIENCE AND TECHNOLOGY. CRC Press LLC, Boca Raton, FL, USA, 46(3): 249-289, (2016).</t>
  </si>
  <si>
    <t xml:space="preserve">https://catalog.data.gov/dataset/development-and-multi-laboratory-verification-of-u-s-epa-method-543-for-the-analysis-of-dr
</t>
  </si>
  <si>
    <t>Development and Multi-laboratory Verification of U.S. EPA Method 543 for the Analysis of Drinking Water Contaminants by On-Line Solid Phase Extraction-LC/MS/MS</t>
  </si>
  <si>
    <t>A drinking water method for seven pesticides and pesticide degradates was developed that addresses the occurrence monitoring needs of the U.S. Environmental Protection Agency (EPA) for a future Unregulated Contaminant Monitoring Regulation (UCMR). The method employs on-line solid phase extraction-liquid chromatography/tandem mass spectrometry (SPE-LC/MS/MS). On-line SPE-LC/MS/MS has the potential to offer cost-effective, faster, more sensitive, and more rugged methods than the traditional off-line SPE approach due to complete automation of the SPE process, as well as seamless integration with the LC/MS/MS system. Multi-laboratory data are presented that demonstrate method ruggedness and transferability. The final method meets all of the EPA's UCMR survey requirements for sample collection and storage, precision, accuracy, and sensitivity.This dataset is associated with the following publication: Shoemaker , J. Development and Multi-laboratory Verification of US EPA Method 543 for the Analysis of Drinking Water Contaminants by Online Solid Phase Extraction-LC-MS-MS. Journal of Chromatographic Science. Preston Publications Incorporated, Niles, IL, USA, 54(9): 1532-1539, (2016).</t>
  </si>
  <si>
    <t xml:space="preserve">https://catalog.data.gov/dataset/examining-the-impacts-of-increased-corn-production-on-groundwater-quality-using-a-coupled-
</t>
  </si>
  <si>
    <t>Examining the impacts of increased corn production on groundwater quality using a coupled modeling system</t>
  </si>
  <si>
    <t>This dataset was used to create graphics associated with manuscript: Garcia et al., Examining the impacts of increased corn production on groundwater quality using a coupled modeling system, 2017, Science of the Total Environment.This dataset is associated with the following publication: Garcia, V., E. Cooter, J. Crooks, B. Hinckley, M. Murphy, and X. Xing. Examining the impacts of increased corn production on groundwater quality using a coupled modeling system. SCIENCE OF THE TOTAL ENVIRONMENT. Elsevier BV, AMSTERDAM, NETHERLANDS, 586: 16-24, (2017).</t>
  </si>
  <si>
    <t xml:space="preserve">https://catalog.data.gov/dataset/persistence-of-initial-conditions-in-continental-scale-air-quality-simulations
</t>
  </si>
  <si>
    <t>Persistence of Initial Conditions in Continental Scale Air Quality Simulations</t>
  </si>
  <si>
    <t>This dataset contains the data used in Figures 1 - 6 and Table 2 of the technical note "Persistence of Initial Conditions in Continental Scale Air Quality Simulations".This dataset is associated with the following publication: Hogrefe, C., S. Roselle, and J. Bash. Persistence of initial conditions in continental scale air quality simulations. ATMOSPHERIC ENVIRONMENT. Elsevier Science Ltd, New York, NY, USA, 160: 36-45, (2017).</t>
  </si>
  <si>
    <t xml:space="preserve">https://catalog.data.gov/dataset/importance-of-predictor-variables-for-models-of-chemical-function
</t>
  </si>
  <si>
    <t>Importance of predictor variables for models of chemical function</t>
  </si>
  <si>
    <t>Importance of random forest predictors for all classification models of chemical function.This dataset is associated with the following publication: Isaacs , K., M. Goldsmith, P. Egeghy , K. Phillips, R. Brooks, T. Hong, and J. Wambaugh. Characterization and prediction of chemical functions and weight fractions in consumer products. Toxicology Reports. Elsevier B.V., Amsterdam, NETHERLANDS, 3: 723-732, (2016).</t>
  </si>
  <si>
    <t xml:space="preserve">https://catalog.data.gov/dataset/chemical-product-and-function-dataset
</t>
  </si>
  <si>
    <t>Chemical product and function dataset</t>
  </si>
  <si>
    <t>Merged product weight fraction and chemical function data.This dataset is associated with the following publication: Isaacs , K., M. Goldsmith, P. Egeghy , K. Phillips, R. Brooks, T. Hong, and J. Wambaugh. Characterization and prediction of chemical functions and weight fractions in consumer products. Toxicology Reports. Elsevier B.V., Amsterdam, NETHERLANDS, 3: 723-732, (2016).</t>
  </si>
  <si>
    <t xml:space="preserve">https://catalog.data.gov/dataset/chemicals-and-harmonized-functions
</t>
  </si>
  <si>
    <t>Chemicals and harmonized functions</t>
  </si>
  <si>
    <t>Chemicals and harmonized functions - dataset of chemicals mapped to a harmonized chemical function category.This dataset is associated with the following publication: Isaacs , K., M. Goldsmith, P. Egeghy , K. Phillips, R. Brooks, T. Hong, and J. Wambaugh. Characterization and prediction of chemical functions and weight fractions in consumer products. Toxicology Reports. Elsevier B.V., Amsterdam, NETHERLANDS, 3: 723-732, (2016).</t>
  </si>
  <si>
    <t xml:space="preserve">https://catalog.data.gov/dataset/wind-tunnel-evaluation-of-hi-vol-tsp-effectiveness-data
</t>
  </si>
  <si>
    <t>Wind tunnel evaluation of Hi-Vol TSP effectiveness data</t>
  </si>
  <si>
    <t>Wind tunnel evaluation of EPA's Hi-Vol TSP sampler for sampling effectiveness with regards to aerodynamic particle diameter (5 to 35 microns), wind speed (2, 8, 24 km/hr), orientation (0, 45, and 90 degrees relative to wind vector), and operational state (ON or OFF). A Coulter Counter analysis of the three Arizona Test Dust mixtures is presented.This dataset is associated with the following publication: Krug, J., A. Dart, C. Witherspoon, J. Gilberry, Q. Malloy, S. Kaushik, and R. Vanderpool. Review of the of EPA's High-Volume Total Size Selective Performance (Hi-Vol TSP) Sampler. AEROSOL SCIENCE AND TECHNOLOGY. Taylor &amp; Francis, Inc., Philadelphia, PA, USA, 0(0): 1-20, (2017).</t>
  </si>
  <si>
    <t xml:space="preserve">https://catalog.data.gov/dataset/predicted-phototoxicities-of-carbon-nano-material-by-quantum-mechanical-calculations
</t>
  </si>
  <si>
    <t>Predicted phototoxicities of carbon nano-material by quantum mechanical calculations</t>
  </si>
  <si>
    <t>The data involves a prediction of phototoxicities of nano-materials. The prediction is based on the calculated triplet excited states of fullerenols and single-walled carbon nanotubes. The model used is one previously published using actual phototoxicities of polynuclear aromatic hydrocarbons and their calculated triplet excited states.This dataset is associated with the following publication: Betowski, D. Predicted phototoxicities of carbon nano-material by quantum mechanical calculations. Journal of Molecular Graphics and Modelling. Elsevier B.V., Amsterdam, NETHERLANDS, 75: 102-105, (2017).</t>
  </si>
  <si>
    <t xml:space="preserve">https://catalog.data.gov/dataset/data-for-a-field-based-model-of-the-relationship-between-extirpation-of-salt-intolerant-be
</t>
  </si>
  <si>
    <t>Data for: A field-based model of the relationship between extirpation of salt-intolerant benthic invertebrates and background conductivity</t>
  </si>
  <si>
    <t>The data is provided in 2 zip files that share site identifiers. One data set contains biological (genus benthic invertebrate) data (Data Biological.zip) and the other contains water quality data (Data Environmental.zip), in particular specific conductivity that were used for analyses. A third zip file( XC95_20161120B-C model.zip) contains the XC95 for each genus for each stage data set in Column F of the .csv files. Other columns contain effect specific conductivity effect levels determined by other analytical methods such as from generalized additive models (GAM), linear regression models (LRM) or a weighted optimum (WAopt). Column T (Trend) indicates if the XC95 is confident (+), approximate (~), or greater (&gt;) than the XC95. The pdf files provide plots of either the cumulative frequency distribution or the generalized additive models for each genus in each state data set.This dataset is associated with the following publication: Cormier, S., L. Zheng, and C. Flaherty. A field-based model of the relationship between extirpation of salt-intolerant benthic invertebrates and background conductivity. SCIENCE OF THE TOTAL ENVIRONMENT. Elsevier BV, AMSTERDAM, NETHERLANDS, 633: 1629-1636, (2018).</t>
  </si>
  <si>
    <t xml:space="preserve">https://catalog.data.gov/dataset/data-for-estimation-of-field-based-benchmarks-from-a-background-specific-conductivity
</t>
  </si>
  <si>
    <t>Data for: Estimation of field-based benchmarks from a background specific conductivity</t>
  </si>
  <si>
    <t>There are 3 data sets. Two zip files contain paired biological (benthic macroinvertebrate genera) (Data Biological.zip) and water quality data (Data Environmental.zip). These were used to estimate background specific conductivity from these state data and estimate the HC05 using the field based extirpation concentration method (USEPA 2011).The zipped files (Griffith ion MG20150729) contains two csv miles with ions summaries and ion and specific conductivity data from the combined EPA survey data.This dataset is associated with the following publication: Cormier, S., L. Zheng, R. Novak, and C. Flaherty. A flow-chart for developing water quality criteria from two field-based methods. SCIENCE OF THE TOTAL ENVIRONMENT. Elsevier BV, AMSTERDAM, NETHERLANDS, 633: 1647-1656, (2018).</t>
  </si>
  <si>
    <t xml:space="preserve">https://catalog.data.gov/dataset/conversion-of-environmental-estrone-to-estradiol-by-male-fathead-minnows
</t>
  </si>
  <si>
    <t>Conversion of environmental estrone to estradiol by male fathead minnows</t>
  </si>
  <si>
    <t>This data set describes experiments that were conducted to investigate whether exposure of male fathead minnows to environmentally-relevant estrone concentrations would result in elevated plasma 17b-estradiol concentrations in the fish. Secondly, we sought to establish whether observed elevations in plasma 17b-estradiol occurred as a result of the conversion of external estrone by the fish using an approach involving exposure of the fish to 13C-labeled estrone. Endpoints reported in the dataset include plasma 17b-estradiol and estrone concentrations, plasma vitellogenin concentrations, hepatic vitellogenin mRNA, 13C-labeled plasma 17b-estradiol and estrone concentrations, and testicular and/or hepatic expression of aromatase and several hydroxysteroid dehydrogenases involved in estrone metabolism.This dataset is associated with the following publication: Ankley, G., D. Feifarek, B. Blackwell, J. Cavallin, K. Jensen, M. Kahl, S. Poole, E. Randolph, T. Saari, and D. Villeneuve. Reevaluating the significance of estrone as an environmental estrogen (article). ENVIRONMENTAL SCIENCE &amp; TECHNOLOGY. American Chemical Society, Washington, DC, USA, 51: 4705-4713, (2017).</t>
  </si>
  <si>
    <t xml:space="preserve">https://catalog.data.gov/dataset/evidence-of-sulfate-dependent-anaerobic-methane-oxidation-wolfe-wilkin-data-table-vers-1
</t>
  </si>
  <si>
    <t>Evidence of sulfate-dependent anaerobic methane oxidation... Wolfe &amp; Wilkin data table vers 1</t>
  </si>
  <si>
    <t>Data file (.csv) including data plotted in manuscript figures: methane and sulfate concentrations, and stable isotope data for carbon, hydrogen, sulfur, and oxygen.This dataset is associated with the following publication: Wolfe, A., and R. Wilkin. Evidence of sulfate-dependent anaerobic methane oxidation within an area impacted by coalbed methane-related gas migration. ENVIRONMENTAL SCIENCE &amp; TECHNOLOGY. American Chemical Society, Washington, DC, USA, 51: 1901-1909, (2017).</t>
  </si>
  <si>
    <t xml:space="preserve">https://catalog.data.gov/dataset/polycyclic-aromatic-hydrocarbon-in-fine-particulate-matter-emitted-from-burning-kerosene-l
</t>
  </si>
  <si>
    <t>Polycyclic aromatic hydrocarbon in fine particulate matter emitted from burning kerosene, liquid petroleum gas, and wood fuels in household cookstoves</t>
  </si>
  <si>
    <t>This dataset includes all data in figures in the manuscript and supporting information for the publication entitled "Particulate polycyclic aromatic hydrocarbon emissions from burning kerosene, liquid petroleum gas, and wood fuels in household cookstoves.".This dataset is associated with the following publication: Shen, G., W. Preston, S. Ebersviller, C. Williams, J. Faircloth, J. Jetter, and M. Hays. Particulate polycyclic aromatic hydrocarbon emissions from burning kerosene, liquid petroleum gas, and wood fuels in household cookstoves. ENVIRONMENTAL SCIENCE &amp; TECHNOLOGY. American Chemical Society, Washington, DC, USA, 31(3): 3081-3090, (2017).</t>
  </si>
  <si>
    <t xml:space="preserve">https://catalog.data.gov/dataset/respiratory-effects-and-systemic-stress-response-following-acute-acrolein-inhalation-in-ra
</t>
  </si>
  <si>
    <t>Respiratory Effects and Systemic Stress Response Following Acute Acrolein Inhalation in Rats</t>
  </si>
  <si>
    <t>This data set is an Excel file pertaining to the study that examined nasal, pulmonary, and systemic effects of acrolein in rats acutely exposed to a range of concentrations. The different tabs of the spreadsheet pertain to each figure found in the manuscript.This dataset is associated with the following publication: Snow, S., M. McGee, A. Henriquez, J. Richards, M. Schladweiler, A. Ledbetter, and U. Kodavanti. Respiratory Effects and Systemic Stress Response Following Acute Acrolein Inhalation in Rats#. TOXICOLOGICAL SCIENCES. Society of Toxicology, 158(2): 454-464, (2017).</t>
  </si>
  <si>
    <t xml:space="preserve">https://catalog.data.gov/dataset/sciencehub-data-set-for-detection-of-semi-volatile-organic-compounds-in-permeable-pavement
</t>
  </si>
  <si>
    <t>ScienceHub data set for "Detection of semi-volatile organic compounds in permeable pavement infiltrate"</t>
  </si>
  <si>
    <t>Observed permeable pavement infiltrate concentrations by EPA (1996) method 8270C Semivolatile Organic Compounds by Gas Chromatography/Mass Spectrometry (GC/MS) with selected ion monitoring (SIM).This dataset is associated with the following publication: OConnor , T. Detection of semi-volatile organic compounds in permeable pavement infiltrate. JOURNAL OF ENVIRONMENTAL ENGINEERING. American Society of Civil Engineers (ASCE), Reston, VA, USA, 3(2): 999-999, (2017).</t>
  </si>
  <si>
    <t xml:space="preserve">https://catalog.data.gov/dataset/temporary-vs-permanent-sub-slab-ports-a-comparative-performance-study
</t>
  </si>
  <si>
    <t>Temporary Vs. Permanent Sub-Slab Ports: A Comparative Performance Study</t>
  </si>
  <si>
    <t>Data Tables from Published Article.This dataset is associated with the following publication: Zimmerman, J., C. Lutes, B. Cosky, B. Schumacher, D. Salkie, and R. Truesdale. Temporary vs. Permanent Sub-slab Ports: A Comparative Performance Study. SOIL AND SEDIMENT CONTAMINATION: AN INTERNATIONAL JOURNAL. CRC Press LLC, Boca Raton, FL, USA, 26(3): 294-307, (2017).</t>
  </si>
  <si>
    <t xml:space="preserve">https://catalog.data.gov/dataset/constraints-on-primary-and-secondary-particulate-carbon-sources-using-chemical-tracer-and-
</t>
  </si>
  <si>
    <t>Constraints on primary and secondary particulate carbon sources using chemical tracer and 14C methods during CalNex-Bakersfield</t>
  </si>
  <si>
    <t>The present study investigates primary and secondary sources of organic carbon for Bakersfield, CA, USA as part of the 2010 CalNex study. The method used here involves integrated sampling that is designed to allow for detailed and specific chemical analysis of particulate matter (PM) in the Bakersfield airshed. To achieve this objective, filter samples were taken during thirty-four 23-hr periods between 19 May and 26 June 2010 and analyzed for organic tracers by gas chromatography - mass spectrometry (GC-MS). Contributions to organic carbon (OC) were determined by two organic tracer-based techniques: primary OC by chemical mass balance and secondary OC by a mass fraction method. Radiocarbon (14C) measurements of the total organic carbon were also made to determine the split between the modern and fossil carbon and thereby constrain unknown sources of OC not accounted for by either tracer-based attribution technique. From the analysis, OC contributions from four primary sources and four secondary sources were determined, which comprised three sources of modern carbon and five sources of fossil carbon. The major primary sources of OC were from vegetative detritus (9.8%), diesel (2.3%), gasoline (&lt;1.0%), and lubricating oil impacted motor vehicle exhaust (30%), measured secondary sources resulted from isoprene (1.5%), a-pinene (&lt;1.0%), toluene (&lt;1.0%), and naphthalene (&lt;1.0%, as an upper limit) contributions. The average observed organic carbon (OC) was 6.42 +- 2.33 mgC m-3. The 14C derived apportionment indicated that modern and fossil components were nearly equivalent on average, however, the fossil contribution ranged from 32-66% over the five week campaign. With the fossil primary and secondary sources aggregated, only 25% of the fossil organic carbon could not be attributed. Whereas, nearly 80% of the modern carbon could not be attributed to primary and secondary sources accessible to this analysis, which included tracers of biomass burning, vegetative detritus and secondary biogenic carbon. The results of the current study contributes source-based evaluation of the carbonaceous aerosol at CalNex Bakersfield.This dataset is associated with the following publication: Sheesley, R., P. Dev Nallathamby, J. Surratt, A. Lee, M. Lewandowski, J. Offenberg, M. Jaoui, and T. Kleindienst. Constraints on primary and secondary particulate carbon sources using chemical tracer and 14C methods during CalNex-Bakersfield. ATMOSPHERIC ENVIRONMENT. Elsevier Science Ltd, New York, NY, USA, 166: 204-214, (2017).</t>
  </si>
  <si>
    <t xml:space="preserve">https://catalog.data.gov/dataset/predicting-thermal-behavior-of-secondary-organic-aerosols
</t>
  </si>
  <si>
    <t>Predicting Thermal Behavior of Secondary Organic Aerosols</t>
  </si>
  <si>
    <t>Volume concentrations of secondary organic aerosol (SOA) are measured in 139 steady-state, single precursor hydrocarbon oxidation experiments after passing through a temperature controlled inlet. The response to change in temperature is well predicted through a feedforward Artificial Neural Network. The most parsimonious model, as indicated by Akaike's Information Criterion, Corrected (AIC,C), utilizes 11 input variables, a single hidden layer of 4 tanh activation function nodes, and a single linear output function. This model predicts thermal behavior of single precursor aerosols to less than +- 5%, which is within the measurement uncertainty, while limiting the problem of overfitting. Prediction of thermal behavior of SOA can be achieved by a concise number of descriptors of the precursor hydrocarbon including the number of internal and external double bonds, number of methyl- and ethyl- functional groups, molecular weight, number of ring structures, in addition to the volume of SOA formed, and an indicator of which of four oxidant precursors was used to initiate reactions (NOx photo-oxidation, photolysis of H2O2, ozonolysis, or thermal decomposition of N2O5). Additional input variables, such as, chamber volumetric residence time, relative humidity, initial concentration of oxides of nitrogen, reacted hydrocarbon concentration, and further descriptors of the precursor hydrocarbon, including carbon number, number of oxygen atoms, and number of aromatic ring structures, lead to over fit models, and are unnecessary for an efficient, accurate predictive model of thermal behavior of SOA. This work indicates that predictive statistical modeling methods may be complementary to descriptive techniques for use in parameterization of air quality models.This dataset is associated with the following publication: Offenberg, J., M. Lewandowski, T. Kleindienst, K. Docherty, J. Krug, T. Riedel, D. Olson, and M. Jaoui. Predicting Thermal Behavior of Secondary Organic Aerosols. ENVIRONMENTAL SCIENCE &amp; TECHNOLOGY. American Chemical Society, Washington, DC, USA, 51(17): 9911-9919, (2017).</t>
  </si>
  <si>
    <t xml:space="preserve">https://catalog.data.gov/dataset/cyanobacteria-index-meris
</t>
  </si>
  <si>
    <t>Cyanobacteria Index (MERIS)</t>
  </si>
  <si>
    <t>This dataset shows the concentration of cyanobacteria cells/ml in fresh water bodies and estuaries of the Ohio and Florida derived from 300x300 meter MEdium Resolution Imaging Spectrometer (MERIS) satellite imagery. This dataset was produced through partnership with the National Oceanic and Atmospheric Administration (NOAA), the National Aeronautics and Space Administration (NASA), the United States Geological Survey (USGS), and the United States Environmental Protection Agency (USEPA). This cyanobacteria dataset was derived using the European Space Agency (ESA) Envisat satellite and MERIS instrument. MERIS is a 68.5 degree field-of-view nadir-pointing imaging spectrometer which measures the solar radiation reflected by the Earth in 15 spectral bands (visible and near-infrared). MERIS imagery was used to identify long-wavelength spectral bands (from red through near-infrared portion of the spectrum) to locate algal blooms within freshwaters and estuaries of the continental United States.This dataset is associated with the following publication: Urquhart, E., B. Schaeffer, R. Stumpf, K. Loftin, and J. Wedell. .A method for examining temporal changes in cyanobacterial harmful algal bloom spatial extent using satellite remote sensing. Harmful Algae. Elsevier B.V., Amsterdam, NETHERLANDS, 67: 144-152, (2017).</t>
  </si>
  <si>
    <t xml:space="preserve">https://catalog.data.gov/dataset/autism-and-green-space-clean
</t>
  </si>
  <si>
    <t>Autism and green space_clean</t>
  </si>
  <si>
    <t>Autism and green space metrics in California elementary school districts.This dataset is associated with the following publication: Wu, J., and L. Jackson. Inverse Relationship Between Urban Green Space and Childhood Autism in California Elementary School Districts. ENVIRONMENT INTERNATIONAL. Elsevier Science Ltd, New York, NY, USA, 107: 140-145, (2017).</t>
  </si>
  <si>
    <t xml:space="preserve">https://catalog.data.gov/dataset/inactivation-data-xlsx
</t>
  </si>
  <si>
    <t>Inactivation Data.xlsx</t>
  </si>
  <si>
    <t>The data set is a spreadsheet that contains results of inactivation experiments that were conducted to to determine the effectiveness of chlorine in inactivating B. anthracis spore surrogates in wash waters similar to waters that would be generated during building decontamination activities.This dataset is associated with the following publication: Gallardo, V., D. Schupp, J. Heckman, R. Krishnan, and E. Rice. Inactivation of Bacillus Spores in Wash Waters Using Dilute Chlorine Bleach Solutions at Different Temperatures and pH Levels. WATER ENVIRONMENT RESEARCH. Water Environment Federation, Alexandria, VA, USA, 1-36, (2017).</t>
  </si>
  <si>
    <t xml:space="preserve">https://catalog.data.gov/dataset/human-health-screening-and-public-health-significance-of-contaminants-of-emerging-concern-
</t>
  </si>
  <si>
    <t>Human Health Screening and Public Health Significance of Contaminants of Emerging Concern Detected in Public Water Supplies</t>
  </si>
  <si>
    <t>Background information for human health margin of exposure paper.This dataset is associated with the following publication: Benson , B., O. Conerly , W. Sander, A. Batt , E. Furlong, S. Glassmeyer , D. Koplin, H. Mash , K. Schenck , J. Simmons , and S. Boone. Human Health Screening and Public Health Significance of Contaminants of Emerging Concern Detected in Public Water Supplies. SCIENCE OF THE TOTAL ENVIRONMENT. Elsevier BV, AMSTERDAM, NETHERLANDS, 579: 1643-1648, (2017).</t>
  </si>
  <si>
    <t xml:space="preserve">https://catalog.data.gov/dataset/effects-of-chronic-exposure-to-triclosan-on-reproductive-and-thyroid-endpoints-in-the-adul
</t>
  </si>
  <si>
    <t>Effects of Chronic Exposure to Triclosan on Reproductive and Thyroid Endpoints in the Adult Wistar Female Rat</t>
  </si>
  <si>
    <t>This dataset includes the results of a long term adult female rat oral exposure to triclosan and includes hormone, estrous cyclicity, thyroid histology and liver gene expression data.This dataset is associated with the following publication: Louis, G., D. Hallinger, J. Braxton, A. Kamel, and T. Stoker. Effects of Chronic Exposure to Triclosan on Reproductive and Thyroid Endpoints in the Adult Wistar Female Rat. JOURNAL OF TOXICOLOGY AND ENVIRONMENTAL HEALTH. Taylor &amp; Francis, Inc., Philadelphia, PA, USA, 236-249, (2017).</t>
  </si>
  <si>
    <t xml:space="preserve">https://catalog.data.gov/dataset/data-for-estimates-of-reservoir-methane-emissions-based-on-a-spatially-balanced-probabilis
</t>
  </si>
  <si>
    <t>Data for "Estimates of reservoir methane emissions based on a spatially balanced probabilistic-survey"</t>
  </si>
  <si>
    <t>Measured diffusive and ebullitive methane emission rates from 115 sites in William H Harsha Lake. File also contains fields required for GRTS analysis.This dataset is associated with the following publication: Beaulieu , J., M. McManus , and C. Nietch. Estimates of reservoir methane emissions based on a spatially balanced probabilistic-survey. LIMNOLOGY AND OCEANOGRAPHY. American Society of Limnology and Oceanography, Lawrence, KS, USA, 61(1): S27-S40, (2016).</t>
  </si>
  <si>
    <t xml:space="preserve">https://catalog.data.gov/dataset/wehmas-et-al-94-04-toxicol-sci-datasets-for-manuscript
</t>
  </si>
  <si>
    <t>Wehmas et al. 94-04 Toxicol Sci: Datasets for manuscript</t>
  </si>
  <si>
    <t>Dataset includes overview text document (accepted version of manuscript) and tables, figures, and supplementary materials. Supplementary tables provide summary data underlying figures, as noted in the text.This dataset is associated with the following publication: Wehmas, L., A. Deangelo, S. Hester, B. Chorley, G. Carswell, G. Olson, M. George, J. Carter, S. Eldridge, A. Fisher, B. Vallanat, and C. Wood. Metabolic Disruption Early in Life is Associated With Latent Carcinogenic Activity of Dichloroacetic Acid in Mice. TOXICOLOGICAL SCIENCES. Society of Toxicology, 159(2): 354-365, (2017).</t>
  </si>
  <si>
    <t xml:space="preserve">https://catalog.data.gov/dataset/human-bdcm-mulit-route-pbpk-model
</t>
  </si>
  <si>
    <t>Human BDCM Mulit-Route PBPK Model</t>
  </si>
  <si>
    <t>This data set contains the code for the BDCM human multi-route model written in the programming language acsl. The final published manuscript is provided since it contains all the model parameters and data (from published literature).This dataset is associated with the following publication: Kenyon , E., T.L. Leavens, C. Eklund , and R. Pegram. Development and Application of a Human PBPK Model for Bromodichloromethane (BDCM) to Investigate Impacts of Multi-Route Exposure. JOURNAL OF APPLIED TOXICOLOGY. John Wiley &amp; Sons, Ltd., Indianapolis, IN, USA, 36(9): 1095-1111, (2015).</t>
  </si>
  <si>
    <t xml:space="preserve">https://catalog.data.gov/dataset/porous-nitrogen-enriched-carbonaceous-material-from-marine-waste-chitosan-derived-layered-
</t>
  </si>
  <si>
    <t>Porous nitrogen-enriched carbonaceous material from marine waste: chitosan-derived layered CNX catalyst for aerial oxidation of 5-hydroxymethylfurfural (HMF) to 2,5-furandicarboxylic acid</t>
  </si>
  <si>
    <t>Chitosan-derived, porous and layered nitrogen-enriched carbonaceous CNx catalyst (PLCNx) has been synthesized from marine waste and its use demonstrated in a metal-free heterogeneous selective oxidation of 5-hydroxymethyl-furfural (HMF) to 2,5-furandicarboxylic acid (FDCA) using aerial oxygen under mild reaction conditions.This dataset is associated with the following publication: Varma, R., M. Nadagouda, and S. Verma. Porous nitrogen-enriched carbonaceous material from marine waste: chitosan-derived layered CNX catalyst for aerial oxidation of 5-hydroxymethylfurfural (HMF) to 2,5-furandicarboxylic acid. Scientific Reports. Nature Publishing Group, London, UK, 7(13596): 1-6, (2017).</t>
  </si>
  <si>
    <t xml:space="preserve">https://catalog.data.gov/dataset/experimental-data-obtained-by-the-characterization-and-leaching-of-industrially-lead-conta
</t>
  </si>
  <si>
    <t>Experimental data obtained by the characterization and leaching of industrially lead contaminated soil projected to the stored in a repository.</t>
  </si>
  <si>
    <t>The data set contains the elemental composition, pH, and surface area, TOC, IC and bulk density of the soils to be deposited in a repository. Additionally, contains the leaching results of the TCLP, SPLP, and a Controlled Acidity Leaching Protocol and the results of the sequential extraction performed with such soils.This dataset is associated with the following publication: Pinto, P., and S. Al-Abed. Assessing Metal Mobilization from Industrially Lead-Contaminated Soils Located at an Urban Site. W. Berry Lyons, Christopher B. Gardner, and David T. Long APPLIED GEOCHEMISTRY. Elsevier Science Ltd, New York, NY, USA, 83: 31-40, (2017).</t>
  </si>
  <si>
    <t xml:space="preserve">https://catalog.data.gov/dataset/the-acute-toxicity-of-major-ion-salts-to-ceriodaphnia-dubia-iii-mathematical-models-for-mi
</t>
  </si>
  <si>
    <t>The Acute Toxicity of Major Ion Salts to Ceriodaphnia dubia. III. Mathematical models for mixture toxicity</t>
  </si>
  <si>
    <t>This dataset concerns the development of models for describing the acute toxicity of major ions to Ceriodaphnia dubia using data from single salt tests and binary mixture tests described in two other datasets under this research effort. It provides the data used in model development in the associated journal article. It also provides concentration-response data and associated general chemistry conditions for 3 experiments consisting of 14 toxicity tests on more complex mixtures of major ions based on data regarding elevated major ions in effluents and receiving waters, which was used for testing the models. .This dataset is associated with the following publication: Erickson, R., D. Mount, T. Highland, R. Hockett, D. Hoff, T. Norberg-King, and K. Peterson. The acute toxicity of major ion salts to Ceriodaphnia dubia: III. Mathematical models for mixture toxicity. ENVIRONMENTAL TOXICOLOGY AND CHEMISTRY. Society of Environmental Toxicology and Chemistry, Pensacola, FL, USA, 1-13, (2017).</t>
  </si>
  <si>
    <t xml:space="preserve">https://catalog.data.gov/dataset/newton-ssanta-dr-water-using-pou-filters-dataset
</t>
  </si>
  <si>
    <t>Newton SSANTA Dr Water using POU filters dataset</t>
  </si>
  <si>
    <t xml:space="preserve">https://catalog.data.gov/dataset/measuring-and-modeling-surface-sorption-dynamics-of-organophosphate-flame-retardants-on-im
</t>
  </si>
  <si>
    <t>Measuring and modeling surface sorption dynamics of organophosphate flame retardants on impervious surfaces</t>
  </si>
  <si>
    <t>The data presented in this data file is a product of a journal publication. The dataset contains measured and model predicted OPFRs gas-phase and surface-phase concentrations in small and micro chambers.This dataset is associated with the following publication: Liang, Y., X. Liu, and M. Allen. Measuring and Modeling Surface Sorption Dynamics of Organophosphate Flame Retardants in Chambers. CHEMOSPHERE. Elsevier Science Ltd, New York, NY, USA, 193: 754-762, (2018).</t>
  </si>
  <si>
    <t xml:space="preserve">https://catalog.data.gov/dataset/enterovirus-species-and-serotype-distributions-in-monthly-municipal-wastewater-samples
</t>
  </si>
  <si>
    <t>Enterovirus species and serotype distributions in monthly municipal wastewater samples</t>
  </si>
  <si>
    <t>This dataset contains the enterovirus genome copies measured per liter of sample and read counts obtained from amplicon sequencing of the VP1 and VP4 genes.This dataset is associated with the following publication: Brinkman , N., S. Fout , and S. Keely. Retrospective Surveillance of Wastewater To Examine Seasonal Dynamics of Enterovirus Infections. mSphere. American Society for Microbiology, Washington, DC, USA, 2(3): e00099-17, (2017).</t>
  </si>
  <si>
    <t xml:space="preserve">https://catalog.data.gov/dataset/cardiopulmonary-changes-in-humans-with-coronary-artery-disease-associated-with-exposure-to
</t>
  </si>
  <si>
    <t>Cardiopulmonary changes in humans with coronary artery disease associated with exposure to ambient concentrations of ozone.</t>
  </si>
  <si>
    <t>The dataset contains a list of cardiac and vascular biomarkers that were obtained on each day a participant visited the EPA Human Studies Facility. It also contains ozone concentrations on those days, which are publicly available on the EPA AirNow website. This dataset is not publicly accessible because: The dataset pertains to human research. It can be accessed through the following means: Requests to access data should be sent to Robert Devlin at devlin.robert@epa.gov. Format: The metadata are in the form of spreadsheets with health endpoints listed in columns and each human participant listed as a row. Similar spreadsheets contain exposure information in columns and participants in rows.This dataset is associated with the following publication: Mirowsky, J., M. Carraway, R. Dhingra, H. Tong, L. Neas, D. Diaz-Sanchez, W. Cascio, M. Case, J. Crooks, E. Hauser, E. Dowdy, W. Krause, and R. Devlin. Ozone exposure is associated with acute changes in inflammation, fibrinolysis, and endothelial cell function in coronary artery disease patients. ENVIRONMENTAL HEALTH. Academic Press Incorporated, Orlando, FL, USA, 16: 126, (2017).</t>
  </si>
  <si>
    <t xml:space="preserve">https://catalog.data.gov/dataset/full-scale-drinking-water-system-decontamination-at-the-water-security-test-bed
</t>
  </si>
  <si>
    <t>Full Scale Drinking Water System Decontamination at the Water Security Test Bed</t>
  </si>
  <si>
    <t>The EPA's Water Security Test Bed (WSTB) facility is a full-scale representation of a drinking water distribution system. In collaboration with the Idaho National Laboratory (INL), EPA designed the WSTB facility to support full-scale evaluations of water infrastructure decontamination, real-time sensors, mobile water treatment systems, and decontamination of premise plumbing and appliances. The EPA research focused on decontamination of 1) Bacillus globigii (BG) spores, a non-pathogenic surrogate for Bacillus anthracis and 2) Bakken crude oil. Flushing and chlorination effectively removed most BG spores from the bulk water but BG spores still remained on the pipe wall coupons. Soluble oil components of Bakken crude oil were removed by flushing although oil components persisted in the dishwasher and refrigerator water dispenser. Using this full-scale distribution system allows EPA to 1) test contaminants without any human health or ecological risk and 2) inform water systems on effective methodologies responding to possible contamination incidents.This dataset is associated with the following publication: Szabo, J., J. Hall, S. Reese, J. Goodrich, S. Panguluri, G. Meiners, and H. Ernst. Full Scale Drinking Water System Decontamination at the Water Security Test Bed. JOURNAL OF THE AMERICAN WATER WORKS ASSOCIATION. American Water Works Association, Denver, CO, USA, E535-E547, (2017).</t>
  </si>
  <si>
    <t xml:space="preserve">https://catalog.data.gov/dataset/a-database-of-historical-benthic-invertebrate-biodiversity-spanning-182-years-in-narragans
</t>
  </si>
  <si>
    <t>A Database of Historical Benthic Invertebrate Biodiversity Spanning 182 Years in Narragansett Bay (Rhode Island and Massachusetts)_Data_ v1</t>
  </si>
  <si>
    <t>To examine biodiversity trends over time, a master list was compiled of all benthic invertebrate species collected from the Narragansett Bay beginning with Totten's 1834 descriptions of mollusks, Leidy's collections in 1855, Verrill and Smith's surveys beginning in 1871, and studies at Alexander Agassiz's Newport Marine Zoological Laboratory, 1873-1910. The list, spanning 182 years, was compiled from 104 sources and includes invertebrate macrofauna (&gt;0.5 mm) and more limited studies of meiofauna. It currently holds over 1,200 unique taxa from 21 phyla. Information given for each collection record includes: current accepted scientific name, when and where sampled, by whom (with citation), gear used, and full taxonomic hierarchy.This dataset is associated with the following publication: Hale, S., M. Hughes, and H. Buffum. Historical Trends of Benthic Invertebrate Biodiversity Spanning 182 Years in a Southern New England Estuary. Estuaries and Coasts. Estuarine Research Federation, Port Republic, MD, USA, 41(6): 1525-1538, (2018).</t>
  </si>
  <si>
    <t xml:space="preserve">https://catalog.data.gov/dataset/compilations-of-measured-and-calculated-physicochemical-property-values-for-pcbs-pbdes-pcd
</t>
  </si>
  <si>
    <t>Compilations of measured and calculated physicochemical property values for PCBs, PBDEs, PCDDs and PAHs</t>
  </si>
  <si>
    <t>The dataset consists of compilations of measured and calculated physicochemical property values for PCBs, PBDEs, PCDDs and PAHs. The properties included in this dataset are the octanol-water partition coefficient, melting point, vapor pressure and water solubility. The measured property values were obtained from a critical review of the scientific literature. The calculated values were obtained using the following applications: ACD/Percepta, ChemAxon Plugin Calculators, EPI Suite, NICEATM, Online Chemical Modeling Environment (OCHEM), OPERA, SPARC, and Toxicity Estimation Software Tool (T.E.S.T.).This dataset is associated with the following publication: Stevens, C., J. Patel, M. Koopmans, J. Olmstead, S. Hilal, N. Pope, E. Weber, and K. Wolfe. Demonstration of a consensus approach for the calculation of physicochemical properties required for environmental fate assessments. CHEMOSPHERE. Elsevier Science Ltd, New York, NY, USA, 194: 94-106, (2018).</t>
  </si>
  <si>
    <t xml:space="preserve">https://catalog.data.gov/dataset/data-files-reyes-ehp-phthalates
</t>
  </si>
  <si>
    <t>Data_files_Reyes_EHP_phthalates</t>
  </si>
  <si>
    <t>The file contains three files in comma separated values (.csv) format. "Reyes_EHP_Phthalates_US_metabolites.csv" contains information about the National Health and Nutrition Examination Survey (NHANES) metabolite code names along with Tolerable Daily Intake (TDI), molecular weight of the parent phthalate, molecular weight of the metabolite, and names and abbreviations of the corresponding metabolites and phthalates."Reyes_EHP_Phthalates_US_MCR.csv" contains the following information: * Data on the surveyed individuals from the original NHANES data files that includes * Identifying information for individual, * Demographic information used in defining the creatinine levels and in investigating sub populations based on age, gender, ethnicity, * Concentration of phthalate metabolites and creatinine in urine. * Calculated values for each individual, * Daily intake of each of the six phthalate, * Hazard Quotients associated with each phthalate's daily intake, * Values of Hazard Index and the Maximum Cumulative Ratio."Reyes_EHP_Phthalates_US_MCR_definitions.csv" and the definitions and units of the fields in "Reyes_EHP_Phthalates_US_MCR.csv".This dataset is associated with the following publication: Reyes, J., and P. Price. An analysis of cumulative risks based on biomonitoring data for six phthalates using the Maximum Cumulative Ratio. ENVIRONMENT INTERNATIONAL. Elsevier B.V., Amsterdam, NETHERLANDS, 112: 77-84, (2018).</t>
  </si>
  <si>
    <t xml:space="preserve">https://catalog.data.gov/dataset/emissions-from-prescribed-burning-of-agricultural-fields-in-the-pacific-northwest
</t>
  </si>
  <si>
    <t>Emissions from Prescribed Burning of Agricultural Fields in the Pacific Northwest</t>
  </si>
  <si>
    <t>PM2.5, volatile organic compounds (VOCs), polycyclic aromatic hydrocarbons (PAHs), and polychlorinated dibenzodioxins/dibenzofurans (PCDDs/PCDFs), and continuous measurements of black carbon (BC), particle mass by size, CO, CO2, CH4, and aerosol characteristics.This dataset is associated with the following publication: Holder, A., B. Gullett, S. Urbanski, R. Elleman, S. O'Neil, D. Tabor, B. Mitchell, and K. Baker. Emissions from Prescribed Burning of Agricultural Fields in the Pacific Northwest. ATMOSPHERIC ENVIRONMENT. Elsevier Science Ltd, New York, NY, USA, 166: 22-33, (2017).</t>
  </si>
  <si>
    <t xml:space="preserve">https://catalog.data.gov/dataset/tools-to-minimize-inter-laboratory-variability-in-vitellogenin-gene-expression-monitoring-
</t>
  </si>
  <si>
    <t>Tools to Minimize Inter-Laboratory Variability in Vitellogenin Gene Expression Monitoring Programs</t>
  </si>
  <si>
    <t>All data files are in excel format. Files with names CSU are different mesocosms qPCR data results for vitellogen gene and 18s a house keeping gene. Data files labelled ORD are qPCR data generated by NERL Cincinnati. Those labeled R5 are qPCR data generated by EPA's Region 5 lab and RMI_Mass are qPCR data generated by the University of Massachusetts Amherst.This dataset is associated with the following publication: Jastrow , A., D. Gordon , K. Auger, E. Punska, K. Arcaro, K. Keteles , D. Winkleman, D. Lattier , A. Biales , and J. Lazorchak. Tools to minimize interlaboratory variability in vitellogenin gene expression monitoring programs. ENVIRONMENTAL TOXICOLOGY AND CHEMISTRY. Society of Environmental Toxicology and Chemistry, Pensacola, FL, USA, 36(11): 3102-3107, (2017).</t>
  </si>
  <si>
    <t xml:space="preserve">https://catalog.data.gov/dataset/deiodinase-1-screening-of-toxcast-phase-1-chemical-library
</t>
  </si>
  <si>
    <t>Deiodinase 1 Screening of ToxCast Phase 1 Chemical Library</t>
  </si>
  <si>
    <t>This excel spreadsheet contains the resultant data for over from inhibition assays with human Deiodinase 1 screened against the ToxCast Phase 1 chemical library and a few additional chemicals. Over 1800 chemicals were tested in total. It contains the list of chemicals tested and the median, minimum, and maximum inhibition for each chemical screened at 200 uM. Chemicals that gave greater than 50% inhibition were screened in concentration response mode, and the median, min, max inhibition at each concentration for those chemicals are included. Propylthiouracil was used in each plate as a positive control and the concentration-response data for those curves are also included.This dataset is associated with the following publication: Hornung, M., J. Korte, J. Olker, J. Denny, C. Knutsen, P. Hartig, M. Cardon, and S. Degitz. Screening the ToxCast Phase 1 chemical library for inhibition of deiodinase type 1 activity. TOXICOLOGICAL SCIENCES. Society of Toxicology, 162(2): 570-581, (2018).</t>
  </si>
  <si>
    <t xml:space="preserve">https://catalog.data.gov/dataset/aerosol-direct-effects-on-ozone-china-case-study
</t>
  </si>
  <si>
    <t>Aerosol direct effects on ozone - China case study</t>
  </si>
  <si>
    <t>Model output from the 2-way coupled WRF-CMAQ modeling system applied to China. This dataset is not publicly accessible because: EPA scientists helped with the model set-up and data analysis. The data was created by collaborators at Tsinghua University and is housed there. Since its not EPA generated data, the dataset is not included in ScienceHub. It can be accessed through the following means: The data can be accessed by contacting the corresponding author Prof. Shuxiao Wang (email: shxwang@tsinghua.edu.cn, phone: +86-10-62771466, fax: +86-10-62773650). Format: The data analyzed in this study were created by collaborators at Tsinghua University, China. The data can be accessed by contacting the corresponding author Prof. Shuxiao Wang (email: shxwang@tsinghua.edu.cn, phone: +86-10-62771466, fax: +86-10-62773650).This dataset is associated with the following publication: Xing, J., J. Wang, R. Mathur, S. Wang, G. Sarwar, J. Pleim, C. Hogrefe, Y. Zhang, J. Jiang, D. Wong, and J. Hao. Impacts of aerosol direct effects on tropospheric ozone through changes in atmospheric dynamics and photolysis rates. Atmospheric Chemistry and Physics. Copernicus Publications, Katlenburg-Lindau, GERMANY, 17: 9869-9883, (2017).</t>
  </si>
  <si>
    <t xml:space="preserve">https://catalog.data.gov/dataset/safe-drinking-water-information-system-sdwis-federal-reports-advanced-search-tool
</t>
  </si>
  <si>
    <t>Safe Drinking Water Information System (SDWIS) Federal Reports Advanced Search Tool</t>
  </si>
  <si>
    <t>A database where EPA has compiled data on public drinking water systems and whether they have certain drinking water violations. This data is collected by the states and given to the EPA.This dataset is associated with the following publication: Pennino, M., J. Compton, and S. Leibowitz. Trends in Drinking Water Nitrate Violations Across the United States. ENVIRONMENTAL SCIENCE &amp; TECHNOLOGY. American Chemical Society, Washington, DC, USA, 13450-13460, (2017).</t>
  </si>
  <si>
    <t xml:space="preserve">https://catalog.data.gov/dataset/effect-of-natural-organic-matter-effec-on-fate-and-transport-of-engineered-nanoparticles
</t>
  </si>
  <si>
    <t>Effect of natural organic matter effec on fate and transport of engineered nanoparticles</t>
  </si>
  <si>
    <t>This study characterized Ohio river natural organic matter during winter and summer seasons, and demonstrated the effects of these natural organic samples on stability and transport of cerium oxide nanoparticles in saturated porous media. OR-NOM samples that were characterized by thermal analysis, Fourier transfer solid state neutron magnetic resonance spectrometer and elemental analysis showed to have structural and compositional differences from standard humic acid. This study explored the effects of OR-NOM in enhancing the transport and breakthrough of ceria nanoparticle in moderate (1-10 mM) ionic strength solutions. The enhancement in stability and transport appear to be dominated by the altered electrokinetic properties of the nanopraticles.This dataset is associated with the following publication: Li, Z., E. Sahle-Demessie, A. Aly Hassan, J. Pressman, C. Han, and G. Sorial. Effects of source and seasonal variations of natural organic matters on the fate and transport of CeO2 nanoparticles in the environment. SCIENCE OF THE TOTAL ENVIRONMENT. Elsevier BV, AMSTERDAM, NETHERLANDS, 609: 1616-1626, (2017).</t>
  </si>
  <si>
    <t xml:space="preserve">https://catalog.data.gov/dataset/figure-data-and-table-data-for-differential-exposure-and-acute-health-impacts-of-inhaled-s
</t>
  </si>
  <si>
    <t>Figure Data and Table Data for Differential exposure and acute health impacts of inhaled solid-fuel emissions from rudimentary and advanced cookstoves in female CD-1 mice.</t>
  </si>
  <si>
    <t>To link health benefits derived from advanced CS usage to increasing combustion efficiencies of the cookstove, a wide variety of general health and respiratory system parameters that are often altered acutely following exposure to air pollutants were assessed. The figures and tables reflect the health outcomes.This dataset is associated with the following publication: Gibbs-Flournoy, E., I. Gilmour, M. Higuchi, J. Jetter, I. George, L. Copeland, R. Harrison, V. Moser, and J. Dye. Differential exposure and acute health impacts of inhaled solid-fuel emissions from rudimentary and advanced cookstoves in female CD-1 mice.. ENVIRONMENTAL RESEARCH. Academic Press Incorporated, Orlando, FL, USA, 161: 35-48, (2018).</t>
  </si>
  <si>
    <t xml:space="preserve">https://catalog.data.gov/dataset/data-set-for-light-absorption-of-secondary-organic-aerosol-composition-and-contribution-of
</t>
  </si>
  <si>
    <t>Data set for Light Absorption of Secondary Organic Aerosol: Composition and Contribution of Nitro-aromatic Compounds</t>
  </si>
  <si>
    <t>This is the data used to generate the figures published in the journal article titled, "Light Absorption of Secondary Organic Aerosol: Composition and Contribution of Nitro-aromatic Compounds".This dataset is associated with the following publication: Xie, M., X. Chen, M. Hays, M. Lewandowski, J. Offenberg, T. Kleindienst, and A. Holder. Light absorption of secondary organic aerosol: Composition and contribution of nitro-aromatic compounds. ENVIRONMENTAL SCIENCE &amp; TECHNOLOGY. American Chemical Society, Washington, DC, USA, 51(20): 11607-11616, (2017).</t>
  </si>
  <si>
    <t xml:space="preserve">https://catalog.data.gov/dataset/light-absorbing-organic-carbon-from-prescribed-and-laboratory-biomass-burning-and-gasoline
</t>
  </si>
  <si>
    <t>Light-absorbing organic carbon from prescribed and laboratory biomass burning and gasoline vehicle emissions</t>
  </si>
  <si>
    <t>This dataset is a compilation of optical properties of the organic fraction of particulate matter emitted from prescribed burning and from gasoline vehicles.This dataset is associated with the following publication: Xie, M., M. Hays, and A. Holder. Light absorbing organic carbon from prescribed and laboratory biomass burning and gasoline vehicle emissions. Scientific Reports. Nature Publishing Group, London, UK, online, (2017).</t>
  </si>
  <si>
    <t xml:space="preserve">https://catalog.data.gov/dataset/photochemical-smog-and-vitamin-d-deficiency
</t>
  </si>
  <si>
    <t>Photochemical smog and vitamin D deficiency</t>
  </si>
  <si>
    <t>The dataset contains the results of a study examining the impact of vitamin D deficiency on the cardiopulmonary response of mice to photochemical smog.This dataset is associated with the following publication: Stratford, K., N. Coates, L. Thompson, T. Krantz, C. King, J. Krug, I. Gilmour, A. Farraj, and M. Hazari. Early-Life Persistent Vitamin D Deficiency Alters Cardiopulmonary Responses to Particulate Matter-Enhanced Atmospheric Smog in Adult Mice. ENVIRONMENTAL SCIENCE &amp; TECHNOLOGY. American Chemical Society, Washington, DC, USA, 52(5): 3054-3061, (2018).</t>
  </si>
  <si>
    <t xml:space="preserve">https://catalog.data.gov/dataset/aop-wiki-event-component-annotation
</t>
  </si>
  <si>
    <t>AOP-Wiki Event Component Annotation</t>
  </si>
  <si>
    <t>This dataset contains ontology terms associated with key events from the AOP-Wiki. This information was used to seed the AOP-Wiki with a carefully selected set of ontology terms prior to opening up the option for authors to tag their own AOPs. This is intended to provide existing examples for authors and improve consistency when assigning terms to the key events.This dataset is associated with the following publication: Ives, C., I. Campia, R. Wang, C. Wittwehr, and S. Edwards. Creating a Structured Adverse Outcome Pathway Knowledgebase via Ontology-Based Annotations. Applied In Vitro Toxicology. Mary Ann Liebert, Inc., Larchmont, NY, USA, 3(4): 298-311, (2017).</t>
  </si>
  <si>
    <t xml:space="preserve">https://catalog.data.gov/dataset/sa-pm-versus-sa-o3-complete-data-set-may-2014-august-2015
</t>
  </si>
  <si>
    <t>SA-PM versus SA-O3 complete data set_May 2014-August 2015</t>
  </si>
  <si>
    <t>Raw data of cardiac and ventilatory responses to SA-PM and SA-O3.This dataset is associated with the following publication: Hazari, M., K. Stratford, T. Krantz, C. King, J. Krug, A. Farraj, and I. Gilmour. Comparative cardiopulmonary effects of particulate matter- and ozone-enhanced smog atmospheres in mice. ENVIRONMENTAL SCIENCE &amp; TECHNOLOGY. American Chemical Society, Washington, DC, USA, 52(5): 3071-3080, (2018).</t>
  </si>
  <si>
    <t xml:space="preserve">https://catalog.data.gov/dataset/high-throughput-in-silico-prediction-of-ionization-equilibria-for-pharmacokinetic-modeling
</t>
  </si>
  <si>
    <t>High-throughput in-silico prediction of ionization equilibria for pharmacokinetic modeling</t>
  </si>
  <si>
    <t>Estimates of ionization equilibrium constants (i.e., pKa) were analyzed for 8,132 pharmaceuticals and 24,281 other compounds to which humans might be exposed in the environment. Results revealed broad differences in the ionization of pharmaceutical chemicals and chemicals with either near-field (in the home) or far-field sources. Probability distributions corresponding to ionizable atom types (IATs) were then used to analyze the sensitivity of predicted Vdss on predicted pKa using Monte Carlo methods. 8 of the 22 compounds were predicted to be ionizable. For 5 of the 8 the predictions based upon ionization are significantly different from what would be predicted for a neutral compound. For all but one (foramsulfuron), the probability distribution of predicted Vdss generated by IAT sensitivity analysis spans both the neutral prediction and the prediction using ionization.This dataset is associated with the following publication: Strope, C., K. Mansouri, H. Clewell, J. Rabinowitz, C. Stevens, and J. Wambaugh. High-Throughput in-silico prediction of ionization equilibria for pharmacokinetic modeling. SCIENCE OF THE TOTAL ENVIRONMENT. Elsevier BV, AMSTERDAM, NETHERLANDS, 615: 150-160, (2018).</t>
  </si>
  <si>
    <t xml:space="preserve">https://catalog.data.gov/dataset/clades-of-candidatus-accumulibacter-phosphatis-enriched-under-cyclic-anaerobic-and-microae
</t>
  </si>
  <si>
    <t>Clades of Candidatus Accumulibacter phosphatis enriched under cyclic anaerobic and microaerobic conditions</t>
  </si>
  <si>
    <t>Rates of reactor performance, and relative abundance of the different molecular groups found.This dataset is associated with the following publication: Camejo, P., B. Owen, J. Martirano, J. Ma, V. Kapoor, J. Santodomingo, K. McMahon, and D. Noguera. Clades of Candidatus Accumulibacter phosphatis enriched under cyclic anaerobic and microaerobic conditions simultaneously use different electron acceptors. WATER RESEARCH. Elsevier Science Ltd, New York, NY, USA, 102: 125-137, (2016).</t>
  </si>
  <si>
    <t xml:space="preserve">https://catalog.data.gov/dataset/data-contributed-by-epa-ord-nerl-ced-researchers-to-the-manuscript-two-scale-multi-model-e
</t>
  </si>
  <si>
    <t>Data contributed by EPA/ORD/NERL/CED researchers to the manuscript "Two-scale multi-model ensemble: Is a hybrid ensemble of opportunity telling us more?"</t>
  </si>
  <si>
    <t>This dataset contains the data contributed by EPA/ORD/NERL/CED researchers to the manuscript "Two-scale multi-model ensemble: Is a hybrid ensemble of opportunity telling us more?" led by Dr. Stefano Galmarini of the European Commission's Joint Research Center.This dataset is associated with the following publication: Galmarini, S., I. Kioutsioukis, E. Solazzo, U. Alyuz, A. Balzarini, R. Bellasio, A. Benedictow, R. Bianconi, J. Bieser, J. Brandt, J. Christensen, A. Colette, G. Curci, Y. Davila, X. Dong, J. Flemming, X. Francis, A. Fraser, J. Fu, D. Henze, C. Hogrefe, U. Im, M. Garcia Vivanco, P. Jimenez-Guerrero, J. Jonson, N. Kitwiroon, A. Manders, R. Mathur, L. Palacios-Pena, G. Pirovano, L. Pozzoli, M. Prank, M. Schultz, R. Sokhi, K. Sudo, P. Tuccella, T. Takemura, T. Sekiya, and A. Unal. Two-scale multi-model ensemble: is a hybrid ensemble of opportunity telling us more?. Atmospheric Chemistry and Physics. Copernicus Publications, Katlenburg-Lindau, GERMANY, 18: 8727-8744, (2018).</t>
  </si>
  <si>
    <t xml:space="preserve">https://catalog.data.gov/dataset/validation-of-an-automated-counting-procedure-for-phthalate-induced-testicular-multinuclea
</t>
  </si>
  <si>
    <t>Validation of an automated counting procedure for phthalate-induced testicular multinucleated germ cells</t>
  </si>
  <si>
    <t>the dataset contains NHEERL collected data on fetal male rat gestational day 18 testicular testosterone production and related data.This dataset is associated with the following publication: spade, d., C. Yue Bai , C. Lambright, J. Conley, K. Boekelheide , and E. Gray. Validation of an automated counting procedure for phthalate-induced testicular multinucleated germ cells. TOXICOLOGY LETTERS. Elsevier Science Ltd, New York, NY, USA, 290: 55-61, (2018).</t>
  </si>
  <si>
    <t xml:space="preserve">https://catalog.data.gov/dataset/great-lakes-proxies-project
</t>
  </si>
  <si>
    <t>Great Lakes Proxies Project</t>
  </si>
  <si>
    <t>This dataset includes five ESRI ArcMap shapefiles to provide metadata for those shapefiles. Additional, within the attribute table of each shapefile is a data field titled "SHP_Source" that provides a brief description of the public data sources used to create the shapefile. These data include aquatic non-native species presence in waters of the Laurentian Great Lakes, US and Canadian population for urban areas around the Great Lakes, locations of marinas and ports in the Great Lakes, and data on maritime commerce within the Great Lakes.This dataset is associated with the following publication: O'Malia, E., L. Johnson, and J. Hoffman. Pathways and places associated with nonindigenous aquatic species introductions in the Laurentian Great Lakes. HYDROBIOLOGIA. Springer, New York, NY, USA, 817(1): 23-40, (2018).</t>
  </si>
  <si>
    <t xml:space="preserve">https://catalog.data.gov/dataset/illumina-sequencing
</t>
  </si>
  <si>
    <t>Illumina sequencing</t>
  </si>
  <si>
    <t>These data are bacterial 16S rRNA sequences and a taxonomic summary table for biofilm samples from the bio-reactors. The data may provide background/supporting information for other researchers who have a similar experimental plan with a microbial electrochemical cell reactor.This dataset is associated with the following publication: Santodomingo, J., H. Lee, B. Dhar, J. An, B. Rittmann, H. Ren, and J. Chae. The Roles of Biofilm Conductivity and Donor Substrate Kinetics in a Mixed-Culture Biofilm Anod. ENVIRONMENTAL SCIENCE &amp; TECHNOLOGY. American Chemical Society, Washington, DC, USA, 50(23): 12799-12807, (2016).</t>
  </si>
  <si>
    <t xml:space="preserve">https://catalog.data.gov/dataset/data-file-field-studies-aerosolized-endotoxins-biosolids-application-2010-and-2012
</t>
  </si>
  <si>
    <t>Data file field studies aerosolized endotoxins biosolids application 2010 and 2012</t>
  </si>
  <si>
    <t>The dataset consists of columns of values and labels of data collected by air samplers for endotoxin monitoring during the full scale/commercial scale land application of Class B biosolids. The biosolids came from different anaerobic treatment facilities and some material was later treated with lime 24 hours prior to application.This dataset is associated with the following publication: Herrmann , R., R. Grosser, D. Farrar , and B. Brobst. Field studies measuring the aerosolization of endotoxin during the land application of Class B biosolids. Carmen Galan AEROBIOLOGIA. Springer, New York, NY, USA, 0(0): 1-18, (2017).</t>
  </si>
  <si>
    <t xml:space="preserve">https://catalog.data.gov/dataset/microcystin-congener-octanol-water-phase-concentration-measurements-for-ph-dependent-parti
</t>
  </si>
  <si>
    <t>Microcystin Congener octanol-water phase concentration measurements for pH dependent partitioning</t>
  </si>
  <si>
    <t>Measured concentrations in octanol-water phase partitioning of microcystin congeners.This dataset is associated with the following publication: McCord, J., J. Lang, D. Hill, M. Strynar, and N. Chernoff. pH dependent octanol-water partitioning coefficients of microcystin congeners. JOURNAL OF WATER AND HEALTH. IWA Publishing, London, UK, 16(3): 340-345, (2018).</t>
  </si>
  <si>
    <t xml:space="preserve">https://catalog.data.gov/dataset/adaptation-and-application-of-multivariate-ambi-m-ambi-in-us-coastal-waters-data
</t>
  </si>
  <si>
    <t>Adaptation and application of multivariate AMBI (M-AMBI) in US coastal waters data</t>
  </si>
  <si>
    <t>extensively in Europe, but not in the United States. In a previous study, we adapted AMBI for use in US coastal waters (US AMBI), but saw biases in salinity and score distribution when compared to locally calibrated indices. In this study we modified M-AMBI for US waters and compared its performance to that of US AMBI. Index performance was evaluated in three ways: 1) concordance with local indices presently being used as management tools in three geographic regions of US coastal waters, 2) classification accuracy for sites defined a priori as good or bad and 3) insensitivity to natural environmental gradients. US M-AMBI was highly correlated with all three local indices and removed the compression in response seen in moderately disturbed sites with US AMBI. This data set provides the data used to conduct these analyses and produce the tables and figures in the paper.This dataset is associated with the following publication: Pelletier, P., D. Gillett, A. Hamilton, T. Grayson, V. Hansen, E. Leppo, S. Weisberg, and A. Borja. Adaptation and application of multivariate AMBI (M-AMBI) in US coastal waters. ECOLOGICAL INDICATORS. Elsevier Science Ltd, New York, NY, USA, 89: 818-827, (2018).</t>
  </si>
  <si>
    <t xml:space="preserve">https://catalog.data.gov/dataset/hughes-a-0gb9-eh-tbb-and-beh-tebp-in-vitro-dermal-absorption-05-24-2017
</t>
  </si>
  <si>
    <t>Hughes_A-0gb9_EH-TBB and BEH-TEBP in vitro dermal absorption 05/24/2017</t>
  </si>
  <si>
    <t>The data is on 4 tabs, separated by species (rat, human) and chemical (EH-TBB and BEH_TEBP). The data is by cell (2-4/skin), and includes %dose in receptor fluid over time, % unabsorbed, % absorbed and % penetrated.This dataset is associated with the following publication: Knudsen, G., M. Hughes, J.M. Sanders, S. Hall, and L. Birnbaum. Estimation of human percutaneous bioavailability for two novel brominated flame retardants, 2-ethylhexyl tetrabromobenzoate (EH-TBB) and bis(2-ethylhexyl) tetrabromophthalate (BEH-TEBP), using the parallelogram approach. TOXICOLOGY AND APPLIED PHARMACOLOGY. Academic Press Incorporated, Orlando, FL, USA, 311: 117-127, (2016).</t>
  </si>
  <si>
    <t xml:space="preserve">https://catalog.data.gov/dataset/the-association-between-dust-storms-and-daily-non-accidental-mortality-in-the-united-1993-
</t>
  </si>
  <si>
    <t>The Association between Dust Storms and Daily Non-Accidental Mortality in the United States, 1993-2005.</t>
  </si>
  <si>
    <t>records of mortality, dust storms and demographic/census data for the United States. This dataset is not publicly accessible because: EPA cannot release personally identifiable information regarding living individuals, according to the Privacy Act and the Freedom of Information Act (FOIA). This dataset contains information about human research subjects. Because there is potential to identify individual participants and disclose personal information, either alone or in combination with other datasets, individual level data are not appropriate to post for public access. Restricted access may be granted to authorized persons by contacting the party listed. It can be accessed through the following means: Data contained PII and were obtained under a licensing agreement with CDC. Data may be obtained from CDC/NCHS. Contact Tim Wade (wade.tim@epa.gov) for other access options. Format: Raw data consist of fixed delimited text files from the CDC/NCHS with data documentation provided. Data are processed and analyzed in R and stored as R data files and/or comma delimited text files. R programs fully document the processing and variable naming conventions.This dataset is associated with the following publication: Crooks , J., W. Cascio , M. Percy, J. Reyes , L. Neas , and E. Hilborn. The Association between Dust Storms and Daily Non-Accidental Mortality in the United States, 1993-2005.. ENVIRONMENTAL HEALTH PERSPECTIVES. National Institute of Environmental Health Sciences (NIEHS), Research Triangle Park, NC, USA, 124(11): 1735-43, (2016).</t>
  </si>
  <si>
    <t xml:space="preserve">https://catalog.data.gov/dataset/data-for-figures-in-assessing-the-value-added-of-population-modeling-for-aquatic-exposures
</t>
  </si>
  <si>
    <t>Data for figures in Assessing the Value Added of Population Modeling for Aquatic Exposures to Time-Varying Exposures.</t>
  </si>
  <si>
    <t>Data used to create Figure 2 through 9 in the paper. Where appropriate raw data are also included. Each figure is in a separate worksheet. Also included are the daily and running averages of the three 30-year exposure time-series.This dataset is associated with the following publication: Thursby, G., K. Sappington, and M. Etterson. Coupling Toxicokinetic-Toxicodynamic and Population Models for Assessing Aquatic Ecological Risks to Time-Varying Pesticide Exposures. ENVIRONMENTAL TOXICOLOGY AND CHEMISTRY. Society of Environmental Toxicology and Chemistry, Pensacola, FL, USA, 37(10): 2633-2644, (2018).</t>
  </si>
  <si>
    <t xml:space="preserve">https://catalog.data.gov/dataset/coliphages-and-gastrointestinal-illness-in-recreational-waters-pooled-analysis-of-six-coas
</t>
  </si>
  <si>
    <t>Coliphages and gastrointestinal illness in recreational waters: pooled analysis of six coastal beach cohorts</t>
  </si>
  <si>
    <t>Data consists of health and survey data from epidemiological studies at beach sites and water quality measurements. This dataset is not publicly accessible because: EPA cannot release personally identifiable information regarding living individuals, according to the Privacy Act and the Freedom of Information Act (FOIA). This dataset contains information about human research subjects. Because there is potential to identify individual participants and disclose personal information, either alone or in combination with other datasets, individual level data are not appropriate to post for public access. Restricted access may be granted to authorized persons by contacting the party listed. It can be accessed through the following means: Data can be accessed by request to Tim Wade: wade.tim@epa.gov. Format: Data are stored in comma delimited text files with codebooks in MS Word.This dataset is associated with the following publication: Benjamin-Chung, J., B. Arnold, T. Wade, K. Schiff, J. Griffith, A. Dufour, S. Weisberg, and J. Colford. Coliphages and gastrointestinal illness in recreational waters: pooled analysis of six coastal beach cohorts. EPIDEMIOLOGY. Lippincott Williams &amp; Wilkins, Philadelphia, PA, USA, 28(5): 644-652, (2017).</t>
  </si>
  <si>
    <t xml:space="preserve">https://catalog.data.gov/dataset/viability-and-zeta-potential-values-of-metal-nanoparticles-used-in-in-vitro-dermal-irritat
</t>
  </si>
  <si>
    <t>% Viability and zeta potential values of metal nanoparticles used in in vitro dermal irritation assays</t>
  </si>
  <si>
    <t>1) % Viability of human reconstructed skin exposed to cerium, silver and titanium nanoparticles, 2) Zeta potential of the nanoparticles in media.This dataset is associated with the following publication: Miyani, V., and M. Hughes. Assessment of the vitro dermal irritation of cerium silver and titanium nanoparticles in a human skin equivalent model. TOXICOLOGY IN VITRO. Elsevier Science Ltd, New York, NY, USA, 36(2): 145-151, (2017).</t>
  </si>
  <si>
    <t xml:space="preserve">https://catalog.data.gov/dataset/data-for-tipping-point-determinations
</t>
  </si>
  <si>
    <t>Data for Tipping Point determinations</t>
  </si>
  <si>
    <t>The attached zip file contains all of the source data, intermediate outputs and R-scripts used to calculate the tipping points reported in the Frank et al manuscript.This dataset is associated with the following publication: Christopher, F., J. Brown, K. Wallace, J. Wambaugh, I. Shah, and T. Shafer. Defining toxicological tipping points in neuronal network development. TOXICOLOGY AND APPLIED PHARMACOLOGY. Academic Press Incorporated, Orlando, FL, USA, 354: 81-93, (2018).</t>
  </si>
  <si>
    <t xml:space="preserve">https://catalog.data.gov/dataset/neear-water-study-human-markers
</t>
  </si>
  <si>
    <t>NEEAR Water Study-human markers</t>
  </si>
  <si>
    <t>Data set consists of survey data containing PII, water quality sample test results for fecal indicator bacteria and additional supporting information. This dataset is not publicly accessible because: EPA cannot release personally identifiable information regarding living individuals, according to the Privacy Act and the Freedom of Information Act (FOIA). This dataset contains information about human research subjects. Because there is potential to identify individual participants and disclose personal information, either alone or in combination with other datasets, individual level data are not appropriate to post for public access. Restricted access may be granted to authorized persons by contacting the party listed. It can be accessed through the following means: Upon request to Tim Wade (wade.tim@epa.gov). Format: Data are stored in SAS datasets with codebooks in MS Word documenting variables.This dataset is associated with the following publication: Napier, M., R. Haugland, C. Poole, A. Dufour, J. Stewart, D. Weber, M. Varma, J. Lavender, and T. Wade. Exposure to human-associated fecal indicators and self-reported illness among swimmers at recreational beaches: A cohort study. ENVIRONMENTAL HEALTH. Academic Press Incorporated, Orlando, FL, USA, 16(1): 103, (2017).</t>
  </si>
  <si>
    <t xml:space="preserve">https://catalog.data.gov/dataset/neear-water-study-chemicals
</t>
  </si>
  <si>
    <t>NEEAR Water Study-Chemicals</t>
  </si>
  <si>
    <t>data includes human health survey data, linked records of chemical measures and measures of water quality. This dataset is not publicly accessible because: EPA cannot release personally identifiable information regarding living individuals, according to the Privacy Act and the Freedom of Information Act (FOIA). This dataset contains information about human research subjects. Because there is potential to identify individual participants and disclose personal information, either alone or in combination with other datasets, individual level data are not appropriate to post for public access. Restricted access may be granted to authorized persons by contacting the party listed. It can be accessed through the following means: Upon request to Tim Wade (wade.tim@epa.gov). Format: Data are stored in SAS datasets with documented codebooks.This dataset is associated with the following publication: Napier, M., C. Poole, J. Stewart, D. Weber, S. Glassmeyer, D. Kolpin, E. Furlong, A. Dufour, and T. Wade. Exposure to human-associated chemical markers of fecal contamination and self-reported illness among swimmers at recreational beaches. ENVIRONMENTAL SCIENCE &amp; TECHNOLOGY. American Chemical Society, Washington, DC, USA, 52(13): 7513-7523, (2018).</t>
  </si>
  <si>
    <t xml:space="preserve">https://catalog.data.gov/dataset/assessing-threats-of-non-native-species-to-native-freshwater-biodiversity-conservation-pri
</t>
  </si>
  <si>
    <t>Assessing threats of non-native species to native freshwater biodiversity: Conservation priorities for the United States</t>
  </si>
  <si>
    <t>Non-native species pose one of the greatest threats to native biodiversity, and may have particularly severe negative impacts in freshwater ecosystems. Identifying regions of spatial overlap between high freshwater biodiversity value and elevated stress associated with non-native species can thus inform the determination of conservation priorities. Here we employ geospatial analysis of species distribution data at the watershed scale, extracted from publicly available databases, to investigate the potential threat of non-native species to vulnerable aquatic animal taxa across the continental United States. We mapped non-native aquatic plant and animal species richness and an index of cumulative invasion pressure, which weights non-native richness by time since introduction in order to estimate overall negative impact associated with species introductions. These distributions were compared to distributions of native aquatic animal taxa (fish, amphibians, mollusks, and decapods) derived from the International Union for the Conservation of Nature (IUCN) database. To identify hotspots of native biodiversity value we mapped overall species richness, proportion of species listed by IUCN as threatened and endangered, and a community index of species rarity calculated at the watershed scale. An overall priority index allowed identification of watersheds experiencing high pressure from non-native species and also exhibiting high native biodiversity conservation value. While these priority regions are roughly consistent with previously reported attempts to map biodiversity conservation needs across the US, we also recognize novel priority areas characterized by moderate-to-high native diversity but extremely high invasion pressure. We further explore the utility of this approach by comparing priority areas with existing conservation protections as well as projected future threats associated with land use change. Our findings suggest that many regions of elevated freshwater biodiversity value are compromised by high invasion pressure, and also may be poorly safeguarded by existing conservation mechanisms and likely to experience significant additional stresses in the future.This dataset is associated with the following publication: Panlasigui, S., A. Davis, M. Mangiante, and J. Darling. Assessing threats of non-native species to native freshwater biodiversity: Conservation priorities for the United States. BIOLOGICAL CONSERVATION. Elsevier Science Ltd, New York, NY, USA, 224: 199-208, (2018).</t>
  </si>
  <si>
    <t xml:space="preserve">https://catalog.data.gov/dataset/trends-in-non-native-aquatic-species-richness-in-the-united-states-reveal-shifting-pattern
</t>
  </si>
  <si>
    <t>Trends in non-native aquatic species richness in the United States reveal shifting patterns of both species introductions and sampling effort</t>
  </si>
  <si>
    <t>Analysis of spatio-temporal trends in non-native species distributions across the continental United States, based on publicly available distribution data.This dataset is associated with the following publication: Mangiante, M., A. Davis, S. Panlasigui, M. Neilson, I. Pfingsten, P. Fuller, and J. Darling. Trends in nonindigenous aquatic species richness in the United States reveal shifting spatial and temporal patterns of species introductions. Aquatic Invasions. Regional Euro-Asian Biological Invasions Centre, Helsinki, FINLAND, 13(3): 323-338, (2018).</t>
  </si>
  <si>
    <t xml:space="preserve">https://catalog.data.gov/dataset/construction-and-demolition-debris-2014-final-disposition-estimates-using-the-cddpath-meth
</t>
  </si>
  <si>
    <t>Construction and Demolition Debris 2014 Final Disposition Estimates Using the CDDPath Method v2</t>
  </si>
  <si>
    <t>Estimates of the final amount and final disposition of materials generated in the Construction and Demolition waste stream measured in total mass of each material. Traditional C&amp;D materials included are concrete, asphalt pavement, asphalt shingles, bricks and clay, metal, wood, and gypsum drywall. Non-traditional materials in this stream include cardboard, organics, carpet, glass, plastic, and fines. The estimates are based on generation amounts described in the EPA SMM Facts and Figures reports. The method used to estimate final disposition is called CDDpath.This dataset is associated with the following publication: Townsend, T., W. Ingwersen, B. Niblick, P. Jain, and J. Wally. CDDPath: A method for quantifying the loss and recovery of construction and demolition debris in the United States. WASTE MANAGEMENT. Elsevier Science Ltd, New York, NY, USA, 84: 302-309, (2019).</t>
  </si>
  <si>
    <t xml:space="preserve">https://catalog.data.gov/dataset/regional-similarities-and-nox-related-increases-in-biogenic-secondary-organic-aerosol-in-s
</t>
  </si>
  <si>
    <t>Regional Similarities and NOx-related Increases in Biogenic Secondary Organic Aerosol in Summertime Southeastern U.S.</t>
  </si>
  <si>
    <t>Data set contains CMAQ model output for Look Rock, Tennessee and Centreville, Alabama during summer 2013.This dataset is associated with the following publication: Liu, J., L. Russell, G. Ruggeri, S. Takahama, M. Claflin, P. Ziemann, H. Pye, B. Murphy, L. Xu, N. Ng, K. McKinney, S. Hapsari Budisulistiorini, T. Bertram, A. Nenes, and J. Surratt. Regional Similarities and NOx-Related Increases in Biogenic Secondary Organic Aerosol in Summertime Southeastern United States. JOURNAL OF GEOPHYSICAL RESEARCH-ATMOSPHERES. American Geophysical Union, Washington, DC, USA, 123(18): 10,620-10,636, (2018).</t>
  </si>
  <si>
    <t xml:space="preserve">https://catalog.data.gov/dataset/dataset-of-chemosphere-publication-in-2016-laboratory-study-of-pcb-transport-from-primary-
</t>
  </si>
  <si>
    <t>Dataset of Chemosphere Publication in 2016, Laboratory study of PCB transport from primary sources to settled dust</t>
  </si>
  <si>
    <t>The data presented in this data file is a product of a journal publication. The dataset contains PCB sorption concentrations to settled dust due to dust/air partition and PCB migration concentration due to dust/source partitioning.This dataset is associated with the following publication: Liu , X., Z. Guo, K. Krebs , D. Greenwell , N. Roache, A. Stinson, J. Nardin, and R. Pope. Laboratory study of PCB transport from primary sources to settled dust. CHEMOSPHERE. Elsevier Science Ltd, New York, NY, USA, 169: 62-69, (2016).</t>
  </si>
  <si>
    <t xml:space="preserve">https://catalog.data.gov/dataset/dataset-of-chemosphere-publication-in-2015-chamber-study-of-pcb-emissions-from-caulking-ma
</t>
  </si>
  <si>
    <t>Dataset of Chemosphere Publication in 2015, Chamber study of PCB emissions from caulking materials and light ballasts</t>
  </si>
  <si>
    <t>The data presented in this data file is a product of a journal publication. The dataset contains PCB chamber air concentrations emitted from caulk and model simulation of PCB air concentrations in a room with a PCB caulk.This dataset is associated with the following publication: Liu , X., Z. Guo, K. Krebs , R. Stinson, J. Nardin, R. Pope, and N. Roache. Chamber study of polychlorinated biphenyl (PCB)emissions from caulking materials and light ballasts. ENVIRONMENTAL SCIENCE AND POLLUTION RESEARCH. Ecomed Verlagsgesellschaft AG, Landsberg, GERMANY, 137: 115-121, (2015).</t>
  </si>
  <si>
    <t xml:space="preserve">https://catalog.data.gov/dataset/data-for-the-journal-article-preparation-of-water-selective-polybutadiene-membranes-a-4450
</t>
  </si>
  <si>
    <t>Data for the journal article "Preparation of water-selective polybutadiene membranes and their use in drying" ACS Sustainable Chemistry &amp; Engineering, 4, 4442-4450 (2016)</t>
  </si>
  <si>
    <t>The dataset is supporting information containing experimental details, data, and reduced data for figures and tables presented in the journal article "Preparation of water-selective polybutadiene membranes and their use in drying alcohols by pervaporation and vapor permeation technologies" ACS Sustainable Chemistry &amp; Engineering, 4, 4442-4450 (2016).This dataset is associated with the following publication: Vane, L., V. Namboodiri, G. Lin, M. Abar, and F. Alvarez. Preparation of Water-Selective Polybutadiene Membranes and Their Use in Drying Alcohols by Pervaporation and Vapor Permeation Technologies. SCIENCE. American Association for the Advancement of Science (AAAS), Washington, DC, USA, 4(8): 4442-4450, (2016).</t>
  </si>
  <si>
    <t xml:space="preserve">https://catalog.data.gov/dataset/cpdat-2017
</t>
  </si>
  <si>
    <t>CPDat 2017</t>
  </si>
  <si>
    <t>This dataset represents quantitative data on product chemical composition for &gt;75,000 chemicals contained in &gt;15,000 consumer products. The dataset provided at the FigShare link is fully described in the associated Scientific Data publication (Dionisio et al.). The dataset is presented in the form of a MySQL relational database, which mimics CPDat data available under the 'Exposure' tab of the CompTox Chemistry Dashboard (https://comptox.epa.gov/dashboard).This dataset is associated with the following publication: Dionisio, K., K. Phillips, P. Price, C. Grulke, A. Williams, D. Biryol, T. Hong, and K. Isaacs. The Chemical and Products Database, a resource for exposure-relevant data on chemicals in consumer products. Scientific Data. Springer Nature Group, New York, NY, 5: 180125, (2018).</t>
  </si>
  <si>
    <t xml:space="preserve">https://catalog.data.gov/dataset/human-health-impact-of-cross-connections-in-non-potable-reuse-systems
</t>
  </si>
  <si>
    <t>Human Health Impact of Cross-Connections in Non-potable Reuse Systems</t>
  </si>
  <si>
    <t>Provides estimated event risks and target dilution fractions for cross-connections in non-potable reuse systems.This dataset is associated with the following publication: Schoen, M., M. Jahne, and J. Garland. Human Health Impact of Cross-Connections in Non-Potable Reuse Systems. WATER. MDPI AG, Basel, SWITZERLAND, 10(10): 1352, (2018).</t>
  </si>
  <si>
    <t xml:space="preserve">https://catalog.data.gov/dataset/raw-data-for-seed-germination-study-with-biochar-and-8-plant-species
</t>
  </si>
  <si>
    <t>Raw data for seed germination study with biochar and 8 plant species.</t>
  </si>
  <si>
    <t>Biochar is being evaluated as an amendment to improve soil characteristics to increase crop yields, revitalize degraded soils and facilitate the establishment of plant cover. Unfortunately, there are few rapid tests to determine potential effects of biochar on soil and associated plant responses. Seed germination (emergence of hypocotyl) is a critical parameter for plant establishment and may be a rapid indicator of biochar effects. We adapted Oregon State University Seed Laboratory procedures to develop a "rapid-test" to screen for effects of biochar on seed germination and soil characteristics. Soils were amended with 1% biochar by weight and placed in 11.0 cm square x 3.5 cm deep containers fitted with premoistened blotter paper. Seeds were placed in a uniform 5 x 5 pattern and covered with 15 g of the soil-biochar mixtures. Two South Carolina Coastal Plain soils, the Norfolk (Fine-loamy, kaolinitic, thermic Typic Kandiudults) and Coxville (Fine, kaolinitic, thermic Typic Paleaquults), were used. Eighteen biochars were evaluated produced from 6 feedstocks [pine chips (PC), poultry litter (PL), swine solids (SS), switchgrass (SG), and two blends of PC and PL, 50% PC/50% PL (55), and 80% PC/20% PL (82). For each feedstock biochars were made by pyrolysis at 350, 500 and 700degC for 1-2 hours. Percent germination and shoot dry weight were evaluated for cabbage, carrot, cucumber, lettuce, oat, onion, perennial ryegrass and tomato. Soil pH, electrical conductivity (EC) and extractable phosphorus (EP), factors which can affect seed germination and early seedling growth, were determined after plant harvests. Germination primarily was affected by soil type with few biochar effects. Shoot dry weight was increased for carrot, lettuce, oat and tomato, primarily with biochars containing PL. Soil pH and EC increased with PL, SS, 55 and most 82 treatments across soil types and plant species. Soil EP increased substantially with SS and PL and to a lesser extent with 55 and 82 for both soils across species, and with SG pyrolyzed at 550 and 750degC soil for the Norfolk soil across species. Thus, this rapid-test method can be an early indicator of the effects of biochar on seed germination and important soil health characteristics which can be affected by biochar and effect seed germination.This dataset is associated with the following publication: Olszyk, D.M., T. Shiroyama, J.M. Novak, and M.G. Johnson. A Rapid-Test for Screening Biochar Effects on Seed Germination. Communications in Soil Science and Plant Analysis. Taylor &amp; Francis Group, London, UK, 49(16): 2025-2041, (2018).</t>
  </si>
  <si>
    <t xml:space="preserve">https://catalog.data.gov/dataset/chemical-composition-of-isoprene-soa-under-acidic-and-non-acidic-conditions-effect-of-rela
</t>
  </si>
  <si>
    <t>Chemical composition of isoprene SOA under acidic and non-acidic conditions: Effect of relative humidity</t>
  </si>
  <si>
    <t>The effect of acidity and relative humidity on bulk isoprene aerosol parameters has been investigated in several studies, however few measurements have been conducted on individual aerosol compounds. The focus of this study has been the examination of the effect of acidity and relative humidity on secondary organic aerosol (SOA) chemical composition from isoprene photooxidation in the presence of nitrogen oxide (NOx). A detailed characterization of SOA at the molecular level was also investigated. Experiments were conducted in a 14.5 m3 smog chamber operated in flow mode. Based on a detailed analysis of mass spectra obtained from gas chromatography-mass spectrometry of silylated derivatives in electron impact and chemical ionization modes, and ultra-high performance liquid chromatography/electrospray ionization/time-of-flight high resolution mass spectrometry, and collision-induced dissociation in the negative ionization modes, we characterized not only typical isoprene products, but also new oxygenated compounds. A series of nitroxy-organosulfates (OS) were tentatively identified on the basis of high resolution mass spectra. Under acidic conditions, the major identified compounds include 2-methyltetrols (2MT), 2-methylglyceric acid (2MGA) and 2MT-OS. Other products identified include epoxydiols, mono- and dicarboxylic acids, other organic sulfates, and nitroxy- and nitrosoxy-OS. The contribution of SOA products from isoprene oxidation to PM2.5 was investigated by analysing ambient aerosol collected at rural sites in Poland. Methyltetrols, 2MGA and several organosulfates and nitroxy-OS were detected in both the field and laboratory samples. The influence of relative humidity on SOA formation was modest in non-acidic seed experiments, and stronger under acidic seed aerosol. Total secondary organic carbon decreased with increasing relative humidity under both acidic and non-acidic conditions. While the yields of some of the specific organic compounds decreased with increasing relative humidity others varied in an indeterminate manner from changes in the relative humidity.This dataset is associated with the following publication: Nestorowicz, K., M. Jaoui, K. Rudzinski, M. Lewandowski, T. Kleindienst, G. Spolnik, W. Danikiewicz, and R. Szmigielski. Chemical Composition of Isoprene SOA Under Acidic and Non-Acidic Conditions: Effect of Relative Humidity. Atmospheric Chemistry and Physics. Copernicus Publications, Katlenburg-Lindau, GERMANY, 18(4): 18101-18121, (2018).</t>
  </si>
  <si>
    <t xml:space="preserve">https://catalog.data.gov/dataset/data-for-the-impact-of-u-s-wildland-fires-on-ozone-and-particulate-matter-a-compariso-2008
</t>
  </si>
  <si>
    <t>Data for "The impact of U.S. wildland fires on ozone and particulate matter: a comparison of measurements and CMAQ model predictions from 2008-2012"</t>
  </si>
  <si>
    <t>This dataset contains the underlying data for the evaluation of a 5 year CMAQ simulation with and without fires. The pollutant evaluated in the journal article is PM2.5. Daily Average concentrations of PM2.5 from two 5 year CMAQ simulations are included. Area burned on a daily basis is also included. Finally model and observed paired CSV files of PM2.5 are included for the 5 year simulation from the IMPROVE and CSN networks. Datasets are in several formats including netCDF (tar and zipped), csv (tar and zipped), and Excel.This dataset is associated with the following publication: Wilkins, J., G. Pouliot, K. Foley, W. Appel, and T. Pierce. The impact of US wildland fires on ozone and particulate matter: a comparison of measurements and CMAQ model predictions from 2008 to 2012. International Journal of Wildland Fire. CSIRO Publishing, Collingwood Victoria, AUSTRALIA, 27(10): 684-698, (2018).</t>
  </si>
  <si>
    <t xml:space="preserve">https://catalog.data.gov/dataset/yaquina-bay-clam-habitat-suitability-index-hsi-model-output
</t>
  </si>
  <si>
    <t>Yaquina Bay Clam Habitat Suitability Index (HSI) Model Output</t>
  </si>
  <si>
    <t>Using existing habitat datasets and natural-history traits, we created a Habitat Suitability Index (HSI) model in ArcGIS to determine the distribution of suitable habitat for harvested clams in Yaquina Bay. Existing habitat datasets were used to interpolate value estimates throughout the bay for the four input habitat variables used in the model (sediment % fines, bathymetry, salinity, and burrowing shrimp presence). Natural history traits (derived from literature) were then used to assign binary suitability values to each habitat variable for each species. The suitability sum of these variable layers then produced an overall HSI value of 0-4 (low-high). To validate this model, we used existing bivalve (presence/absence) data to calculate presence probabilities. Included in this dataset are these bivalve data, along with the habitat estimates and suitability values produced by our model.This dataset is associated with the following publication: Lewis, N., E. Fox, and T. DeWitt. Estimating the distribution of harvested estuarine bivalves with natural-history-based habitat suitability models... ESTUARINE, COASTAL AND SHELF SCIENCE. Elsevier Science Ltd, New York, NY, USA, 219: 453-472, (2019).</t>
  </si>
  <si>
    <t xml:space="preserve">https://catalog.data.gov/dataset/tillamook-bay-clam-habitat-suitability-index-hsi-model-output
</t>
  </si>
  <si>
    <t>Tillamook Bay Clam Habitat Suitability Index (HSI) Model Output</t>
  </si>
  <si>
    <t>Using existing habitat datasets and natural-history traits, we created a Habitat Suitability Index (HSI) model in ArcGIS to determine the distribution of suitable habitat for harvested clams in Tillamook Bay. Existing habitat datasets were used to interpolate value estimates throughout the bay for the four input habitat variables used in the model (sediment % fines, bathymetry, salinity, and burrowing shrimp presence). Natural history traits (derived from literature) were then used to assign binary suitability values to each habitat variable for each species. The suitability sum of these variable layers then produced an overall HSI value of 0-4 (low-high). To validate this model, we used existing bivalve (presence/absence) data to calculate presence probabilities. Included in this dataset are these bivalve data, along with the habitat estimates and suitability values produced by our model.This dataset is associated with the following publication: Lewis, N., E. Fox, and T. DeWitt. Estimating the distribution of harvested estuarine bivalves with natural-history-based habitat suitability models... ESTUARINE, COASTAL AND SHELF SCIENCE. Elsevier Science Ltd, New York, NY, USA, 219: 453-472, (2019).</t>
  </si>
  <si>
    <t xml:space="preserve">https://catalog.data.gov/dataset/cimek-water-chemistry
</t>
  </si>
  <si>
    <t>CIMEK water chemistry</t>
  </si>
  <si>
    <t>Water chemistry data from 60 sites in a partially mined eastern Kentucky watershed. Sites are spatially located from headwater tributaries to mouth for analysis of cumulative downstream impacts.This dataset is associated with the following publication: Johnson, B., E. Smith, J. Ackerman, S. Dye, R. Polinsky, E. Somerville, C. Decker, D. Little, G. Pond, and E. DAmico. Spatial Convergence in Major Dissolved Ion Concentrations and Implications of Headwater Mining for Downstream Water Quality. JAWRA. American Water Resources Association, Middleburg, VA, USA, 55(1): 247-258, (2019).</t>
  </si>
  <si>
    <t xml:space="preserve">https://catalog.data.gov/dataset/use-of-carbon-isotopic-ratios-in-nontargeted-analysis-to-screen-for-anthropogenic-compound
</t>
  </si>
  <si>
    <t>Use of carbon isotopic ratios in nontargeted analysis to screen for anthropogenic compounds in complex environmental matrices</t>
  </si>
  <si>
    <t>Carbon stable isotopic ratios.This dataset is associated with the following publication: Washington, J., C. Rosal, E. Ulrich, and T. Jenkins. Use of carbon isotopic ratios in nontargeted analysis to screen for anthropogenic compounds in complex environmental matrices. JOURNAL OF CHROMATOGRAPHY A. Elsevier Science Ltd, New York, NY, USA, 1583: 73-79, (2019).</t>
  </si>
  <si>
    <t xml:space="preserve">https://catalog.data.gov/dataset/non-targeted-analysis-of-entact-mixtures
</t>
  </si>
  <si>
    <t>Non-Targeted Analysis of ENTACT Mixtures</t>
  </si>
  <si>
    <t>Results from a non-targeted analysis of synthetic chemical mixtures.This dataset is associated with the following publication: Sobus, J., J. Grossman, A. Chao, R. Singh, A. Williams, C. Grulke, A. Richard, S. Newton, A. McEachran, and E. Ulrich. Using Prepared Mixtures of ToxCast Chemicals to Evaluate Non-Targeted Analysis (NTA) Method Performance.. Analytical and Bioanalytical Chemistry. Springer, New York, NY, USA, 411(4): 835-851, (2019).</t>
  </si>
  <si>
    <t xml:space="preserve">https://catalog.data.gov/dataset/legionella-biofilm-dataset
</t>
  </si>
  <si>
    <t>Legionella-biofilm dataset</t>
  </si>
  <si>
    <t>Water quality measurements, disinfectant decay during experiments, raw data, qPCR data.This dataset is associated with the following publication: Buse, H., J. Szabo, B. Morris, and I. Struewing. Chlorine and monochloramine disinfection of Legionella pneumophila colonizing copper and PVC drinking water biofilms. APPLIED AND ENVIRONMENTAL MICROBIOLOGY. American Society for Microbiology, Washington, DC, USA, 1-33, (2019).</t>
  </si>
  <si>
    <t xml:space="preserve">https://catalog.data.gov/dataset/non-targeted-ms1-features-from-the-analysis-of-water-extracts-from-the-cape-fear-river-in-
</t>
  </si>
  <si>
    <t>Non Targeted MS1 Features from the analysis of water extracts from the Cape Fear River in May 2017</t>
  </si>
  <si>
    <t>Application of non-targeted screening to the Cape Fear River of North Carolina in 2016-2018 detailing a location impacted by fluorochemical manufacturing. Dataset contains raw picked peaks from chromatographic separation and MS1 identification, as well as identification based on manual examination of MS2 fragment spectra. Tentative structural identifiers are provided.This dataset is associated with the following publication: McCord, J., and M. Strynar. Identification of Per- and Polyfluoroalkyl Substances in the Cape Fear River by High Resolution Mass Spectrometry and Nontargeted Screening. ENVIRONMENTAL SCIENCE &amp; TECHNOLOGY. American Chemical Society, Washington, DC, USA, 53(9): 4717-4727, (2019).</t>
  </si>
  <si>
    <t xml:space="preserve">https://catalog.data.gov/dataset/urban-greenery-and-body-mass-index
</t>
  </si>
  <si>
    <t>Urban Greenery and Body Mass Index</t>
  </si>
  <si>
    <t>The datasets include individual-level BMI in Phoenix, AZ and Portland, OR obtained from the state DMVs, greenery along walkable roads within 500, 1000, 1500, and 2000 network buffers, and covariates. This dataset is not publicly accessible because: EPA cannot release personally identifiable information regarding living individuals, according to the Privacy Act and the Freedom of Information Act (FOIA). This dataset contains information about human research subjects. Because there is potential to identify individual participants and disclose personal information, either alone or in combination with other datasets, individual level data are not appropriate to post for public access. Restricted access may be granted to authorized persons by contacting the party listed. It can be accessed through the following means: EnviroAtlas data can be assessed through https://www.epa.gov/enviroatlas Individual-level residential location and body mass index can be requested from state DMVs. Navteq street data can be assessed through EPA internal network by EPA Region. Format: Data used in this study include: 1) EnviroAtlas 1m landcover data (Raster) 2) EnviroAtlas metrics related to street greenery (Raster) 3) Boundaries of neighborhood extents (buffers) (Vector, polygon) 4) Navteq street dataset (Vector, polyline) 5) Individual residential addresses (CSV) and its geocoded points (Vector, point) 6) Individual-level body mass index (CSV) 7) EnviroAtlas Intersection Density of Walkable Roads (Raster) 8) EnviroAtlas Distance to a Park Entrance (Raster) 9) EnviroAtlas Percent Population below the Adjusted Threshold for Quality of Life (CSV) 10) EnviroAtlas Percent Population with Income Twice below the Poverty Level (CSV) 11) EnviroAtlas Percent Non-White Population (CSV) 12) Age and Sex.This dataset is associated with the following publication: Tsai, W., A.S. Davis, and L.E. Jackson. Associations between types of greenery along neighborhood roads and weight status in different climates. Urban Forestry &amp; Urban Greening. Elsevier B.V., Amsterdam, NETHERLANDS, 41: 104-107, (2019).</t>
  </si>
  <si>
    <t xml:space="preserve">https://catalog.data.gov/dataset/shahsanjivkumar-hs7-53-05-2229-data-metadata-ypestis-rvpcr-method-manuscript
</t>
  </si>
  <si>
    <t>ShahSanjivkumar_HS7-53-05-2229_Data-Metadata_Ypestis RVPCR Method_Manuscript</t>
  </si>
  <si>
    <t>This data set is for a submission of a manuscript to a peer-reviewed journal. A Rapid Viability Polymerase Chain Reaction (RV-PCR) method for detection of Yersinia pestis in water samples was developed under a research project. An final internal report for this work was cleared in the STICS in 2016. This manuscript contains a subset of data from the final report.This dataset is associated with the following publication: Shah, S., S. Kane, T. Alfaro, and A.M. Erler. Development of a Rapid Viability Polymerase Chain Reaction Method for Detection of Yersinia pestis in Water. JOURNAL OF MICROBIOLOGICAL METHODS. Elsevier Science Ltd, New York, NY, USA, 162: 21-27, (2019).</t>
  </si>
  <si>
    <t xml:space="preserve">https://catalog.data.gov/dataset/peat-smoke-high-fat-all-data-feb2018-xlsx
</t>
  </si>
  <si>
    <t>Peat Smoke_High Fat_All data_Feb2018.xlsx</t>
  </si>
  <si>
    <t>The data set is an excel spreadsheet containing all the raw data used to generate the tables and figures in the manuscript.This dataset is associated with the following publication: Martin, B., L. Thompson, Y. Kim, W. Williams, S. Snow, M. Schladweiler, P. Phillips, C. King, J. Richards, N. Coates, M. Higuchi, I. Gilmour, U. Kodavanti, M. Hazari, and A. Farraj. Acute Peat Smoke Inhalation Sensitizes Rats to the Postprandial Cardiometabolic Effects of a High Fat Oral Load. SCIENCE OF THE TOTAL ENVIRONMENT. Elsevier BV, AMSTERDAM, NETHERLANDS, 643: 378-391, (2018).</t>
  </si>
  <si>
    <t xml:space="preserve">https://catalog.data.gov/dataset/gas-phase-detection-of-fluorotelomer-alcohols-and-other-oxygenated-pfas-by-chemical-ioniza
</t>
  </si>
  <si>
    <t>Gas-Phase Detection of Fluorotelomer Alcohols and Other Oxygenated PFAS by Chemical Ionization Mass Spectrometry _V1</t>
  </si>
  <si>
    <t>CIMS calibration curves for the FTOHs and other PFAS for which standards were available. PFOA signals during calibrations and sampling. CIMS unit mass resolution difference mass spectrum for one commercial sample. Molecular composition assignment isotopic distributions. and a.This dataset is associated with the following publication: Riedel, T., J. Lang, M. Strynar, A. Lindstrom, and J. Offenberg. Gas-Phase Detection of Fluorotelomer Alcohols and Other Oxygenated Per- and Polyfluoroalkyl Substances by Chemical Ionization Mass Spectrometry. Environmental Science &amp; Technology Letters. American Chemical Society, Washington, DC, USA, 6(5): 289-293, (2019).</t>
  </si>
  <si>
    <t xml:space="preserve">https://catalog.data.gov/dataset/screening-an-alternative-flame-retardant-using-biological-and-transcriptomic-endpoints-in-
</t>
  </si>
  <si>
    <t>Screening an alternative flame retardant using biological and transcriptomic endpoints in fish embryos</t>
  </si>
  <si>
    <t>GEO accession information for omics RNA-seq data. This dataset is not publicly accessible because: EPA cannot release personally identifiable information regarding living individuals, according to the Privacy Act and the Freedom of Information Act (FOIA). This dataset contains information about human research subjects. Because there is potential to identify individual participants and disclose personal information, either alone or in combination with other datasets, individual level data are not appropriate to post for public access. Restricted access may be granted to authorized persons by contacting the party listed. It can be accessed through the following means: https://www.ncbi.nlm.nih.gov/geo/query/acc.cgi?acc=GSE116393. Format: GEO accession information for omics RNA-seq data.This dataset is associated with the following publication: Huang, W., D. Bencic, R. Flick, D. Nacci, B. Clark, L. Burkhard, T. Lahren, and A. Biales. Characterization of the Fundulus heteroclitus embryo transcriptional response and development of a gene expression-based fingerprint of exposure for the alternative flame retardant, TBPH (bis (2-ethylhexyl)-tetrabromophthalate). ENVIRONMENTAL POLLUTION. Elsevier Science Ltd, New York, NY, USA, 247: 696-705, (2019).</t>
  </si>
  <si>
    <t xml:space="preserve">https://catalog.data.gov/dataset/in-utero-effects-of-oral-simvastatin-on-the-crsd-rat-dam-detus-and-offspring-later-in-life
</t>
  </si>
  <si>
    <t>IN UTERO EFFECTS OF ORAL SIMVASTATIN ON THE CRSD RAT DAM, DETUS AND OFFSPRING LATER IN LIFE</t>
  </si>
  <si>
    <t>DATA FROM THE MANUSCRIPT BY BEVERLY ET AL 2019 FOR ALL TABLES AND FIGURES.This dataset is associated with the following publication: Beverly, B., J. Furr , C. Lambright , V. Wilson , B. MCINTYRE, P. FOSTER, G. TRAVLOS, and E. Gray. In utero exposure to Simvastatin reduces postnatal survival and permanently alters reproductive tract development in the CRL:CD(SD) male rat. TOXICOLOGY AND APPLIED PHARMACOLOGY. Academic Press Incorporated, Orlando, FL, USA, 112-123, (2019).</t>
  </si>
  <si>
    <t xml:space="preserve">https://catalog.data.gov/dataset/dailyregionallnoxemissions05-2018
</t>
  </si>
  <si>
    <t>DailyRegionalLNOxEmissions05_2018</t>
  </si>
  <si>
    <t>This dataset contains WRF/CMAQ model output in IOAPI format and Excel file to analyze the NOx emissions budget by month and region.This dataset is associated with the following publication: Kang, D., and K. Pickering. Lightning NOx Emissions and the Implications for Surface Air Quality over the Contiguous United States. EM: AIR AND WASTE MANAGEMENT ASSOCIATION'S MAGAZINE FOR ENVIRONMENTAL MANAGERS. Air &amp; Waste Management Association, Pittsburgh, PA, USA, 1-6, (2018).</t>
  </si>
  <si>
    <t xml:space="preserve">https://catalog.data.gov/dataset/bunker-hill-superfund-site-bhss-soil-and-dust-ingestion
</t>
  </si>
  <si>
    <t>Bunker Hill Superfund Site (BHSS) soil and dust ingestion</t>
  </si>
  <si>
    <t>Longitudinal environmental Pb concentration data, children's blood Pb levels, bioavailability information and estimated soil and dust ingestion rates by age for children exposed to Pb at the BHSS. This dataset is not publicly accessible because: EPA cannot release personally identifiable information regarding living individuals, according to the Privacy Act and the Freedom of Information Act (FOIA). This dataset contains information about human research subjects. Because there is potential to identify individual participants and disclose personal information, either alone or in combination with other datasets, individual level data are not appropriate to post for public access. Restricted access may be granted to authorized persons by contacting the party listed. It can be accessed through the following means: Through a request to TerraGraphics. Format: Longitudinal environmental Pb concentration data, children's blood Pb levels, bioavailability information and estimated soil and dust ingestion rates by age for children exposed to Pb at the BHSS.This dataset is associated with the following publication: von Lindern, I., M. Stifelman , L. Stanek , and C. Bartrem. Estimating Children's Soil/Dust Ingestion Rates through Retrospective Analyses of Blood Lead Biomonitoring from the Bunker Hill Superfund Site in Idaho. ENVIRONMENTAL HEALTH PERSPECTIVES. National Institute of Environmental Health Sciences (NIEHS), Research Triangle Park, NC, USA, 124: 1462-1470, (2016).</t>
  </si>
  <si>
    <t xml:space="preserve">https://catalog.data.gov/dataset/sustainability-assessment-of-agricultural-rainwater-harvesting-evaluation-of-innovative-cr
</t>
  </si>
  <si>
    <t>Sustainability Assessment of Agricultural Rainwater Harvesting: Evaluation of Innovative Crop Types and Irrigation Practices</t>
  </si>
  <si>
    <t>Data provided for Figures and Tables in the manuscript.This dataset is associated with the following publication: Ghimire, S., and J. Johnston. Sustainability assessment of agricultural rainwater harvesting: Evaluation of alternative crop types and irrigation practices. PLoS ONE. Public Library of Science, San Francisco, CA, USA, 14(5): e0216452, (2019).</t>
  </si>
  <si>
    <t xml:space="preserve">https://catalog.data.gov/dataset/salmonella-mutagenicity-data-from-wildfire-firefighters-urine
</t>
  </si>
  <si>
    <t>Salmonella Mutagenicity Data from Wildfire Firefighter's Urine</t>
  </si>
  <si>
    <t>The dataset is the raw and partially analyzed urinary mutagenicity data, which were generated by US EPA scientists at the US EPA/RTP. The data consist of the number of mutant colonies (revertants) per petri plate at each dose of the organic extract of the urine. These are accompanied by the positive and negative controls. In addition, the data from each experiment have been partially analyzed by performing a linear regression of the data to generate a slope value (revertants/ml-equivalents of urine) as well as an r-squared value, which is a measure of how linear the line is (i.e., how close to a straight line the data are).This dataset is associated with the following publication: Adetona, A., W.K. Martin, S. Warren, N. Hanley, O. Adetona, J.(. Zhang, C. Simpson, M. Paulsen, S. Rathbun, J. Wang, D. DeMarini, and L. Naeher. Urinary Mutagenicity as a Biomarker of Occupational Smoke Exposures of Wildland Firefighters Performing Prescribed Burns. INHALATION TOXICOLOGY. Taylor &amp; Francis, Inc., Philadelphia, PA, USA, 31(2): 73-87, (2019).</t>
  </si>
  <si>
    <t xml:space="preserve">https://catalog.data.gov/dataset/datasets-used-in-ord-023401-activation-of-nrf2-in-the-liver-is-associated-with-suppression
</t>
  </si>
  <si>
    <t>Datasets used in ORD-023401: Activation of Nrf2 in the Liver is Associated with Suppression of the Growth Hormone-Regulated STAT5b Transcription Factor</t>
  </si>
  <si>
    <t>Datasets used in ORD-023401: Activation of Nrf2 in the Liver is Associated with Suppression of the Growth Hormone-Regulated STAT5b Transcription Factor.This dataset is associated with the following publication: Rooney, J., K. Oshida, N. Vasani, B. Vallanat, N. Ryan, B. Chorley, X. Wang, D. Bell, K. Wu, L. Aleksunes, C. Klaassen, T. Kensler, and C. Corton. Activation of Nrf2 in the Liver is Associated with Suppression of the Growth Hormone-Regulated STAT5b Transcription Factor. PLoS ONE. Public Library of Science, San Francisco, CA, USA, 13(8): 1-30, (2018).</t>
  </si>
  <si>
    <t xml:space="preserve">https://catalog.data.gov/dataset/datasets-in-gene-expression-omnibus-used-in-the-study-ord-022075-chemical-activation-of-th
</t>
  </si>
  <si>
    <t>Datasets in Gene Expression Omnibus used in the study ORD-022075: Chemical Activation of the Constitutive Activated Receptor (CAR) Leads to Activation of Oxidant-Induced Nrf2</t>
  </si>
  <si>
    <t>Gene Expression Omnibus (GEO) accession numbers of studies used in the analysis.This dataset is associated with the following publication: Rooney, J., K. Oshida, R. Kumar, W. Baldwin, and C. Corton. Chemical Activation of the Constitutive Androstane Receptor Leads to Activation of Oxidant-Induced Nrf2. TOXICOLOGICAL SCIENCES. Society of Toxicology, RESTON, VA, 167(1): 172-189, (2019).</t>
  </si>
  <si>
    <t xml:space="preserve">https://catalog.data.gov/dataset/datasets-used-in-ord-023417-identification-of-androgen-receptor-modulators-in-a-prostate-c
</t>
  </si>
  <si>
    <t>Datasets used in ORD-023417: Identification of Androgen Receptor Modulators in a Prostate Cancer Cell Line Microarray Compendium</t>
  </si>
  <si>
    <t>Datasets used in ORD-023417: Identification of Androgen Receptor Modulators in a Prostate Cancer Cell Line Microarray Compendium.This dataset is associated with the following publication: Rooney, J., B. Chorley, N. Kleinstreuer, and C. Corton. Identification of Androgen Receptor Modulators in a Prostate Cancer Cell Line Microarray Compendium. TOXICOLOGICAL SCIENCES. Society of Toxicology, RESTON, VA, 166(1): 146-162, (2018).</t>
  </si>
  <si>
    <t xml:space="preserve">https://catalog.data.gov/dataset/alpha-pinene-derived-organic-coatings-on-acidic-sulfate-aerosol-reduce-secondary-organic-a
</t>
  </si>
  <si>
    <t>alpha-pinene-derived organic coatings on acidic sulfate aerosol reduce secondary organic aerosol formation from isoprene in the eastern United States</t>
  </si>
  <si>
    <t>EPA did not generate data as part of this work. This dataset is not publicly accessible because: I personally did not generate any new data in this study. It can be accessed through the following means: Via contact with corresponding author. Format: This study was led by the University of North Carolina at Chapel Hill and they plan to distribute through Mendeley Data. Data is not yet posted.This dataset is associated with the following publication: Schmedding, R., M. Ma, Y. Zhang, S. Farrell, H. Pye, Y. Chen, C. Wang, Q. Rasool, S.H. Budisulistiorini, A. Ault, J. Surratt, and W. Vizuete. a-Pinene-Derived organic coatings on acidic sulfate aerosol impacts secondary organic aerosol formation from isoprene in a box model. ATMOSPHERIC ENVIRONMENT. Elsevier Science Ltd, New York, NY, USA, 213: 456-462, (2019).</t>
  </si>
  <si>
    <t xml:space="preserve">https://catalog.data.gov/dataset/kidney-injury-biomarkers-and-urinary-creatinine
</t>
  </si>
  <si>
    <t>Kidney injury biomarkers and urinary creatinine</t>
  </si>
  <si>
    <t>The original dataset contains identification information for the sample subjects and all of their descriptors including age, gender, race, and medical screening information. The analyzed data cannot be made publicly available. This dataset is not publicly accessible because: EPA cannot release personally identifiable information regarding living individuals, according to the Privacy Act and the Freedom of Information Act (FOIA). This dataset contains information about human research subjects. Because there is potential to identify individual participants and disclose personal information, either alone or in combination with other datasets, individual level data are not appropriate to post for public access. Restricted access may be granted to authorized persons by contacting the party listed. It can be accessed through the following means: The analyzed data cannot be made publicly available. Format: The original dataset contains identification information for the sample subjects and all of their descriptors including age, gender, race, and medical screening information. The analyzed data cannot be made publicly available.This dataset is associated with the following publication: Stiegel, M., J. Pleil , J. Sobus , M. Angriish, and M. Morgan. Kidney injury biomarkers and urinary creatinine variability in nominally healthy adults. BIOMARKERS. Taylor &amp; Francis, Inc., Philadelphia, PA, USA, 20: 436-452, (2015).</t>
  </si>
  <si>
    <t xml:space="preserve">https://catalog.data.gov/dataset/avium-legionella-and-structures
</t>
  </si>
  <si>
    <t>Avium Legionella and Structures</t>
  </si>
  <si>
    <t>Concentrations of Legionella pneumphila and Mycobacterium avium as measured by quantitative Polmerase chaine reaction.This dataset is associated with the following publication: Donohue, M., D. King, S. Pfaller, and J. Mistry. The sporadic nature of Legionella pneumophila, Legionella pneumophila Sg1 and Mycobacterium avium occurrence within residences and office buildings across 36 states in the United States. JOURNAL OF APPLIED MICROBIOLOGY. Blackwell Publishing, Malden, MA, USA, 126(5): 1568-1579, (2019).</t>
  </si>
  <si>
    <t xml:space="preserve">https://catalog.data.gov/dataset/arys-mobile-monitoring-data-50m
</t>
  </si>
  <si>
    <t>ARYS mobile monitoring data-50m</t>
  </si>
  <si>
    <t>This is the post-processed mobile air monitoring data, with the methods described in the science journal publication.This dataset is associated with the following publication: Brantley, H., G. Hagler, S. Herndon, P. Massoli, M. Bergin, and A. Russell. Characterization of Spatial Air Pollution Patterns Near a Large Railyard Area in Atlanta, Georgia. International Journal of Environmental Research and Public Health. Molecular Diversity Preservation International, Basel, SWITZERLAND, 16(4): 535, (2019).</t>
  </si>
  <si>
    <t xml:space="preserve">https://catalog.data.gov/dataset/glucocorticoid-ligand-mixtures-bioassay-1
</t>
  </si>
  <si>
    <t>Glucocorticoid Ligand Mixtures Bioassay 1</t>
  </si>
  <si>
    <t>Raw data for glucocorticoid receptor ligand exposure experiments.This dataset is associated with the following publication: MedlockKakaley, E., M. Cardon, E. Gray, P. Hartig, and V. Wilson. Generalized concentration addition model predicts glucocorticoid activity bioassay responses to environmentally detected receptor-ligand mixtures. TOXICOLOGICAL SCIENCES. Society of Toxicology, RESTON, VA, 252-263, (2019).</t>
  </si>
  <si>
    <t xml:space="preserve">https://catalog.data.gov/dataset/glucocorticoid-ligand-mixtures-bioassay-2
</t>
  </si>
  <si>
    <t>Glucocorticoid Ligand Mixtures Bioassay 2</t>
  </si>
  <si>
    <t xml:space="preserve">https://catalog.data.gov/dataset/spatial-variation-of-bioturbation-and-physical-mixing-in-louisiana-continental-shelf-hypox
</t>
  </si>
  <si>
    <t>Spatial Variation of Bioturbation and Physical Mixing in Louisiana Continental Shelf Hypoxic Zone</t>
  </si>
  <si>
    <t>Sediment chemistry and data used to interpret sediment profiling camera images.This dataset is associated with the following publication: Devereux, R., J. Lehrter, G. Cicchetti, D. Beddick, D. Yates, B. Jarvis, J. Aukamp, and M. Hoglund. Spatially Variable Physical Energy and Bioturbation Drive the Biogeochemical Seascape in the Louisiana Continental Shelf Hypoxic Zone. BIOGEOCHEMISTRY. Springer, New York, NY, USA, 143(2): 151-169, (2019).</t>
  </si>
  <si>
    <t xml:space="preserve">https://catalog.data.gov/dataset/impact-of-scaling-factor-variability-on-risk-relevant-outcomes-in-children
</t>
  </si>
  <si>
    <t>Impact of Scaling Factor Variability on Risk Relevant Outcomes in Children</t>
  </si>
  <si>
    <t>This dataset contains physiologically-based (PBPK) model code and parameter settings supporting the manuscript titled "THE IMPACT OF SCALING FACTOR VARIABILITY ON RISK-RELEVANT PHARMACOKINETIC OUTCOMES IN CHILDREN: A CASE STUDY USING BROMODICHLOROMETHANE (BDCM)".This dataset is associated with the following publication: Kenyon, E., J. Lipscomb, R. Pegram, B. George, and R. Hines. THE IMPACT OF SCALING FACTOR VARIABILITY ON RISK-RELEVANT PHARMACOKINETIC OUTCOMES IN CHILDREN: A CASE STUDY USING BROMODICHLOROMETHANE (BDCM). TOXICOLOGICAL SCIENCES. Society of Toxicology, RESTON, VA, 167(2): 347-359, (2019).</t>
  </si>
  <si>
    <t xml:space="preserve">https://catalog.data.gov/dataset/genome-sequence-data-set01-90ee2
</t>
  </si>
  <si>
    <t>Genome Sequence Data Set01</t>
  </si>
  <si>
    <t>The fasta files (Genome_Set01.zip) contain the reference-assisted de novo assemblies (as contigs) of four Campylobacter spp. isolates. The table contains rows as isolates (yellow) and columns as attributes (green) for each individual genome.This dataset is associated with the following publication: Gomez-Alvarez, V., N. Ashbolt, J. Griffith, J. Santo Domingo, and J. Lu. Whole-Genome Sequencing of Four Campylobacter strains Isolated from Gull Excreta collected from Hobie Beach (Oxnard, CA, USA). Microbiology Resource Announcements. American Society for Microbiology, Washington, DC, USA, 8(32): e00560-19, (2019).</t>
  </si>
  <si>
    <t xml:space="preserve">https://catalog.data.gov/dataset/in-vitro-intestinal-toxicity-of-cppper-oxide-nanoparticles-in-rat-and-human-models
</t>
  </si>
  <si>
    <t>In vitro intestinal toxicity of cppper oxide nanoparticles in rat and human models</t>
  </si>
  <si>
    <t>Dose response viability data of rat and human intestinal cells exposed to copper oxide nanoparticles (CuO, Cu2O), CuSO4 and CuCl (rat cells only). Assays examining a potential mechanism of toxicity were included (generation of H2O2 and loss of GSH) and the effect on mitochondria. Dissolution of CuO and Cu2O nanoparticles was also examined.This dataset is associated with the following publication: Henson, T., J. Navratilova, A. Tennant, K. Bradham, K. Rogers, and M. Hughes. In vitro intestinal toxicity of copper oxide nanoparticles in rat and human cell models. Nanotoxicology. Informa Healthcare, London, UK, 13(6): 795-811, (2019).</t>
  </si>
  <si>
    <t xml:space="preserve">https://catalog.data.gov/dataset/microbiota-alter-metabolism-and-mediate-neurodevelopmental-toxicity-of-17beta-estradiol
</t>
  </si>
  <si>
    <t>Microbiota alter metabolism and mediate neurodevelopmental toxicity of 17beta-estradiol</t>
  </si>
  <si>
    <t>Effects of developmental 17beta-estradiol exposure on microbiota and behavior in zebrafish.This dataset is associated with the following publication: Catron, T., A. Swank, L. Wehmas, D. Phelps, S. Keely, N. Brinkman, J. McCord, R. Singh, J. Sobus, C. Wood, M. Strynar, E. Wheaton, and T. Tal. Microbiota alter metabolism and mediate neurodevelopmental toxicity of 17b-estradiol. Scientific Reports. Nature Publishing Group, London, UK, 9: Article number 7064, (2019).</t>
  </si>
  <si>
    <t xml:space="preserve">https://catalog.data.gov/dataset/mill-creek-dna-biodiversity-2016-for-sh
</t>
  </si>
  <si>
    <t>Mill Creek DNA biodiversity 2016 for SH</t>
  </si>
  <si>
    <t>OTU sequence reads by sample, along with assigned taxonomy.This dataset is associated with the following publication: Bagley, M., E. Pilgrim, M. Knapp, C. Yoder, J. Santodomingo, and A. Banerji. High-throughput environmental DNA analysis informs a biological assessment of an urban stream. ECOLOGICAL INDICATORS. Elsevier Science Ltd, New York, NY, USA, 104: 378-389, (2019).</t>
  </si>
  <si>
    <t xml:space="preserve">https://catalog.data.gov/dataset/tong-epa-smog-manuscript-dataset
</t>
  </si>
  <si>
    <t>Tong EPA smog manuscript dataset</t>
  </si>
  <si>
    <t>cardiovascular responses of exposure to simulated smog atmospheres in animals.This dataset is associated with the following publication: Tong, H., J. Krug, T. Krantz, C. King, M. Hargrove, I. Gilmour, and S. Gavett. Inhalation of Simulated Smog Atmospheres Affects Cardiac Function in Mice#. Cardiovascular Toxicology. Humana Press Incorporated, Totowa, NJ, USA, 18(6): 569-578, (2019).</t>
  </si>
  <si>
    <t xml:space="preserve">https://catalog.data.gov/dataset/method-200-8-plus-2-paper
</t>
  </si>
  <si>
    <t>Method 200.8: Plus 2 paper</t>
  </si>
  <si>
    <t>Method 200.8: Plus 2 paper.This dataset is associated with the following publication: Smith, S., N. Hanks, P. Creed, K. Kovalcik, R. Wilson, K. Kubachka, J. Brisbin, J. Landero Figueroa, and J. Creed. Analytical considerations associated with implementing M2+ correction factors to address false positives on As and Se within U.S. EPA method 200.8. JOURNAL OF ANALYTICAL ATOMIC SPECTROMETRY. Royal Society of Chemistry, Cambridge, UK, 34(10): 2094-2104, (2019).</t>
  </si>
  <si>
    <t xml:space="preserve">https://catalog.data.gov/dataset/part-iii-scale-up-testing-and-assessment-of-selected-potential-operational-issues
</t>
  </si>
  <si>
    <t>Part III. Scale-up Testing and Assessment of Selected Potential Operational Issues</t>
  </si>
  <si>
    <t>This study evaluated reuse of lime softening sludge, generated from drinking water treatment utilities, as an environmental sorbent for capturing SO2 and heavy metals in wet scrubbers of coal-fired power plants. Specifically, Part III evaluated viscosity and metal corrosion as practical issues in the transition from limestone to lime sludge at power plants. Results of Marsh funnel viscosity experiments conducted at different solids contents and temperatures indicated the limestone and lime sludge slurries and their gypsum counterparts had similar flow characteristics. Carbon-steel, stainless-steel, and Hastelloy coupons were tested for corrosion by lime sludge and limestone slurries. Both stainless steel and Hastelloy were resistive to corrosion in slurries made from lime sludge or limestone samples or their gypsum counterparts. A considerable but similar amount of corrosion was observed for carbon-steel coupons exposed to lime sludge and limestone slurries. Adding 5000 ppm of Cl to slurries considerably increased the corrosion rate of carbon steel.This dataset is associated with the following publication: Dastgheib, S., J. Mock, H. Salih, and C. Patterson. Utilization of Water Utility Lime Sludge for Flue Gas Desulfurization in Coal-Fired Power Plants: Part III. Testing at a Higher Scale and Assessment of Selected Potential Operational Issues. ENERGY AND FUELS. American Chemical Society, Washington, DC, USA, 33(11): 11536-11543, (2019).</t>
  </si>
  <si>
    <t xml:space="preserve">https://catalog.data.gov/dataset/4-acetoxyphenol-as-a-substrate-for-acetylcholinesterase-based-sensor-and-its-application-f
</t>
  </si>
  <si>
    <t>4-Acetoxyphenol as a substrate for acetylcholinesterase-based sensor and its application for As(III) determination</t>
  </si>
  <si>
    <t>The supplementary data is used to support the interpretation of electrochemical reaction at the interface of working electrode, and reaction features of the immobilized enzyme. The formula for modeling the kinetics of immobilized enzyme was also given in the supplementary material.This dataset is associated with the following publication: Li, T., E. Sahle-Demessie, E. Varughese, and J. Berberich. A disposable acetylcholine esterase sensor for As(iii) determination in groundwater matrix based on 4-acetoxyphenol hydrolysis. Analytical Methods. RSC Publishing, Cambridge, UK, 11(40): 5203-5213, (2019).</t>
  </si>
  <si>
    <t xml:space="preserve">https://catalog.data.gov/dataset/httk-r-package-for-high-throughput-toxicokinetics
</t>
  </si>
  <si>
    <t>HTTK: R Package for High-Throughput Toxicokinetics</t>
  </si>
  <si>
    <t>Functions and data tables for simulation and statistical analysis of chemical toxicokinetics ("TK") as in Pearce et al. (2017) . Chemical-specific in vitro data have been obtained from relatively high throughput experiments. Both physiologically-based ("PBTK") and empirical (e.g., one compartment) "TK" models can be parameterized for several hundred chemicals and multiple species. These models are solved efficiently, often using compiled (C-based) code.This dataset is associated with the following publication: Pearce , R., C. Strope , W. Setzer , N. Sipes , and J. Wambaugh. (Journal of Statistical Software) HTTK: R Package for High-Throughput Toxicokinetics. Journal of Statistical Software. American Statistical Association, Alexandria, VA, USA, 79(4): 1-26, (2017).</t>
  </si>
  <si>
    <t xml:space="preserve">https://catalog.data.gov/dataset/fruit-and-vegetable-data
</t>
  </si>
  <si>
    <t>Fruit and Vegetable Data</t>
  </si>
  <si>
    <t>Pyrethroid metabolite concentration data for fruits and vegetables. This dataset is not publicly accessible because: EPA cannot release personally identifiable information regarding living individuals, according to the Privacy Act and the Freedom of Information Act (FOIA). This dataset contains information about human research subjects. Because there is potential to identify individual participants and disclose personal information, either alone or in combination with other datasets, individual level data are not appropriate to post for public access. Restricted access may be granted to authorized persons by contacting the party listed. It can be accessed through the following means: Contact PI. Format: List of pyrethroids and pyrethroid degradation.This dataset is associated with the following publication: Li, W., M. Morgan, S. Graham, and J. Starr. Measurement of pyrethroids and their environmental degradation products in fresh fruits and vegetables using a modification of the quick easy cheap effective rugged safe (QuEChERS) method. TALANTA. Elsevier Science Ltd, New York, NY, USA, 151: 42-50, (2016).</t>
  </si>
  <si>
    <t xml:space="preserve">https://catalog.data.gov/dataset/enhancement-of-rna-from-ffpe-v27-2
</t>
  </si>
  <si>
    <t>Enhancement of RNA from FFPE v27.2</t>
  </si>
  <si>
    <t>This data set is composed of Tables, Figures, zip file containing the whole manuscript individual datasets.This dataset is associated with the following publication: Wehmas, L., C. Wood, B. Chorley, C. Yauk, G. Nelson, and S. Hester. Enhanced Quality Metrics for Assessing RNA Derived From Archival Formalin-Fixed Paraffin-Embedded Tissue Samples. TOXICOLOGICAL SCIENCES. Society of Toxicology, RESTON, VA, 170(2): 357-373, (2019).</t>
  </si>
  <si>
    <t xml:space="preserve">https://catalog.data.gov/dataset/new-bidirectional-ammonia-flux-model-in-an-air-quality-model-coupled-with-an-agricultural-
</t>
  </si>
  <si>
    <t>New bidirectional ammonia flux model in an air quality model coupled with an agricultural model</t>
  </si>
  <si>
    <t>L1_cation.txt is a text dump of CEC data from EPIC output for the 12 km CMAQ grid for each of 42 crop typesCMAQv53_bidi_fix_NH3_290871_scatterplot.csv is data table used for scatter plot of observed vs AMoN NH3 concentrations shown is fig 5 in the paperCMAQv53_bidi_fix_PM25_NH4_494657_spatialplot_diff.csv is the data table used to produce the spatial plot of the biases in modeled ammonium PM2.5 (g m-3) compared to CSN (circles), CASTNet (triangles), and SEARCH (squares) networks averaged over May to September 2016 as shown in Fig6.CMAQv53_bidi_fix_PM25_SO4_886932_spatialplot_diff.csv is the data table used to produce the spatial plot of the biases in modeled sulfate PM2.5 (g m-3) compared to IMPROVE (circles), CSN (triangles), CASTNET (squares), and SEARCH (diamonds) networks averaged over May to September 2016.This dataset is associated with the following publication: Pleim, J., L. Ran, K. Appel, M. Shephard, and K. Cady-Pereira. New Bidirectional Ammonia Flux Model in an Air Quality Model Coupled With an Agricultural Model. Journal of Advances in Modeling Earth Systems. John Wiley &amp; Sons, Inc., Hoboken, NJ, USA, 11(9): 2934-2957, (2019).</t>
  </si>
  <si>
    <t xml:space="preserve">https://catalog.data.gov/dataset/arsenic-safe-drinking-water-information-system-sdwis-federal-reports-advanced-search-tool
</t>
  </si>
  <si>
    <t>Arsenic Safe Drinking Water Information System (SDWIS) Federal Reports Advanced Search Tool</t>
  </si>
  <si>
    <t>This data includes information on Arsenic violations in the US, including time patterns and spatial patterns in Arsenic violations, and people served by systems in violation. Most of the data is from the Safe Drinking Water Information System.This dataset is associated with the following publication: Foster, S., M. Pennino, J. Compton, S. Leibowitz, and M. Kile. Arsenic Drinking Water Violations Decreased Across the United States Following Revision of the Maximum Contaminant Level.. ENVIRONMENTAL SCIENCE &amp; TECHNOLOGY. American Chemical Society, Washington, DC, USA, 53(19): 11478-11485, (2019).</t>
  </si>
  <si>
    <t xml:space="preserve">https://catalog.data.gov/dataset/data-sets-for-nano-tio2-ceo2-effects-on-beas-2b-cells
</t>
  </si>
  <si>
    <t>data sets for Nano TiO2 &amp; CeO2 effects on BEAS-2B cells</t>
  </si>
  <si>
    <t>Signaling pathways from IPA: canonical pathways obtained by uploading differentially expressed genes onto IPA to get the corresponding pathways altered by the chemicals.Figure 4 ABCDHILM ROS final: Excel file with raw data and calculated fold change for the ROS (Deep Red) assay on 8 nanoparticles.Data files for tables: this file include physical-chemical properties of the 8 NPs (worksheet 1), sizing and zeta potential from zeta sizer (worksheet 2&amp;3) and numbers of differentially expressed genes (DEGs) (worksheet 4).Data files for figure 5 to 11: physical -chemical properties of the NPs, raw data and calculation for ROS-RNS, 8-oxo-dG, AP sites, endogenous DNA adducts, 4-HNE, and MDA adducts.This dataset is associated with the following publication: Thai, S., C. Jones, G. Nelson, B. Vallanat, M. Killius, J. Crooks, w. Ward, C. Blackman, and J. Ross. Differential effects of Nano TiO2 and CeO2 on normal human lung epithelial cells in vitro. Journal of Nanoscience and Nanotechnology. American Scientific Publishers, VALENCIA, CA, USA, 19(11): 6907-6923, (2019).</t>
  </si>
  <si>
    <t xml:space="preserve">https://catalog.data.gov/dataset/hypothetical-aggregate-exposure-pathway-network
</t>
  </si>
  <si>
    <t>Hypothetical Aggregate Exposure Pathway Network</t>
  </si>
  <si>
    <t>This data set contains R code for a hypothetical exposure model described in the manuscript "A quantitative source-to-outcome case study to demonstrate the integration of human health and ecological endpoints using the Aggregate Exposure Pathway and Adverse Outcome Pathway frameworks". Additionally, this data set contains an Excel file that provides the range of parameters used in Monte Carlo simulations to generate iterations of the exposure network.This dataset is associated with the following publication: Hines, D., R. Conolly, and A. Jarabek. A quantitative source-to-outcome case study to demonstrate the integration of human health and ecological endpoints using the Aggregate Exposure Pathway and Adverse Outcome Pathway frameworks. ENVIRONMENTAL SCIENCE &amp; TECHNOLOGY. American Chemical Society, Washington, DC, USA, 53(8): 11002-11012, (2019).</t>
  </si>
  <si>
    <t xml:space="preserve">https://catalog.data.gov/dataset/3rd-gen-wheat-data-repository
</t>
  </si>
  <si>
    <t>3rd gen wheat data repository</t>
  </si>
  <si>
    <t>Data show the effects of nano CeO2 particles on the nutrient contents and stable isotopes of wheat plants over 3 generations of exposure.This dataset is associated with the following publication: Rico, C.M., O.M. Abolade, D. Wagner, B. Lottes, J. Rodriguez, R. Biagioni, and C. Andersen. Wheat exposure to cerium oxide nanoparticles over three generations reveals transmissible changes in nutrition, biochemical pools, and response to soil N. JOURNAL OF HAZARDOUS MATERIALS. Elsevier Science Ltd, New York, NY, USA, 384: 121364, (2020).</t>
  </si>
  <si>
    <t xml:space="preserve">https://catalog.data.gov/dataset/model-code-tech-manual-and-model-input-files-38ae8
</t>
  </si>
  <si>
    <t>Model code, tech manual, and model input files</t>
  </si>
  <si>
    <t>The GitHub repository includes the model code, an annotated description of the code and technical manual. Copies of input files used to generate the published results are also included. This file also contains the data for the modeling reported in a second publication "Brandon, Namdi, and Paul S. Price. "Calibrating an agent-based model of longitudinal human activity patterns using the Consolidated Human Activity Database." Journal of exposure science &amp; environmental epidemiology (2019): 1-11".This dataset is associated with the following publication: Brandon, N., K. Dionisio, K. Isaacs, R. Tornero-Velez, D. Kapraun, W. Setzer, and P. Price. Simulating exposure-related behaviors using agent-based models embedded with needs-based artificial intelligence. Journal of Exposure Science and Environmental Epidemiology. Nature Publishing Group, London, UK, 30: 184-193, (2020).</t>
  </si>
  <si>
    <t xml:space="preserve">https://catalog.data.gov/dataset/datasets-for-puc-paper-09182018
</t>
  </si>
  <si>
    <t>Datasets for PUC paper 09182018</t>
  </si>
  <si>
    <t>Datasets associated with the publication "Establishing a System of Consumer Products Categories to Support Rapid Modeling of Human Exposure".This dataset is associated with the following publication: Isaacs, K., K. Dionisio, K. Phillips, C. Bevington, P. Egeghy, and P. Price. Establishing a system of consumer product use categories to support rapid modeling of human exposure. Journal of Exposure Science and Environmental Epidemiology. Nature Publishing Group, London, UK, 30: 171-183, (2020).</t>
  </si>
  <si>
    <t xml:space="preserve">https://catalog.data.gov/dataset/model-code-tech-manual-and-model-input-files
</t>
  </si>
  <si>
    <t>The Agent-Based Model of Human Activity Patterns (ABMHAP): Documentation and Users Guide.This dataset is associated with the following publication: Brandon, N., and P. Price. Calibrating an agent-based model of longitudinal human activity patterns using the Consolidated Human Activity Database. Journal of Exposure Science and Environmental Epidemiology. Nature Publishing Group, London, UK, 30: 194-204, (2020).</t>
  </si>
  <si>
    <t xml:space="preserve">https://catalog.data.gov/dataset/decontamination-efficacy-and-environmental-data-for-tests-using-low-concentration-hydrogen
</t>
  </si>
  <si>
    <t>Decontamination efficacy and environmental data for tests using low concentration hydrogen peroxide vapor to inactivate Ebola virus surrogates MS2 and Phi6 phage</t>
  </si>
  <si>
    <t>The data include temperature and relative humidity for the positive controls, T, RH, and hydrogen peroxide concentrations that the test coupons were exposed to in each experiment, and then the plaque forming unit data. The PFU data for each experiment are in separate Excel files. Each file with the PFU data shows the PFU recovered for every material, timepoint, and replicate, for both positive controls and test coupons. The log reduction calculations are also included in each file.This dataset is associated with the following publication: Wood, J., W. Richter, M. Sunderman, M. Calfee, S. Serre, and R. Mickelsen. Evaluating the Environmental Persistence and Inactivation of MS2 Bacteriophage and the Presumed Ebola Virus Surrogate Phi6 Using Low Concentration Hydrogen Peroxide Vapor. ENVIRONMENTAL SCIENCE &amp; TECHNOLOGY. American Chemical Society, Washington, DC, USA, 10, (2020).</t>
  </si>
  <si>
    <t xml:space="preserve">https://catalog.data.gov/dataset/characterization-of-tio2-and-zno-conjugated-with-carbon-nanotubes-and-graphene-and-growth-
</t>
  </si>
  <si>
    <t>Characterization of TiO2 and ZnO-conjugated with carbon nanotubes and graphene and growth inhibition of algae T. pseudonana exposed to these nanohybrids</t>
  </si>
  <si>
    <t>The dataset describes physical and chemical characterization of four nanohybrids and their growth inhibition effect on alga Thalassiosira pseudonana.This dataset is associated with the following publication: Baek, S., S.H. Joo, C. Su, and M. Toborek. Toxicity of ZnO/TiO2-conjugated carbon-based nanohybrids on the coastal marine alga Thalassiosira pseudonana. ENVIRONMENTAL TOXICOLOGY. John Wiley &amp; Sons, Ltd., Indianapolis, IN, USA, 35(1): 87-96, (2019).</t>
  </si>
  <si>
    <t xml:space="preserve">https://catalog.data.gov/dataset/intra-and-inter-laboratory-evaluation-of-an-assay-of-soil-arsenic-relative-bioavailability
</t>
  </si>
  <si>
    <t>Intra- and inter-laboratory evaluation of an assay of soil arsenic relative bioavailability in mice</t>
  </si>
  <si>
    <t>Data were generated from US EPA Superfund site soil samples. This dataset is not publicly accessible because: EPA cannot release personally identifiable information regarding living individuals, according to the Privacy Act and the Freedom of Information Act (FOIA). This dataset contains information about human research subjects. Because there is potential to identify individual participants and disclose personal information, either alone or in combination with other datasets, individual level data are not appropriate to post for public access. Restricted access may be granted to authorized persons by contacting the party listed. It can be accessed through the following means: In the publication and supporting information. Format: These data were generated from US EPA Superfund site soil samples. All of the soil samples were provided to NERL for methods development based on the agreement that the specific sample identifiers not be released. The public can access the data, which are provided in the publication and presented in tables and figures within the publication.This dataset is associated with the following publication: Bradham, K., C. Herde, P. Herde, A.L. Johasz, K. Herbin-Davis, B. Elek, A. Farthing, G.L. Diamond, and D.J. Thomas. Intra- and Interlaboratory Evaluation of an Assay of Soil Arsenic Relative Bioavailability in Mice. JOURNAL OF AGRICULTURAL AND FOOD CHEMISTRY. American Chemical Society, Washington, DC, USA, 68(9): 2615-2622, (2020).</t>
  </si>
  <si>
    <t xml:space="preserve">https://catalog.data.gov/dataset/dataset-for-firefighters-absorption-of-pahs-and-benzene-using-controlled-residential-fires
</t>
  </si>
  <si>
    <t>Dataset for firefighters' absorption of PAHs and benzene using controlled residential fires</t>
  </si>
  <si>
    <t>Dataset for firefighters' absorption of PAHs and benzene using controlled residential fires. This dataset is not publicly accessible because: EPA cannot release personally identifiable information regarding living individuals, according to the Privacy Act and the Freedom of Information Act (FOIA). This dataset contains information about human research subjects. Because there is potential to identify individual participants and disclose personal information, either alone or in combination with other datasets, individual level data are not appropriate to post for public access. Restricted access may be granted to authorized persons by contacting the party listed. It can be accessed through the following means: By contacting CDC/NIOSH. Format: The dataset contains concentrations of toxicants in breath and urine collected from study participants. A member of the public could see summarized data without PII.This dataset is associated with the following publication: Fent, K.W., C. Toennis, D. Sammons, S. Robertson, S. Bertke, A. Calafat, J. Pleil, A. Wallace, S. Kerber, D. Smith, and G. Horn. Firefighters' Absorption of PAHs and VOCs During Controlled Residential Fires by Job Assignment and Fire Attack Tactic. Journal of Exposure Science and Environmental Epidemiology. Nature Publishing Group, London, UK, 30: 338-349, (2020).</t>
  </si>
  <si>
    <t xml:space="preserve">https://catalog.data.gov/dataset/overview-and-characteristics-of-air-quality-in-the-seoul-metropolitan-area-during-the-koru
</t>
  </si>
  <si>
    <t>Overview and characteristics of air quality in the Seoul Metropolitan Area during the KORUS-AQ campaign</t>
  </si>
  <si>
    <t>Data collected for this research provides information on mixing layer heights and in-situ formaldehyde concentrations at Olympic Park during the KORUS-AQ field campaign.This dataset is associated with the following publication: Kim, H., J. Gil, J. Jung, A. Whitehill, J. Szykman, G. Lee, D. Kim, S. Cho, J. Ahn, J. Hong, and M. Park. Factors controlling surface ozone in the Seoul Metropolitan Area During the Korus AQ campaign. Elementa: Science of the Anthropocene. University of California Press (UC Press), Oakland, CA, USA, NA, (2020).</t>
  </si>
  <si>
    <t xml:space="preserve">https://catalog.data.gov/dataset/sister-study-natural-features-and-general-health
</t>
  </si>
  <si>
    <t>Sister Study - Natural Features and General Health</t>
  </si>
  <si>
    <t>Natural features within 250m and 1250m from residences and their relationships with general health. This dataset is not publicly accessible because: EPA cannot release personally identifiable information regarding living individuals, according to the Privacy Act and the Freedom of Information Act (FOIA). This dataset contains information about human research subjects. Because there is potential to identify individual participants and disclose personal information, either alone or in combination with other datasets, individual level data are not appropriate to post for public access. Restricted access may be granted to authorized persons by contacting the party listed. It can be accessed through the following means: Contact the Sister Study, National Institute of Environmental Health Sciences. Format: Natural features within 250m and 1250m from residences and their relationships with general health.This dataset is associated with the following publication: Tsai, W., R.A. Silva, M. Nash, F. Cochran, S. Prince, D. Rosenbaum, A.A. D'Aloisio, L. Jackson, M. Mehaffey, A. Neale, D.P. Sandler, and T. Buckley. How do natural features in the residential environment influence women's self-reported general health? Results from cross-sectional analyses of a U.S. national cohort. ENVIRONMENTAL RESEARCH. Elsevier B.V., Amsterdam, NETHERLANDS, 183: 109176, (2020).</t>
  </si>
  <si>
    <t xml:space="preserve">https://catalog.data.gov/dataset/western-balkans-index-of-watershed-integrity
</t>
  </si>
  <si>
    <t>Western Balkans Index of Watershed Integrity</t>
  </si>
  <si>
    <t>Stressors, Functional Components, Index of Catchment Integrity and Index of Watershed Integrity values for all 1084 catchments in the western Balkans.This dataset is associated with the following publication: Aho, K.B., J.E. Flotemersch, S.G. Leibowitz, Z.C. Johnson, M.H. Weber, and R.A. Hill. Adapting the Index of Watershed Integrity for Watershed Managers in the Western Balkans Region. ENVIRONMENTAL MANAGEMENT. Springer-Verlag, New York, NY, USA, 65(5): 602-617, (2020).</t>
  </si>
  <si>
    <t xml:space="preserve">https://catalog.data.gov/dataset/the-effect-of-thyroperoxidase-and-deiodinase-inhibition-on-anterior-swim-bladder-inflation
</t>
  </si>
  <si>
    <t>The effect of thyroperoxidase and deiodinase inhibition on anterior swim bladder inflation in the zebrafish</t>
  </si>
  <si>
    <t>The data set provides all data that were reported in results, tables, and figures associated with Stinckens et al., "The effect of thyroperoxidase and deiodinase inhibition on anterior swim bladder inflation in the zebrafish". The data set includes: 1) Effects of three test chemicals on thyroperoxidase enzyme activity 2) Effects of three test chemicals on deiodinase enzyme activity 3) Thyroid hormone (T3 and T4) concentrations measured in exposed larvae 4) Measures of posterior and anterior swimbladder chamber inflation and surface areas. 5) Data on swimming behavior (distance) of exposed fish. 6) Measured concentrations of the test chemicals in the test media and tissues.This dataset is associated with the following publication: Stinckens, E., L. Vergauwen, B. Blackwell, G. Ankley, D. Villeneuve, and D. Knapen. Effect of thyroperoxidase and deiodinase inhibition on anterior swim bladder inflation in the zebrafish. ENVIRONMENTAL SCIENCE &amp; TECHNOLOGY. American Chemical Society, Washington, DC, USA, 54(10): 6213-6223, (2020).</t>
  </si>
  <si>
    <t xml:space="preserve">https://catalog.data.gov/dataset/2019-manuscript-dataset
</t>
  </si>
  <si>
    <t>2019 Manuscript Dataset</t>
  </si>
  <si>
    <t>Dataset contains efficacy data, as well as temperature and RH data. The data describe inactivation of non-spore-forming biological agents on surfaces following exposure to different temperature and humidity environments.This dataset is associated with the following publication: Richter, W., M. Sunderman, M. Wendling, S. Serre, L. Mickelsen, R. Rupert, J. Wood, Y. Choi, Z. Willenberg, and M. Calfee. Evaluation of Altered Environmental Conditions as a Decontamination Approach for Non-Spore-Forming Biological Agents-Journal Article. JOURNAL OF APPLIED MICROBIOLOGY. Blackwell Publishing, Malden, MA, USA, 128(4): 1050-1059, (2019).</t>
  </si>
  <si>
    <t xml:space="preserve">https://catalog.data.gov/dataset/ozone-gas-decontamination-efficacy-data-for-bacillus-anthracis-and-b-subtilis-on-building-
</t>
  </si>
  <si>
    <t>Ozone gas decontamination efficacy data for Bacillus anthracis and B. subtilis on building materials</t>
  </si>
  <si>
    <t>The data set consists of a zip file. Once unzipped, there are several Excel spreadsheets, one for each experiment. The file name indicates the experimental conditions, in terms of ozone concentration tested, the relative humidity (RH) level, and the microorganism.This dataset is associated with the following publication: Wood, J., M. Wendling, W. Richter, and J. Rogers. The Use of Ozone Gas for the Inactivation of Bacillus anthracis and Bacillus subtilis Spores on Building Materials. Peter Setlow PLoS ONE. Public Library of Science, San Francisco, CA, USA, 15(5): 15, (2020).</t>
  </si>
  <si>
    <t xml:space="preserve">https://catalog.data.gov/dataset/full-water-cycle-monitoring-dataset-from-usgs-sciencebase
</t>
  </si>
  <si>
    <t>Full water cycle monitoring dataset, from USGS Sciencebase</t>
  </si>
  <si>
    <t>This dataset includes hydrologic fluxes (evapotranspiration estimates, groundwater levels, wastewater fluxes), soil profile taxonomy (texture, horizons, etc.), and near-surface hydraulics (infiltration, drainage rates).This dataset is associated with the following publication: Hoard, C., R. Haefner, W. Shuster, R. Pieschek, and S. Beeler. Full Water-Cycle Monitoring in an Urban Catchment Reveals Unexpected Water Transfers (Detroit MI, USA). JOURNAL OF THE AMERICAN WATER RESOURCES ASSOCIATION. American Water Resources Association, Middleburg, VA, USA, 56(1): 82-99, (2020).</t>
  </si>
  <si>
    <t xml:space="preserve">https://catalog.data.gov/dataset/there-is-no-dataset-associated-with-this-review-amanuscript
</t>
  </si>
  <si>
    <t>There is no dataset associated with this Review amanuscript.</t>
  </si>
  <si>
    <t>N/A. This dataset is not publicly accessible because: This is a Review with no generated data associated with the manuscript. It can be accessed through the following means: N/A. Format: N/A.This dataset is associated with the following publication: Koralegedara, N.H., P.X. Pinto, D.D. Dionysiou, and S.R. Al-Abed. Recent advances in flue gas desulfurization gypsum processes and applications - A review. JOURNAL OF ENVIRONMENTAL MANAGEMENT. Elsevier Science Ltd, New York, NY, USA, 251: 109572, (2019).</t>
  </si>
  <si>
    <t xml:space="preserve">https://catalog.data.gov/dataset/diflubenzuron-science-hub-data-final
</t>
  </si>
  <si>
    <t>Diflubenzuron_Science Hub_Data_FINAL</t>
  </si>
  <si>
    <t>Dataset for figures included in associated publication.This dataset is associated with the following publication: Lehmann, D., M. Batres, and W. Williams. Impact of Diflubenzuron on Bombus Impatiens Microcolony Development. ENVIRONMENTAL ENTOMOLOGY. Entomological Society of America, Lantham, MD, USA, 49(1): 203-210, (2020).</t>
  </si>
  <si>
    <t xml:space="preserve">https://catalog.data.gov/dataset/corteselli-et-al-ozone-pufa-ox-stress
</t>
  </si>
  <si>
    <t>Corteselli et al Ozone PUFA Ox Stress</t>
  </si>
  <si>
    <t>These are the data for the figures in the manuscript.This dataset is associated with the following publication: Corteselli, E., A. Gold, J. Surratt, T. Cui, P. Bromberg, L. Dailey, and J. Samet. Supplementation with Omega-3 Fatty Acids Potentiates Oxidative Stress in Human Airway Epithelial Cells Exposed to Ozone. ENVIRONMENTAL RESEARCH. Elsevier B.V., Amsterdam, NETHERLANDS, 187: 109627, (2020).</t>
  </si>
  <si>
    <t xml:space="preserve">https://catalog.data.gov/dataset/us-epa-enviroatlas-meter-scale-urban-land-cover-mulc-data-characteristics
</t>
  </si>
  <si>
    <t>US EPA EnviroAtlas Meter-Scale Urban Land Cover (MULC) Data Characteristics</t>
  </si>
  <si>
    <t>Meter-scale Urban Land Cover (MULC), a unique, high resolution (one meter2 per pixel) land cover dataset, has been developed for 30 US communities for the United States Environmental Protection Agency (US EPA) EnviroAtlas. MULC data categorize the landscape into these land cover classes: impervious surface, tree, grass-herbaceous, shrub, soil-barren, water, wetland and agriculture. MULC data are used to calculate approximately 100 EnviroAtlas metrics that serve as indicators of nature's benefits (ecosystem goods and services). MULC, a dataset for which development is ongoing, is produced by multiple classification methods using aerial photo and LiDAR datasets. The mean overall fuzzy accuracy across the EnviroAtlas communities is 88% and mean Kappa coefficient is 0.84. MULC is available in EnviroAtlas via web browser, web map service (WMS) in the user's geographic information system (GIS), and as downloadable data at EPA Environmental Data Gateway. Fact Sheets and metadata for each MULC Community are available through EnviroAtlas. Some MULC applications include mapping green and grey infrastructure, connecting land cover with socioeconomic/demographic variables, street tree planting, urban heat island analysis, mosquito habitat risk mapping and bikeway planning. This article provides practical guidance for using MULC effectively and developing similar high resolution (HR) land cover data.This dataset is associated with the following publication: Pilant, D., K. Endres, D. Rosenbaum, and G. Gundersen. US EPA EnviroAtlas Meter-Scale Urban Land Cover (MULC): 1-m Pixel Land Cover Class Definitions and Guidance. Remote Sensing. MDPI AG, Basel, SWITZERLAND, 12(12): 1909, (2020).</t>
  </si>
  <si>
    <t xml:space="preserve">https://catalog.data.gov/dataset/contribution-of-offshore-wind-to-the-power-grid-u-s-air-quality-implications
</t>
  </si>
  <si>
    <t>Contribution of Offshore Wind to the Power Grid: U.S. Air Quality Implications</t>
  </si>
  <si>
    <t>Offshore wind (OSW) is an established technology in Europe, but it has not yet gained market share in the United States (U.S.). There is, however, increasing interest in and action supporting OSW development from many coastal states, predominantly along the Atlantic coast. As OSW grows in the U.S., as seems likely, it will displace existing and future generation assets. Depending on the energy resources used by those generators, emissions from the electric power sector will change. This research explores combinations of two energy sector drivers, OSW costs and carbon dioxide (CO2) mitigation stringency, to measure the changes in the energy mix and quantify OSW's impact on the resulting emissions. This dataset is not publicly accessible because: This is a very large access file in a format specifically for the times model. It can be accessed through the following means: Contact Carol Lenox at lenox.carol@epa.gov. Format: The data resides in a number of excel files and in the corresponding TIMES model.This dataset is associated with the following publication: Browning, M., and C. Lenox. Contribution of Offshore Wind to the Power Grid: U.S. Air Quality Implications. Applied Energy. Elsevier B.V., Amsterdam, NETHERLANDS, 276: 115474, (2020).</t>
  </si>
  <si>
    <t xml:space="preserve">https://catalog.data.gov/dataset/busehelen-a-d51w-scihub-dataset
</t>
  </si>
  <si>
    <t>BuseHelen_A-d51w_SciHub dataset</t>
  </si>
  <si>
    <t>This dataset contains all the raw data as described in the accompanying published manuscript. The data is organized by type (water quality, culture data, statistical data, and qPCR data) by sampling time point (Fall, Winter, Spring, or Summer followed by the year 2016, 2017, 2018, or 2019).This dataset is associated with the following publication: Buse, H.Y., B. Morris, V. Gomez-Alvarez, J. Szabo, and J. Hall. Legionella Diversity and Spatiotemporal Variation in the Occurrence of Opportunistic Pathogens within a Large Building Water System. PATHOGENS. MDPI AG, Basel, SWITZERLAND, 9(567): 28, (2020).</t>
  </si>
  <si>
    <t xml:space="preserve">https://catalog.data.gov/dataset/impact-of-e-cigarette-flavoring-agents-on-activity-of-microsomal-recombinant-cyp2a6-the-pr
</t>
  </si>
  <si>
    <t>IMPACT OF E-CIGARETTE FLAVORING AGENTS ON ACTIVITY OF MICROSOMAL RECOMBINANT CYP2A6, THE PRIMARY NICOTINE-METABOLIZING-ENZYME</t>
  </si>
  <si>
    <t>Most of the data illustrates the effects that some e-cigarette flavoring agents, as well as some of the chemical components of those flavoring agents, directly have on the cytochrome P450 2A6 enzyme activity.This dataset is associated with the following publication: Winters, B., T. Kochar, P. Clapp, I. Jaspers, and M. Madden. Impact of E-Cigarette Flavoring Agents on Activity of Microsomal Recombinant CYP2A6, The Primary Nicotine-Metabolizing-Enzyme. CHEMICAL RESEARCH IN TOXICOLOGY. American Chemical Society, Washington, DC, USA, 33(7): 1689-1697, (2020).</t>
  </si>
  <si>
    <t xml:space="preserve">https://catalog.data.gov/dataset/performance-and-characterization-data-of-a-degassed-anaerobic-membrane-biofilm-reactor-ver
</t>
  </si>
  <si>
    <t>Performance and Characterization Data of a Degassed Anaerobic Membrane Biofilm Reactor Version 1</t>
  </si>
  <si>
    <t>The goal of this study was to develop and evaluate an anerobic treatment system designed to overcome limitations associated with mass transfer resistances caused by fouling of dissolved methane recovery membranes in anaerobic membrane bioreactors. To this end, a novel attached growth anaerobic treatment system designed to emphasize the growth of the attached biofilm, rather than its removal, to optimize reactor performance. To accomplish this, a methane producing biofilm was developed on the shell side surface of submerged hollow fiber membranes, which allowed for immediate recovery of methane as it was produced, negating the liquid boundary layer and mass transfer fouling resistances. Impacts of membrane surface treatment on biofilm development were investigated as well. Details of the performance and characterization of the anaerobic treatment system can be found in DAMBR_Performance_and_Characterization_Data.xlsx.This dataset is associated with the following publication: Crone, B., G. Sorial, J. Pressman, H. Ryu, S. Keely, N. Brinkman, C. Bennett-Stamper, and J. Garland. Design and Evaluation of Degassed Anaerobic Membrane Biofilm Reactors for Improved Methane Recovery. Bioresource Technology Reports. Elsevier B.V., Amsterdam, NETHERLANDS, 10: 100407, (2020).</t>
  </si>
  <si>
    <t xml:space="preserve">https://catalog.data.gov/dataset/chemical-composition-and-disinfection-by-product-dbp-formation-of-biofilms-from-reactors
</t>
  </si>
  <si>
    <t>Chemical composition and disinfection by-product (DBP) formation of biofilms from reactors</t>
  </si>
  <si>
    <t>There are two parts of data, 1) fluorescence excitation-emission matrices (EEMs) and 2) disinfection by-products (DBP) such as THM and HAA.This dataset is associated with the following publication: Li, L., Y. Jeon, H. Ryu, J. Santo Domingo, and Y. Seo. Assessing the chemical compositions and disinfection byproduct formation of biofilms: Application of fluorescence excitation-emission spectroscopy coupled with parallel factor analysis. CHEMOSPHERE. Elsevier Science Ltd, New York, NY, USA, 246: 125745, (2019).</t>
  </si>
  <si>
    <t xml:space="preserve">https://catalog.data.gov/dataset/buse-cbftpcr-raw-data-compiled
</t>
  </si>
  <si>
    <t>Buse cbFtPCR_raw data compiled</t>
  </si>
  <si>
    <t>This is a compiled data set for the qPCR analyses, bacterial enumeration analyses, and water quality parameters collected for this study.This dataset is associated with the following publication: Buse, H., B. Morris, and E. Rice. Early detection of viable Francisella tularensis in environmental matrices byculture-based PCR. BMC Microbiology. BioMed Central Ltd, London, UK, 20(66): 15, (2020).</t>
  </si>
  <si>
    <t xml:space="preserve">https://catalog.data.gov/dataset/magnusonmatthew-a-f1w2-dataset-20200228-xlsx
</t>
  </si>
  <si>
    <t>MagnusonMatthew_A-f1w2_dataset_20200228.xlsx</t>
  </si>
  <si>
    <t>Data corresponding to the figures in the paper.This dataset is associated with the following publication: Xing, Y., J. Szabo, M. Magnuson, and W. Harper. Clustering, Morphology, and Treatment Resistance of Bacillus Globigii Spores Recovered from a Pilot-Scale Activated Sludge System. CHEMOSPHERE. Elsevier Science Ltd, New York, NY, USA, 260( 127591): 6, (2020).</t>
  </si>
  <si>
    <t xml:space="preserve">https://catalog.data.gov/dataset/data-used-in-figures-and-tables-in-this-research-effort
</t>
  </si>
  <si>
    <t>Data used in Figures and Tables in this Research Effort</t>
  </si>
  <si>
    <t>The data will explain the information that went into the figures.This dataset is associated with the following publication: Lytle, D., M. Tang, A. Francis, A. O'Donnell, and J. Newton. The Effect of Chloride, Sulfate, and Dissolved Inorganic Carbon on Iron Release from Cast Iron. WATER RESEARCH. Elsevier Science Ltd, New York, NY, USA, 183: 116037, (2020).</t>
  </si>
  <si>
    <t xml:space="preserve">https://catalog.data.gov/dataset/specific-conductivity-stream-network-modeling-eastern-kentucky-watershed-data-code-and-ana
</t>
  </si>
  <si>
    <t>Specific Conductivity Stream Network Modeling Eastern Kentucky Watershed Data, Code and Analysis HTMLS</t>
  </si>
  <si>
    <t>This data is for 60 water quality monitoring sites in the Right Fork of Beaver Creek watershed in Eastern Kentucky where specific conductivity (SC) was measured quarterly for two years from December 2012 to August 2014. SC was modeled as a function of land use covariates and spatial autocorrelation between sites on the stream network, and by doing so we could compare predictions of the average SC for different portions of the network and identify areas of low and high SC. The htmls files can be opened with a browser such as Internet Explorer or Chrome.This dataset is associated with the following publication: McManus, M., E. DAmico, E. Smith, R. Polinsky, J. Ackerman, and K. Tyler. Variation in stream network relationships and geospatial predictions of watershed conductivity. Freshwater Science. The Society for Freshwater Science, Springfield, IL, 39(4): 1-18, (2020).</t>
  </si>
  <si>
    <t xml:space="preserve">https://catalog.data.gov/dataset/specific-conductivity-stream-network-predictions-eastern-kentucky-watershed-data-code-and-
</t>
  </si>
  <si>
    <t>Specific Conductivity Stream Network Predictions Eastern Kentucky Watershed Data, Code and HTML</t>
  </si>
  <si>
    <t xml:space="preserve">https://catalog.data.gov/dataset/freshwater-science-figure-s1a-and-b-block-kriged-predictions-of-specific-conductivity
</t>
  </si>
  <si>
    <t>Freshwater Science Figure S1A and B Block-Kriged Predictions of Specific Conductivity</t>
  </si>
  <si>
    <t>This dataset shows the observed and predicted values of specific conductivity at 60 water quality monitoring sites in the Right Fork of Beaver Creek watershed in Eastern Kentucky where specific conductivity (SC) was measured quarterly for two years from December 2012 to August 2014. SC was modeled as a function of land use covariates and spatial autocorrelation between sites on the stream network, and by doing so we could compare predictions of the average SC for different portions of the network and identify areas of low and high SC.This dataset is associated with the following publication: McManus, M., E. DAmico, E. Smith, R. Polinsky, J. Ackerman, and K. Tyler. Variation in stream network relationships and geospatial predictions of watershed conductivity. Freshwater Science. The Society for Freshwater Science, Springfield, IL, 39(4): 1-18, (2020).</t>
  </si>
  <si>
    <t xml:space="preserve">https://catalog.data.gov/dataset/expanded-coverage-of-nt-lc-hrms-using-atmospheric-pressure-chemical-ionization-a-case-stud
</t>
  </si>
  <si>
    <t>Expanded coverage of NT-LC-HRMS using atmospheric pressure chemical ionization: A case study with ENTACT mixtures</t>
  </si>
  <si>
    <t>LC data generated using APCI and ESI for analysis ENTACT mixtures.This dataset is associated with the following publication: Singh, R.R., A. Chao, K. Phillips, X.R. Xia, D. Shea, J. Sobus, E.L. Schymanski, and E. Ulrich. Expanded coverage of NT-LC-HRMS using atmospheric pressure chemical ionization: A case study with ENTACT mixtures. Analytical and Bioanalytical Chemistry. Springer, New York, NY, USA, 412(21): 4931-4939, (2020).</t>
  </si>
  <si>
    <t xml:space="preserve">https://catalog.data.gov/dataset/ozone-induced-dysregulation-of-neuroendocrine-axes-requires-adrenal-derived-stress-hormone
</t>
  </si>
  <si>
    <t>Ozone-induced dysregulation of neuroendocrine axes requires adrenal-derived stress hormones</t>
  </si>
  <si>
    <t>This study was performed to determine the role of adrenal-derived stress hormones in mediating brain effects after ozone exposure. Sham and adrenalectomized rats were exposed to air or ozone for 4 hours and within 2 hours after exposure brain regions, hypothalamus and brainstem were isolated and circulating pituitary hormones were analyzed. Global gene expression was analysed in these two brain regions using Illumina mRNA sequencing platform and data were analyzed using various bioinformatics platforms. The resulting data are included in this manuscript.This dataset is associated with the following publication: Henriquez, A., J. House, S. Snow, C. Miller, M. Schladweiler, A. Astriab Fisher, H. Ren, M. Valdez, P. Kodavanti, and U. Kodavanti. Ozone-induced dysregulation of neuroendocrine axes requires adrenal-derived stress hormones. TOXICOLOGICAL SCIENCES. Society of Toxicology, RESTON, VA, 172(1): 38-50, (2019).</t>
  </si>
  <si>
    <t xml:space="preserve">https://catalog.data.gov/dataset/mercury-accumulation-in-fall-migrating-raptors-through-central-north-america
</t>
  </si>
  <si>
    <t>Mercury Accumulation in Fall Migrating Raptors through Central North America</t>
  </si>
  <si>
    <t>The data consist of measured feather concentrations of total mercury (THg) in six species of raptors sampled at Hawk Ridge, Duluth MN between 2009 and 2012. The species sampled were Sharp-shinned Hawk (Accipiter striatus), Northern Goshawk (Accipiter gentilis), Long-eared Owl (Asio otus), American Kestrel (Falco sparverius), Merlin (Falco columbarius), and Northern Harrier (Circus hudsonius).This dataset is associated with the following publication: Keyel, E., M. Etterson, G. Niemi, D. Evers, C. DeSorbo, J. Hoffman, J. Nichols, Y. Li, and F. Nicoletti. Feather mercury increases with feeding at higher trophic levels in two species of migrant raptors, Merlin (Falco columbarius) and Sharp-shinned Hawk (Accipiter striatus). The Condor. The Cooper Ornithological Society, Bend, OR, USA, 122: 1-17, (2020).</t>
  </si>
  <si>
    <t xml:space="preserve">https://catalog.data.gov/dataset/drinking-water-microbiome-sequence-data-set
</t>
  </si>
  <si>
    <t>Drinking Water Microbiome Sequence Data Set</t>
  </si>
  <si>
    <t>The fasta file (BM_OTU.fasta) contain the sequences of the bacterial 16S rRNA-encoding V4 region gene (250 nt) for each Operational Taxonomic Unit (OTU).This dataset is associated with the following publication: Gomez-Alvarez, V., and R. Revetta. Monitoring of Nitrification in Chloraminated Drinking Water Distribution Systems With Microbiome Bioindicators Using Supervised Machine Learning. Frontiers in Microbiology. Frontiers, Lausanne, SWITZERLAND, 11: 2254-2267, (2020).</t>
  </si>
  <si>
    <t xml:space="preserve">https://catalog.data.gov/dataset/mpas-a
</t>
  </si>
  <si>
    <t>MPAS-A</t>
  </si>
  <si>
    <t>The document in this data set lists the links to both the released version of the MPAS code, the modified MPAS code and the observational datasets used to evaluate the model updates presented in the publication. High resolution global model output is large and exceeded the limitations of this archive by several orders of magnitude. Thus the document also contains instructions on where the data resides, the data format, and how to obtain these data.This dataset is associated with the following publication: Campbell, P., J. Bash, J. Herwehe, and R. Gilliam. Impacts of tiled land cover characterization in the Model for Predictions Across Scales-Atmosphere (MPAS-A). JOURNAL OF GEOPHYSICAL RESEARCH-ATMOSPHERES. American Geophysical Union, Washington, DC, USA, 125(15): e2019JD032093, (2020).</t>
  </si>
  <si>
    <t xml:space="preserve">https://catalog.data.gov/dataset/drinking-water-microbiome-taxonomic-lineage-abundance-data-set
</t>
  </si>
  <si>
    <t>Drinking Water Microbiome Taxonomic Lineage Abundance Data Set</t>
  </si>
  <si>
    <t>An abundance matrix (BM_taxonomic_lineage.xlsx) contains rows as taxonomic lineage, columns as samples, and entries representing the abundance of each lineage as a ratio of all sequences obtained for each individual sample.This dataset is associated with the following publication: Gomez-Alvarez, V., and R. Revetta. Monitoring of Nitrification in Chloraminated Drinking Water Distribution Systems With Microbiome Bioindicators Using Supervised Machine Learning. Frontiers in Microbiology. Frontiers, Lausanne, SWITZERLAND, 11: 2254-2267, (2020).</t>
  </si>
  <si>
    <t xml:space="preserve">https://catalog.data.gov/dataset/citizen-science-sensor-measurements-to-support-frequently-asked-questions-faq
</t>
  </si>
  <si>
    <t>Citizen Science sensor measurements to support frequently asked questions (FAQ)</t>
  </si>
  <si>
    <t>This file has two sheets. Data are measurements by Citizen Science Air Monitors (CSAM) and Federal Monitors, which sampled particulate matter (PM), nitrogen dioxide (NO2), relative humidity (RH), and temperature (T). Variables for each sheet are described in more detail below The sheet "Snorkel No-Snorkel Comparison" includes data from two CSAM units, CSAM-2 and CSAM-3. CSAM-2 used a snorkel tube to sample outdoor air, and CSAM-3 did not use a snorkel tube. CSAM-2 and CSAM-3 were not in the same sampling location, but did sample contemporaneous measurements. These data were used to perform a snorkel and no-snorkel comparison. The sheet "CSAM-1 and Federal Monitor" includes data from a CSAM unit (CSAM-1) and a Federal Monitor (which is used for regulatory measurements of air pollution). CSAM-1 and the Federal Monitor were installed in the same sampling location and recorded contemporaneous measurements. For CSAM-1, original recorded measurements are included, as well as measurements that were corrected (using regression equations) to better reflect the Federal Monitor values.This dataset is associated with the following publication: Barzyk, T., H. Huang, R. Williams, A. Kaufman, and J. Essoka. Advice and Frequently Asked Questions (FAQs) for Citizen-Science Environmental Health Assessments. International Journal of Environmental Research and Public Health. Molecular Diversity Preservation International, Basel, SWITZERLAND, 15(5): 960, (2018).</t>
  </si>
  <si>
    <t xml:space="preserve">https://catalog.data.gov/dataset/raw-measurements-and-predicted-concentrations-for-water-samples-from-cape-fear-watershed-m
</t>
  </si>
  <si>
    <t>Raw Measurements and Predicted Concentrations for Water Samples from Cape Fear Watershed (May - July 2017)</t>
  </si>
  <si>
    <t>Measured and estimated concentrations of HFPO-DA and related perfluoroether compounds in the Cape Fear River as measured at multiple water treatment facilities in the watershed by QqQ LC-MS quantification.This dataset is associated with the following publication: McCord, J., S. Newton, and M. Strynar. Validation of quantitative measurements and semi-quantitative estimates of emerging perfluoroethercarboxylic acids (PFECAs) and hexfluoroprolyene oxide acids (HFPOAs). JOURNAL OF CHROMATOGRAPHY A. Elsevier Science Ltd, New York, NY, USA, 1551: 52-58, (2018).</t>
  </si>
  <si>
    <t xml:space="preserve">https://catalog.data.gov/dataset/fourier-transformed-infrared-ftir-spectroscopy-data-for-soil-carbon-extractable-carbon-cha
</t>
  </si>
  <si>
    <t>Fourier Transformed Infrared (FTIR) Spectroscopy Data for Soil Carbon, Extractable Carbon, Changes in Soil FTIR Spectra, FTIR Data Clustering &amp; Discriminant Analysis</t>
  </si>
  <si>
    <t>Here we report on a rapid, high throughput approach using fingerprint Fourier transformed infrared (FTIR) spectroscopy and chemometric modeling. Fingerprint FTIR incorporates all information embedded within the FTIR spectrum, thus producing a biogeochemical or ecological "fingerprint" of the soil. This methodology was applied in a highly disturbed forest ecosystem over a 19-year sampling period to detect, via spectral analysis, changes in dynamic soil properties (e.g., soil organic matter and reactive mineralogy) that can indicate changes in soil quality. Two chemometric statistical techniques (i.e., hierarchical clustering analysis [HCA] and discriminate analysis of principal components [DAPC]) were evaluated for interpreting and quantifying similarities/dissimilarities between samples utilizing the entire FTIR spectra from each sample.This dataset is associated with the following publication: Maynard, J., and M. Johnson. Applying fingerprint Fourier transformed infrared spectroscopy and chemometrics to assess soil ecosystem disturbance and recovery. JOURNAL OF SOIL AND WATER CONSERVATION. Soil and Water Conservation Society, 73(4): 443-451, (2018).</t>
  </si>
  <si>
    <t xml:space="preserve">https://catalog.data.gov/dataset/a-summary-and-detailed-description-of-research-elements-and-results-that-are-the-building-
</t>
  </si>
  <si>
    <t>A summary and detailed description of research elements and results that are the building block for the journal article</t>
  </si>
  <si>
    <t>The PPT file describes the results of research that serve as the basis for the journal article.This dataset is associated with the following publication: Wei, H., T. Zuo, H. Liu, and J. Yang. Integrating Land Use and Socioeconomic Factors into Scenario-Based Travel Demand and Carbon Emission Impact Study. Urban Rail Transit. Springer International Publishing AG, Cham (ZG), SWITZERLAND, 3(1): 3-14, (2017).</t>
  </si>
  <si>
    <t xml:space="preserve">https://catalog.data.gov/dataset/dataset-for-identification-of-biomarkers-of-exposure-to-ftohs-and-paps-in-humans-using-a-t
</t>
  </si>
  <si>
    <t>Dataset for Identification of Biomarkers of Exposure to FTOHs and PAPs in Humans Using a Targeted and Non-targeted Analysis Approach</t>
  </si>
  <si>
    <t>Dataset for Identification of Biomarkers of Exposure to FTOHs and PAPs in Humans Using a Targeted and Non-targeted Analysis Approach.This dataset is associated with the following publication: Dagnino, A., M. Strynar, R. McMahen, C. Lau, C. Ball, S. Garantziosis, T. Webster, M. McClean, and A. Lindstrom. Identification of Biomarkers of Exposure to FTOHs and PAPs in Humans Using a Targeted and Non-targeted Analysis Approach. ENVIRONMENTAL SCIENCE &amp; TECHNOLOGY. American Chemical Society, Washington, DC, USA, 50(0): 10216-10225, (2016).</t>
  </si>
  <si>
    <t xml:space="preserve">https://catalog.data.gov/dataset/links-to-usgs-nwis-repositories-of-monitoring-data
</t>
  </si>
  <si>
    <t>Links to USGS NWIS repositories of monitoring data</t>
  </si>
  <si>
    <t>These are quality-assured time series datasets from weather stations and runoff volume monitoring infrastructure, Cleveland OH.This dataset is associated with the following publication: Shuster, W., and R. Darner. Hydrologic Performance of Retrofit Rain Gardens in a Residential Neighborhood (Cleveland Ohio USA) with a Focus on Monitoring Methods. U.S. Environmental Protection Agency, Washington, DC, USA, 2018.</t>
  </si>
  <si>
    <t xml:space="preserve">https://catalog.data.gov/dataset/goldenheather-a-f7mb-data-20170619
</t>
  </si>
  <si>
    <t>GoldenHeather_A-f7mb_Data_20170619</t>
  </si>
  <si>
    <t>Output from model simulation runs and used for figures in the manuscript. An index for header terms can be found in the dataset.This dataset is associated with the following publication: Evenson, G., H. Golden, C. Lane, D. McLaughlin, and E. D'Amico. Depressional wetlands affect watershed hydrological, biogeochemical, and ecological functions. ECOLOGICAL APPLICATIONS. Ecological Society of America, Ithaca, NY, USA, 28(4): 953-966, (2018).</t>
  </si>
  <si>
    <t xml:space="preserve">https://catalog.data.gov/dataset/final-qcd-ricin-attenuation-data
</t>
  </si>
  <si>
    <t>Final QCd Ricin Attenuation Data</t>
  </si>
  <si>
    <t>Unzip the file to find a spreadsheet for each test. Each spreadsheet contains the amt of ricin recovered from both positive and test coupons, for both crude and pure ricin forms.This dataset is associated with the following publication: Wood, J., W. Richter, A. Smiley, and J. Rogers. Influence of environmental conditions on the attenuation of ricin toxin on surfaces. PLoS ONE. Public Library of Science, San Francisco, CA, USA, 9, (2018).</t>
  </si>
  <si>
    <t xml:space="preserve">https://catalog.data.gov/dataset/cookstove-data
</t>
  </si>
  <si>
    <t>Cookstove data</t>
  </si>
  <si>
    <t>No dataset available. This dataset is not publicly accessible because: The dataset was never touched by EPA employees. Data was collected, analyzed, and maintained solely by non-EPA collaborators. It can be accessed through the following means: Dataset can be accessed by contacting the senior PI on the research effort, Kristina Whitworth (Kristina.W.Whitworth@uth.tmc.edu). Format: Dataset was handled solely by non-EPA collaborators on this research effort. EPA employee role on this research effort was purely advisory.This dataset is associated with the following publication: Misra, A., M. Longnecker, K. Dionisio, R. Bornman, G. Travlos, S. Brar, and K. Whitworth. Household fuel use and biomarkers of inflammation and respiratory illness among rural South African Women. ENVIRONMENTAL RESEARCH. Academic Press Incorporated, Orlando, FL, USA, 166: 112-116, (2018).</t>
  </si>
  <si>
    <t xml:space="preserve">https://catalog.data.gov/dataset/data-set-for-a-call-for-an-aloft-air-quality-monitoring-network-need-and-feasibility
</t>
  </si>
  <si>
    <t>Data Set for A Call for an Aloft Air Quality Monitoring Network: Need and Feasibility</t>
  </si>
  <si>
    <t>This data set contains all relevant data used in the creation of the 4 illustrations in the manuscript. In all cases the data have been processed (averaged/aggregated over space and/or time) from the original data which was at finer spatial or temporal resolution. The observational data sets are publicly available from the CASTNET site. Raw model outputs can be made available by contacting the corresponding author.This dataset is associated with the following publication: Mathur, R., C. Hogrefe, A. Hakami, S. Zhao, J. Szykman, and G. Hagler. A Call for an Aloft Air Quality Monitoring Network: Need, Feasibility, and Potential Value. ENVIRONMENTAL SCIENCE &amp; TECHNOLOGY. American Chemical Society, Washington, DC, USA, 52(19): 10903-10908, (2018).</t>
  </si>
  <si>
    <t xml:space="preserve">https://catalog.data.gov/dataset/mineralogical-evidence-of-galvanic-corrosion-in-drinking-water-lead-pipe-joints
</t>
  </si>
  <si>
    <t>Mineralogical Evidence of Galvanic Corrosion in Drinking Water Lead Pipe Joints</t>
  </si>
  <si>
    <t>The importance of galvanic corrosion as a mechanism of toxic lead release into drinking water has been under scientific debate in the U.S. for over 30 years. Visual and mineralogical analysis of 28 lead pipe joints, excavated after 60+ years by 8 U.S water utilities, provided the first direct view of galvanic corrosion presence/extent in practice. Three patterns were observed: (1) no galvanic corrosion, (2) galvanic corrosion with lead pipe cathodic relative to anodic copper/brass, (3) galvanic corrosion with lead pipe anodic relative to cathodic copper/brass. Pattern 3 is consistent with the order of increasing nobility found in empirical galvanic series (lead, brass, copper). Pattern 2 is consistent with galvanic battery reversion, possibly depending on certain water quality and/or flow conditions. A variety of copper-sulfate minerals (Pattern 2), and lead-sulfate and lead -chloride minerals (Pattern 3) were identified to form in the galvanic zones, with geochemical modeling confirming the required pH drop from the bulk water level to pH 3.0-4.0 (Pattern 2) and pH&lt;5.5 (Pattern 3), as well as the migration of chloride and sulfate ions toward the sacrificial anode. Despite joints being over 60 years old, galvanic zones in Pattern 3 were active and possibly posed an important source of lead to drinking water. This dataset is not publicly accessible because: Overall, due to the nature of this observational research, no additional datasets would be useful to provide to the public. Most raw datasets in this research effort are not meaningful in x-y format and are not even readable by the public unless they own specialized software licenses, know how to use all of the software, and can interpret the data in its various formats as they relate to the project. The remainder of the information is photographs and tables with the raw data already included. It can be accessed through the following means: The data are generally very specific to the research topics explored, but could be shared with other researchers if requested. Interested parties who own and know how to use the specialized software involved in this research effort, may request the datasets by contacting the authors (our approved SDMP explains where all these records are located). Format: There is no single dataset and dataset format. The information is comprised of different files and electronic formats, mostly associated with specialized proprietary software that cannot be converted to x-y datasets in any meaningful way. The remainder of the information is photographs and tables with the raw data already included, so no additional raw data are needed for those. Our approved SDMP explains the data format for all figures and tables in this research effort.This dataset is associated with the following publication: DeSantis, M., S. Triantafyllidou, M. Schock, and D. Lytle. Mineralogical Evidence of Galvanic Corrosion in Drinking Water Lead Pipe Joints. ENVIRONMENTAL SCIENCE &amp; TECHNOLOGY. American Chemical Society, Washington, DC, USA, 52(6): 3365-3374, (2018).</t>
  </si>
  <si>
    <t xml:space="preserve">https://catalog.data.gov/dataset/supplementary-material-for-lee-et-al-in-review-harmonization-and-revision-of-a-national-di
</t>
  </si>
  <si>
    <t>Supplementary material for Lee et al. in review: Harmonization and Revision of a National Diatom Dataset for Use in the Development of Water Quality Indicators</t>
  </si>
  <si>
    <t>ABSTRACT Diatom data have been collected in large-scale biological assessments in the United States, such as the U.S. Environmental Protection Agency's National Rivers and Streams Assessment (NRSA). However, the effectiveness of diatoms as indicators may suffer if inconsistent taxon identifications across different analysts obscure the relationships between assemblage composition and environmental variables. To reduce these inconsistencies, we harmonized the 2008-2009 NRSA data from nine analysts by updating names to current synonyms and by statistically identifying taxa with high analyst signal (taxa with more variation in relative abundance explained by the analyst factor, relative to environmental variables). We then screened a subset of samples with QA/QC data and combined taxa with mismatching identifications by the primary and secondary analysts. When these combined "slash groups" did not reduce analyst signal, we elevated taxa to the genus level or omitted taxa in difficult species complexes. We examined the variability explained by analyst in the original and revised datasets. Further, we examined how revising the datasets to reduce analyst signal can reduce inconsistency, thereby uncovering the variation in assemblage composition explained by total phosphorus (TP), an environmental variable of high priority for water managers. To produce a revised dataset with the greatest taxonomic consistency, we ultimately made 124 slash groups, omitted 7 taxa in the small naviculoid (e.g., Sellaphora atomoides) species complex, and elevated Nitzschia, Diploneis, and Tryblionella taxa to the genus level. Relative to the original dataset, the revised dataset had more overlap among samples grouped by analyst in ordination space, less variation explained by the analyst factor, and more than double the variation in assemblage composition explained by TP. Elevating all taxa to the genus level did not eliminate analyst signal completely, and analyst remained the most important predictor for the genera Sellaphora, Mayamaea, and Psammodictyon, indicating that these taxa present the greatest obstacle to consistent identification in this dataset. Although our process did not completely remove the analyst signal, this work clarifies the extent of the problem and provides a method to minimize analyst signal. Resolution of these taxonomic issues makes large datasets such as the NRSA more suitable for the development of diatom-based water quality indicators. This dataset is associated with the following publication: Lee, S., I. Bishop, S. Spaulding, R. Mitchell, and L. Yuan. Taxonomic harmonization may reveal a stronger association between diatom assemblages and total phosphorus in large datasets.. ECOLOGICAL INDICATORS. Elsevier Science Ltd, New York, NY, USA, 102: 166-174, (2019). NOTE: This dataset has been removed from public access due to revocation. Please refer inquiries regarding this dataset to the listed contact person.</t>
  </si>
  <si>
    <t xml:space="preserve">https://catalog.data.gov/dataset/results-for-calcification-and-ingestion-and-retention-rates-of-microbeads-and-microplastic
</t>
  </si>
  <si>
    <t>Results for calcification and ingestion and retention rates of microbeads and microplastics.</t>
  </si>
  <si>
    <t>Data is for three experiments. The first experiment examined calcification effects of ingested microbeads. The second experiment observed ingestion rates of four size classes of microbeads and how long they were retained. The third experiment observed and compared ingestion rates of one microbead size class and microfibers 3-5mm in length.This dataset is associated with the following publication: Hankins, C., A. Duffy, and K. Drisco. Scleractinian coral microplastic ingestion: Potential calcification effects, size limits, and retention. MARINE POLLUTION BULLETIN. Elsevier Science Ltd, New York, NY, USA, 135: 587-593, (2018).</t>
  </si>
  <si>
    <t xml:space="preserve">https://catalog.data.gov/dataset/life-cycle-impact-assessment-and-life-cycle-cost-of-both-legacy-and-upgraded-systems
</t>
  </si>
  <si>
    <t>Life Cycle Impact Assessment and Life Cycle Cost of both Legacy and Upgraded Systems</t>
  </si>
  <si>
    <t>LCIA and LCC data for legacy and updated systems under various scenarios.This dataset is associated with the following publication: Morelli, B., S. Cashman, C. Ma, J. Garland, J. Turgeon, L. Fillmore, D. Bless, and M. Nye. Effect of Nutrient Removal and Resource Recovery on Life Cycle Cost and Environmental Impacts of a Small Scale Water Resource Recovery Facility. Sustainability. MDPI AG, Basel, SWITZERLAND, 10(10): 1-19, (2018).</t>
  </si>
  <si>
    <t xml:space="preserve">https://catalog.data.gov/dataset/meta-data
</t>
  </si>
  <si>
    <t>Meta data</t>
  </si>
  <si>
    <t>the data that was used to populate the tables and figures in the document.This dataset is associated with the following publication: Huang, X., and T. Tolaymat. Gas Quantity and Composition from the Hydrolysis of Salt Cake from Secondary Aluminum Processing. Majid Abbaspour International Journal of Environmental Science and Technology. Springer, Heidelburg, GERMANY, 1-12, (2018).</t>
  </si>
  <si>
    <t xml:space="preserve">https://catalog.data.gov/dataset/data-used-and-links-to-data-and-metadata
</t>
  </si>
  <si>
    <t>Data used and links to data and metadata</t>
  </si>
  <si>
    <t>The provided link will take users to all the data and metadata used in this project.This dataset is associated with the following publication: Angradi, T., P. Ringold, and K. Hall. Water clarity measures as indicators of recreational benefits provided by U.S. lakes: Swimming and aesthetics. ECOLOGICAL INDICATORS. Elsevier Science Ltd, New York, NY, USA, 93: 1005-1019, (2018).</t>
  </si>
  <si>
    <t xml:space="preserve">https://catalog.data.gov/dataset/nitrogen-deposition-and-climate-change-effects-on-tree-species-composition-and-ecosystem-s
</t>
  </si>
  <si>
    <t>Nitrogen Deposition and Climate Change Effects on Tree Species Composition and Ecosystem Services: A Cohort Analysis in</t>
  </si>
  <si>
    <t>A tree database representing a single cohort of trees was assembled using data from U.S Forest Service monitoring plots. Applying existing species specific response relationships from Thomas et al. (2010), we simulated how forest stands in a 19-state study area would change (biomass and stem density) from 2005 to 2100 under 12 different future N deposition - climate scenarios based on historic levels, current policy and potential futures.This dataset is associated with the following publication: van Houtven, G., J. Phelan, C. Clark, R. Sabo, J. Buckley, R.Q. Thomas, K. Horn, and S. LeDuc. Nitrogen Deposition and Climate Change Effects on Tree Species Composition and Ecosystem Services: A Cohort Analysis. ECOLOGICAL MONOGRAPHS. Ecological Society of America, Ithaca, NY, USA, 75, (2018).</t>
  </si>
  <si>
    <t xml:space="preserve">https://catalog.data.gov/dataset/ecosystem-services-associated-with-changes-in-forest-composition
</t>
  </si>
  <si>
    <t>Ecosystem services associated with changes in forest composition</t>
  </si>
  <si>
    <t>This dataset includes the estimated changes in selected ecosystem services associated with the changes in forest composition from the other dataset associated with this Research Effort.This dataset is associated with the following publication: van Houtven, G., J. Phelan, C. Clark, R. Sabo, J. Buckley, R.Q. Thomas, K. Horn, and S. LeDuc. Nitrogen Deposition and Climate Change Effects on Tree Species Composition and Ecosystem Services: A Cohort Analysis. ECOLOGICAL MONOGRAPHS. Ecological Society of America, Ithaca, NY, USA, 75, (2018).</t>
  </si>
  <si>
    <t xml:space="preserve">https://catalog.data.gov/dataset/dataset-of-indoor-and-built-environment-publication-in-2016-laboratory-evaluation-of-polyc
</t>
  </si>
  <si>
    <t>Dataset of Indoor and Built Environment Publication in 2016, Laboratory evaluation of polychlorinated biphenyls encapsulation methods</t>
  </si>
  <si>
    <t>The data presented in this data file is a product of a journal publication. The dataset contains PCB sorption concentrations on encapsulants, PCB concentrations in the air and in wipe samples, model simulation of the PCB concentration gradient in the source and encapsulant layers on exposed surfaces of encapsulants and in room air at different times, the ranking of encapsulants' performance.This dataset is associated with the following publication: Liu , X., Z. Guo, K. Krebs , N. Roache, R. Stinson, J. Nardin, R. Pope, C. Mocka, and R. Logan. Laboratory evaluation of PCBs encapsulation method. Indoor and Built Environment. Sage Publications, THOUSAND OAKS, CA, USA, 25(6): 895-915, (2016).</t>
  </si>
  <si>
    <t xml:space="preserve">https://catalog.data.gov/dataset/mutagenicity-and-disinfection-by-product-concentrations-after-chlorination-of-icm-containi
</t>
  </si>
  <si>
    <t>Mutagenicity and Disinfection By-product Concentrations after Chlorination of ICM-Containing Source Waters</t>
  </si>
  <si>
    <t>The dataset consists of two categories of data: (1) the mutagenicity data, which is composed of the number of mutants (revertants) per Petri plate and (2) the concentrations of various disinfection by-products in the water.This dataset is associated with the following publication: Postigo, C., D. DeMarini, M. Armstrong, H. Liberatore, K. Lamann, S. Kimura, A. Cuthbertson, S. Warren, S. Richardson, T. Mcdonald, Y. Sey, N. Ackerson, S. Duirk, and J. Simmons. Chlorination of Source Water Containing Iodinated X-Ray Contrast Media: Mutagenicity and Identification of New Iodinated Disinfection by-products. ENVIRONMENTAL SCIENCE &amp; TECHNOLOGY. American Chemical Society, Washington, DC, USA, 52(22): 13047-13056, (2018).</t>
  </si>
  <si>
    <t xml:space="preserve">https://catalog.data.gov/dataset/allometric-scaling-of-hepatic-biotransformation-in-rainbow-trout
</t>
  </si>
  <si>
    <t>Allometric scaling of hepatic biotransformation in rainbow trout</t>
  </si>
  <si>
    <t>This dataset illustrates relationships between body weight and hepatic phase I and phase II metabolic activity in rainbow trout.This dataset is associated with the following publication: Fitzsimmons, P., A. Hoffman, K. Fay, and J. Nichols. Allometric scaling of hepatic biotransformation in rainbow trout.. COMPARATIVE BIOCHEMISTRY AND PHYSIOLOGY PART C: TOXICOLOGY &amp; PHARMACOLOGY. Elsevier Science Ltd, New York, NY, USA, 214: 52-60, (2018).</t>
  </si>
  <si>
    <t xml:space="preserve">https://catalog.data.gov/dataset/estimating-n-octanol-water-partition-coefficients-for-highly-hydrophobic-chemicals-using-m
</t>
  </si>
  <si>
    <t>Estimating n-octanol-water partition coefficients for highly hydrophobic chemicals using measured n-butanol-water partition coefficients</t>
  </si>
  <si>
    <t>A table of measured n-butanol/water partition coefficients and n-octanol/water partition coefficients.This dataset is associated with the following publication: Hanson, K., D. Hoff, T. Lahren, D. Mount, A. Squillace, and L. Burkhard. Estimating n-octanol-water partition coefficients for neutral highly hydrophobic chemicals using measured n-butanol-water partition coefficients. CHEMOSPHERE. Elsevier Science Ltd, New York, NY, USA, 218: 616-623, (2019).</t>
  </si>
  <si>
    <t xml:space="preserve">https://catalog.data.gov/dataset/concentrations-of-total-phosphorus-and-ortho-phosphate-in-inflow-and-outflow
</t>
  </si>
  <si>
    <t>Concentrations of total phosphorus and ortho phosphate in inflow and outflow</t>
  </si>
  <si>
    <t>The dataset includes total phosphorus and ortho-phosphate concentrations in water.This dataset is associated with the following publication: Baek, S., S.H. Joo, D. Linne, S. Leon, C. Luciano, C. Bariley, C. Su, and Y. Wan. Pilot-Scale Application of Shotblast Dust for Phosphorus Removal. Journal AWWA. American Water Works Association, Denver, CO, USA, 110(11): 64-68, (2018).</t>
  </si>
  <si>
    <t xml:space="preserve">https://catalog.data.gov/dataset/local-real-time-forecasting-of-ozone-exposure-using-temperature-data
</t>
  </si>
  <si>
    <t>Local Real-time Forecasting of Ozone Exposure using Temperature Data</t>
  </si>
  <si>
    <t>Contains all subject data used the journal paper, including all ozone and meteorological data.This dataset is associated with the following publication: Lu, X., A. Gelfand, and D. Holland. Local real-time forecasting of ozone exposure using temperature data. ENVIRONMETRICS. John Wiley &amp; Sons Incorporated, New York, NY, USA, 29(7): e2509, (2018).</t>
  </si>
  <si>
    <t xml:space="preserve">https://catalog.data.gov/dataset/supplementary-material-for-lee-et-al-2019-taxonomic-harmonization-may-reveal-a-stronger-as
</t>
  </si>
  <si>
    <t>Supplementary material for Lee et al. 2019 Taxonomic harmonization may reveal a stronger association between diatom assemblages and total phosphorus in large datasets</t>
  </si>
  <si>
    <t>Diatom data have been collected in large-scale biological assessments in the United States, such as the U.S. Environmental Protection Agency's National Rivers and Streams Assessment (NRSA). However, the effectiveness of diatoms as indicators may suffer if inconsistent taxon identifications across different analysts obscure the relationships between assemblage composition and environmental variables. To reduce these inconsistencies, we harmonized the 2008-2009 NRSA data from nine analysts by updating names to current synonyms and by statistically identifying taxa with high analyst signal (taxa with more variation in relative abundance explained by the analyst factor, relative to environmental variables). We then screened a subset of samples with QA/QC data and combined taxa with mismatching identifications by the primary and secondary analysts. When these combined "slash groups" did not reduce analyst signal, we elevated taxa to the genus level or omitted taxa in difficult species complexes. We examined the variation explained by analyst in the original and revised datasets. Further, we examined how revising the datasets to reduce analyst signal can reduce inconsistency, thereby uncovering the variation in assemblage composition explained by total phosphorus (TP), an environmental variable of high priority for water managers. To produce a revised dataset with the greatest taxonomic consistency, we ultimately made 124 slash groups, omitted 7 taxa in the small naviculoid (e.g., Sellaphora atomoides) species complex, and elevated Nitzschia, Diploneis, and Tryblionella taxa to the genus level. Relative to the original dataset, the revised dataset had more overlap among samples grouped by analyst in ordination space, less variation explained by the analyst factor, and more than double the variation in assemblage composition explained by TP. Elevating all taxa to the genus level did not eliminate analyst signal completely, and analyst remained the most important predictor for the genera Sellaphora, Mayamaea, and Psammodictyon, indicating that these taxa present the greatest obstacle to consistent identification in this dataset. Although our process did not completely remove analyst signal, this work provides a method to minimize analyst signal and improve detection of diatom association with TP in large datasets involving multiple analysts. Examination of variation in assemblage data explained by analyst and taxonomic harmonization may be necessary steps for improving data quality and the utility of diatoms as indicators of environmental variables.This dataset is associated with the following publication: Lee, S., I. Bishop, S. Spaulding, R. Mitchell, and L. Yuan. Taxonomic harmonization may reveal a stronger association between diatom assemblages and total phosphorus in large datasets.. ECOLOGICAL INDICATORS. Elsevier Science Ltd, New York, NY, USA, 102: 166-174, (2019).</t>
  </si>
  <si>
    <t xml:space="preserve">https://catalog.data.gov/dataset/source-strength-functions-from-long-term-monitoring-data-and-spatially-distributed-mass-di
</t>
  </si>
  <si>
    <t>Source Strength Functions from Long-Term Monitoring Data and Spatially Distributed Mass Discharge Measurements</t>
  </si>
  <si>
    <t>Source strength functions (SSF), defined as contaminant mass discharge or flux-averaged concentration from dense nonaqueous phase liquid (DNAPL) source zones as a function of time, provide a quantitative model of DNAPL source-zone behavior. Such information is useful for making site management decisions. We investigate the use of historic data collected during long-term monitoring (LTM) activities at a site in Rhode Island to predict the SSF based on temporal mass discharge measurements at a fixed location, as well as SSF estimation using mass discharge measurements at a fixed time from three spatially distributed control planes. Mass discharge based on LTM data decreased from ~300 g/day in 1996 to ~70 g/day in 2012 at a control plane downgradient of the suspected DNAPL source zone, and indicates an overall decline of ~80% in 16 years. These measurements were compared to current mass discharge measurements across three spatially distributed control planes. Results indicate that mass discharge increased in the downgradient direction, and was ~6 g/day, ~37 g/day, and ~400 g/day at near, intermediate, and far distances from the suspected source zone, respectively. This behavior was expected given the decreasing trend observed in the LTM data at a fixed location. These two data sets were compared using travel time as a means to plot the data sets on a common axis. The similarity between the two data sets gives greater confidence to the use of this combined data set for site-specific SSF estimation relative to either the sole use of LTM or spatially distributed data sets.This dataset is associated with the following publication: Brooks, M.C., A.L. Wood, J. Cho, C.A.P. Williams, B. Brandon, and M.D. Annable. Source strength functions from long-term monitoring data and spatially distributed mass discharge measurements. JOURNAL OF CONTAMINANT HYDROLOGY. Elsevier Science Ltd, New York, NY, USA, 219: 28-39, (2018).</t>
  </si>
  <si>
    <t xml:space="preserve">https://catalog.data.gov/dataset/characterizing-grassland-fire-activity-in-the-flint-hills-region-and-air-quality-using-sat
</t>
  </si>
  <si>
    <t>Characterizing grassland fire activity in the Flint Hills region and air quality using satellite and ground based ambient data</t>
  </si>
  <si>
    <t>Data sets used in the analysis presented in the manuscript "Characterizing grassland fire activity in the Flint Hills region and air quality using satellite and routine surface monitor data". The datasets used for the analysis include data from routine monitor networks located in the central U.S., satellite fire detection data, and burn area estimates. The data supporting each of the Figures in the manuscript are provided in a file specific for that Figure, so there is one file for each Figure. Each file is in comma-separated value (csv) format and contains observation data used to generate that Figure. Meta data on what is included in each file is provided in the Data Dictionary.This dataset is associated with the following publication: Baker, K., S. Koplitz, K. Foley, L. Avey, and A. Hawkins. Characterizing grassland fire activity in the Flint Hills region and air quality using satellite and routine surface monitor data. SCIENCE OF THE TOTAL ENVIRONMENT. Elsevier BV, AMSTERDAM, NETHERLANDS, 659: 1555-1566, (2019).</t>
  </si>
  <si>
    <t xml:space="preserve">https://catalog.data.gov/dataset/dataset-for-outdoor-air-emissions-land-use-and-land-cover-around-schools-on-u-s-tribal-lan
</t>
  </si>
  <si>
    <t>Dataset for Outdoor air emissions, land use, and land cover around schools on U.S. tribal lands</t>
  </si>
  <si>
    <t>Data gathered from 35 published references (until 2016) targeting built and natural environment stressors for American Indian/Alaska Native children.This dataset is associated with the following publication: Barros, N., N. Tulve, K. Bailey, and D. Heggem. Outdoor Air Emissions, Land Use, and Land Cover around Schools on Tribal Lands. International Journal of Environmental Research and Public Health. Molecular Diversity Preservation International, Basel, SWITZERLAND, 16(1): 36, (2019).</t>
  </si>
  <si>
    <t xml:space="preserve">https://catalog.data.gov/dataset/data-set-description-for-hyperspectral-imagery
</t>
  </si>
  <si>
    <t>Data Set Description for Hyperspectral Imagery</t>
  </si>
  <si>
    <t>The data set description provides a detail account of the type of data that is used within the peer-reviewed literature. The data involves special instrumentation, such as hyperspectral imaging cameras to develop thousands of pixels, which form images, like on a television screen. Other data is used to develop absorbance spectra from infrared spectrometers and compared to reference data to confirm the presence of a desired, tested chemical.This dataset is associated with the following publication: Baseley, D., L. Wunderlich, G. Phillips, K. Gross, G. Perram, S. Willison, M. Magnuson, S. Lee, R. Phillips, and W. Harper Jr.. Hyperspectral Analysis for Standoff Detection of Dimethyl Methylphosphonate on Building Materials [HS7.52.01]. JOURNAL OF ENVIRONMENTAL MANAGEMENT. Elsevier Science Ltd, New York, NY, USA, 135-142, (2016).</t>
  </si>
  <si>
    <t xml:space="preserve">https://catalog.data.gov/dataset/raw-benthic-macroinvertebrate-enumeration-data-for-ms-concerning-methods-of-taxonomic-post
</t>
  </si>
  <si>
    <t>Raw benthic macroinvertebrate enumeration data for ms concerning methods of taxonomic postprocessing</t>
  </si>
  <si>
    <t>This file has a listing of benthic macroinvertebrate taxa found in samples collected from coastal waters of Isle Royale and Chequamegon Bay (both in Lake Superior) in 2012 and 2013 respectively,This dataset is associated with the following publication: Meredith, C., A. Trebitz, and J. Hoffman. Post-processing of aquatic biodiversity data collected at multiple levels of resolution: Implications for estimates of taxa richness, abundance, and rarefaction curves. Freshwater Science. The Society for Freshwater Science, Springfield, IL, 98: 137-148, (2019).</t>
  </si>
  <si>
    <t xml:space="preserve">https://catalog.data.gov/dataset/meteorological-input-data-for-cai-et-al-manuscript-development-of-a-semi-mechanistic-aller
</t>
  </si>
  <si>
    <t>Meteorological input data for Cai et al. manuscript "Development of a Semi-mechanistic allergenic pollen emission model."</t>
  </si>
  <si>
    <t>This dataset consists of output from the Meteorology-Chemistry Input Processor (MCIP), which is used to prepare meteorological data in the format needed for the Community Multiscale Air Quality (CMAQ) model. The Rutgers team has created a module that simulates emissions from two species of pollen using meteorological data in this format.This dataset is associated with the following publication: Cai, T., Y. Zhang, X. Ren, L. Bielory, Z. Mi, C. Nolte, Y. Gao, R. Leung, and P. Georgopoulos. Development of a semi-mechanistic allergenic pollen emission model. SCIENCE OF THE TOTAL ENVIRONMENT. Elsevier BV, AMSTERDAM, NETHERLANDS, 653: 947-957, (2019).</t>
  </si>
  <si>
    <t xml:space="preserve">https://catalog.data.gov/dataset/epa-porewater-data-in-saltwater-intrusion-freshwater-marsh-carboon-cycling-ms
</t>
  </si>
  <si>
    <t>EPA Porewater Data in saltwater intrusion freshwater marsh carboon cycling MS</t>
  </si>
  <si>
    <t>Soil pore water data (N and P chemistry data) from a field experiment examining salt water intrusion effects on freshwater tidal marshes,This dataset is associated with the following publication: Herbert, E., J. Schubauer-Berigan, and C. Craft. Differential effects of chronic and acute simulated seawater intrusion on tidal freshwater marsh carbon cycling. BIOGEOCHEMISTRY. Springer, New York, NY, USA, 138: 137-154, (2018).</t>
  </si>
  <si>
    <t xml:space="preserve">https://catalog.data.gov/dataset/greenhouse-gas-emissions-from-lakes-and-reservoirs-ms-in-review
</t>
  </si>
  <si>
    <t>Greenhouse gas emissions from lakes and reservoirs. MS in review.</t>
  </si>
  <si>
    <t>Reported carbon dioxide, methane, and nitrous emission rates from lakes and reservoirs across the globe.This dataset is associated with the following publication: DelSontro, T., J. Beaulieu, and J. Downing. Greenhouse gas emissions from lakes and impoundments: upscaling in the face of global change. Limnology and Oceanography Letters. John Wiley &amp; Sons, Inc., Hoboken, NJ, USA, 3(3): 64-75, (2018).</t>
  </si>
  <si>
    <t xml:space="preserve">https://catalog.data.gov/dataset/cnt-quantification
</t>
  </si>
  <si>
    <t>CNT Quantification</t>
  </si>
  <si>
    <t>Relationships of temperature and CNT mass (SWCNT, MWCNT, MWCNT-COOH) were developed for three environmental matrices (sand, soil and sludge) spiked with known amounts of different types of CNTs that were then irradiated in a microwave at low energies (70-149 W) for a short time (15-30 sec). Temperature rises data were recorded for CNT loaded environmental samples with excess of inorganic/organic carbon and other carbonaceous nanomaterials (C60, GAC and GO).This dataset is associated with the following publication: He, Y., S. Al-Abed, P. Potter, and D. Dionysios. Rapid and versatile pre-treatment for quantification of multi-walled carbon nanotubes in the environment using microwave-induced heating. ENVIRONMENTAL SCIENCE AND POLLUTION RESEARCH. Ecomed Verlagsgesellschaft AG, Landsberg, GERMANY, 26(14): 13999-14012, (2019).</t>
  </si>
  <si>
    <t xml:space="preserve">https://catalog.data.gov/dataset/life-cycle-assessment-of-a-rainwater-harvesting-system-compared-with-ac-condensate-water-s
</t>
  </si>
  <si>
    <t>Life Cycle Assessment of a Rainwater Harvesting System Compared with AC Condensate Water System</t>
  </si>
  <si>
    <t>Life Cycle Assessment Material, Cost and Impact Data for Comparison of a Rainwater Harvesting System, Municipal Water Supply and an AC Condensate Harvesting System.This dataset is associated with the following publication: Ghimire, S., J. Johnston, J. Garland, A. Edelen, C. Ma, and M. Jahne. Life cycle assessment of a rainwater harvesting system compared with an AC condensate harvesting system. Resources, Conservation and Recycling. Elsevier Science BV, Amsterdam, NETHERLANDS, 146: 536-548, (2019).</t>
  </si>
  <si>
    <t xml:space="preserve">https://catalog.data.gov/dataset/multicyclicaromatichydrocarbons-rter-vtg-kolanczyk-a-bzkz-dataset-20180828
</t>
  </si>
  <si>
    <t>MulticyclicAromaticHydrocarbons rtER Vtg_Kolanczyk_A-bzkz_DataSet 20180828</t>
  </si>
  <si>
    <t>A representative group of multicyclic aromatic hydrocarbons (MAHC) which can be further classified as bridged-ring (bridged-MAHC) or fused-ring (fused-MAHC) were examined for their ability to interact with the estrogen receptor of rainbow trout (rtER) in a hepatic cytosolic estrogen receptor competitive binding assay (cyto rtERab) and the vitellogenin (Vtg) mRNA gene activation liver slice assay. All five fused-MAHCs, naphthalene (NAFT), fluorene (FE), Fluoranthene (FAT), pyrene (PY), and 9,10-dihydroanthracene (DAC) had no estrogenic activity in the in vitro assays used. Five of the eight bridged-MAHCs, triphenylethylene (3PE), o-terphenyl (OTP), triphenylmethane (TPM), 1,1-diphenylethylene (DPE), and cis-stilbene (CSB) were estrogenic in these assays. The additional three bridged-MAHC's, trans-stilbene (TSB), tetraphenylethylene (4PE), and 4,4-di-tertbutylphenyl (DtBB) were determined to be non-binders due to isomeric configuration, solubility limitation, and possible steric hinderance. This first report of the rtER-binding of bridged-MAHCs in fish demonstrates binding for a class of chemicals normally not thought of as having an affinity for the estrogen receptor and further supports the versatility or promiscuity of ER ligand selectivity.This dataset is associated with the following publication: Kolanczyk, R., J. Denny, B. Sheedy, P. Schmieder, and M. Tapper. Estrogenic activity of multicyclic aromatic hydrocarbons in rainbow trout (Oncorhynchus mykiss) in vitro assays. AQUATIC TOXICOLOGY. Elsevier Science Ltd, New York, NY, USA, 207: 43-51, (2019).</t>
  </si>
  <si>
    <t xml:space="preserve">https://catalog.data.gov/dataset/r5-scale-project-pipe-scale-mineralogy
</t>
  </si>
  <si>
    <t>R5 Scale Project Pipe Scale Mineralogy</t>
  </si>
  <si>
    <t>The dataset contains reviewed and collected data for: lead profile sampling at different sites and systems, figures classifying observed scale mineralogy, comparisons of adjusted first-draw concentrations compared to LSL sample concentrations, and some maps of interior plumbing to accompany the lead profile sampling.This dataset is associated with the following publication: Tully, J., M. DeSantis, and M. Schock. Water quality-pipe deposit relationships in Midwestern lead pipes. JOURNAL OF THE AMERICAN WATER WORKS ASSOCIATION. American Water Works Association, Denver, CO, USA, 1(2): 1-18, (2019).</t>
  </si>
  <si>
    <t xml:space="preserve">https://catalog.data.gov/dataset/dataset-for-targeted-and-non-targeted-analysis-of-firefighter-breath-samples
</t>
  </si>
  <si>
    <t>Dataset for targeted and non-targeted analysis of firefighter breath samples</t>
  </si>
  <si>
    <t>This dataset includes a list of chemicals used to create the ChromGenius retention time prediction model used for validation of non-targeted compounds. The list of identified non-targeted compounds in the samples is also provided. This dataset is not publicly accessible because: EPA cannot release personally identifiable information regarding living individuals, according to the Privacy Act and the Freedom of Information Act (FOIA). This dataset contains information about human research subjects. Because there is potential to identify individual participants and disclose personal information, either alone or in combination with other datasets, individual level data are not appropriate to post for public access. Restricted access may be granted to authorized persons by contacting the party listed. It can be accessed through the following means: By viewing the analyzed spreadsheets attached to the Journal Article. Format: The original dataset contains identification information for the firefighters who participated in the controlled structure burns. The analyzed data can be made publicly available.This dataset is associated with the following publication: Wallace, A., J. Pleil, K. Oliver, D. Whitaker, S. Mentese, K. Fent, and G. Horn. Non-targeted GC/MS analysis of exhaled breath samples: Exploring human biomarkers of exogenous exposure and endogenous response from professional firefighting activity. JOURNAL OF TOXICOLOGY AND ENVIRONMENTAL HEALTH - PART A: CURRENT ISSUES. Taylor &amp; Francis, Inc., Philadelphia, PA, USA, 82(4): 244-260, (2019).</t>
  </si>
  <si>
    <t xml:space="preserve">https://catalog.data.gov/dataset/pm2-5-and-nitrogen-dioxide-concentrations-in-penuelas-puerto-rico
</t>
  </si>
  <si>
    <t>PM2.5 and Nitrogen Dioxide Concentrations in Penuelas, Puerto Rico</t>
  </si>
  <si>
    <t>Continuous measurements of PM2.5 and nitrogen dioxide using low cost sensors and citizen science.This dataset is associated with the following publication: Reece, S., R. Williams, M. Colon, D. Southgate, E. Huertas, M. OShea, A. Iglesias, and P. Sheridan. Spatial-Temporal Analysis of PM2.5 and NO2 Concentrations Collected Using Low-Cost Sensors in Penuelas, Puerto Rico. Sensors. MDPI AG, Basel, SWITZERLAND, 18(12): 4314, (2018).</t>
  </si>
  <si>
    <t xml:space="preserve">https://catalog.data.gov/dataset/cyanobacterial-nitrogen-fixation-and-phosphorus-scavenging-during-a-hab-forming
</t>
  </si>
  <si>
    <t>Cyanobacterial nitrogen fixation and phosphorus scavenging during a HAB forming</t>
  </si>
  <si>
    <t>Sequence data retrieved from RNA sequences for primer design.This dataset is associated with the following publication: Lu, J., B. Zhu, I. Stuewing, N. Xu, and S. Duan. Nitrogen-phosphorus-associated metabolic activities during the development of a cyanobacterial bloom revealed by metatranscriptomics. Scientific Reports. Nature Publishing Group, London, UK, 9: 2480, (2019).</t>
  </si>
  <si>
    <t xml:space="preserve">https://catalog.data.gov/dataset/epigenetic-effects-of-ozone-in-the-rodent-lung
</t>
  </si>
  <si>
    <t>Epigenetic effects of ozone in the rodent lung</t>
  </si>
  <si>
    <t>Pulmonary gene expression related to the regulation of DNA methylation following an exposure to ozone in rats. Epigenetic regulation of a pulmonary hypertensive gene, apelin, was also quantified.This dataset is associated with the following publication: Miller, C., J. Dye, M. Schladweiler, J. Richards, A. Ledbetter, E. Stewart, and U. Kodavanti. Acute inhalation of ozone induces DNA methylation of apelin in lungs of Long-Evans rats.. INHALATION TOXICOLOGY. Taylor &amp; Francis, Inc., Philadelphia, PA, USA, 30(4): 178-186, (2018).</t>
  </si>
  <si>
    <t xml:space="preserve">https://catalog.data.gov/dataset/modelsci-hum21-xlxs
</t>
  </si>
  <si>
    <t>modelsci_hum21.xlxs</t>
  </si>
  <si>
    <t>Data is in an excel spread sheet, tabbed by figure and table. Only change is description tab.This dataset is associated with the following publication: Ware, M., and E. Villegas. Propagation of Giardia duodenalis cysts in immunosuppressed CF-1 mice. Veterinary Parasitology. Elsevier, Shannon, IRELAND, 268: 32-35, (2019).</t>
  </si>
  <si>
    <t xml:space="preserve">https://catalog.data.gov/dataset/chronic-toxicity-of-major-ion-salts-and-their-mixtures-to-ceriodaphnia-dubia
</t>
  </si>
  <si>
    <t>Chronic Toxicity of Major Ion Salts and Their Mixtures to Ceriodaphnia dubia</t>
  </si>
  <si>
    <t>This effort involved intensive chronic toxicity testing of major ion salts (comprised of Na, K, Ca, Mg, Cl, SO4, HCO3/CO3) with the cladoceran, Ceriodaphnia dubia, a species known to be relatively sensitive to ion enrichment. This is the fourth in a series of manuscripts discussing the sensitivity of this species to major ions, with a specific focus of determining whether the principles governing acute response of this species to major ions also predict chronic responses. Results show this to be true, with acute-chronic ratios that are fairly consistent across different major ions, and responses to binary mixtures that show the same types of joint toxicity profiles as was observed previously for acute toxicity of major ions to this species. Mathematical models describing the response of these organisms were developed to predict the toxicity of major ion mixtures based on either chemical activity or chemical concentrations of ions in the mixture. These models showed good agreement with independent literature data on the chronic toxicity of major ion salts or ion mixtures to C. dubia. The datasets associated with this effort provide effect concentrations (EC20 and EC50) for 60 chronic toxicity tests conducted as part of this research, along with literature data extracted for comparison with model predictions. Data generated in this effort will inform efforts by OW, Regions, States, and Tribes to develop water quality standards/criteria for specific major ions (e.g., Cl, SO4). Perhaps more importantly, it provides part of the necessary scientific underpinning for developing standards/criteria that are sensitive to the specific composition of different sources of ion enrichment (e.g., produced water, mine drainage, irrigation return, industrial/municipal effluents) and can therefore support development of robust, integrated assessment tools.This dataset is associated with the following publication: Mount, D., R. Erickson, B. Forsman, T. Highland, R. Hockett, D. Hoff, C. Jenson, and T. Norberg-King. Chronic toxicity of major ion salts and their mixtures to Ceriodaphnia dubia. ENVIRONMENTAL TOXICOLOGY AND CHEMISTRY. Society of Environmental Toxicology and Chemistry, Pensacola, FL, USA, 38(4): 769-783, (2019).</t>
  </si>
  <si>
    <t xml:space="preserve">https://catalog.data.gov/dataset/unmix-optimum-input-data-files-and-model-results
</t>
  </si>
  <si>
    <t>Unmix Optimum Input Data Files and Model Results</t>
  </si>
  <si>
    <t>Unmix Optimum input files and results for the LBL, and 40 Lakes regions (East, Central, West).This dataset is associated with the following publications: Norris , G., and R.C. Henry. Coal Tar Sealant Sediment Source Apportionment Paper Review and Analysis with Unmix Optimum. U.S. Environmental Protection Agency, Washington, DC, USA. Norris, G., and R. Henry. Unmix Optimum analysis of PAH sediment sources. SCIENCE OF THE TOTAL ENVIRONMENT. Elsevier BV, AMSTERDAM, NETHERLANDS, 673: 831-838, (2019).</t>
  </si>
  <si>
    <t xml:space="preserve">https://catalog.data.gov/dataset/the-effects-of-arsenic-speciation-on-accumulation-and-toxicity-of-dietborne-arsenic-exposu
</t>
  </si>
  <si>
    <t>The effects of arsenic speciation on accumulation and toxicity of dietborne arsenic exposures to rainbow trout.</t>
  </si>
  <si>
    <t>This dataset provides exposure and effects data for two experiments regarding the dietborne toxicity of inorganic arsenic and selected organoarsenicals on rainbow trout survival and growth. There are separate spreadsheets for the two experiments, at the replicate exposure chamber level, of measured fish weights and survival and calculated growth metrics. Each spreadsheet provides footnote descriptions of the data and calculations provided. Descriptions of experimental protocols are also provided as supporting documents.This dataset is associated with the following publication: Erickson, R., D. Mount, T. Highland, R. Hockett, D. Hoff, C. Jenson, and T. Lahren. The effects of arsenic speciation on accumulation and toxicity of dietborne arsenic exposures to rainbow trout.. AQUATIC TOXICOLOGY. Elsevier Science Ltd, New York, NY, USA, 210: 227-241, (2019).</t>
  </si>
  <si>
    <t xml:space="preserve">https://catalog.data.gov/dataset/apis-2017-survey-dataset-concerning-dreissena-veligers-and-supporting-environmental-data
</t>
  </si>
  <si>
    <t>APIS 2017 survey dataset concerning Dreissena veligers and supporting environmental data</t>
  </si>
  <si>
    <t>An excel file where each row is a sample station and columns provide station descriptors, number and density of Dreissena veligers in the zooplankton samples, substrate type, and water quality values, A second sheet in the excel file provides the data dictionary.This dataset is associated with the following publication: Trebitz, A., C. Hatzenbuhler, J. Hoffman, C. Meredith, G. Peterson, E. Pilgrim, J. Barge, A. Cotter, and M. Wick. Dreissena veligers in western Lake Superior -- inference from new low-density detection. JOURNAL OF GREAT LAKES RESEARCH. International Association for Great Lakes Research, Ann Arbor, MI, USA, 45(3): 691-699, (2019).</t>
  </si>
  <si>
    <t xml:space="preserve">https://catalog.data.gov/dataset/extracting-and-benchmarking-emerging-adverse-outcome-pathway-knowledge
</t>
  </si>
  <si>
    <t>Extracting and benchmarking emerging adverse outcome pathway knowledge</t>
  </si>
  <si>
    <t>A collection of R scripts useful for extracting and analyzing adverse outcome pathway network data from the adverse outcome pathway wiki (aopwiki.org).This dataset is associated with the following publication: Pollesch, N., D. Villeneuve, and J. O'Brien. Extracting and benchmarking emerging adverse outcome pathway knowledge. TOXICOLOGICAL SCIENCES. Society of Toxicology, RESTON, VA, 168(2): 349-364, (2019).</t>
  </si>
  <si>
    <t xml:space="preserve">https://catalog.data.gov/dataset/li-et-al-20xx-data-set
</t>
  </si>
  <si>
    <t>Li et al 20xx_Data set</t>
  </si>
  <si>
    <t>Data available in Science Hub includes measurements used to generate Figures 1, 2, S3, and S4. All other data is reported in the manuscript text.This dataset is associated with the following publication: Li, X., L. Peed, M. Sivaganesan, C. Kelty, C. Nietch, and O. Shanks. Evidence of Genetic Fecal Marker Interactions between Water Column and Periphyton in Artificial Streams. ACS Omega. American Chemical Society, Washington, DC, USA, 3(8): 10107-10113, (2018).</t>
  </si>
  <si>
    <t xml:space="preserve">https://catalog.data.gov/dataset/latitudinal-patterns-shelf-fauna-scihub
</t>
  </si>
  <si>
    <t>Latitudinal patterns shelf fauna SCIHUB</t>
  </si>
  <si>
    <t>The dataset includes benthic infaunal abundance data derived from the EPA National Coastal Assessment and Southern California Coastal Water Research Program Bight '03 studies west coast shelf assessment studies in 2003, that were combined to form a composite data matrix of 255 stations by 1470 taxa. NCA successfully sampled 146 stations from Cape Flattery, WA, to Pt. Conception, CA in the period June 1 - 26, 2003 (NOAA Cruise AR-03-01-NC), with data from one additional NCA station off Santa Catalina Island provided to the study by SCCWRP. Fifty stations each within Washington and Oregon and 47 stations from California were successfully sampled. An additional 110 stations, located within the Channel Islands National Marine Sanctuary (27) and throughout the Southern California Bight (83, Pt. Conception, CA to the Mexican border), were successfully sampled for some or all of the NCA parameters within the target depth range by participants in the Bight '03 survey (Ranasinghe et al. 2007). Benthic macrofaunal samples were obtained from these 257 stations, but two stations (OR03-0010, CA03-4339) failed quality assurance checks, and the final total included benthic samples from 255 stations.This dataset is associated with the following publication: Henkel, S., and W. Nelson. Assessment of spatial patterns in benthic macrofauna of the U.S. west coast continental shelf. Journal of Biogeography. Blackwell Publishing, Malden, MA, USA, 45(12): 2701-2717, (2018).</t>
  </si>
  <si>
    <t xml:space="preserve">https://catalog.data.gov/dataset/data-for-sciencehub
</t>
  </si>
  <si>
    <t>Data for Sciencehub</t>
  </si>
  <si>
    <t>The data set contains the data presented in the journal articles. The data set is in the form of an Excel spreadsheet. Each table in the journal article is a unique worksheet in the Excel spreadsheet. The other worksheet in the spreadsheet contains the raw data used to calculate the data presented in the journal article.This dataset is associated with the following publication: Gallardo, V., B. Morris, and E. Rhodes. The Use of Hollow Fiber Dialysis Filters Operated in Axial Flow Mode for Recovery of Microorganisms in Large Volume Water Samples with High Loadings of Particulate Matter. The Journal of Microbiology. Springer, New York, NY, USA, ., (2019).</t>
  </si>
  <si>
    <t xml:space="preserve">https://catalog.data.gov/dataset/x-ray-absorption-spectra
</t>
  </si>
  <si>
    <t>X-Ray absorption spectra</t>
  </si>
  <si>
    <t>This file contains three separate spreadsheets that each contain the data used in Figures 1, 2 and 3 respectively. The data shows the oxidation state of Ce nanoparticles in or on barley roots.This dataset is associated with the following publication: Rico, C.M., M.G. Johnson, and M.A. Marcus. Cerium oxide nanoparticles transformation at the root-soil interface of barley (Hordeum vulgare L.). Environmental Science: Nano. RSC Publishing, Cambridge, UK, 5: 1807-1812, (2018).</t>
  </si>
  <si>
    <t xml:space="preserve">https://catalog.data.gov/dataset/fluoride-removal-data
</t>
  </si>
  <si>
    <t>Fluoride removal data</t>
  </si>
  <si>
    <t>The dataset includes raw data of adsorption isotherms of fluoride adsorption, adsorption kinetics of fluoride onto ferrihydrite, hydroxyapatite, and brucite, breakthrough curves, and fitting of experimental data to the Thomas equation.This dataset is associated with the following publication: Wallace, A.R., C. Su, and W. Sun. Adsorptive Removal of Fluoride from Water Using Nanomaterials of Ferrihydrite, Apatite, and Brucite: Batch and Column Studies. ENVIRONMENTAL ENGINEERING SCIENCE. Mary Ann Liebert, Inc., Larchmont, NY, USA, 36(5): 634-642, (2019).</t>
  </si>
  <si>
    <t xml:space="preserve">https://catalog.data.gov/dataset/chlorine-exposure-dataset-09272018
</t>
  </si>
  <si>
    <t>Chlorine Exposure Dataset_09272018</t>
  </si>
  <si>
    <t>This dataset provides reduced data for all tables and figures in the journal publication.This dataset is associated with the following publication: Archer, J., R. DeVries, and A. Imler. Chlorine Exposure During a Biological Decontamination Study in a Mock Subway Tunnel. JOURNAL OF OCCUPATIONAL AND ENVIRONMENTAL HYGIENE. Taylor &amp; Francis, Inc., Philadelphia, PA, USA, 16(7): ., (2019).</t>
  </si>
  <si>
    <t xml:space="preserve">https://catalog.data.gov/dataset/migration-corridor-simulation
</t>
  </si>
  <si>
    <t>Migration corridor simulation</t>
  </si>
  <si>
    <t>The model scenario and associated outputs of the case study used to illustrate the migration corridor simulation model demonstrating fish fitness outcomes.This dataset is associated with the following publication: Snyder, M.N., N.H. Schumaker, J.E. Ebersole, J. Dunham, R. Comeleo, M. Keefer, P. Leinenbach, A. Brookes, B. Cope, J. Wu, J. Palmer, and D. Keenan. Individual Based Modelling of Fish Migration in a 2-D River System:Model Development and Case Study. LANDSCAPE ECOLOGY. Springer, New York, NY, USA, 34(4): 737-754, (2019).</t>
  </si>
  <si>
    <t xml:space="preserve">https://catalog.data.gov/dataset/louisiana-breeding-bird-survey-data
</t>
  </si>
  <si>
    <t>Louisiana breeding bird survey data</t>
  </si>
  <si>
    <t>The data are maintained by the USGS (https://www.pwrc.usgs.gov/bbs/RawData/) and provide information on the trends and status of North American bird populations reported as population abundance indices. This research effort analyzed Louisiana breeding bird survey data (total species and total population) for 1990 and 2014. This dataset is not publicly accessible because: It is secondary data maintained by USGS. It can be accessed through the following means: https://www.pwrc.usgs.gov/bbs/RawData/. Format: Electronic text files.This dataset is associated with the following publication: Eason, T., W. Chuang, S. Sundstrom, and H. Cabezas. An information theory-based approach to assessing spatial patterns in complex systems. Entropy. MDPI AG, Basel, SWITZERLAND, 21(2): 182, (2019).</t>
  </si>
  <si>
    <t xml:space="preserve">https://catalog.data.gov/dataset/limited-chemical-structural-diversity-found-to-modulate-thyroid-hormone-receptor-in-the-to
</t>
  </si>
  <si>
    <t>Limited chemical structural diversity found to modulate thyroid hormone receptor in the Tox21 chemical library</t>
  </si>
  <si>
    <t>The Tox21 chemical library (8,305 unique structures) was screened in a quantitative high-throughput, cell-based reporter gene assay for TR agonist or antagonist activity. Active compounds were further characterized using additional orthogonal assays, including mammalian one-hybrid assays, coactivator recruitment assays, and a high-throughput, fluorescent imaging, nuclear receptor translocation assay. Results for the library are available at https://tripod.nih.gov/tox21/samples.This dataset is associated with the following publication: Paul-Friedman, K., M. Martin, K. Crofton, C. Hsu, S. Sakamuru, J. Zhao, M. Xia, R. Huang, D. Stevreva, V. Soni, L. Varticovski, R. Raziuddin, G. Hager, and K. Houck. Limited chemical structural diversity found to modulate thyroid hormone receptor in the Tox21 chemical library. ENVIRONMENTAL HEALTH PERSPECTIVES. National Institute of Environmental Health Sciences (NIEHS), Research Triangle Park, NC, USA, 127(9): 1-16, (2019).</t>
  </si>
  <si>
    <t xml:space="preserve">https://catalog.data.gov/dataset/data-averages-6-24-15-ess-pem-pfo-3-good-months
</t>
  </si>
  <si>
    <t>Data_averages_6-24-15_ESS_PEM_PFO_3_good_months</t>
  </si>
  <si>
    <t>Summary of all field data collected for wetlands denitrification project in Tampa Bay Watershed including denitrification enzyme activity potential rates, soil and pore water characteristics, and land use/cover percentages in upstream drainage basins. DEA are averages for 3 different months where we had valid DEA incubations while soil and water are from single date.This dataset is associated with the following publication: Russell, M., R. Fulford, K. Murphy, C. Lane, J. Harvey, D. Dantin, F. Alvarez, J. Nestlerode, A. Teague, M. Harwell, and A. Almario. Relative importance of landscape versus local wetland characteristics for estimating wetland denitrification potential. WETLANDS. The Society of Wetland Scientists, McLean, VA, USA, 39(1): 127-137, (2019).</t>
  </si>
  <si>
    <t xml:space="preserve">https://catalog.data.gov/dataset/analysis-of-proportional-data-in-reproductive-and-developmental-toxicity-studies-compariso
</t>
  </si>
  <si>
    <t>Analysis of proportional data in reproductive and developmental toxicity studies: comparison of logit transformation, arcsine square root transformation, and nonparametric analysis</t>
  </si>
  <si>
    <t>We conducted power calculations to compare different approaches (nonparametric, arcsine square root-transformed, logit-transformed, untransformed) for analyzing litter-based proportional data. A reproductive toxicity study with a control and one treated group provided data for two endpoints: prenatal loss, and fertility by in utero insemination (IUI). Type I error and power were estimated by 10,000 simulations based on two-sample one-tailed t-tests with varying numbers of litters per group. To further compare the different approaches, we conducted additional analyses with the mean proportions shifted toward zero to produce illustrative scenarios. Analyses based on logit-transformed proportions had greater power than those based on untransformed or arcsine square root-transformed proportions, or nonparametric procedures.</t>
  </si>
  <si>
    <t xml:space="preserve">https://catalog.data.gov/dataset/in-vivo-dermal-absorption-of-pyrethroid-pesticides-in-the-rat
</t>
  </si>
  <si>
    <t>In vivo dermal absorption of pyrethroid pesticides in the rat</t>
  </si>
  <si>
    <t>Data includes disposition data of radiolabelled pyrethroids (bifenthrin, deltamethrin, cis-permethrin) following topical application. One dataset is the disposition of pyrethroid-derived radioactivity 24 hr post-application. The second dataset is the disposition of pyrethroid-derived radioactivity 120 hr post-application.This dataset is associated with the following publication: Hughes , M., and B. Edwards. In vivo dermal absorption of pyrethroid pesticides in the rat.. JOURNAL OF TOXICOLOGY AND ENVIRONMENTAL HEALTH. Taylor &amp; Francis, Inc., Philadelphia, PA, USA, 79(2): 83-91, (2016).</t>
  </si>
  <si>
    <t xml:space="preserve">https://catalog.data.gov/dataset/campy-stics-data
</t>
  </si>
  <si>
    <t>Campy STICS data</t>
  </si>
  <si>
    <t>Campy STICS data.This dataset is associated with the following publication: Lye, D., I. Struewing, T. Gruber, K. Oshima, E. Villegas, and J. Lu. A Gallus gallus Model for Determining Infectivity of Zoonotic Campylobacter. Frontiers in Microbiology. Frontiers, Lausanne, SWITZERLAND, 10: 2292, (2019).</t>
  </si>
  <si>
    <t xml:space="preserve">https://catalog.data.gov/dataset/an-integrated-agriculture-atmosphere-and-hydrology-modeling-system-for-ecosystem-assessmen
</t>
  </si>
  <si>
    <t>An integrated agriculture, atmosphere, and hydrology modeling system for ecosystem assessments</t>
  </si>
  <si>
    <t>Human activities such as agricultural fertilization and fossil fuel combustion have introduced a massive amount of anthropogenic nitrogen (N) in reactive forms to the environment. As agricultural fertilization is the single largest anthropogenic N source, an integrated approach to understand the interactions among agriculture, atmosphere, and hydrology is essential in examining human-altered N cycling. We have developed an integrated modeling system with agriculture EPIC, atmosphere WRF/CMAQ, and hydrology SWAT. This integrated system is useful tool for scientists and policy-makers to answer many questions on cycling of water, carbon, and nutrients for sustaining the food production while protecting the environment.This dataset is associated with the following publication: Ran, L., Y. Yuan, E. Cooter, V. Benson, J. Pleim, R. Wang, and J. Williams. An Integrated Agriculture, Atmosphere, and Hydrology Modeling System for Ecosystem Assessments. Journal of Advances in Modeling Earth Systems. John Wiley &amp; Sons, Inc., Hoboken, NJ, USA, 11(12): 4645-4668, (2019).</t>
  </si>
  <si>
    <t xml:space="preserve">https://catalog.data.gov/dataset/state-level-drivers-of-future-fine-particulate-matter-mortality-in-the-united-states
</t>
  </si>
  <si>
    <t>State-Level Drivers of Future Fine Particulate Matter Mortality in the United States</t>
  </si>
  <si>
    <t>Future fine particulate matter (PM2.5) concentrations and health impacts will be largely determined by factors such as energy use, fuel choices, emission controls, state and national policies, and demographics. In this study, a human-earth system model is used to estimate US state-level PM2.5 mortality costs from 2015 to 2050 considering current major air quality and energy regulations. The Logarithmic Mean Divisia Index is applied to quantify the contributions of socioeconomic and energy factors to future changes in PM2.5 mortality costs. National PM2.5 mortality costs are estimated to decrease by 25% from 2015 to 2050, primarily driven by decreases in energy intensity and decreases in PM2.5 mortality cost per unit consumption of electric sector coal and transportation liquids. These factors together contribute to 68% of the net decrease, primarily because of technology improvements and air pollutant emission regulations. Furthermore, the results suggest that states with greater population and economic growth, but with fewer clean energy resources, are more likely to face significant challenges in reducing future PM2.5 mortality costs. In contrast, states with larger projected decreases in mortality costs have smaller increases in population and per capita GDP and greater decreases in electric sector coal share and PM2.5 mortality cost per unit fuel consumption. This dataset includes source code, input data, and model output from the Global Change Assessment Model (GCAM-USA) human-earth system model used in this study. It also includes Excel workbooks and R scripts used in producing the figures in the manuscript.This dataset is associated with the following publication: Ou, Y., S. Smith, J.J. West, C. Nolte, and D. Loughlin. State-level drivers of future fine particulate matter mortality in the United States.. Environmental Research Letters. IOP Publishing LIMITED, Bristol, UK, 14(12): 124071, (2019).</t>
  </si>
  <si>
    <t xml:space="preserve">https://catalog.data.gov/dataset/data-for-turley-et-al-applying-the-risk21-approach-to-assess-predictivity-of-new-approach-
</t>
  </si>
  <si>
    <t>Data for Turley et al. "Applying the RISK21 approach to assess predictivity of new approach methodologies..."</t>
  </si>
  <si>
    <t>Data for publication Turley et al. "Applying the RISK21 approach to assess predictivity of new approach methodologies in toxicity testing and exposure assessment: a case study on food contact chemicals". Includes food concentration predictions from the model of Biryol et al. (2017) and SHEDS-HT exposure predictions.This dataset is associated with the following publication: Turley, A., K. Isaacs, B. Wetmore, A. Karmaus, M. Embry, and M. Krishan. Incorporating new approach methodologies in toxicity testing and exposure assessment for tiered risk assessment using the RISK21 approach: Case studies on food contact chemicals. FOOD AND CHEMICAL TOXICOLOGY. Elsevier Science Ltd, New York, NY, USA, 134: 110819, (2019).</t>
  </si>
  <si>
    <t xml:space="preserve">https://catalog.data.gov/dataset/great-lakes-fauna-inventory-as-of-20-may-2019
</t>
  </si>
  <si>
    <t>Great Lakes fauna inventory as of 20 May 2019</t>
  </si>
  <si>
    <t>Dataset is an Excel file with 6 tabs as follows: 1) Changelog: Documentation of additions and changes to file since its creation 2) Citations: Listing of citations with full references used in other 4 tabs 3-6) Fish, Herps, Zoops, Benthos: For each of these 4 groups, a listing where rows are unique taxa and columns are the attributes recorded for them as described in the journal manuscript.This dataset is associated with the following publication: Trebitz, A., M. Sykes, and J. Barge. A reference inventory for aquatic fauna of the Laurentian Great Lakes. JOURNAL OF GREAT LAKES RESEARCH. International Association for Great Lakes Research, Ann Arbor, MI, USA, 45(6): 1036-1046, (2019).</t>
  </si>
  <si>
    <t xml:space="preserve">https://catalog.data.gov/dataset/use-of-qpcr-and-rt-qpcr-for-monitoring-variations-of-microcystin-producers-and-early-warni
</t>
  </si>
  <si>
    <t>Use of qPCR and RT-qPCR for Monitoring Variations of Microcystin Producers and Early Warning Their Toxin Production in an Ohio Inland Lake</t>
  </si>
  <si>
    <t>qPCR and RT-qPCR.This dataset is associated with the following publication: Lu, J., I. Struewing, L. Wymer, D. Tettenhorst, J. Shoemaker, and J. Allen. Use of qPCR and RT-qPCR for monitoring variations of microcystin producers and as an early warning system to predict toxin production in an Ohio inland lake. WATER RESEARCH. Elsevier Science Ltd, New York, NY, USA, 170: 115262, (2020).</t>
  </si>
  <si>
    <t xml:space="preserve">https://catalog.data.gov/dataset/characterization-of-m4-carbine-rifle-emissions-with-three-ammunition-types-arl-paper-02-13
</t>
  </si>
  <si>
    <t>Characterization of M4 Carbine Rifle Emissions with Three Ammunition Types ARL paper 02 13 19</t>
  </si>
  <si>
    <t>Data for figures in paper that show emissions by ammunition type and time.This dataset is associated with the following publication: Aurell, J., A. Holder, B. Gullett, K. McNesby, and J. Weinstein. Characterization of M4 Carbine Rifle Emissions With Three Ammunition Types. ENVIRONMENTAL POLLUTION. Elsevier Science Ltd, New York, NY, USA, 254: 254, (2019).</t>
  </si>
  <si>
    <t xml:space="preserve">https://catalog.data.gov/dataset/pacom-data-set-gasifier-municipal-batch-emissions
</t>
  </si>
  <si>
    <t>PACOM DATA SET Gasifier Municipal Batch Emissions</t>
  </si>
  <si>
    <t>This dataset reports a variety of emissions from operation of a batch-fed waste gasifier with a combustor.This dataset is associated with the following publication: Aurell, J., M. Barnes, B. Gullett, A. Holder, and R. Eninger. Methodology for Characterizing Emissions from Small (0.5-2 MTD) Batch-Fed Gasification Systems Using Multiple Waste Compositions. WASTE MANAGEMENT. Elsevier Science Ltd, New York, NY, USA, 87: 398-406, (2019).</t>
  </si>
  <si>
    <t xml:space="preserve">https://catalog.data.gov/dataset/bdsnp-module-for-improved-soil-no-emission-estimates-for-cmaq-model-conterminous-usa-89d9d
</t>
  </si>
  <si>
    <t>BDSNP Module for Improved Soil NO Emission Estimates for CMAQ Model, Conterminous USA</t>
  </si>
  <si>
    <t>This model product contains the source code for the updated Berkeley-Dalhousie Soil NOx Parameterization (BDSNP) module implementation with the Community Multiscale Air Quality (CMAQ) model. The update incorporates dynamic representation of the soil nitrogen pool on a day to day basis from the Environmental Policy Integrated Climate (EPIC) biogeochemical model. Sample input data and three sets of model outputs covering the conterminous United States are included with this data set. The three sets of outputs represent three different applications of the CMAQ as described in Rasool et al. (2016). The BDSNP module helps to improve the timing and spatial distribution of estimates of soil nitric oxide (NO) emissions through parameterization of soils, meteorology, land use, and mineral nitrogen availability from both fertilization and deposition. The simulations use a 12 km spatial grid resolution for CMAQ modeling for July 2011.This dataset is associated with the following publication: Rasool, Q., R. Zhang, B. Lash, D. Cohan, E. Cooter, J. Bash, and L. Lamsal. Enhanced representation of soil NO emissions in the Community Multiscale Air Quality (CMAQ) model version 5.0.2. Geoscientific Model Development. Copernicus Publications, Katlenburg-Lindau, GERMANY, 9: 3177-3197, (2016).</t>
  </si>
  <si>
    <t xml:space="preserve">https://catalog.data.gov/dataset/the-influence-of-incubation-time-on-adenovirus-quantitation-in-a549-cells-by-most-probable
</t>
  </si>
  <si>
    <t>The Influence of Incubation Time on Adenovirus Quantitation in A549 Cells by Most Probable Number</t>
  </si>
  <si>
    <t>This dataset contains the data described in Cashdollar et al. 2016. The Influence of Incubation Time on Adenovirus Quantitation in A549 Cells by Most Probable Number. J Virol. Methods 237: 200-203.This dataset is associated with the following publication: Cashdollar, J., E. Huff, H. Ryu, and A. Grimm. The influence of incubation time on adenovirus quantitation in A549 cells by most probable number. JOURNAL OF VIROLOGICAL METHODS. Elsevier Science Ltd, New York, NY, USA, 237: 200-203, (2016).</t>
  </si>
  <si>
    <t xml:space="preserve">https://catalog.data.gov/dataset/model-data-sets
</t>
  </si>
  <si>
    <t>Model data sets</t>
  </si>
  <si>
    <t>These are large gridded computational fluid dynamics model point data. This dataset is not publicly accessible because: File type and size. It can be accessed through the following means: A request is being placed with the EDG Administrative Group to host the large files on an accessible server. Format: This data set is over 7 GB and an incompatible data format (.dat).This dataset is associated with the following publication: Hagler , G., and W. Tang. Simulation of rail yard emissions transport to the near-source environment. Atmospheric Pollution Research. Turkish National Committee for Air Pollution Research and Control, Izmir, TURKEY, 7(3): 469-476, (2016).</t>
  </si>
  <si>
    <t xml:space="preserve">https://catalog.data.gov/dataset/data-set-for-kosnik-et-al
</t>
  </si>
  <si>
    <t>Data set for Kosnik et al</t>
  </si>
  <si>
    <t>The zip file contains all data and scripts used for the material presented in the manuscript by Kosnik et al.This dataset is associated with the following publication: Kosnik, M., J. Strickland, S. Marvel, D. Wallis, K. Wallace, A. Richard, D. Reif, and T. Shafer. Concentration-Response Evaluation of ToxCast Compounds for Multivariate Activity Patterns of Neural Network Function. Archives of Toxicology. Springer, New York, NY, USA, 94: 469-484, (2020).</t>
  </si>
  <si>
    <t xml:space="preserve">https://catalog.data.gov/dataset/nlcd-enviroatlas-ic-for-selected-metropolitan-areas
</t>
  </si>
  <si>
    <t>NLCD &amp; EnviroAtlas %IC for selected metropolitan areas</t>
  </si>
  <si>
    <t>Several files of percentage impervious cover (%IC) from 30-m and 1-m data. The individual files contain %IC for different spatial support units.This dataset is associated with the following publication: Wickham, J., S.V. Stehman, and M. Mehaffey. Accuracy assessment of NLCD 2011 percent impervious cover for selected USA metropolitan areas. International Journal of Applied Earth Observation and Geoinformation. Elsevier BV, AMSTERDAM, NETHERLANDS, 84: 101955, (2020).</t>
  </si>
  <si>
    <t xml:space="preserve">https://catalog.data.gov/dataset/new-jersey-njdep-epa-ord-soil-pfas-study
</t>
  </si>
  <si>
    <t>New Jersey NJDEP/EPA-ORD soil PFAS study</t>
  </si>
  <si>
    <t>The toxicity and environmental persistence of anthropogenic per- and poly-fluoroalkyl substances (PFAS) are of concern globally. To address legacy PFAS concerns in the US, industry developed numerous replacement PFAS that commonly are treated as confidential information. To investigate the distribution of PFAS in New Jersey (NJ), soils collected from across the state were subjected to nontargeted mass-spectral analyses. Ten chloro-perfluoro-polyether-carboxylates were tentatively identified, with &gt;=3 congeners in all samples. Nine congeners are &gt;=(CF2)7. Distinct chemical formulas and structures, as well as geographic distribution, suggest airborne transport from an industrial source. Lighter congeners dispersed more widely than heavier, with the most widely dispersed detected in an in-stock New Hampshire sample. Additional data were used to develop a legacy-PFAS fingerprint for historical PFAS sources in NJ.This dataset is associated with the following publication: Washington, J., C. Rosal, J. McCord, M. Strynar, A. Lindstrom, E. Bergman, S. Goodrow, H. Tadesse, D. Pilant, B. Washington, M.J. Davis, B. Stuart, and T. Jenkins. Nontargeted mass-spectral detection of chloroperfluoropolyether carboxylates in New Jersey soils. SCIENCE. American Association for the Advancement of Science (AAAS), Washington, DC, USA, 368(6495): 1103-1107, (2020).</t>
  </si>
  <si>
    <t xml:space="preserve">https://catalog.data.gov/dataset/the-acidity-of-atmospheric-particles-and-clouds
</t>
  </si>
  <si>
    <t>The Acidity of Atmospheric Particles and Clouds</t>
  </si>
  <si>
    <t>Dataset contains supplementary information (model inputs and/or outputs and literature values) for Section 4.1 (idealized acidity calculations), Section 4.2 (box model calculations of pH for ambient conditions), Section 7.1 (observed aerosol pH values), Section 7.2 (observed cloud pH values), and Section 8.1 (CMAQ hemispheric predictions).This dataset is associated with the following publication: Pye, H., A. Nenes, B. Alexander, A. Ault, M. Barth, S. Clegg, J. Collett, K. Fahey, C. Hennigan, H. Herrmann, M. Kanakidou, J. Kelly, I. Ku, V.F. McNeill, N. Riemer, T. Schaefer, G. Shi, A. Tilgner, J. Walker, T. Wang, R. Weber, J. Xing, R. Zaveri, and A. Zuend. The Acidity of Atmospheric Particles and Clouds. Atmospheric Chemistry and Physics. Copernicus Publications, Katlenburg-Lindau, GERMANY, 20(8): 4809-4888, (2020).</t>
  </si>
  <si>
    <t xml:space="preserve">https://catalog.data.gov/dataset/literature-curated-data-involved-in-development-of-an-aggregate-exposure-pathway-for-the-p
</t>
  </si>
  <si>
    <t>Literature-curated data involved in development of an Aggregate Exposure Pathway for the plasticizer di-ehtylhexyl phthalate</t>
  </si>
  <si>
    <t>This dataset describes concentrations of DEHP in numerous types of environmental, biological, and manufactured media, along with rates of transformation and transportation. The references used to obtain this information, along with their authors, locations of study, and year of study, are also available.This dataset is associated with the following publication: Clewell, R., J. Leonard, C. Nicolas, J. Cambpell, M. Yoon, A. Efremenko, P. McMullen, M. Andersen, H. Clewell, K. Phillips, and C. Tan. Application of a combined aggregate exposure pathway and adverse outcome pathway (AEP-AOP) approach to inform a cumulative risk assessment: A case study with phthalates. TOXICOLOGY IN VITRO. Elsevier Science Ltd, New York, NY, USA, 66: 104855, (2020).</t>
  </si>
  <si>
    <t xml:space="preserve">https://catalog.data.gov/dataset/dj-basin-pc-study
</t>
  </si>
  <si>
    <t>DJ Basin PC Study</t>
  </si>
  <si>
    <t>This dataset contains information on pneumatic controllers encountered on the oil and gas production sites surveyed as part of the study. The dataset includes the type and use of the controllers along with optical gas imaging observation results on observed emissions from the controllers and high volume sampler emission assessments of a subset of controllers measured.This dataset is associated with the following publication: Stovern, M., J. Murray, C. Schwartz, C. Beeler, and E. Thoma. Understanding Oil and Gas Pneumatic Controllers in the Denver-Julesburg Basin using Optical Gas Imaging. JOURNAL OF THE AIR &amp; WASTE MANAGEMENT ASSOCIATION. Air &amp; Waste Management Association, Pittsburgh, PA, USA, 468-480, (2020).</t>
  </si>
  <si>
    <t xml:space="preserve">https://catalog.data.gov/dataset/clifton-et-al-2020-si-data-021420
</t>
  </si>
  <si>
    <t>Clifton et.al_2020_SI_DATA_021420</t>
  </si>
  <si>
    <t>Concentration and QA data for triclosan and bisphenols in adult duplicate diet samples from the EX-R study..</t>
  </si>
  <si>
    <t xml:space="preserve">https://catalog.data.gov/dataset/assessment-of-no2-observations-during-discover-aq-and-korus-aq-field-campaigns
</t>
  </si>
  <si>
    <t>Assessment of NO2 observations during DISCOVER-AQ and KORUS-AQ field campaigns</t>
  </si>
  <si>
    <t>These data include three-dimensional meteorological (WRF) and air quality (CMAQ) model output for 4-km and 2-km domains covering the San Joaquin Valley (SJV) of California for January and February of 2013. The WRF and CMAQ parameters used in the analysis presented in the research effort are listed in the attached spreadsheet. The WRF/CMAQ data themselves are located on EPA's asm tape archive in the directories below. These data are available upon request from the authors, specifically K. Wyat Appel (appel.wyat@epa.gov)./asm/MOD3EVAL/DISCOVERAQ/SJV/DISCOVERAQ_SJV_4km_CMAQv52_Jul19_CB6_NewEmis /asm/MOD3EVAL/DISCOVERAQ/SJV/output_sf_SJV_2km_CMAQv52_CB6_Jul192017rel_NewEmis.This dataset is associated with the following publication: Choi, S., L. Lok, J. Joiner, N. Krotkov, M. Follette-Cook, W. Swartz, K. Pickering, C. Loughner, K.W. Appel, G. Pfister, P. Saide, R. Cohen, A. Weinheimer, and J. Herman. Assessment of NO2 Observations during DISCOVER-AQ and KORUS-AQ Field Campaigns. Atmospheric Measurement Techniques. Copernicus Publications, Katlenburg-Lindau, GERMANY, 13(5): 2523-2546, (2020).</t>
  </si>
  <si>
    <t xml:space="preserve">https://catalog.data.gov/dataset/datasets-for-manuscript-a-thermodynamic-feasibility-model-for-optimal-struvite-production-
</t>
  </si>
  <si>
    <t>Datasets for manuscript: A Thermodynamic Feasibility Model for Optimal Struvite Production as a Technology for Nutrient Recovery from Livestock Waste</t>
  </si>
  <si>
    <t>The data set contains data required to obtain the composition probability density distribution results of digestate composition, model validation, Monte Carlo simulation samples for digestate composition of Magnesium (Mg), Calcium (Ca), alkalinity, and their influence in struvite formation. Also, the model prediction results of struvite formation for Mg, Ca, and alkalinity values.This dataset is associated with the following publication: Martin-Hernandez, E., G.J. Ruiz-Mercado, and M. Martin. Model-driven spatial evaluation of nutrient recovery from livestock leachate for struvite production. JOURNAL OF ENVIRONMENTAL MANAGEMENT. Elsevier Science Ltd, New York, NY, USA, 271: 110967, (2020).</t>
  </si>
  <si>
    <t xml:space="preserve">https://catalog.data.gov/dataset/scid-a-d51q-biochemical-effects-of-nano-copper-in-hepg2-cells-kitchin
</t>
  </si>
  <si>
    <t>ScID_A-d51q_Biochemical effects of nano copper in HepG2 cells_kitchin</t>
  </si>
  <si>
    <t>transformed raw data of biochemical paramiters.This dataset is associated with the following publication: Kitchin, K., J. Richards, B. Robinette, K. Wallace, N.H. Coates, B. Castellon, E. Grulke, J. Kou, and R. Varma. Biochemical Effects of Silver Nanomaterials in Human Hepatocellular Carcinoma (HepG2) Cells. Journal of Nanoscience and Nanotechnology. American Scientific Publishers, VALENCIA, CA, USA, 20(9): 5833-5858, (2020).</t>
  </si>
  <si>
    <t xml:space="preserve">https://catalog.data.gov/dataset/a-visualization-and-control-strategy-for-dynamic-minimization-of-chemical-process-releases
</t>
  </si>
  <si>
    <t>A Visualization and Control Strategy for Dynamic Minimization of Chemical Process Releases. Performance indicator, process variables, and time for case a study of fermentation for bioethanol production. All data are computer simulation results.</t>
  </si>
  <si>
    <t>The dataset files contain the dynamic (time sets) chemical process simulation results (mass flows, temperature profiles), performance indicators, concentration profiles of different components for the production of bio-ethanol (2 case studies of a fermentation process with different dilution rates) with and without a novel process control strategy for releases reduction. The datasets show all data values used to generate each of the figures.This dataset is associated with the following publication: Li, S., G.J. Ruiz-Mercado, and F.V. Lima. A Visualization and Control Strategy for Dynamic Sustainability of Chemical Processes. Processes. MDPI AG, Basel, SWITZERLAND, 8(3): 310, (2020).</t>
  </si>
  <si>
    <t xml:space="preserve">https://catalog.data.gov/dataset/figure-2-associations-between-cytokines-assessed-in-ebc-and-the-outcomes-of-death-pneumoni
</t>
  </si>
  <si>
    <t>Figure 2: Associations between cytokines assessed in EBC and the outcomes of Death, Pneumonia, and Sepsis.</t>
  </si>
  <si>
    <t>Associations between cytokines assessed in EBC and the outcomes of Death, Pneumonia, and Sepsis. An odds ratio greater than 1 is indicative of a positive association between the cytokine and the outcome, an odds ratio equal to 1 indicates that the cytokine and the outcome are independent of one another, an odds ratio of less than 1 is indicative of a negative correlation between the cytokine and the outcome.</t>
  </si>
  <si>
    <t xml:space="preserve">https://catalog.data.gov/dataset/isolating-anthropogenic-wetland-loss-by-concurrently-tracking-inundation-and-land-cover-di
</t>
  </si>
  <si>
    <t>Isolating anthropogenic wetland loss by concurrently tracking inundation and land cover disturbance across the Mid-Atlantic Region, United States</t>
  </si>
  <si>
    <t>Technique and resulting data for the identification of disturbed and inundated areas within the Mid-Atlantic region, data inputs, disturbance maps, and accuracy/validation assessments.This dataset is associated with the following publication: Vanderhoof, M.K., J. Christensen, Y.G. Beal, B. DeVries, M.W. Lang, N. Hwang, C. Mazzarella, and J.W. Jones. Isolating Anthropogenic Wetland Loss by Concurrently Tracking Inundation and Land Cover Disturbance across the Mid-Atlantic Region, U.S.. Remote Sensing. MDPI AG, Basel, SWITZERLAND, 12(9): 1464, (2020).</t>
  </si>
  <si>
    <t xml:space="preserve">https://catalog.data.gov/dataset/nooksack-river-basin-n-budget
</t>
  </si>
  <si>
    <t>Nooksack River Basin N budget</t>
  </si>
  <si>
    <t>Information used to construct a nitrogen budget for the Nooksack River Watershed.The data includes the following four tables: Table 1: Annual N Fluxes in the Nooksack River Watershed. Table 2: Calculated annual fish body mass (kg) in the Nooksack River Watershed.Table 3: Mean total nitrogen deposition (kg) of different land uses in the watershed, US portion and Canadian portion. Table 4: US portion of the Nooksack River Watershed: crop types, area, annual harvest N, available soil N, annual recommended crop N uptake rates, and proportional contributions of manure and synthetic fertilizer N, respectively.</t>
  </si>
  <si>
    <t xml:space="preserve">https://catalog.data.gov/dataset/metadata-f2500
</t>
  </si>
  <si>
    <t>metadata</t>
  </si>
  <si>
    <t>The dataset consists of public domain acute and chronic toxicity and chemistry data for algal species. Data are accessible at: https://envirotoxdatabase.org/ Data include algal species, chemical identification, and the concentrations that do and do not affect algal growth.</t>
  </si>
  <si>
    <t xml:space="preserve">https://catalog.data.gov/dataset/enviroatlas-input-metrics-for-cehi
</t>
  </si>
  <si>
    <t>EnviroAtlas Input Metrics for CEHI</t>
  </si>
  <si>
    <t>The EnviroAtlas metrics of green space and natural environment selected to compute a Community EcoHealth Index.This dataset is associated with the following publication: Cochran, F., L. Jackson, A. Neale, J. Lovette, and L. Tran. A Community EcoHealth Index from EnviroAtlas Ecosystem Services Metrics. International Journal of Environmental Research and Public Health. Molecular Diversity Preservation International, Basel, SWITZERLAND, 16(15): 2760, (2019).</t>
  </si>
  <si>
    <t xml:space="preserve">https://catalog.data.gov/dataset/community-ecohealth-index-cehi-output-values
</t>
  </si>
  <si>
    <t>Community EcoHealth Index (CEHI) Output Values</t>
  </si>
  <si>
    <t>CEHI values and normalized values calculated for each Census block group within each community based on metric weights in individual communities (CEHI_IndW) and based on metric weights averaged across all communities (CEHI_AvgW). These values are mapped at: Link to AGOL page (not app): https://arcg.is/1nX9e0 Link directly to app: https://arcg.is/1zGrjv.This dataset is associated with the following publication: Cochran, F., L. Jackson, A. Neale, J. Lovette, and L. Tran. A Community EcoHealth Index from EnviroAtlas Ecosystem Services Metrics. International Journal of Environmental Research and Public Health. Molecular Diversity Preservation International, Basel, SWITZERLAND, 16(15): 2760, (2019).</t>
  </si>
  <si>
    <t xml:space="preserve">https://catalog.data.gov/dataset/survival-pathology-and-assay-details-for-single-low-dose-exposure-study
</t>
  </si>
  <si>
    <t>Survival, pathology, and assay details for single low-dose exposure study</t>
  </si>
  <si>
    <t>Survival results, pathology findings, bacteremia results, immunoassay results, hematology and clinical chemistry findings.This dataset is associated with the following publication: Taft, S., T. Nichols, S. Hines, R. Barnewall, G. Stark, and J. Comer. Physiological responses to a single low dose of Bacillus anthracis spores in the rabbit model of inhalational anthrax. PATHOGENS. MDPI AG, Basel, SWITZERLAND, 9(6): 461, (2020).</t>
  </si>
  <si>
    <t xml:space="preserve">https://catalog.data.gov/dataset/cmaq-v5-2-and-wrf-v3-8-1-model-data-meta-data-and-figures
</t>
  </si>
  <si>
    <t>CMAQ v5.2 and WRF v3.8.1 model data, meta data and figures</t>
  </si>
  <si>
    <t>The data are described in detail in the uploaded file "Science hub metadata.docx".This dataset is associated with the following publication: Zhang, Y., J. Bash, S. Roselle, A. Shatas, A. Repinsky, R. Mathur, C. Hogrefe, J. Piziali, T. Jacobs, and A. Gilliland. Unexpected air quality impacts from implementation of green infrastructure in urban environments: a Kansas City Case Study. ENVIRONMENTAL SCIENCE &amp; TECHNOLOGY. American Chemical Society, Washington, DC, USA, 744(20): 140960, (2020).</t>
  </si>
  <si>
    <t xml:space="preserve">https://catalog.data.gov/dataset/average-annual-soil-loss-and-sediment-yield-avoided-for-each-national-land-cover-dataset-l
</t>
  </si>
  <si>
    <t>Average annual soil loss and sediment yield avoided for each National Land Cover Dataset land cover class for the conterminous US</t>
  </si>
  <si>
    <t>This data set gives estimates of erosion and sediment yield avoided due to the presence of natural land cover. These estimates are given for each land cover class and summarized for the conterminous US. The data correspond to Fig 6 in the manuscript.This dataset is associated with the following publication: Woznicki, S., P. Cada, J. Wickham, M. Schmidt, J. Baynes, M. Mehaffey, and A. Neale. Sediment retention by natural landscapes in the conterminous United States. SCIENCE OF THE TOTAL ENVIRONMENT. Elsevier BV, AMSTERDAM, NETHERLANDS, 745: 140972, (2020).</t>
  </si>
  <si>
    <t xml:space="preserve">https://catalog.data.gov/dataset/congress-run-taxa-data-final-xlxs
</t>
  </si>
  <si>
    <t>Congress Run Taxa Data Final.xlxs</t>
  </si>
  <si>
    <t>Macroinvertebrate taxa data collected by 3 different methods, 2 sites, on Congress Run stream.This dataset is associated with the following publication: Yeardley, R., S. Jacobs, K. Fritz, and W. Thoeny. Comparison of Three Macroinvertebrate Sampling Methods for Use in Assessment of Water Quality Changes in Flashy Urban Streams. Journal of Environmental Protection. Scientific Research Publishing, Inc., Irvine, CA, USA, 11(8): 585-609, (2020).</t>
  </si>
  <si>
    <t xml:space="preserve">https://catalog.data.gov/dataset/toward-an-aop-network-based-tiered-testing-strategy-for-the-assessment-of-thyroid-hormone-
</t>
  </si>
  <si>
    <t>Toward an AOP Network-based tiered testing strategy for the assessment of thyroid hormone disruption</t>
  </si>
  <si>
    <t>No novel data were reported in association with this product. This dataset is not publicly accessible because: The associated publication is a review/forum-type article. No novel scientific data are reported. All data cited have been previously published elsewhere. It can be accessed through the following means: Not applicable. Format: This article is a review/forum-type article. No novel scientific data are included.This dataset is associated with the following publication: Knapen, D., E. Stinckens, J. Cavallin, G. Ankley, H. Holbech, D. Villeneuve, and L. Vergauwen. Toward an AOP network-based tiered testing strategy for the assessment of thyroid hormone disruption. ENVIRONMENTAL SCIENCE &amp; TECHNOLOGY. American Chemical Society, Washington, DC, USA, 54(16): 8491-8499, (2020).</t>
  </si>
  <si>
    <t xml:space="preserve">https://catalog.data.gov/dataset/maternal-high-fat-diet-modify-offspring-susceptibility-to-inhaled-ozone-induced-systemic-m
</t>
  </si>
  <si>
    <t>Maternal High Fat Diet Modify Offspring Susceptibility to Inhaled Ozone-Induced Systemic Metabolic Alterations</t>
  </si>
  <si>
    <t>Maternal high-fat diet (HFD) and obesity can increase the susceptibility of offspring to inhaled pollutants. In this study, we examined the influence of maternal HFD on metabolic responses to ozone in young Long-Evans rat offspring. F0-females began control (CD, 10%kcal from fat) or high-fat diet (HFD, 60%kcal from fat) at post-natal day (PND)-30. Rats were bred on PND-72 and allowed to give birth. Dietary regimen was maintained until PND-30 and then all offspring were switched to CD. On PND-40, female and male offspring-F1 (n=10/group) were exposed to air or 0.8-ppm ozone for 5h and within 1h serum samples were collected for neuroendocrine hormones and global metabolomic analysis. Offspring from HFD-dams had increased body fat and weight relative to CD, however, no major changes in circulating hormones were noted. Metabolomic analysis revealed significant sex, diet, and exposure-related changes in metabolites. Maternal HFD increased free fatty acids and decreased phospholipids (female&gt;male). Also, microbiome-associated histidine and tyrosine metabolites were increased in both sexes of offspring, while 1,5-anhydroglucitol levels decreased in males. Ozone exposure increased free fatty acids in males from CD-dams but decreased in females from HFD-dams. Ozone also decreased monohydroxy fatty acids and acyl carnitines in females (HFD&gt;CD). Moreover, it increased pyruvate along with TCA cycle intermediates in females suggesting an increase in glucose utilization. Ozone increased various amino acids, polyamines and metabolites of gut microbiota in HFD female offspring. Collectively, these data suggest that maternal HFD increases offspring susceptibility to metabolic alterations in a sex-specific manner when challenged with environmental stressors.This dataset is associated with the following publication: Snow, S., K. Broniowska, E. Karoly, A. Henriquez, P. Phillips, A. Ledbetter, M. Schladweiler, C. Miller, C. Gordon, and U. Kodavanti. Offspring Susceptibility to Metabolic Alterations Due to Maternal High Fat Diet and the Impact of Inhaled Ozone Used as a Stressor. Scientific Reports. Nature Publishing Group, London, UK, 1, (2020).</t>
  </si>
  <si>
    <t xml:space="preserve">https://catalog.data.gov/dataset/metadata-entry-inferring-changes-in-summertime-surface-ozone-nox-voc-chemistry-over-u-s-ur
</t>
  </si>
  <si>
    <t>Metadata entry - Inferring changes in summertime surface ozone NOx-VOC chemistry over U.S. urban areas from two decades of satellite and ground-based observations</t>
  </si>
  <si>
    <t>Urban ozone (O3) formation can be limited by NOx, VOCs, or both, complicating the design of effective O3 abatement plans. A satellite-retrieved ratio of formaldehyde to NO2 (HCHO/NO2), developed from theory and modeling, has previously been used to indicate O3 formation chemistry. Here, we connect this space-based indicator to spatiotemporal variations in O3 recorded by on-the-ground monitors over major U.S. cities. High-O3 events vary nonlinearly with OMI HCHO and NO2, and the transition from VOC-limited to NOx-limited O3 formation regimes occurs at higher HCHO/NO2 value (3 to 4) than previously determined from models, with slight intercity variations. To extend satellite records back to 1996, we develop an approach to harmonize observations from GOME and SCIAMACHY that accounts for differences in spatial resolution and overpass time. Two-decade (1996-2016) multisatellite HCHO/NO2 captures the timing and location of the transition from VOC-limited to NOx-limited O3 production regimes in major U.S. cities, which aligns with the observed long-term changes in urban-rural gradient of O3 and the reversal of O3 weekend effect. Our findings suggest promise for applying space-based HCHO/NO2 to interpret local O3 chemistry, particularly with the new-generation satellite instruments that offer finer spatial and temporal resolution. This dataset is not publicly accessible because: The data are publicly available on government-supported servers and are terabytes in size. It can be accessed through the following means: Please refer to the linked publication, visit archives described in the text or contact the corresponding authors for more information. Format: Data are processed as described in the linked publication - 10.1021/acs.est.9b07785 .Data included in the analysis are from the European Quality Assurance for Essential Climate Variables project (QA4ECV, http://www.qa4ecv.eu/ecvs), and EPA/AQS and are publicly available at the time of publication.Satell.This dataset is associated with the following publication: Jin, X., A. Fiore, K.F. Boersma, I. De Smedt, and L. Valin. Inferring changes in summertime surface ozone-NOx-VOC chemistry over U.S. urban areas from two decades of satellite and ground-based observations. International Journal of Environmental Science and Technology. Springer, Heidelburg, GERMANY, 54(11): 6518-6529, (2020).</t>
  </si>
  <si>
    <t xml:space="preserve">https://catalog.data.gov/dataset/a-multiphase-cmaq-version-5-0-adjoint
</t>
  </si>
  <si>
    <t>A multiphase CMAQ version 5.0 adjoint</t>
  </si>
  <si>
    <t>We present the development of a multiphase adjoint for the Community Multiscale Air Quality (CMAQ) model, a widely used chemical transport model. The adjoint model provides location- and time-specific gradients that can be used in various applications such as backward sensitivity analysis, source attribution, optimal pollution control, data assimilation, and inverse modeling. The science processes of the CMAQ model include gas-phase chemistry, aerosol dynamics and thermodynamics, cloud chemistry and dynamics, diffusion, and advection. Discrete adjoints are implemented for all the science processes, with an additional continuous adjoint for advection. The development of discrete adjoints is assisted with algorithmic differentiation (AD) tools. Particularly, the Kinetic PreProcessor (KPP) is implemented for gas-phase and aqueous chemistry, and two different automatic differentiation tools are used for other processes such as clouds, aerosols, diffusion, and advection. The continuous adjoint of advection is developed manually. For adjoint validation, the brute-force or finite-difference method (FDM) is implemented process by process with box- or column-model simulations. Due to the inherent limitations of the FDM caused by numerical round-off errors, the complex variable method (CVM) is adopted where necessary. The adjoint model often shows better agreement with the CVM than with the FDM. The adjoints of all science processes compare favorably with the FDM and CVM. In an example application of the full multiphase adjoint model, we provide the first estimates of how emissions of particulate matter (PM2.5) affect public health across the US. This dataset is not publicly accessible because: Outside data. It can be accessed through the following means: contact : Amir Hakami . Format: Model outputs in ioapi format, and analysis results in database format.This dataset is associated with the following publication: Zhao, S., A. Hakami, S. Capps, M. Turner, D. Henze, P. Percell, J. Resler, H. Shen, A. Russell, A. Nenes, A. Pappin, S. Napelenok, J. Bash, K. Fahey, J. Baek, G. Carmichael, C. Stanier, A. Sandu, and T. Chai. A multiphase CMAQ version 5.0 adjoint. Geoscientific Model Development. Copernicus Publications, Katlenburg-Lindau, GERMANY, 13(7): 2925-2944, (2020).</t>
  </si>
  <si>
    <t xml:space="preserve">https://catalog.data.gov/dataset/martin-et-al-peat-telemetry-cardiovascular-all-data
</t>
  </si>
  <si>
    <t>Martin et al_Peat Telemetry Cardiovascular_All data</t>
  </si>
  <si>
    <t>This data set includes individual values for each animal that were used to calculate group means and standard deviations for all biological and functional data reported in the manuscript.This dataset is associated with the following publication: Martin, B., L. Thompson, Y. Kim, C. King, S. Snow, M.C. Schladweiler, N.H. Coates, I. George, I. Gilmour, U. Kodavanti, M. Hazari, and A. Farraj. Peat Smoke Inhalation Alters Blood Pressure, Baroreflex Sensitivity and Cardiac Arrhythmia Risk in Rats. JOURNAL OF TOXICOLOGY AND ENVIRONMENTAL HEALTH - PART A: CURRENT ISSUES. Taylor &amp; Francis, Inc., Philadelphia, PA, USA, 83(23-24): 748-763, (2020).</t>
  </si>
  <si>
    <t xml:space="preserve">https://catalog.data.gov/dataset/ingestion-egestion-of-microplastics-and-effects-on-growth-in-p-clivosa-and-a-cervicornis
</t>
  </si>
  <si>
    <t>Ingestion/egestion of microplastics and effects on growth in P. clivosa and A. cervicornis</t>
  </si>
  <si>
    <t>All data is combined into one excel file, with data separated into different spreadsheets. Data includes ingestion and egestion of various size microplastics in two Caribbean coral species, Pseudodiploria clivosa and Acropora cervicornis. Data also includes growth measurements (buoyant weight, tissue surface area, and calcification) of each species.</t>
  </si>
  <si>
    <t xml:space="preserve">https://catalog.data.gov/dataset/data-for-figures-in-article-mutagenicity-and-pollutant-emission-factors-of-pellet-fueled-c
</t>
  </si>
  <si>
    <t>Data for figures in article: Mutagenicity- and Pollutant-Emission Factors of Pellet-Fueled Cookstoves</t>
  </si>
  <si>
    <t>This dataset provides supporting information for figures in the journal article entitled: Mutagenicity- and Pollutant-Emission Factors of Pellet-Fueled Gasifier Cookstoves: Comparison with Other Combustion Sources.This dataset is associated with the following publication: Champion, W., S. Warren, I. Kooter, W. Preston, T. Krantz, D. DeMarini, and J. Jetter. Mutagenicity- and Pollutant-Emission Factors of Pellet-Fueled Gasifier Cookstoves: Comparison with Other Combustion Sources. SCIENCE OF THE TOTAL ENVIRONMENT. Elsevier BV, AMSTERDAM, NETHERLANDS, 739(October 15 2020): 139488, (2020).</t>
  </si>
  <si>
    <t xml:space="preserve">https://catalog.data.gov/dataset/schoen-et-al-20xx-data-set
</t>
  </si>
  <si>
    <t>Schoen et al 20xx_Data Set</t>
  </si>
  <si>
    <t>Human-associated genetic marker concentrations in raw sewage.This dataset is associated with the following publication: Schoen, M.E., A.B. Boehm, J. Soller, and O. Shanks. Contamination Scenario Matters when Using Viral and Bacterial Human-Associated Genetic Markers as Indicators of a Health Risk in Untreated Sewage-Impacted Recreational Waters. ENVIRONMENTAL SCIENCE &amp; TECHNOLOGY. American Chemical Society, Washington, DC, USA, 54(20): 13101-13109, (2020).</t>
  </si>
  <si>
    <t xml:space="preserve">https://catalog.data.gov/dataset/acetamiprid-in-syrup-2019-sciencehub-data-xlxs
</t>
  </si>
  <si>
    <t>Acetamiprid in syrup_2019_ScienceHub_Data.xlxs</t>
  </si>
  <si>
    <t>Excel file with processed data used to generate each figure in the manuscript.</t>
  </si>
  <si>
    <t xml:space="preserve">https://catalog.data.gov/dataset/characterization-of-aerosol-nitro-aromatic-compounds-validation-of-an-experimental-method
</t>
  </si>
  <si>
    <t>Characterization of Aerosol Nitro Aromatic Compounds Validation of an Experimental Method</t>
  </si>
  <si>
    <t>The analytical capabilities associated with the use of silylation reactions have been extended to a new class of organic molecules, nitroaromatic compounds (NACs). These compounds are a possible contributor to urban particulate matter of secondary origin which would make them important analytes due to their (1) detrimental health effects, (2) potential to affect aerosol optical properties, (3) and usefulness for identifying PM2.5 from biomass burning. The technique is based on derivatization of the parent NACs using N,O-bis-(trimethylsilyl)-trifluoro acetamide, one of the most prevalent derivatization reagent for analyzing hydroxylated molecules, followed by GC-MS using electron ionization (EI) and methane chemical ionization (CI). This method is evaluated for 32 NACs including nitrophenols, methyl-/methoxy-nitrophenols, nitrobenzoic acids, and nitrobenzyl alcohols. EI spectra were characterized by a high abundance of ions corresponding to [M+.], or [M+ - 15]. CI spectra exhibited high abundance for [M+ + 1], [M+ - 15], and [M+ + 29] ions. Both EI and CI spectra exhibit ions specific to nitro group(s) for [M+. - 31], [M+. - 45], and [M+. - 60]. The strong abundance observed for [M+.] (EI), [M+ - 15] (EI/CI), or [M+ + 1] (CI) ions is consistent with the high charge stabilizing ability associated with aromatic compounds. The combination of EI and CI ionization offers strong capabilities for detection and identification of NACs. Spectra associated with NACs, containing hydrogen, carbon, oxygen, and nitrogen atoms only, as silylated derivatives show fragment/adduct ions at either (a) odd or (b) even masses that indicate either (a) odd or (b) even number of nitro groups, respectively. Mass spectra associated with silylated NACs exhibited three distinct regions where characteristic fragmentation with a specific pattern associated with: (1) -OH, and/or -COOH groups, (2) -NO2 group(s), and (3) benzene ring(s). These findings were confirmed with applications to chamber aerosol and ambient PM2.5.This dataset is associated with the following publication: Jaoui, M., M. Lewandowski, J. Offenberg, M. Colon, K. Docherty, and T. Kleindienst. Characterization of aerosol nitroaromatic compounds: Validation of an experimental method. Journal of Mass Spectrometry. John Wiley &amp; Sons, Ltd., Indianapolis, IN, USA, 53(8): 680-692, (2018).</t>
  </si>
  <si>
    <t xml:space="preserve">https://catalog.data.gov/dataset/metals-removal-from-mine-influenced-water
</t>
  </si>
  <si>
    <t>Metals removal from mine influenced water</t>
  </si>
  <si>
    <t>The primary objective of this study was to evaluate the long-term effectiveness of a chitin (crushed crab shells) substrate compared to traditional ligneous (wood chips, hay, and manure) substrates on Zn, other metals (Al, Cu, Fe, Cd, Mn), and sulfate removal in MIW under anaerobic column bioreactor conditions. The secondary objective includes the evaluation of aeration and neutralization water pretreatment on the removal of the mentioned contaminants.This dataset is associated with the following publication: Pinto, P., S. Al-Abed, and J. McKernan. Comparison of the efficiency of chitinous and ligneous substrates in metal and sulfate removal from mining-influenced water. JOURNAL OF ENVIRONMENTAL MANAGEMENT. Elsevier Science Ltd, New York, NY, USA, 227(1): 321-328, (2018).</t>
  </si>
  <si>
    <t xml:space="preserve">https://catalog.data.gov/dataset/suspect-screening-analysis-of-chemicals-in-consumer-products
</t>
  </si>
  <si>
    <t>Suspect Screening Analysis of Chemicals in Consumer Products</t>
  </si>
  <si>
    <t>A suspect screening analysis method is presented to rapidly characterize chemicals in 100 consumer products -- whether they be formulations (shampoos, paints), articles (upholsteries, shower curtains), or foods (cereals) - and therefore supports broader efforts to prioritize chemicals based on potential human health risks. A two-dimensional gas chromatography-time of flight/mass spectrometry method was used to screen for chemicals in selected products. Analysis yielded 4270 unique chemical signatures across the products, with 1602 signatures tentatively identified using the National Institute of Standards and Technology 2008 spectral database. Chemical standards confirmed the presence of 119 compounds. Of the 1602 chemicals, 1404 were not present in a public database of known consumer product chemicals.This dataset is associated with the following publication: Phillips, K., A. Yau, K. Favela, K. Isaacs, A. McEachran, C. Grulke, A. Richard, A. Williams, J. Sobus, R. Thomas, and J. Wambaugh. Suspect Screening Analysis of Chemicals in Consumer Products. ENVIRONMENTAL SCIENCE &amp; TECHNOLOGY. American Chemical Society, Washington, DC, USA, 52(5): 3125-3135, (2018).</t>
  </si>
  <si>
    <t xml:space="preserve">https://catalog.data.gov/dataset/clarksburg-green-infrastructure-data
</t>
  </si>
  <si>
    <t>Clarksburg green infrastructure data</t>
  </si>
  <si>
    <t>This data set includes 5-minute time series runoff and precipitation data of neighborhood catchments with a variety of stormwater control measures, and definition of individual precipitation-runoff events and associated runoff metrics. Also included are geospatial data that delineates the neighborhood catchments with their land use/land cover and stormwater infrastructure.This dataset is associated with the following publication: Woznicki, S., K. Hondula, and T. Jarnagin. Effectiveness of landscape-based green infrastructure for stormwater management in suburban catchments. Hydrological Processes. John Wiley &amp; Sons, Ltd., Indianapolis, IN, USA, 32(15): 2346-2361, (2018).</t>
  </si>
  <si>
    <t xml:space="preserve">https://catalog.data.gov/dataset/cairsense-denver
</t>
  </si>
  <si>
    <t>CAIRSENSE-Denver</t>
  </si>
  <si>
    <t>The databases contain continuous sensor information as well as time stamped equivalent reference data.This dataset is associated with the following publication: Feinberg, S., R. Williams, G. Hagler, J. Rickard, R. Brown, D. Garver, G. Harshfield, P. Stauffer, E. Mattson, R. Judge, and S. Garvey. Long-term evaluation of air sensor technology under ambient conditions in Denver, Colorado. Atmospheric Measurement Techniques. Copernicus Publications, Katlenburg-Lindau, GERMANY, 11(8): 4605-4615, (2018).</t>
  </si>
  <si>
    <t xml:space="preserve">https://catalog.data.gov/dataset/dataset-of-measurements-of-parameters-controlling-the-emissions-of-organophoshpate-flame-r
</t>
  </si>
  <si>
    <t>Dataset of Measurements of parameters controlling the emissions of organophoshpate flame retardants in indoor environments</t>
  </si>
  <si>
    <t>The data presented in this data file is a product of a journal publication. The dataset contains measurements of mass transfer, material/air, and surface/air partition coefficients and emission concentrations of OPFRs in chambers and diffusion tubes. It also contains modeling data.This dataset is associated with the following publication: Liang, Y., X. Liu, and M. Allen. Measurements of Parameters Controlling the Emissions of Organophosphate Flame Retardants in Indoor Environments. ENVIRONMENTAL SCIENCE &amp; TECHNOLOGY. American Chemical Society, Washington, DC, USA, 5821-5829, (2018).</t>
  </si>
  <si>
    <t xml:space="preserve">https://catalog.data.gov/dataset/evaluation-of-formaldehyde-column-observations-by-pandora-spectrometers
</t>
  </si>
  <si>
    <t>Evaluation of Formaldehyde Column Observations by Pandora Spectrometers</t>
  </si>
  <si>
    <t>Data collected for this research provides information on mixing heights, surface and column formaldehyde during the KORUS-AQ field campaign and over two research sites in South Korea.This dataset is associated with the following publication: Spinei, E., A. Whitehill, A. Fried, M. Tiefengraber, T. Knepp, S. Herndon, J. Herman, M. Muller, N. Abuhassan, A. Cede, D. Richter, J. Walega, J. Crawford, J. Szykman, L. Valin, D. Williams, R. Long, R. Swap, Y. Lee, N. Nowak, and B. Poche. The first evaluation of formaldehyde column observations by improved Pandora spectrometers during the KORUS-AQ field study. Atmospheric Measurement Techniques. Copernicus Publications, Katlenburg-Lindau, GERMANY, 11(9): 4943-4961, (2018).</t>
  </si>
  <si>
    <t xml:space="preserve">https://catalog.data.gov/dataset/human-health-impact-of-non-potable-reuse-of-distributed-wastewater-and-greywater-treated-b
</t>
  </si>
  <si>
    <t>Human health impact of non-potable reuse of distributed wastewater and greywater treated by membrane bioreactors</t>
  </si>
  <si>
    <t>This dataset contains simulated annual probabilities of infection for non-potable indoor use of greywater or wastewater treated by membrane bioreactors and chlorine disinfection. The .zip file contains .csv files for each combination of source water and pathogen, see readme file (read me file.txt) for data dictionary and file naming convention.This dataset is associated with the following publication: Schoen, M., M. Jahne, and J. Garland. Human health impact of non-potable reuse of distributed wastewater and greywater treated by membrane bioreactors (Microbial Risk Analysis). Microbial Risk Analysis. Elsevier B.V., Amsterdam, NETHERLANDS, 9: 72-81, (2018).</t>
  </si>
  <si>
    <t xml:space="preserve">https://catalog.data.gov/dataset/placeholder
</t>
  </si>
  <si>
    <t>Placeholder</t>
  </si>
  <si>
    <t>Placeholder. This dataset is not publicly accessible because: This manuscript is based on literature review. No analysis was performed and there is no data associated with this product. It can be accessed through the following means: This manuscript is based on literature review. No analysis was performed and there is no data associated with this product. Format: This manuscript is based on literature review. No analysis was performed and there is no data associated with this product.This dataset is associated with the following publication: Briski, E., F. Chan, J. Darling, V. Lauringson, H. MacIsaac, A. Zhan, and S. Bailey. Beyond propagule pressure: importance of selection during the transport stage of biological invasions. FRONTIERS IN ECOLOGY AND THE ENVIRONMENT. Ecological Society of America, Ithaca, NY, USA, 16(6): 345-353, (2018).</t>
  </si>
  <si>
    <t xml:space="preserve">https://catalog.data.gov/dataset/county-level-cumulative-environmental-quality-associated-with-cancer-incidence
</t>
  </si>
  <si>
    <t>County-level cumulative environmental quality associated with cancer incidence.</t>
  </si>
  <si>
    <t>Population based cancer incidence rates were abstracted from National Cancer Institute, State Cancer Profiles for all available counties in the United States for which data were available. This is a national county-level database of cancer data that are collected by state public health surveillance systems. All-site cancer is defined as any type of cancer that is captured in the state registry data, though non-melanoma skin cancer is not included. All-site age-adjusted cancer incidence rates were abstracted separately for males and females. County-level annual age-adjusted all-site cancer incidence rates for years 2006-2010 were available for 2687 of 3142 (85.5%) counties in the U.S. Counties for which there are fewer than 16 reported cases in a specific area-sex-race category are suppressed to ensure confidentiality and stability of rate estimates, this accounted for 14 counties in our study. Two states, Kansas and Virginia, do not provide data because of state legislation and regulations which prohibit the release of county level data to outside entities. Data from Michigan does not include cases diagnosed in other states because data exchange agreements prohibit the release of data to third parties. Finally, state data is not available for three states, Minnesota, Ohio, and Washington. The age-adjusted average annual incidence rate for all counties was 453.7 per 100,000 persons. We selected 2006-2010 as it is subsequent in time to the EQI exposure data which was constructed to represent the years 2000-2005. We also gathered data for the three leading causes of cancer for males (lung, prostate, and colorectal) and females (lung, breast, and colorectal).The EQI was used as an exposure metric as an indicator of cumulative environmental exposures at the county-level representing the period 2000 to 2005. A complete description of the datasets used in the EQI are provided in Lobdell et al. and methods used for index construction are described by Messer et al. The EQI was developed for the period 2000- 2005 because it was the time period for which the most recent data were available when index construction was initiated. The EQI includes variables representing each of the environmental domains. The air domain includes 87 variables representing criteria and hazardous air pollutants. The water domain includes 80 variables representing overall water quality, general water contamination, recreational water quality, drinking water quality, atmospheric deposition, drought, and chemical contamination. The land domain includes 26 variables representing agriculture, pesticides, contaminants, facilities, and radon. The built domain includes 14 variables representing roads, highway/road safety, public transit behavior, business environment, and subsidized housing environment. The sociodemographic environment includes 12 variables representing socioeconomics and crime. This dataset is not publicly accessible because: EPA cannot release personally identifiable information regarding living individuals, according to the Privacy Act and the Freedom of Information Act (FOIA). This dataset contains information about human research subjects. Because there is potential to identify individual participants and disclose personal information, either alone or in combination with other datasets, individual level data are not appropriate to post for public access. Restricted access may be granted to authorized persons by contacting the party listed. It can be accessed through the following means: Human health data are not available publicly. EQI data are available at: https://edg.epa.gov/data/Public/ORD/NHEERL/EQI. Format: Data are stored as csv files.This dataset is associated with the following publication: Jagai, J., L. Messer, K. Rappazzo , C. Gray, S. Grabich , and D. Lobdell. County-level environmental quality and associations with cancer incidence#. Cancer. John Wiley &amp; Sons Incorporated, New York, NY, USA, 123(15): 2901-2908, (2017).</t>
  </si>
  <si>
    <t xml:space="preserve">https://catalog.data.gov/dataset/associations-between-environmental-quality-and-mortality-in-the-contiguous-united-sta-2000
</t>
  </si>
  <si>
    <t>Associations between environmental quality and mortality in the contiguous United States 2000-2005</t>
  </si>
  <si>
    <t>Age-adjusted mortality rates for the contiguous United States in 2000-2005 were obtained from the Wide-ranging Online Data for Epidemiologic Research system of the U.S. Centers for Disease Control and Prevention (CDC) (2015). Age-adjusted mortality rates were weighted averages of the age-specific death rates, and they were used to account for different age structures among populations (Curtin and Klein 1995). The mortality rates for counties with &lt; 10 deaths were suppressed by the CDC to protect privacy and to ensure data reliability, only counties with &gt;= 10 deaths were included in the analyses. The underlying cause of mortality was specified using the World Health Organization's International Statistical Classification of Diseases and Related Health Problems (10th revision, ICD-10). In this study, we focused on the all-cause mortality rate (A00-R99) and on mortality rates from the three leading causes: heart disease (I00-I09, I11, I13, and I20-I51), cancer (C00-C97), and stroke (I60- I69) (Heron 2013). We excluded mortality due to external causes for all-cause mortality, as has been done in many previous studies (e.g., Pearce et al. 2010, 2011, Zanobetti and Schwartz 2009), because external causes of mortality are less likely to be related to environmental quality. We also focused on the contiguous United States because the numbers of counties with available cause-specific mortality rates were small in Hawaii and Alaska. County-level rates were available for 3,101 of the 3,109 counties in the contiguous United States (99.7%) for all-cause mortality, for 3,067 (98.6%) counties for heart disease mortality, for 3,057 (98.3%) counties for cancer mortality, and for 2,847 (91.6%) counties for stroke mortality. The EQI includes variables representing five environmental domains: air, water, land, built, and sociodemographic (2). The domain-specific indices include both beneficial and detrimental environmental factors. The air domain includes 87 variables representing criteria and hazardous air pollutants. The water domain includes 80 variables representing overall water quality, general water contamination, recreational water quality, drinking water quality, atmospheric deposition, drought, and chemical contamination. The land domain includes 26 variables representing agriculture, pesticides, contaminants, facilities, and radon. The built domain includes 14 variables representing roads, highway/road safety, public transit behavior, business environment, and subsidized housing environment. The sociodemographic environment includes 12 variables representing socioeconomics and crime. This dataset is not publicly accessible because: EPA cannot release personally identifiable information regarding living individuals, according to the Privacy Act and the Freedom of Information Act (FOIA). This dataset contains information about human research subjects. Because there is potential to identify individual participants and disclose personal information, either alone or in combination with other datasets, individual level data are not appropriate to post for public access. Restricted access may be granted to authorized persons by contacting the party listed. It can be accessed through the following means: Human health data are not available publicly. EQI data are available at: https://edg.epa.gov/data/Public/ORD/NHEERL/EQI. Format: Data are stored as csv files.This dataset is associated with the following publication: Jian, Y., L. Messer, J. Jagai, K. Rappazzo, C. Gray, S. Grabich, and D. Lobdell. Associations between environmental quality and mortality in the contiguous United States 2000-2005. ENVIRONMENTAL HEALTH PERSPECTIVES. National Institute of Environmental Health Sciences (NIEHS), Research Triangle Park, NC, USA, 125(3): 355-362, (2017).</t>
  </si>
  <si>
    <t xml:space="preserve">https://catalog.data.gov/dataset/coastal-final-ecosystem-goods-and-services-fegs-and-habitats-meta-analysis-data-file
</t>
  </si>
  <si>
    <t>Coastal final ecosystem goods and services (FEGS) and habitats meta-analysis data file</t>
  </si>
  <si>
    <t>Coastal ecosystem goods and services (EGS) have steadily gained traction in the scientific literature over the last few decades, providing a wealth of information about underlying coastal habitat dependencies. This meta-analysis summarizes relationships between coastal habitats and final ecosystem goods and services (FEGS) users. Through a "weight of evidence" approach synthesizing information from published literature, we assessed habitat classes most relevant to coastal users. Approximately 2800 coastal EGS journal articles were identified by online search engines, of which 16% addressed linkages between specific coastal habitats and FEGS users, and were retained for subsequent analysis. Recreational (83%) and industrial (35%) users were most cited in literature, with experiential-users/hikers and commercial fishermen most prominent in each category, respectively. Recreational users were linked to the widest diversity of coastal habitat subclasses (i.e., 22 of 26). Whereas, mangroves and emergent wetlands were most relevant for property owners. We urge EGS studies to continue surveying local users and identifying habitat dependencies, as these steps are important precursors for developing appropriate coastal FEGS metrics and facilitating local valuation. In addition, understanding how habitats contribute to human well-being may assist communities in prioritizing restoration and evaluating development scenarios in the context of future ecosystem service delivery.This dataset is associated with the following publication: Littles, C., C. Jackson, T. DeWitt, and M. Harwell. Linking People to Coastal Habitats: A meta-analysis of final ecosystem goods and services (FEGS) on the coast. Ocean &amp; Coastal Management. Elsevier, Shannon, IRELAND, 165: 356-369, (2018).</t>
  </si>
  <si>
    <t xml:space="preserve">https://catalog.data.gov/dataset/ecosystem-services-content-analysis-data
</t>
  </si>
  <si>
    <t>Ecosystem Services Content Analysis Data</t>
  </si>
  <si>
    <t>Content records of public media.This dataset is associated with the following publication: Weber, M., C. Shannon, P. Ringold, and K. Blocksom. Rivers and Streams in the Media: Evaluating New Sources for Ecosystem Services Content. Ecology and Society. Resilience Alliance Publications, Waterloo, CANADA, 22(3): 15, (2017).</t>
  </si>
  <si>
    <t xml:space="preserve">https://catalog.data.gov/dataset/additive-interaction-between-heterogeneous-environmental-quality-domains-air-water-land-so
</t>
  </si>
  <si>
    <t>Additive interaction between heterogeneous environmental quality domains (air, water, land, sociodemographic and built environment) on preterm birth</t>
  </si>
  <si>
    <t>The study population included live births from the National Center for Health Statistics (NCHS) for the entire United States for the years 2000-2005 for all 3141 counties. Domain-specific EQIs were used to represent environmental exposure at the county-level for the entire U.S. over the 2000-2005 time period. The EQI includes variables representing five environmental domains: air, water, land, built, and sociodemographic (2). The domain-specific indices include both beneficial and detrimental environmental factors. The air domain includes 87 variables representing criteria and hazardous air pollutants. The water domain includes 80 variables representing overall water quality, general water contamination, recreational water quality, drinking water quality, atmospheric deposition, drought, and chemical contamination. The land domain includes 26 variables representing agriculture, pesticides, contaminants, facilities, and radon. The built domain includes 14 variables representing roads, highway/road safety, public transit behavior, business environment, and subsidized housing environment. The sociodemographic environment includes 12 variables representing socioeconomics and crime. This dataset is not publicly accessible because: EPA cannot release personally identifiable information regarding living individuals, according to the Privacy Act and the Freedom of Information Act (FOIA). This dataset contains information about human research subjects. Because there is potential to identify individual participants and disclose personal information, either alone or in combination with other datasets, individual level data are not appropriate to post for public access. Restricted access may be granted to authorized persons by contacting the party listed. It can be accessed through the following means: Human health data are not available publicly. EQI data are available at: https://edg.epa.gov/data/Public/ORD/NHEERL/EQI. Format: Data are stored as csv files.This dataset is associated with the following publication: Grabich, S., K. Rappazzo, C. Gray, J. Jagai, Y. Jian, L. Messer, and D. Lobdell. Additive interaction between heterogeneous environmental quality domains (air, water, land, sociodemographic and built environment) on preterm birth. Frontiers in Public Health. Frontiers, Lausanne, SWITZERLAND, 4: 232, (2016).</t>
  </si>
  <si>
    <t xml:space="preserve">https://catalog.data.gov/dataset/medication-use-associated-with-exposure-to-manganese-in-two-ohio-towns
</t>
  </si>
  <si>
    <t>Medication use associated with exposure to manganese in two Ohio towns</t>
  </si>
  <si>
    <t>A cross-sectional design was used where 86 residents of East Liverpool, Ohio, 100 residents from Marietta, Ohio and 90 residents from Mount Vernon, Ohio were recruited and participated in the study. The Marietta/Mount Vernon data collection took place in August, 2009 as this was the original study location. Marietta was an air manganese (air-Mn) exposed community and Mt. Vernon was a comparison community believed to have little or no air-Mn exposure. After receiving additional funding and approvals, East Liverpool was added and data collection occurred in November, 2011 using identical study protocols to the Marietta/Mount Vernon study with the exception of additional specimen collections of hair and toenails (only collected in East Liverpool). All participants underwent a neuropsychological battery of tests of mood, motor and cognitive function. A comprehensive health questionnaire was administered inquiring about sociodemographics, symptoms, diagnosed illnesses, medication use, health habits, work history, and dietary consumption (used to compute dietary intake of Mn and Fe). Additionally, the study included data acquisition on air monitoring and modeling, biomarkers, and health. This dataset is not publicly accessible because: EPA cannot release personally identifiable information regarding living individuals, according to the Privacy Act and the Freedom of Information Act (FOIA). This dataset contains information about human research subjects. Because there is potential to identify individual participants and disclose personal information, either alone or in combination with other datasets, individual level data are not appropriate to post for public access. Restricted access may be granted to authorized persons by contacting the party listed. It can be accessed through the following means: Because this data set includes protected health information, public access is not available. Format: csv files.This dataset is associated with the following publication: Bowler, R., S. Adams, C. Wright, Y. Kim, A. Booty, M. Colledge, V. Gocheva, and D. Lobdell. Medication Use Associated with Exposure to Manganese in Two Ohio Towns. INTERNATIONAL JOURNAL OF ENVIRONMENTAL HEALTH RESEARCH. Carfax Publishing Limited, Basingstoke, UK, 26(5): 483-96, (2016).</t>
  </si>
  <si>
    <t xml:space="preserve">https://catalog.data.gov/dataset/nitrogen-inputs-and-stream-n-concentrations-nrsa-2008-2009
</t>
  </si>
  <si>
    <t>Nitrogen inputs and stream N concentrations NRSA 2008-2009</t>
  </si>
  <si>
    <t>This is a combined dataset that includes data for 1966 of the 2008-2009 National Rivers and Streams Assessment watersheds. The data includes watershed N inputs and stream TN, TON and DIN concentrations.This dataset is associated with the following publication: Bellmore, R., J. Compton, R. Brooks, E. Fox, R. Hill, D. Sobota, D. Thornbrugh, and M. Weber. Nitrogen inputs drive nitrogen concentrations in U.S. streams and rivers during summer low flow conditions. SCIENCE OF THE TOTAL ENVIRONMENT. Elsevier BV, AMSTERDAM, NETHERLANDS, 639: 1349-1359, (2018).</t>
  </si>
  <si>
    <t xml:space="preserve">https://catalog.data.gov/dataset/qt-rr-data-for-effects-on-diesel-exhaust-on-cardiac-conduction
</t>
  </si>
  <si>
    <t>QT_RR data for effects on diesel exhaust on cardiac conduction</t>
  </si>
  <si>
    <t>This dataset includes QTc and RR values related to the electrocardiogram of rats exposed to either air or diesel exhaust.This dataset is associated with the following publication: Hazari , M., J. Lancaster, J. Starobin, A. Farraj , and W. Cascio. Diesel exhaust worsens cardiac conduction instability in dobutamine-challenged Wistar-Kyoto and spontaneously hypertensive rats. Cardiovascular Toxicology. Humana Press Incorporated, Totowa, NJ, USA, 17(2): 120-129, (2017).</t>
  </si>
  <si>
    <t xml:space="preserve">https://catalog.data.gov/dataset/data-for-this-project-include-human-subjects-pii-and-cannot-be-shared
</t>
  </si>
  <si>
    <t>Data for this project include human subjects PII and cannot be shared.</t>
  </si>
  <si>
    <t>Data on approximately 2 million births occurring in NJ, OH, and PA from 2000 - 2005. Linked to PM2.5 and ozone concentration estimates from EPA CMAQ fused model. This dataset is not publicly accessible because: EPA cannot release personally identifiable information regarding living individuals, according to the Privacy Act and the Freedom of Information Act (FOIA). This dataset contains information about human research subjects. Because there is potential to identify individual participants and disclose personal information, either alone or in combination with other datasets, individual level data are not appropriate to post for public access. Restricted access may be granted to authorized persons by contacting the party listed. It can be accessed through the following means: Birth data can be acquired through application to the state health statistics departments of NJ, OH, and PA. Contact author for code. rappazzo.kristen@epa.gov. Format: No data included.This dataset is associated with the following publication: Rappazzo, K., D. Lobdell, L. Messer, C. Poole, and J. Daniels. Comparison of gestational dating methods and implications for exposure-outcome associations: an example with PM2.5 and preterm birth. JOURNAL OF OCCUPATIONAL AND ENVIRONMENTAL MEDICINE. Lippincott Williams &amp; Wilkins, Philadelphia, PA, USA, 74(2): 138-143, (2017).</t>
  </si>
  <si>
    <t xml:space="preserve">https://catalog.data.gov/dataset/data-contributed-by-epa-ord-nerl-ced-researchers-to-the-manuscript-a-new-method-for-assess
</t>
  </si>
  <si>
    <t>Data contributed by EPA/ORD/NERL/CED researchers to the manuscript "A New Method for Assessing the Efficacy of Emission Control Strategies to Comply with the Ambient Ozone Standard"</t>
  </si>
  <si>
    <t>Files containing daily maximum 8-hr ozone mixing ratio observations used in the analysis presented in the manuscript "A New Method for Assessing the Efficacy of Emission Control Strategies to Comply with the Ambient Ozone Standard".This dataset is associated with the following publication: Luo, H., M. Astitha, C. Hogrefe, R. Mathur, and S.T. Rao. A new method for assessing the efficacy of emission control strategies. ATMOSPHERIC ENVIRONMENT. Elsevier Science Ltd, New York, NY, USA, 199: 233-243, (2019).</t>
  </si>
  <si>
    <t xml:space="preserve">https://catalog.data.gov/dataset/dataset-1-studies-included-in-literature-review
</t>
  </si>
  <si>
    <t>Dataset 1: Studies included in literature review</t>
  </si>
  <si>
    <t>This dataset contains the results of a literature review of experimental nutrient addition studies to determine which nutrient forms were most often measured in the scientific literature. To obtain a representative selection of relevant studies, we searched Web of Science(tm) using a search string to target experimental studies in artificial and natural lotic systems while limiting irrelevant papers. We screened the titles and abstracts of returned papers for relevance (experimental studies in streams/stream mesocosms that manipulated nutrients). To supplement this search, we sorted the relevant articles from the Web of Science(tm) search alphabetically by author and sequentially examined the bibliographies for additional relevant articles (screening titles for relevance, and then screening abstracts of potentially relevant articles) until we had obtained a total of 100 articles. If we could not find a relevant article electronically, we moved to the next article in the bibliography. Our goal was not to be completely comprehensive, but to obtain a fairly large sample of published, peer-reviewed studies from which to assess patterns. We excluded any lentic or estuarine studies from consideration and included only studies that used mesocosms mimicking stream systems (flowing water or stream water source) or that manipulated nutrient concentrations in natural streams or rivers. We excluded studies that used nutrient diffusing substrate (NDS) because these manipulate nutrients on substrates and not in the water column. We also excluded studies examining only nutrient uptake, which rely on measuring dissolved nutrient concentrations with the goal of characterizing in-stream processing (e.g., Newbold et al., 1983). From the included studies, we extracted or summarized the following information: study type, study duration, nutrient treatments, nutrients measured, inclusion of TN and/or TP response to nutrient additions, and a description of how results were reported in relation to the research-management mismatch, if it existed. Below is information on how the search was conducted:Search string used for Web of Science advanced search Search conducted on 27 September 2016. TS= (stream OR creek OR river* OR lotic OR brook OR headwater OR tributary) AND TS = (mesocosm OR flume OR "artificial stream" OR "experimental stream" OR "nutrient addition") AND TI= (nitrogen OR phosphorus OR nutrient OR enrichment OR fertilization OR eutrophication)</t>
  </si>
  <si>
    <t xml:space="preserve">https://catalog.data.gov/dataset/contaminants-in-bald-eagles-of-the-upper-midwestern-u-s-a-framework-for-prioritizing-futur
</t>
  </si>
  <si>
    <t>Contaminants in bald eagles of the upper Midwestern U.S.: A framework for prioritizing future research based on in-vitro bioassays</t>
  </si>
  <si>
    <t>Contaminant data from bald eagles in the Upper-Midwest of the US. Dataset contains five tables in total including details of sample collection locations, organic contaminant data, and exposure-activity ratios (EARs) individual samples and chemicals.This dataset is associated with the following publication: Elliott, S., W. Route, L. DeCicco, D. VanderMeulen, S. Corsi, and B. Blackwell. Contaminants in bald eagles of the upper Midwestern U.S.: A framework for prioritizing future research based on in-vitro bioassays. ENVIRONMENTAL POLLUTION. Elsevier Science Ltd, New York, NY, USA, 244: 861-870, (2019).</t>
  </si>
  <si>
    <t xml:space="preserve">https://catalog.data.gov/dataset/landsat-surface-temperature
</t>
  </si>
  <si>
    <t>Landsat surface temperature</t>
  </si>
  <si>
    <t>Relatively cloud-free Landsat scenes within +-3 days of coincident in situ measures were retained for validation across the CONUS. The Landsat surface temperature data were interpolated to 30 m to ensure alignment with the solar reflective bands in the Level-1 products, which were in turn used as inputs to the surface temperature retrieval algorithms. For lake and reservoir validation, two sets of temperature data were evaluated: land-water boundary (180 m from shore) data. Estuary data were retained and evaluated only if they were &gt;180 m from shore. The 59 m near shore threshold was chosen to be smaller than the finer of the two thermal band spatial resolutions for both the Landsat 7 ETM+ (60 m) and Landsat 5 TM (90 m) sensors.This dataset is associated with the following publication: Schaeffer, B., J. Iiames, J. Dwyer, E. Urquhart, W. Salls, J. Rover, and B. Seegers. An initial validation of Landsat 5 and 7 derived surface water temperature for U.S. lakes, reservoirs, and estuaries. INTERNATIONAL JOURNAL OF REMOTE SENSING. Taylor &amp; Francis, Inc., Philadelphia, PA, USA, 39(22): 7789-7805, (2018).</t>
  </si>
  <si>
    <t xml:space="preserve">https://catalog.data.gov/dataset/wasp-output-for-model-simulations
</t>
  </si>
  <si>
    <t>WASP Output for Model Simulations</t>
  </si>
  <si>
    <t>Data provided includes: the details on the WASP setup, including segment characteristics, the flow path, flow, initial and boundary conditions, and the load, the USGS gage flow information and the hydraulic parameters, and the output from the model simulations.This dataset is associated with the following publication: Knightes, C., R. Ambrose, B. Avant, Y. Han, B. Acrey, D. Bouchard, R. Zepp, and T. Wool. Modeling framework for simulating concentrations of solute chemicals, nanoparticles, and solids in surface waters and sediments: WASP8 Advanced Toxicant Module. ENVIRONMENTAL MODELLING AND SOFTWARE. Elsevier Science Ltd, New York, NY, USA, 111: 444-458, (2019).</t>
  </si>
  <si>
    <t xml:space="preserve">https://catalog.data.gov/dataset/dataset-a-patchy-continuum-stream-macronutrient-concentration-and-system-metabolism-show-v
</t>
  </si>
  <si>
    <t>Dataset: A patchy continuum? Stream macronutrient concentration and system metabolism show varied responses to patch- and continuum-based analyses.</t>
  </si>
  <si>
    <t>At 21 sites located in the Kanawha River Basin in West Virginia, U.S.A., Oxygen concentration (mg l-1) and water temperature (degC) were measured every 15 min for &gt; 72 h using TROLL(r) 9500 multiparameter water quality instruments.This dataset is associated with the following publication: Collins, S., S. Matter, I. Buffam, and J. Flotemersch. A patchy continuum? Stream processes show varied responses to patch- and continuum-based analyses. Ecosphere. ESA Journals, 9(11): e02481, (2018).</t>
  </si>
  <si>
    <t xml:space="preserve">https://catalog.data.gov/dataset/black-carbon-and-related-environmental-data-for-fate-and-transport
</t>
  </si>
  <si>
    <t>Black Carbon and related environmental data for fate and transport</t>
  </si>
  <si>
    <t>We determined soil hydrology, soil carbon pools (organic carbon, black carbon, and inorganic carbon) from urban soil assessments (surface and sub-surface horizons) carried out in the core areas of eleven cities in the United States. We used both ordinary least squares and non-parametric CART methods to discern trends in BC concentrations with regard to soil, landscape, and emission metrics.This dataset is associated with the following publication: Schifman, L., A. Prues, K. Gilkey, and W. Shuster. Realizing the Opportunities of Black carbon in Urban Soils: Implications for Water Quality Management with Green Infrastructure. SCIENCE OF THE TOTAL ENVIRONMENT. Elsevier BV, AMSTERDAM, NETHERLANDS, 644: 1027-1035, (2018).</t>
  </si>
  <si>
    <t xml:space="preserve">https://catalog.data.gov/dataset/foy-lake-abundance-data
</t>
  </si>
  <si>
    <t>Foy Lake Abundance data</t>
  </si>
  <si>
    <t>Percent abundance of 109 diatom species collected from a Foy Lake (Montana, USA) sediment core that was sampled every ~5-20 years, yielding a ~7 kyr record over 800 time-steps.This dataset is associated with the following publication: Spanbauer, T., C. Allen, D. Angeler, T. Eason , S. Fritz, A. Garmestani , K. Nash, J. Stone, C. Stow, and S. Sundstrom. Body size distributions signal a regime shift in a lake ecosystem. ECOSYSTEMS. Springer, New York, NY, USA, 283(1833): 00, (2016).</t>
  </si>
  <si>
    <t xml:space="preserve">https://catalog.data.gov/dataset/data-for-organotypic-stem-cell-model-for-human-embryonic-palatal-fusion
</t>
  </si>
  <si>
    <t>Data for organotypic stem cell model for human embryonic palatal fusion.</t>
  </si>
  <si>
    <t>Cleft palate (CP) is a common birth defect, occurring in an estimated 1 in 1000 births worldwide. The secondary palate is formed by paired palatal shelves that grow toward each other, appose, attach and fuse. CP can result from disruption of any of these processes. The palatal shelves basically consist of a mesenchymal tissue core covered with a layer of epithelial cells. One of the mechanisms that can cause CP is failure of fusion, i.e., failure to remove the epithelial seam between the palatal shelves to allow the mesenchyme to merge and form a continuous palate. This process requires complex interactions between mesenchymal and epithelial cells, and signaling components such as growth factors. Epidermal growth factor (EGF) plays an important role in palate growth and differentiation, while it may impede fusion. We developed a 3D organotypic model using human mesenchymal and epithelial stem cells to mimic human embryonic palatal shelves, and tested its functional relevance by monitoring the effects of human EGF (hEGF) on proliferation and fusion. Spheroids were generated from human umbilical-derived mesenchymal stem cells (hMSCs) directed down an osteogenic lineage by culture medium and evaluated for osteogenic differentiation. Heterotypic spheroids, or organoids, were constructed by coating hMSC spheroids with MaxGel(tm) extracellular matrix solution followed by a layer of human progenitor epithelial keratinocytes (hPEK). Organoids were incubated in co-culture medium with or without hEGF and assessed for cell proliferation and spheroid pairs were assessed for time to fusion. Osteogenic differentiation in hMSC spheroids was highest by day 13. hEGF delayed fusion of heterotypic organoids after 12 and 18 hours of contact. hEGF increased proliferation in organoids at 4 ng/ml, and proliferation was detected in hPEKs alone on microcarrier beads, suggesting a potential mechanism for delayed fusion by hEGF. Our results show that this model of human palatal fusion consisting of a core of differentiated hMSCs with a hPEK outer layer appropriately mimics the morphology of the developing human palate and responds to hEGF as expected. Future studies will focus on using the organoid model to evaluate the effects of teratogenic chemicals on palatal fusion, and validating the results.This dataset is associated with the following publication: Wolf, C., D. Belair, C. Becker, K. Das, J. Schmid, and B. Abbott. Development of an organotypic stem cell model for the study of human embryonic palatal fusion. BIRTH DEFECTS RESEARCH PART B: DEVELOPMENTAL AND REPRODUCTIVE TOXICOLOGY. John Wiley &amp; Sons, Ltd., Indianapolis, IN, USA, 1322-1334, (2018).</t>
  </si>
  <si>
    <t xml:space="preserve">https://catalog.data.gov/dataset/dataset-for-coarse-particulate-organic-matter-connectivity
</t>
  </si>
  <si>
    <t>Dataset for Coarse Particulate Organic Matter Connectivity</t>
  </si>
  <si>
    <t>Datasets include rain, stream discharge, flow duration in ephemeral tributaries, coarse particulate organic matter (leaves and wood) deposition and surrogate (Ginkgo leaves and dowel rods) export in a Central Appalachian catchment in eastern Kentucky, USA.This dataset is associated with the following publication: Fritz, K., G. Pond, B. Johnson, and C. Barton. Coarse particulate organic matter dynamics in ephemeral tributaries of a Central Appalachian stream network. Ecosphere. ESA Journals, 10(3): e02654, (2019).</t>
  </si>
  <si>
    <t xml:space="preserve">https://catalog.data.gov/dataset/drilube-voc-concentrations-pressure-vacuum-readings-and-metadata
</t>
  </si>
  <si>
    <t>DriLube VOC Concentrations, Pressure &amp; Vacuum Readings and Metadata</t>
  </si>
  <si>
    <t>There are 3 main databases. #1 is the VOC concentrations of soil gas and indoor air samples collected over the site. #2 is the pressure readings used to monitor the pressure differential between subslab and indoor air. #3 is the vacuum reading used to monitor effectiveness, strength, and reach of vacuum created during the SVE operation.This dataset is associated with the following publication: Schumacher, B., J. Zimmerman, C. Lutes, R. Truesdale, and C.W. Holton. Key Design Elements of Building Pressure Cycling for Evaluating Vapor Intrusion--A Literature Review. Groundwater Monitoring &amp; Remediation. Wiley-Blackwell Publishing, Hoboken, NJ, USA, 39(1): 66-72, (2019).</t>
  </si>
  <si>
    <t xml:space="preserve">https://catalog.data.gov/dataset/datasets-used-in-ord-023408-a-gene-expression-biomarker-identifies-chemicals-and-other-fac
</t>
  </si>
  <si>
    <t>Datasets used in ORD-023408: A Gene Expression Biomarker Identifies Chemicals and Other Factors That Modulate Sterol Regulatory Element Binding Protein (SREBP) Highlighting Differences in Targeted Regulation of Cholesterogenic and Lipogenic Genes</t>
  </si>
  <si>
    <t>Datasets used in ORD-023408: A Gene Expression Biomarker Identifies Chemicals and Other Factors That Modulate Sterol Regulatory Element Binding Protein (SREBP) Highlighting Differences in Targeted Regulation of Cholesterogenic and Lipogenic Genes.This dataset is associated with the following publication: Rooney, J., B. Chorley, and C. Corton. A gene expression biomarker identifies factors that modulate sterol regulatory element binding protein. Computational Toxicology. Elsevier B.V., Amsterdam, NETHERLANDS, 10: 63-77, (2019).</t>
  </si>
  <si>
    <t xml:space="preserve">https://catalog.data.gov/dataset/the-dataset-is-a-table-showing-linear-combination-fitting-results-for-arsenic-and-lead-in-
</t>
  </si>
  <si>
    <t>The dataset is a table showing linear combination fitting results for arsenic and lead in three soils.</t>
  </si>
  <si>
    <t>Table showing linear combination fitting data for arsenic and lead speciation in three soils.This dataset is associated with the following publication: Kastury, F., E. Smith, R.R. Karna, K.G. Scheckel, and A.L. Juhasz. Methodological factors influencing inhalation bioaccessibility of metal(loid)s in PM2.5 using simulated lung fluid. ENVIRONMENTAL POLLUTION. Elsevier Science Ltd, New York, NY, USA, 241: 930-937, (2018).</t>
  </si>
  <si>
    <t xml:space="preserve">https://catalog.data.gov/dataset/puerto-rico-soil-science-paper
</t>
  </si>
  <si>
    <t>Puerto Rico Soil Science paper</t>
  </si>
  <si>
    <t>data required to set up SWAT model as well as SWAT model outputs for runoff and sediment.This dataset is associated with the following publication: Yuan, Y., W. Hu, and G. Li. Evaluation of Soil Erosion and Sediment Yield From Ridge Watersheds Leading to Guanica Bay, Puerto Rico, Using the Soil and Water Assessment Tool Model. Soil Science. Lippincott Williams &amp; Wilkins, Philadelphia, PA, USA, 18(7): 315-325, (2016).</t>
  </si>
  <si>
    <t xml:space="preserve">https://catalog.data.gov/dataset/market-sensitivity-of-solar-fossil-hybrid-electricity-generation-to-price-efficiency-polic
</t>
  </si>
  <si>
    <t>Market Sensitivity of Solar-Fossil Hybrid Electricity Generation to Price, Efficiency, Policy, and Fuel Projections</t>
  </si>
  <si>
    <t>This dataset includes results from the MARKAL model. A technology that generates electricity from a combination of solar and natural gas energy, called ISCC, is evaluated. Results include electricity generation mixes and emissions projections.This dataset is associated with the following publication: Brown, K., and D. Loughlin. Market Sensitivity of Solar-Fossil Hybrid Electricity Generation to Price, Efficiency, Policy, and Fuel Projections. CLEAN TECHNOLOGIES AND ENVIRONMENTAL POLICY. Springer-Verlag, New York, NY, USA, 21(3): 591-604, (2019).</t>
  </si>
  <si>
    <t xml:space="preserve">https://catalog.data.gov/dataset/lcf-datatables-for-cd-speciation-distribution
</t>
  </si>
  <si>
    <t>LCF datatables for Cd speciation distribution</t>
  </si>
  <si>
    <t>Linear combination datatables showing the distribution of Cd speciation upon sorption to biochar.This dataset is associated with the following publication: Cuj, L., M. Noerpel, K. Scheckel, and J. Ippolito. Wheat straw biochar reduces environmental cadmium bioavailability. ENVIRONMENT INTERNATIONAL. Elsevier B.V., Amsterdam, NETHERLANDS, 126: 69-75, (2019).</t>
  </si>
  <si>
    <t xml:space="preserve">https://catalog.data.gov/dataset/readme-nysdoh
</t>
  </si>
  <si>
    <t>README_nysdoh</t>
  </si>
  <si>
    <t>The "dataset" is simply a README file that contains information about the data that EPA provided to the lead authors and where to acquire the data on the EPA high-performance computing system archive. Those data exceed 1 gigabyte in size, so they are too large to be hosted on ScienceHub.This dataset is associated with the following publication: Zhang, W., T. Spero, C. Nolte, V. Garcia, Z. Lin, P. Romitti, G. Shaw, S. Sheridan, M. Feldkamp, A. Woomert, S. Hwang, S. Fisher, M. Browne, Y. Hao, and S. Lin. Projected Changes in Maternal Heat Exposure During Early Pregnancy and the Associated Congenital Heart Defect Burden in the United States. Journal of the American Heart Association (JAHA). American Heart Association, Dallas, TX, USA, 8(3): e010995, (2019).</t>
  </si>
  <si>
    <t xml:space="preserve">https://catalog.data.gov/dataset/inactivation-rates-of-enteroviruses-by-uvc-leds
</t>
  </si>
  <si>
    <t>Inactivation rates of enteroviruses by UVC-LEDs</t>
  </si>
  <si>
    <t>There are three types of dataset. 1. Main results (file name is 'UV-LED_Enteroviruses'): this file contains raw data and figures used for the manuscript. 2. Statistical analyses (three files. file names begin with Enteroviruses-): these files contain the results of statistical analyses used for this study. 3. UV-dose calculation (three files. file names begin with numbers such as 260 280, 260 and 280): these files include the entire calculation procedures for estimating UV doses.This dataset is associated with the following publication: Woo, H., S. Beck, L. Boczek, K. Carlson, N. Brinkman, K. Linden, O. Lawal, S. Hayes, and H. Ryu. Efficacy of Inactivation of Human Enteroviruses by Dual-Wavelength germicidal ultraviolet (UV-C) light emitting diodes (LEDs). WATER. MDPI AG, Basel, SWITZERLAND, 11(6): 1131, (2019).</t>
  </si>
  <si>
    <t xml:space="preserve">https://catalog.data.gov/dataset/nhdplusv2-catchment-rbi-data
</t>
  </si>
  <si>
    <t>NHDPlusV2_Catchment_RBI_data</t>
  </si>
  <si>
    <t>Table of RBI metrics aggregated to each catchment.This dataset is associated with the following publication: Bousquin, J., and H. Kristen. A Geospatial Assessment of Flood Vulnerability Reduction by Freshwater Wetlands - A Benefit Indicators Approach. Frontiers in Environmental Science. Frontiers, Lausanne, SWITZERLAND, 7: 54, (2019).</t>
  </si>
  <si>
    <t xml:space="preserve">https://catalog.data.gov/dataset/metadata-for-biofilm-samples-and-their-dna-concentrations
</t>
  </si>
  <si>
    <t>Metadata for biofilm samples and their DNA concentrations</t>
  </si>
  <si>
    <t>The excel spreadsheet includes sample IDs and labeling information for DNA sequencing raw data. In addition, DNA concentrations for all the biofilm samples analyzed are presented.This dataset is associated with the following publication: Li, L., Y. Jeon, S. Lee, H. Ryu, J. Santodomingo, and Y. Seo. Dynamics of the Physiochemical and Community Structures of Biofilms under the Influence of Algal Organic Matter and Humic Substances. WATER RESEARCH. Elsevier Science Ltd, New York, NY, USA, 158: 136-145, (2019).</t>
  </si>
  <si>
    <t xml:space="preserve">https://catalog.data.gov/dataset/in-vitro-ozone-responsiveness-data
</t>
  </si>
  <si>
    <t>In Vitro Ozone Responsiveness Data</t>
  </si>
  <si>
    <t>Data collected during the comparison of ozone responsiveness in primary bronchial epithelial cells from a range of distinct donors.This dataset is associated with the following publication: Bowers, E., S. McCullough, D. Morgan, L. Dailey, and D. Diaz-Sanchez. ERK1/2 and p38 regulate inter-individual variability in ozone-mediated IL-8 gene expression in primary human bronchial epithelial cells. Scientific Reports. Nature Publishing Group, London, UK, 8(1): 9398, (2018).</t>
  </si>
  <si>
    <t xml:space="preserve">https://catalog.data.gov/dataset/data-set-23e8e
</t>
  </si>
  <si>
    <t>Data Set</t>
  </si>
  <si>
    <t>The data set contains information on the relative abundance of Cu species present for each geographical location and sampling location within the mesocosm.This dataset is associated with the following publication: Shah, V., T.P. Luxton, V.K. Walker, T. Brumfield, J. Yost, S. Shah, J.E. Wilkinson, and M. Kambhampati. Fate and Impact of Zero-Valent Copper Nanoparticles on Geographically-Distinct Soils. D.Barcelo Culleres, and Jay Gan SCIENCE OF THE TOTAL ENVIRONMENT. Elsevier BV, AMSTERDAM, NETHERLANDS, 573: 661-670, (2016).</t>
  </si>
  <si>
    <t xml:space="preserve">https://catalog.data.gov/dataset/sustainable-chemistry-expert-framework-source-code
</t>
  </si>
  <si>
    <t>Sustainable Chemistry Expert Framework Source Code</t>
  </si>
  <si>
    <t>Link to Github repository containing the source code that can be used to build the Sustainable Chemistry Expert Framework tool.This dataset is associated with the following publication: Barrett, W., S. Takkellapati, K. Tadele, T. Martin, and M. Gonzalez. Linking Molecular Structure via Functional Group to Chemical Literature for Establishing a Reaction Lineage for Application to Alternatives Assessment. ACS Sustainable Chemistry &amp; Engineering. American Chemical Society, Washington, DC, USA, 7(8): 7630-7641, (2019).</t>
  </si>
  <si>
    <t xml:space="preserve">https://catalog.data.gov/dataset/risk-analysis-2017-paper-changsy-et-al
</t>
  </si>
  <si>
    <t>Risk Analysis 2017 paper Changsy et al</t>
  </si>
  <si>
    <t>data and model results to create figure and tables in Changsy et al 2017 Risk Analysis paper.This dataset is associated with the following publication: Chang, S.Y., W. Vizuete, M. Serre, L. Pradeepa Vennam, M. Omary, V. Isakov, M. Breen, and S. Arunachalam. Finely Resolved On-Road PM2.5 and Estimated Premature Mortality in Central North Carolina. RISK ANALYSIS. Blackwell Publishing, Malden, MA, USA, 37(12): 2420-2434, (2017).</t>
  </si>
  <si>
    <t xml:space="preserve">https://catalog.data.gov/dataset/data-used-in-manuscript
</t>
  </si>
  <si>
    <t>Data used in manuscript</t>
  </si>
  <si>
    <t>The data was used to construct figures used in the manuscript.This dataset is associated with the following publication: Chen, A., L. Wang, D. Lytle, and T. Sorg. Arsenic/Iron Removal from Groundwater with Elevated Ammonia and Natural Organic Matter. JOURNAL OF THE AMERICAN WATER WORKS ASSOCIATION. American Water Works Association, Denver, CO, USA, 110(3): E2-E17, (2018).</t>
  </si>
  <si>
    <t xml:space="preserve">https://catalog.data.gov/dataset/metadata-for-fia-p3-data-on-lichen
</t>
  </si>
  <si>
    <t>Metadata for FIA P3 data on lichen</t>
  </si>
  <si>
    <t>This data describe the abundance of individual lichen species across the U.S. as recorded in the Forest Health and Monitoring dataset of the Forest Inventory and Analysis program (i.e. Phase 3 plots). This dataset is not publicly accessible because: These data are already housed on the USFS Forest Inventory and Analysis site (see below). It can be accessed through the following means: The lichen data for this product are from the USDA Forest Services (USFS) Forest Inventory and Analysis (FIA) Phase 3 (P3) dataset - Forest Health and Monitoring. The metadata and database description for the FIA-P3 is here (https://www.fia.fs.fed.us/library/database-documentation/). The data itself is located at the USFS Data Mart here (https://apps.fs.usda.gov/fia/datamart/CSV/datamart_csv.html) in two files: "LICHEN_PLOT_SUMMARY.zip," and "LICHEN_VISIT.zip."Point of contact: Linda Geiser, lgeiser@fs.fed.us. Format: The data are in .csv format.</t>
  </si>
  <si>
    <t xml:space="preserve">https://catalog.data.gov/dataset/stream-tables-associated-with-the-case-study-coal-biomass-to-methanol-methanol-to-acetic-a
</t>
  </si>
  <si>
    <t>Stream Tables Associated with the Case Study: Coal biomass to methanol, methanol to acetic acid, and life cycle results before and after implementing the pollution control units. All data are computer simulation results.</t>
  </si>
  <si>
    <t>The dataset files contain the chemical process simulation results (mass and energy flows) for the production of acetic acid from coal and methanol. Also, it has the life cycle inventory (LCI) results when air emissions are treated by the pollution control unit (PCU) modules. The datasets show the full LCI input/output results from the application of the PCUs to the methanol-to-acetic acid (AA) sub-process.This dataset is associated with the following publication: Li, S., Y. Feliachi, S. Agbleze, G. Ruiz-Mercado, R. Smith, D. Meyer, M. Gonzalez, and F.V. Lima. A process systems framework for rapid generation of life cycle inventories for pollution control and sustainability evaluation. CLEAN TECHNOLOGIES AND ENVIRONMENTAL POLICY. Springer-Verlag, New York, NY, USA, 20(7): 1543-1561, (2018).</t>
  </si>
  <si>
    <t xml:space="preserve">https://catalog.data.gov/dataset/coastal-shoreline-resilience-screening-data-crsi-lq
</t>
  </si>
  <si>
    <t>Coastal Shoreline Resilience Screening Data (CRSI &amp; LQ)</t>
  </si>
  <si>
    <t>Datasets provided include CRSI scores and regional ranks for original national assessment, and coastal regional rescale for coastal and coastal shoreline (ENOW) counties (Figure 3, Table 1). LQ values are provided for all GOM ENOW counties for total ocean economy employment and for each sector (Table 2). The percentile ranked values for the GOM counties with total ocean economy LQ values &gt;1 are included for CRSI and LQ (Figure 4). Links to the publicly available data used to calculate LQ values is included in the manuscript.This dataset is associated with the following publication: Smith, L., L. Harwell, K. Summers, J. Bousquin, K. Buck, J. Harvey, and M. McLaughlin. Using Re-scaled Resilience Screening Index Results and Location Quotients for Socio-Ecological Characterizations in U.S. Coastal Regions. Frontiers in Environmental Science. Frontiers, Lausanne, SWITZERLAND, 7: 96, (2019).</t>
  </si>
  <si>
    <t xml:space="preserve">https://catalog.data.gov/dataset/data-set-for-light-absorption-of-organic-carbon-emitted-from-burning-wood-charcoal-and-ker
</t>
  </si>
  <si>
    <t>Data set for Light absorption of organic carbon emitted from burning wood, charcoal, and kerosene in household cookstoves</t>
  </si>
  <si>
    <t>Optical properties of light absorbing organic aerosol emitted from cookstoves operating with different fuels.This dataset is associated with the following publication: Mingjie, X., S. Guofeng, A. Holder, M. Hays, and J. Jetter. Light absorption of organic carbon emitted from burning wood, charcoal and kerosene in household cookstoves (R2). ENVIRONMENTAL POLLUTION. Elsevier Science Ltd, New York, NY, USA, 240: 60-67, (2018).</t>
  </si>
  <si>
    <t xml:space="preserve">https://catalog.data.gov/dataset/inflammatory-cytokines-and-white-blood-cell-counts-response-to-environmental
</t>
  </si>
  <si>
    <t>Inflammatory Cytokines and White Blood Cell Counts Response to Environmental</t>
  </si>
  <si>
    <t>This dataset contains a summary of compounds found in human blood samples. This dataset is not publicly accessible because: EPA cannot release personally identifiable information regarding living individuals, according to the Privacy Act and the Freedom of Information Act (FOIA). This dataset contains information about human research subjects. Because there is potential to identify individual participants and disclose personal information, either alone or in combination with other datasets, individual level data are not appropriate to post for public access. Restricted access may be granted to authorized persons by contacting the party listed. It can be accessed through the following means: The analyzed data cannot be made publicly available. Format: The original dataset contains identification information for the sample subjects and all of their descriptors including age, gender, race, and medical screening information. The analyzed data cannot be made publicly available.This dataset is associated with the following publication: Stiegel, M., J. Pleil , J. Sobus , and M. Madden. Inflammatory Cytokines and White Blood Cell Counts Response to Environmental Levels of Diesel Exhaust and Ozone Inhalation Exposures. PLoS ONE. Public Library of Science, San Francisco, CA, USA, 11(4): e0152458, (2016).</t>
  </si>
  <si>
    <t xml:space="preserve">https://catalog.data.gov/dataset/dataset-associated-with-ord-025118-using-a-gene-expression-biomarker-to-identify-dna-damag
</t>
  </si>
  <si>
    <t>Dataset associated with ORD-025118: Using a Gene Expression Biomarker to Identify DNA Damage-Inducing Agents in Microarray Profiles</t>
  </si>
  <si>
    <t>Datasets used in ORD-025118: Using a Gene Expression Biomarker to Identify DNA Damage-Inducing Agents in Microarray Profiles.This dataset is associated with the following publication: Corton, C., A. Williams, and C. Yauk. Using a Gene Expression Biomarker to Identify DNA Damage-Inducing Agents in Microarray Profiles. ENVIRONMENTAL AND MOLECULAR MUTAGENESIS. John Wiley &amp; Sons, Inc, Hoboken, NJ, USA, 59(9): 772-784, (2018).</t>
  </si>
  <si>
    <t xml:space="preserve">https://catalog.data.gov/dataset/validation-of-a-dietary-questionnaire-to-assess-omega-3-fatty-acids-levels
</t>
  </si>
  <si>
    <t>Validation of a dietary questionnaire to assess omega-3 fatty acids levels</t>
  </si>
  <si>
    <t>Includes the validity test results on the blood level of omega-3 fatty acids and calculated dietary intake of omega-3 fatty acids using the dietary questionnaire.This dataset is associated with the following publication: Shen, W., A. Weaver, C. Salazar, J. Samet, D. Diaz-Sanchez, and H. Tong. Validation of a Dietary Questionnaire to Screen Omega-3 Fatty Acids Levels in Healthy Adults. Nutrients. MDPI AG, Basel, SWITZERLAND, 11(7): 1470, (2019).</t>
  </si>
  <si>
    <t xml:space="preserve">https://catalog.data.gov/dataset/enm-final
</t>
  </si>
  <si>
    <t>ENM final</t>
  </si>
  <si>
    <t>The data is the total number of manuscripts that were evaluated in each category. The data helped develop figure 2 and 3.This dataset is associated with the following publication: Tolaymat , T., A. El Badawy, A. Genaidy, W. Abdelraheem, and R. Sequeira. Analysis of Metallic and Metal Oxide Nanomaterial Environmental Emissions. J.Klemes and R. Lozano JOURNAL OF CLEANER PRODUCTION. Elsevier Science Ltd, New York, NY, USA, 143: 401-412, (2017).</t>
  </si>
  <si>
    <t xml:space="preserve">https://catalog.data.gov/dataset/river-metrics-data-ver-1
</t>
  </si>
  <si>
    <t>River Metrics Data Ver 1</t>
  </si>
  <si>
    <t>Transcripts from focus groups.This dataset is associated with the following publication: Weber , M., and P. Ringold. River metrics by the public, for the public. PLoS ONE. Public Library of Science, San Francisco, CA, USA, 14(5): e0214986, (2019).</t>
  </si>
  <si>
    <t xml:space="preserve">https://catalog.data.gov/dataset/glucocorticoid-ligand-mixtures-bioassay-3
</t>
  </si>
  <si>
    <t>Glucocorticoid Ligand Mixtures Bioassay 3</t>
  </si>
  <si>
    <t>Raw data for each glucocorticoid ligand mixtures experiment.This dataset is associated with the following publication: MedlockKakaley, E., M. Cardon, E. Gray, P. Hartig, and V. Wilson. Generalized concentration addition model predicts glucocorticoid activity bioassay responses to environmentally detected receptor-ligand mixtures. TOXICOLOGICAL SCIENCES. Society of Toxicology, RESTON, VA, 252-263, (2019).</t>
  </si>
  <si>
    <t xml:space="preserve">https://catalog.data.gov/dataset/influence-of-bromine-and-iodine-chemistry-on-annual-seasonal-diurnal-and-background-ozone
</t>
  </si>
  <si>
    <t>Influence of bromine and iodine chemistry on annual, seasonal, diurnal, and background ozone</t>
  </si>
  <si>
    <t>COMBINE_CONC_B_2006_annual_O3_AVG.tar contains annual average model predicted ozone without bromine/iodine chemistryCOMBINE_CONC_C_2006_annual_O3_AVG.tar contains annual average model predicted ozone with bromine/iodine chemistryCOMBINE_CONC_D_2006_annual_O3_AVG.tar contains annual average model predicted ozone with bromine chemistryCOMBINE_CONC_E_2006_annual_O3_AVG.tar contains annual average model predicted ozone with iodine chemistryCOMBINE_CONC_B_2006_annual_O3_NoAnth_NA_AVG.tar contains annual average model predicted ozone without bromine/iodine chemistry and without anthropogenic emission over North AmericaCOMBINE_CONC_C_2006_annual_O3_NoAnth_NA_AVG.tar contains annual average model predicted ozone with bromine/iodine chemistry and without anthropogenic emission over North America.This dataset is associated with the following publication: Sarwar, G., B. Gantt, K. Foley, K. Fahey, T. Spero, D. Kang, R. Mathur, H. Foroutan, J. Xing, T. Sherwen, and A. Saiz-Lopez. Influence of bromine and iodine chemistry on annual, seasonal, diurnal, and background ozone: CMAQ simulations over the Northern Hemisphere. ATMOSPHERIC ENVIRONMENT. Elsevier Science Ltd, New York, NY, USA, 213: 395-404, (2019).</t>
  </si>
  <si>
    <t xml:space="preserve">https://catalog.data.gov/dataset/supporting-information-including-chromatography-mass-spectrometry-peak-areas-and-additiona
</t>
  </si>
  <si>
    <t>Supporting information including chromatography, mass spectrometry peak areas, and additional supplemental material for product.</t>
  </si>
  <si>
    <t>The dataset contains supporting information, chromatographic details and some of the background information used to generate figures and plots for the product. Particular details include the area of peaks measured by mass spectrometry, the number of compounds identified of given masses (i.e isomers), and structural information about possible transformation products. The full supporting information for the manuscript is also included.This dataset is associated with the following publication: Duan, X., T. Sanan, A. Delacruz, X. He, M. Kong, and D. Dionysiou. Susceptibility of the Algal Toxin Microcystin-LR to UV/Chlorine Process: Comparison with Chlorination. ENVIRONMENTAL SCIENCE &amp; TECHNOLOGY. American Chemical Society, Washington, DC, USA, 52(15): 8252-8262, (2018).</t>
  </si>
  <si>
    <t xml:space="preserve">https://catalog.data.gov/dataset/differential-sensitivity-to-in-vitro-inhibition-of-cytochrome-p450-aromatase-cyp19-activit
</t>
  </si>
  <si>
    <t>Differential Sensitivity to In Vitro Inhibition of Cytochrome P450 Aromatase (CYP19) Activity Among 18 Freshwater Fishes</t>
  </si>
  <si>
    <t>There is significant concern regarding potential impairment of fish reproduction associated with endocrine disrupting chemicals. Aromatase (CYP19) is a steroidogenic enzyme involved in the conversion of androgens to estrogens. Inhibition of aromatase by chemicals can result in reduced concentrations of estrogens leading to adverse reproductive effects. These effects have been extensively investigated in a small number of laboratory model fishes, but differences in sensitivity among species is largely unknown. Therefore, this study took a first step towards understanding potential differences in sensitivity to aromatase inhibitors among fishes. Specifically, a standard in vitro aromatase inhibition assay using subcellular fractions of whole tissue homogenates was used to evaluate the potential sensitivity of eighteen phylogenetically diverse species of freshwater fish to the nonsteroidal aromatase inhibitor fadrozole. Sensitivity to fadrozole ranged by more than 52-fold among these species. Five species were further investigated for sensitivity to up to four additional nonsteroidal aromatase inhibitors, letrozole, imazalil, prochloraz, and propiconazole. Potencies of each of these chemicals relative to fadrozole ranged by up to two orders of magnitude among the five species. Commonly investigated laboratory model species were among the least sensitive to all the investigated chemicals, therefore, ecological risks of aromatase inhibitors derived from these species might not be adequately protective of more sensitive native fishes. This information could guide more objective ecological risk assessments of native fishes to chemicals that inhibit aromatase.This dataset is associated with the following publication: Doering, J., D. Villeneuve, K. Fay, E. Randolph, K. Jensen, M. Kahl, C. LaLone, and G. Ankley. Differential sensitivity to in vitro inhibition of cytochrome P450 aromatase (CYP19) activity among 18 freshwater fishes. TOXICOLOGICAL SCIENCES. Society of Toxicology, RESTON, VA, 170(2): 394-403, (2019).</t>
  </si>
  <si>
    <t xml:space="preserve">https://catalog.data.gov/dataset/dataset-for-figures-in-published-article-xlsx
</t>
  </si>
  <si>
    <t>Dataset for Figures in Published Article.xlsx</t>
  </si>
  <si>
    <t>The dataset contains the data that underlies the figures and tables in the published article. It also contains the data that underlies the figures in supplemental material.This dataset is associated with the following publication: Flemings, W., K. Bailey, W. Lee, D. Felker, V. Gallardo, M. Magnuson, R. Phillips, and W. Harper. Adsorption of Malathion onto Copper and Iron Surfaces Relevant to Water Infrastructure. Journal AWWA. American Water Works Association, Denver, CO, USA, 11, (2017).</t>
  </si>
  <si>
    <t xml:space="preserve">https://catalog.data.gov/dataset/pipe-rig-paper-dataset
</t>
  </si>
  <si>
    <t>Pipe rig paper dataset</t>
  </si>
  <si>
    <t>The dataset was used to develop the tables and figures in the manuscript.This dataset is associated with the following publication: Williams, D., C. Parrett, M. Schock, C. Muhlen, P. Donnelly, and D. Lytle. Design and Testing of USEPA's Flint Pipe Rig for Corrosion Control Evaluation. JOURNAL OF THE AMERICAN WATER WORKS ASSOCIATION. American Water Works Association, Denver, CO, USA, 110(10): E16-E37, (2018).</t>
  </si>
  <si>
    <t xml:space="preserve">https://catalog.data.gov/dataset/sem-and-tem
</t>
  </si>
  <si>
    <t>SEM and TEM</t>
  </si>
  <si>
    <t>SEM and TEM images.This dataset is associated with the following publication: Martin, E., J. Lalley, W. Wang, M. Nadagouda, E. Sahle-Demessie, and S. Chae. Phosphate recovery from water using cellulose enhanced magnesium carbonate pellets: Kinetics, isotherms, and desorption. Chemical Engineering Journal. Elsevier BV, AMSTERDAM, NETHERLANDS, 352: 612-624, (2018).</t>
  </si>
  <si>
    <t xml:space="preserve">https://catalog.data.gov/dataset/magnusonmatthew-a-6wx1-dataset-20190625
</t>
  </si>
  <si>
    <t>MagnusonMatthew_A-6wx1_dataset_20190625</t>
  </si>
  <si>
    <t>Data corresponding to the figures in the paper.</t>
  </si>
  <si>
    <t xml:space="preserve">https://catalog.data.gov/dataset/crit-rev-tox-comparison-of-rat-and-rabbit-embryo-fetal-developmental-toxicity-data-for-379
</t>
  </si>
  <si>
    <t>(Crit. Rev. Tox.) Comparison of rat and rabbit embryo-fetal developmental toxicity data for 379 pharmaceuticals: on the nature and severity of developmental effects</t>
  </si>
  <si>
    <t>This paper uses EPA public data to build new datasets and analysis by non-EPA authors. This dataset is not publicly accessible because: Data was not collected in EPA labs or paid for by EPA. It can be accessed through the following means: This paper uses EPA public data to build new datasets and analysis by non-EPA authors. Format: N/A.This dataset is associated with the following publication: Theunissen, P., S. Beken, B. Beyer, W. Breslin, G. Cappon, C. Chen, G. Chmielewski, L. De Schaepdrijver, B. Enright, J. Foreman, W. Harrouk, K. Hew, A. Hoberman, J. Hui, T. Knudsen , S. Laffan, S. Makris , M. Martin , M. McNerney, C. Siezen, D. Stanislaus, J. Stewart, K. Thompson, B. Tornesi, G. Weinbauer, S. Wood, J. Van der Laan, and A. Piersma. (Crit. Rev. Tox.) Comparison of rat and rabbit embryo-fetal developmental toxicity data for 379 pharmaceuticals: on the nature and severity of developmental effects. CRITICAL REVIEWS IN TOXICOLOGY. CRC Press LLC, Boca Raton, FL, USA, 1-11, (2016).</t>
  </si>
  <si>
    <t xml:space="preserve">https://catalog.data.gov/dataset/reproductive-toxicology-embryonic-vascular-disruption-adverse-outcomes-linking-high-throug
</t>
  </si>
  <si>
    <t>(REPRODUCTIVE TOXICOLOGY) EMBRYONIC VASCULAR DISRUPTION ADVERSE OUTCOMES: LINKING HIGH THROUGHPUT SIGNALING SIGNATURES WITH FUNCTIONAL CONSEQUENCES</t>
  </si>
  <si>
    <t>This study evaluated two anti-angiogenic agents, 5HPP-33 and TNP-470, across the ToxCastDB HTS assay platform and anchored the results to complex in vitro functional assays: the rat aortic explant assay (AEA), rat whole embryo culture (WEC), and the zebrafish embryotoxicity (ZET) assay. This dataset is not publicly accessible because: no EPA data, all the data generated by external organizations, EPA coauthors. It can be accessed through the following means: Data generated by external organizations. Format: N/A.This dataset is associated with the following publication: Ellis-Hutchings, R., R. Settivari, A. McCoy, N. Kleinstreuer, J. Franzosa, T. Knudsen, and E. Carney. (REPRODUCTIVE TOXICOLOGY) EMBRYONIC VASCULAR DISRUPTION ADVERSE OUTCOMES: LINKING HIGH THROUGHPUT SIGNALING SIGNATURES WITH FUNCTIONAL CONSEQUENCES. REPRODUCTIVE TOXICOLOGY. Elsevier Science Ltd, New York, NY, USA, 70: 82-96, (2017).</t>
  </si>
  <si>
    <t xml:space="preserve">https://catalog.data.gov/dataset/altex-use-of-high-throughput-in-vitro-toxicity-screening-data-in-cancer-hazard-evaluations
</t>
  </si>
  <si>
    <t>(ALTEX) Use of High-throughput in vitro toxicity screening data in cancer hazard evaluations by the IARC Monograph Working Groups</t>
  </si>
  <si>
    <t>Three recent IARC Working Groups pioneered inclusion of the US Environmental Protection Agency (EPA) ToxCast program high-throughput screening (HTS) data to supplement other mechanistic evidence. In Monograph V110, HTS profiles were compared between perfluorooctanoic acid (PFOA) and prototypical activators across multiple nuclear receptors. For Monograph V112-113, HTS assays were mapped to 10 key characteristics of carcinogens identified by an IARC expert group, and systematically considered as an additional mechanistic data stream. This dataset is not publicly accessible because: The data is generated by external authors from existing public data sources. It can be accessed through the following means: Data is available in existing public data sources. Format: N/A.This dataset is associated with the following publication: Chiu, W., K. Guyton, M. Martin, D. Reif, and I. Rusyn. (ALTEX) Use of High-throughput in vitro toxicity screening data in cancer hazard evaluations by the IARC Monograph Working Groups. ALTEX. Society ALTEX Edition, Kuesnacht, SWITZERLAND, 35(1): 51-64, (2018).</t>
  </si>
  <si>
    <t xml:space="preserve">https://catalog.data.gov/dataset/comprehensive-analyses-and-prioritization-of-tox21-10k-chemicals-affecting-mitochondrial-f
</t>
  </si>
  <si>
    <t>Comprehensive analyses and prioritization of Tox21 10K chemicals affecting mitochondrial function by in-depth mechanistic studies</t>
  </si>
  <si>
    <t>All data is generated outside of EPA by NCATS, NIH. EPA coauthors assisted with writing the manuscript. This dataset is not publicly accessible because: Data was not collected in EPA labs or paid for by EPA. It can be accessed through the following means: Data generated by NIH. Format: N/A.This dataset is associated with the following publication: Xia, M., R. Huang, Q. Shi, W. Boyd, J. Zhao, N. Sun, J.R. Rice, P.E. Dunlap, A.J. Hackstadt, M.F. Bridge, M.V. Smith, S. Dai, W. Zheng, P. Chu, D. Gerhold, K.L. Witt, M. DeVito, J.H. Freeman, C.P. Austin, K. Houck, R. Thomas, R.S. Paules, R.B. Tice, and A. Simeonov. Comprehensive analyses and prioritization of Tox21 10K chemicals affecting mitochondrial function by in-depth mechanistic studies. ENVIRONMENTAL HEALTH PERSPECTIVES. National Institute of Environmental Health Sciences (NIEHS), Research Triangle Park, NC, USA, 126(7): 1-16, (2018).</t>
  </si>
  <si>
    <t xml:space="preserve">https://catalog.data.gov/dataset/crit-rev-tox-comparing-rat-and-rabbit-embryo-fetal-developmental-toxicity-studies-for-379-
</t>
  </si>
  <si>
    <t>(Crit. Rev. Tox.) Comparing rat and rabbit embryo-fetal developmental toxicity studies for 379 pharmaceuticals: On systemic dose and developmental effects</t>
  </si>
  <si>
    <t>A database of embryo-fetal developmental toxicity (EFDT) studies of 379 pharmaceutical compounds in rat and rabbit. This dataset is not publicly accessible because: this paper uses EPA public data to build new datasets and analysis by non-EPA authors. It can be accessed through the following means: EPA data is publicly accessible. Format: N/A.This dataset is associated with the following publication: Theunissen, P., S. Beken, B. Beyer, W. Breslin, G.D. Cappon, C. Chen, G. Chmielewski, L. De Schaepdrijver, B. Enright, J. Foreman, W. Harrouk, K. Hew, A. Hoberman, J. Hui, T. Knudsen , S. Laffan, S. Makris , and M. Martin. (Crit. Rev. Tox.) Comparing rat and rabbit embryo-fetal developmental toxicity studies for 379 pharmaceuticals: On systemic dose and developmental effects. CRITICAL REVIEWS IN TOXICOLOGY. CRC Press LLC, Boca Raton, FL, USA, 1-13, (2016).</t>
  </si>
  <si>
    <t xml:space="preserve">https://catalog.data.gov/dataset/weavers-historic-accessible-collection-of-synthetic-dyes-a-cheminformatics-analysis
</t>
  </si>
  <si>
    <t>Weaver's historic accessible collection of synthetic dyes: a cheminformatics analysis</t>
  </si>
  <si>
    <t>This is a subset of 150 chemical dyes that are housed in the Max Weaver Dye Library at North Carolina State University HISTORY.This dataset is associated with the following publication: Kuenemann, M., M. Szymczyk, Y. Chen, N. Sultana, D. Hinks, H. Freeman, A. Williams, D. Fourches, and N. Vinueza. Weaver's Historic Accessible Collection of Synthetic Dyes: A Cheminformatics Analysis. Chemical Science. RSC Publishing, Cambridge, UK, issue}: 4334-4339, (2017).</t>
  </si>
  <si>
    <t xml:space="preserve">https://catalog.data.gov/dataset/toxicology-identifying-environmental-chemicals-as-agonists-of-the-androgen-receptor-by-app
</t>
  </si>
  <si>
    <t>(Toxicology) Identifying Environmental Chemicals as Agonists of the Androgen Receptor by Applying a Quantitative High-throughput Screening Platform</t>
  </si>
  <si>
    <t>The paper has data generated by NIH and the EPA coauthors provided input into the preparation of the manuscript. This dataset is not publicly accessible because: Data was not collected in EPA labs or paid for by EPA. It can be accessed through the following means: Data generated by NIH. Format: N/A.This dataset is associated with the following publication: Lynch, C., S. Sakamuru, R. Huang, D.A. Stavea, L. Varticovski, G.L. Hagar, R.S. Judson, K.A. Houck, N.C. Kleinstreuer, W. Casey, R.S. Paules, A. Simeonov, and M. Xia. (Toxicology) Identifying Environmental Chemicals as Agonists of the Androgen Receptor by Applying a Quantitative High-throughput Screening Platform. TOXICOLOGY. Elsevier Science Ltd, New York, NY, USA, 385: 48-58, (2017).</t>
  </si>
  <si>
    <t xml:space="preserve">https://catalog.data.gov/dataset/confirmation-of-high-throughput-screening-data-and-novel-mechanistic-insights-into-vdr-xen
</t>
  </si>
  <si>
    <t>Confirmation of High-Throughput screening data and novel mechanistic insights into VDR-xenobiotic interactions by orthogonal assays</t>
  </si>
  <si>
    <t>All data is generated by the external authors or taken from public data sources. This dataset is not publicly accessible because: Data was not collected in EPA labs or paid for by EPA. It can be accessed through the following means: All data is generated by the external authors or taken from public data sources. Format: N/A.This dataset is associated with the following publication: Mahapatra, D., J.A. Franzosa, K. Roell, M.A. Kuenemann, K.A. Houck, D.M. Reif, D. Fourches, and S.W. Kullman. Confirmation of High-Throughput screening data and novel mechanistic insights into VDR-xenobiotic interactions by orthogonal assays. Scientific Reports. Nature Publishing Group, London, UK, 8(8883): 1-16, (2018).</t>
  </si>
  <si>
    <t xml:space="preserve">https://catalog.data.gov/dataset/versatile-synthetic-alternatives-to-matrigel-for-vascular-toxicity-screening-and-stem-cell
</t>
  </si>
  <si>
    <t>Versatile synthetic alternatives to Matrigel for vascular toxicity screening and stem cell expansion</t>
  </si>
  <si>
    <t>Paper studying synthetic hydrogels as an alternative to matrigel. This dataset is not publicly accessible because: Research data consisted of secondary data only. It can be accessed through the following means: EPA's ToxCast Library. Format: N/A.This dataset is associated with the following publication: Nguyen, E., W. Daly, N.N.T. Le, M. Farnoodian, D. Belair, M. Schwartz, C. Lebakken, G. Ananiev, M. Saghiri, T. Knudsen, N. Sheibani, and W. Murphy. Versatile synthetic alternatives to Matrigel for vascular toxicity screening and stem cell expansion. Nature Communications. Nature Publishing Group, London, UK, 1(0096): 1-34, (2018).</t>
  </si>
  <si>
    <t xml:space="preserve">https://catalog.data.gov/dataset/model-output-and-data-used-for-analysis
</t>
  </si>
  <si>
    <t>Model output and data used for analysis</t>
  </si>
  <si>
    <t>The modeled data in these archives are in the NetCDF format (https://www.unidata.ucar.edu/software/netcdf/). NetCDF (Network Common Data Form) is a set of software libraries and machine-independent data formats that support the creation, access, and sharing of array-oriented scientific data. It is also a community standard for sharing scientific data. The Unidata Program Center supports and maintains netCDF programming interfaces for C, C++, Java, and Fortran. Programming interfaces are also available for Python, IDL, MATLAB, R, Ruby, and Perl. Data in netCDF format is: * Self-Describing. A netCDF file includes information about the data it contains. * Portable. A netCDF file can be accessed by computers with different ways of storing integers, characters, and floating-point numbers. * Scalable. Small subsets of large datasets in various formats may be accessed efficiently through netCDF interfaces, even from remote servers. * Appendable. Data may be appended to a properly structured netCDF file without copying the dataset or redefining its structure. * Sharable. One writer and multiple readers may simultaneously access the same netCDF file. * Archivable. Access to all earlier forms of netCDF data will be supported by current and future versions of the software. Pub_figures.tar.zip Contains the NCL scripts for figures 1-5 and Chesapeake Bay Airshed shapefile. The directory structure of the archive is ./Pub_figures/Fig#_data. Where # is the figure number from 1-5. EMISS.data.tar.zip This archive contains two NetCDF files that contain the emission totals for 2011ec and 2040ei emission inventories. The name of the files contain the year of the inventory and the file header contains a description of each variable and the variable units. EPIC.data.tar.zip contains the monthly mean EPIC data in NetCDF format for ammonium fertilizer application (files with ANH3 in the name) and soil ammonium concentration (files with NH3 in the name) for historical (Hist directory) and future (RCP-4.5 directory) simulations. WRF.data.tar.zip contains mean monthly and seasonal data from the 36km downscaled WRF simulations in the NetCDF format for the historical (Hist directory) and future (RCP-4.5 directory) simulations. CMAQ.data.tar.zip contains the mean monthly and seasonal data in NetCDF format from the 36km CMAQ simulations for the historical (Hist directory), future (RCP-4.5 directory) and future with historical emissions (RCP-4.5-hist-emiss directory).This dataset is associated with the following publication: Campbell, P., J. Bash, C. Nolte, T. Spero, E. Cooter, K. Hinson, and L. Linker. Projections of Atmospheric Nitrogen Deposition to the Chesapeake Bay Watershed. Journal of Geophysical Research - Biogeosciences. American Geophysical Union, Washington, DC, USA, 12(11): 3307-3326, (2019).</t>
  </si>
  <si>
    <t xml:space="preserve">https://catalog.data.gov/dataset/lakes-surface-water-dynamics-prairie-pothole-region-depressional-wetlands-wetland-loss-lan
</t>
  </si>
  <si>
    <t>Lakes, Surface Water Dynamics, Prairie Pothole Region, Depressional wetlands, Wetland Loss, Landsat, Climate, Wetland Connectivity</t>
  </si>
  <si>
    <t>These data are processed Landsat images. This dataset is not publicly accessible because: The dataset is too large for Sciencehub upload. It can be accessed through the following means: Please contact Laurie Alexander, alexander.laurie@epa.gov. Format: These data are in OLI Full Resolution Browse (FRB) format.This dataset is associated with the following publication: Vanderhoof , M., and L. Alexander. The Role of Lake Expansion in Altering the Wetland Landscape of the Prairie Pothole Region, United States. WETLANDS. The Society of Wetland Scientists, McLean, VA, USA, 36(Suppl 2): S309-S321, (2016).</t>
  </si>
  <si>
    <t xml:space="preserve">https://catalog.data.gov/dataset/mutagenicity-emission-factors-of-canola-oil-and-waste-vegetable-oil-biodiesel-comparison-t
</t>
  </si>
  <si>
    <t>Mutagenicity Emission Factors of canola Oil and Waste Vegetable Oil Biodiesel: Comparison to Soy Biodiesel</t>
  </si>
  <si>
    <t>The data set show the number of bacterial mutant colonies (called revertants or rev) per petri plate and the dose of the extractable organic matter (EOM) in terms of micrograms/petri plate for the extracts of the various biodiesel samples evaluated.This dataset is associated with the following publication: Demarini, D., E. Mutlu, S. Warren, C. King, M. Gilmour, and W. Linak. Mutagenicity Emission Factors of Canola Oil and Waste Vegetable Oil Biodiesel: Comparison to Soy Biodiesel. Mutation Research / Genetic Toxicology and Environmental Mutagenesis. Elsevier Science Ltd, New York, NY, USA, 846: 1-8, (2019).</t>
  </si>
  <si>
    <t xml:space="preserve">https://catalog.data.gov/dataset/iso-aging-data
</t>
  </si>
  <si>
    <t>ISO-Aging Data</t>
  </si>
  <si>
    <t>GC-MS chromatograms from chamber and field studies were generated in this study.This dataset is associated with the following publication: Jaoui, M., R. Szmigielski, K. Nestorowicz, A. Kolodziejczyk, K. Sarang, K.J. Rudzinski, A. Konopka, T. Kleindienst, E. Bulska, and M. Lewandowski. Organic Hydroxy Acids as Highly Oxygenated Molecular (HOM) Tracers for Aged Isoprene Aerosol. ENVIRONMENTAL SCIENCE &amp; TECHNOLOGY. American Chemical Society, Washington, DC, USA, 53(24): 14516-14527, (2019).</t>
  </si>
  <si>
    <t xml:space="preserve">https://catalog.data.gov/dataset/data-set-for-vassallo-et-al
</t>
  </si>
  <si>
    <t>Data set for Vassallo et al</t>
  </si>
  <si>
    <t>The dataset contains data from MEA recordings for 6 different compounds that were tested in a concentration-response format. Multiple parameters of neural network function were evaluated.This dataset is associated with the following publication: Shafer , T., C. Mack , A. Johnstone , A. Vassallo, M. Chiappalone, R. De Camargo Lopes, B. Scelfo, A. Novellino, E. Defranchi, T. Palosaari, T. Weisschu, T. Ramirez, R. Landsiedel, S. Martinoia, M. Whealan, and A. Bal-Price. A multi-laboratory evaluation of microelectrode array-based measurements of neural network activity for acute neurotoxicity testing.. NEUROTOXICOLOGY. Elsevier B.V., Amsterdam, NETHERLANDS, 60: 280-292, (2017).</t>
  </si>
  <si>
    <t xml:space="preserve">https://catalog.data.gov/dataset/automated-retrieval-and-evaluation-of-precipitation-data-sources-for-environmental-modelin
</t>
  </si>
  <si>
    <t>Automated Retrieval and Evaluation of Precipitation Data Sources for Environmental Modeling</t>
  </si>
  <si>
    <t>36 years of daily precipitation data from NLDAS, GLDAS, PRISM, NCEI, and DAYMET.This dataset is associated with the following publication: Sitterson, J., S. Sinnathamby, R. Parmar, J. Koblich, K. Wolfe, and C. Knightes. Demonstration of an online web services tool incorporating automatic retrieval and comparison of precipitation data. ENVIRONMENTAL MODELLING &amp; SOFTWARE. Elsevier Science, New York, NY, 123: 104570, (2020).</t>
  </si>
  <si>
    <t xml:space="preserve">https://catalog.data.gov/dataset/provides-an-overview-of-the-analysis-and-associated-files-scripts-and-datasets
</t>
  </si>
  <si>
    <t>Provides an overview of the analysis and associated files, scripts and datasets</t>
  </si>
  <si>
    <t>This dataset contains the files, scripts and data that were used to run the simulations and data analyses for the manuscript.This dataset is associated with the following publication: Ball, K., C. Grant, W. Mundy, and T. Shafer. A multivariate extension of mutual information for growing neural networks.. Neural Networks. Elsevier B.V., Amsterdam, NETHERLANDS, 95: 29-43, (2017).</t>
  </si>
  <si>
    <t xml:space="preserve">https://catalog.data.gov/dataset/metadata-a-280m
</t>
  </si>
  <si>
    <t>metadata_A-280m</t>
  </si>
  <si>
    <t>The metadata describe the set of Landsat Thematic Mapper images used in this study. This dataset is not publicly accessible because: File size is too large. It can be accessed through the following means: See the data dictionary. Format: TIFF.This dataset is associated with the following publication: Vanderhoof, M., J. Christensen , and L. Alexander. Patterns and drivers for wetland connections in the Prairie Pothole Region, United States. Wetlands Ecology and Management. Springer Science and Business Media B.V,Formerly Kluwer Academic Publishers B.V., GERMANY, 25: 275-297, (2017).</t>
  </si>
  <si>
    <t xml:space="preserve">https://catalog.data.gov/dataset/reactivity-of-graphene-oxide-with-reactive-oxygen-species
</t>
  </si>
  <si>
    <t>Reactivity of graphene oxide with reactive oxygen species</t>
  </si>
  <si>
    <t>Graphs of kinetic data on indirect photoreaction of graphene oxide with selected reactive oxygen species graphs.This dataset is associated with the following publication: Hsieh, H., and R. Zepp. Reactivity of graphene oxide with reactive oxygen species (hydroxyl radical, singlet oxygen, and superoxide anion). Environmental Science: Nano. RSC Publishing, Cambridge, UK, 6(12): 3734-3744, (2019).</t>
  </si>
  <si>
    <t xml:space="preserve">https://catalog.data.gov/dataset/simulating-lightning-nox-production-in-cmaq-evolution-of-scientific-updates
</t>
  </si>
  <si>
    <t>Simulating Lightning NOX Production in CMAQ: Evolution of Scientific Updates</t>
  </si>
  <si>
    <t>The dataset contains lightning produced column NO from different schemes with different parameters and the resulting surface ozone mixing ratios by incorporating different lightning production schemes.This dataset is associated with the following publication: Kang, D., K. Pickering, D. Allen, K. Foley, C. Wong, R. Mathur, and S. Roselle. Simulating lightning NO production in CMAQv5.2: evolution of scientific updates. Geoscientific Model Development. Copernicus Publications, Katlenburg-Lindau, GERMANY, 12(7): 3071-3083, (2019).</t>
  </si>
  <si>
    <t xml:space="preserve">https://catalog.data.gov/dataset/mapping-aedes-aegypti-and-ae-albopictus-vector-mosquito-distribution-in-brownsville-texas
</t>
  </si>
  <si>
    <t>Mapping Aedes aegypti and Ae. albopictus vector mosquito distribution in Brownsville, Texas</t>
  </si>
  <si>
    <t>Data supports the publication "Mapping Aedes aegypti (Diptera: Culicidae) and Aedes albopictus Vector Mosquito Distribution in Brownsville, TX". We investigated the spatiotemporal dynamics of Aedes aegypti (Linnaeus) and Aedes albopictus (Skuse) mosquito trap captures in Brownsville, TX, using high-resolution land cover, socioeconomic, and meteorological data. We modeled mosquito trap counts using a Bayesian hierarchical mixed-effects model with spatially correlated residuals. The models indicated an inverse relationship between temperature and mosquito trap counts for both species, which may be due to the hot and arid climate of southern Texas. The temporal trend in mosquito populations indicated Ae. aegypti populations peaking in the late spring and Ae. albopictus reaching a maximum in winter. Our results indicated that seasonal weather variation, vegetation height, human population, and land cover determine which of the two Aedes species will predominate.This dataset is associated with the following publication: Myer, M., C. Fizer, K. McPherson, A. Neale, A. Pilant, A. Rodriguez, P. Whung, and J. Johnston. Mapping Aedes aegypti (Diptera: Culicidae) and Aedes albopictus Vector Mosquito Distribution in Brownsville, TX. JOURNAL OF MEDICAL ENTOMOLOGY. Entomological Society of America, Lantham, MD, USA, 57(1): 231-240, (2020).</t>
  </si>
  <si>
    <t xml:space="preserve">https://catalog.data.gov/dataset/secondary-organic-aerosols-from-aromatic-hydrocarbons-and-their-contribution-to-fine-parti
</t>
  </si>
  <si>
    <t>Secondary Organic Aerosols from Aromatic Hydrocarbons and their Contribution to Fine Particulate Matter in Atlanta, Georgia</t>
  </si>
  <si>
    <t>Tracers of secondary organic aerosols (SOA) from thirteen aromatic hydrocarbons were quantified in laboratory smog chamber experiments. Class-specific SOA tracers emerged, including 2,3-dihydroxy-4-oxo-pentatonic acid (DHOPA) from monoaromatic volatile organic compounds (VOCs), phthalic acid from naphthalene and 1-methylnaphthalene, and methyl-nitrocatechol isomers from o,m,p-cresol oxidation. Organic carbon mass fractions (fSOC) for these and other tracers were determined and extend the SOA tracer method widely used to apportion biogenic SOC. The extended SOA tracer model was applied to evaluate the sources of SOC in Atlanta, GA during summer 2015 and winter 2016 after modifying the chamber-derived fSOC! values to reflect SOA yields and local VOC levels (fSOC'). Monoaromatic, diaromatic, and cresol SOC contributed an average of 24%, 8%, and 0.12% of organic carbon (OC) mass during summer and 17%, 5%, and 0.27% during winter, respectively. Cresol SOC peaked during winter and was highly correlated with levoglucosan (r=0.93, p&lt;0.001), consistent with it originating from biomass burning. Together, aromatic, biogenic, and biomass burning derived SOC accounted for an average of 77% and 28% of OC in summer and winter, respectively. The new understanding of SOA composition from aromatic VOCs advances the tracer-based method by including important precursors of SOC and enables a better understanding of the sources of atmospheric aerosol.This dataset is associated with the following publication: Al-Naiema, I.M., J. Offenberg, C.J. Madler, M. Lewandowski, J. Kettler, T. Fang, and E.A. Stone. Secondary Organic Aerosols from Aromatic Hydrocarbons and their Contribution to Fine Particulate Matter in Atlanta, Georgia. ATMOSPHERIC ENVIRONMENT. Elsevier Science Ltd, New York, NY, USA, 223: 117227, (2020).</t>
  </si>
  <si>
    <t xml:space="preserve">https://catalog.data.gov/dataset/data-from-air-pollution-control-strategies-directly-limiting-national-health-damages-in-th
</t>
  </si>
  <si>
    <t>Data from "Air pollution control strategies directly limiting national health damages in the US", by Ou et al.</t>
  </si>
  <si>
    <t>This file describes the dataset used in Ou et al., "Air pollution control strategies directly limiting national health damages in the US."This work used the Global Change Assessment Model (GCAM) with state-level representation of the U.S. energy system (GCAM-USA). GCAM and GCAM-USA are developed and released by the University of Maryland/Pacific Northwest National Laboratory Joint Global Change Research Center (JGCRI). For further details, see the GCAM documentation: jgcri.github.io/gcam-doc. The model source code is available at github.com/JGCRI/gcam-core.A modified version of GCAMv4.3 was used for this analysis. Source code and input data specific for this paper are available upon request.This dataset contains Excel spreadsheets and an R script that link to comma-separated values (CSV) files that were extracted from the model output. The spreadsheets and scripts show the data and reproduce each of the figures in the paper.This dataset is associated with the following publication: Ou, Y., J. West, S. Smith, C. Nolte, and D. Loughlin. Air pollution control strategies directly limiting national health damages in the US.. Nature Communications. Nature Publishing Group, London, UK, 11: 957, (2020).</t>
  </si>
  <si>
    <t xml:space="preserve">https://catalog.data.gov/dataset/ozone-data-for-ozone-related-asthma-exacerbation-emergency-department-visits-in-the-us-in-
</t>
  </si>
  <si>
    <t>Ozone data for "Ozone-related asthma exacerbation emergency department visits in the US in a warming climate," by Nassikas et al.</t>
  </si>
  <si>
    <t>This dataset contains near-surface ozone concentrations simulated using the Community Multiscale Air Quality (CMAQ) model for the period 2036-2045 under two future climate scenarios and using a 2040 projection for air pollutant emissions. The data were used in a manuscript by Nassikas et al., published in Environmental Research in 2020.This dataset is associated with the following publication: Nassikas, N., K. Spangler, N. Fann, C. Nolte, P. Dolwick, T. Spero, P. Sheffield, and G. Willenius. Ozone-related asthma emergency department visits in the US in a warming climate. ENVIRONMENTAL RESEARCH. Elsevier B.V., Amsterdam, NETHERLANDS, 183: 109206, (2020).</t>
  </si>
  <si>
    <t xml:space="preserve">https://catalog.data.gov/dataset/estimation-of-the-emission-characteristics-of-svocs-from-household-articles-using-group-co
</t>
  </si>
  <si>
    <t>Estimation of the Emission Characteristics of SVOCs from Household Articles Using Group-Contribution Methods</t>
  </si>
  <si>
    <t>The attached dataset, including data dictionary, provides all the EPA-generated data for the publication Estimation of the Emission Characteristics of SVOCs from Household Articles Using Group Contribution Methods" by Cody K. Addington, Katherine A. Phillips, and Kristin K. Isaacs.This dataset is associated with the following publication: Addington, C., K. Phillips, and K. Isaacs. Estimation of the Emission Characteristics of SVOCs from Household Articles Using Group Contribution Methods. ENVIRONMENTAL SCIENCE &amp; TECHNOLOGY. American Chemical Society, Washington, DC, USA, 54(1): 110-119, (2020).</t>
  </si>
  <si>
    <t xml:space="preserve">https://catalog.data.gov/dataset/predicting-oral-relative-bioavailability-of-arsenic-in-soil-from-in-vitro-bioaccessibility
</t>
  </si>
  <si>
    <t>Predicting oral relative bioavailability of arsenic in soil from in vitro bioaccessibility</t>
  </si>
  <si>
    <t>Total, bioavailable and bioaccessible arsenic levels in soil data generated from EPA regional samples. This dataset is not publicly accessible because: EPA cannot release personally identifiable information regarding living individuals, according to the Privacy Act and the Freedom of Information Act (FOIA). This dataset contains information about human research subjects. Because there is potential to identify individual participants and disclose personal information, either alone or in combination with other datasets, individual level data are not appropriate to post for public access. Restricted access may be granted to authorized persons by contacting the party listed. It can be accessed through the following means: The public can access the non personally identifiable data through the journal (Geosciences) publisher (MDPI). The journal is open access and does not require a subscription. Format: Total, bioavailable and bioaccessible arsenic levels in soil data generated from EPA regional samples.This dataset is associated with the following publication: Diamond, G.L., K. Bradham , W.J. Brattin, M. Burgess , S. Griffin , C. Hawkins , A.L. Juhasz, J.M. Klotzbach, C. Nelson , Y.W. Lowery, K. Scheckel , and D. Thomas. Predicting oral relative bioavailability of arsenic in soil from in vitro bioaccessibility. JOURNAL OF TOXICOLOGY AND ENVIRONMENTAL HEALTH - PART A: CURRENT ISSUES. Taylor &amp; Francis, Inc., Philadelphia, PA, USA, 79(4): 165-173, (2016).</t>
  </si>
  <si>
    <t xml:space="preserve">https://catalog.data.gov/dataset/pah-published-dataset-data-in-brief
</t>
  </si>
  <si>
    <t>PAH Published Dataset Data In Brief</t>
  </si>
  <si>
    <t>PAH method development and sample collection.This dataset is associated with the following publication: Wallace, M., J. Pleil, D. Whitaker, and K. Oliver. Dataset of polycyclic aromatic hydrocarbon recoveries from a selection of sorbent tubes for thermal desorption-gas chromatography/mass spectrometry analysis. Data in Brief. Elsevier B.V., Amsterdam, NETHERLANDS, 29: 105252, (2020).</t>
  </si>
  <si>
    <t xml:space="preserve">https://catalog.data.gov/dataset/adverse-outcome-pathway-network-based-assessment-of-the-interactive-effects-of-an-androgen
</t>
  </si>
  <si>
    <t>Adverse Outcome Pathway Network-Based Assessment of the Interactive Effects of an Androgen Receptor Agonist and an Aromatase Inhibitor on Fish Endocrine Function</t>
  </si>
  <si>
    <t>Adverse outcome pathway (AOP) networks potentially provide a basis for predictive approaches to assess the toxicity of chemical mixtures. This study evaluated the utility of a simple AOP network to predict the interactive effects of a binary chemical mixture comprised of an inhibitor of the aromatase enzyme (fadrozole, a human pharmaceutical) and an agonist of the androgen receptor (trenbolone, a veterinary drug). Overall, prediction of interactive effects of the two chemicals based on the AOP network did not match actual observed effects. Rather, the two compounds seemed to interact in an independent manner in terms of their effects on the hypothalamic-pituitary-gonadal axis in the fish.This dataset is associated with the following publication: Ankley, G., B. Blackwell, J. Cavallin, J. Doering, D.J. Feifarek, K. Jensen, M. Kahl, C. Lalone, S. Poole, E. Randolph, T. Saari, and D. Villeneuve. Adverse outcome pathway network-based assessment of the interactive effects of an androgen receptor agonist and an aromatase inhibitor on fish endocrine function. AQUATIC TOXICOLOGY. Elsevier Science Ltd, New York, NY, USA, 39(4): 913-922, (2020).</t>
  </si>
  <si>
    <t xml:space="preserve">https://catalog.data.gov/dataset/saunders-et-al-dietary-bioaccumulation-and-biotransformation-of-hydrophobic-organic-sunscr
</t>
  </si>
  <si>
    <t>Saunders et al._Dietary bioaccumulation and biotransformation of hydrophobic organic sunscreen agents in rainbow trout</t>
  </si>
  <si>
    <t>Organic ultraviolet filters (UVFs, also known as sunscreen agents) used in personal care and consumer products can enter the aquatic environment via wastewater treatment plant effluents or by loss from skin during swimming and other recreational activities. Some UVFs are hydrophobic (log Kow &gt; 4) which has led to concern that they may bioaccumulate in aquatic organisms. The purpose of this study was to investigate the bioaccumulation and biotransformation of two widely-used UVFs, 2-ethylhexyl-4-methoxycinnamate (EHMC) and octocrylene (OCT) in rainbow trout exposed via the diet. EHMC and OCT were significantly metabolized by trout and this metabolism substantially reduced bioaccumulation relative to levels observed for a set of poorly transformed chemicals having similar log Kow values. Derived bioconcentration factors (BCFs) and biomagnification factors (BMFs) for both UVFs were well below established bioaccumulation criteria, suggesting that EHMC and OCT are unlikely to pose a bioaccumulation hazard in trout. This research substantially increases existing knowledge concerning the fate and effects of UVFs in the environment.This dataset is associated with the following publication: Saunders, L., A. Hoffman, J. Nichols, and F. Gobas. Dietary bioaccumulation and biotransformation of hydrophobic organic sunscreen agents in rainbow trout. ENVIRONMENTAL TOXICOLOGY AND CHEMISTRY. Society of Environmental Toxicology and Chemistry, Pensacola, FL, USA, 39(3): 574-586, (2020).</t>
  </si>
  <si>
    <t xml:space="preserve">https://catalog.data.gov/dataset/data-set-c8a5d
</t>
  </si>
  <si>
    <t>Each sheet in the current spreadsheet contains data that was generated by the USEPA ORD and used in the manuscript entitled: Particle and Vapor Emissions from Vat Polymerization Desktop-scale 3-Dimensional Printers.For the research project the USEPA ORD was responsible for identifying the elemental composition and concentration for each of the 5 different resin used in the project. The chemical composition and concentration were determined for the as purchased uncured resin and a cured resin printed object.Data produced from the research that was included in the manuscript was presented in Table 3. Identities of elements in bulk feedstock resin, airborne particles emitted during vat polymerization 3-D printing, and printed objects, and Supporting Information Table S5 Elemental content of bulk grey liquid resins and printed solid objects by ICP analysis (mg/kg)The data presented in Table 3 is presented in Sheet2 and the data presented in Table S5 is located in Sheet3.This dataset is associated with the following publication: Stefaniak, A.B., L.N. Bowers, A.K. Knepp, T.P. Luxton, D.M. Peloquin, E.J. Baumann, J.E. Ham, J.R. Wells, A.R. Johnson, R.F. LeBouf, F.-. Su, S.B. Martin Jr., and M.A. Virji. Particle and vapor emissions from vat polymerization desktop-scale 3-dimensional printers. JOURNAL OF OCCUPATIONAL AND ENVIRONMENTAL HYGIENE. Taylor &amp; Francis, Inc., Philadelphia, PA, USA, 16(8): 519-531, (2019).</t>
  </si>
  <si>
    <t xml:space="preserve">https://catalog.data.gov/dataset/data-from-a-method-for-crispr-cas9-mutation-of-genes-in-fathead-minnow-pimephales-promelas
</t>
  </si>
  <si>
    <t>Data from "A method for CRISPR/Cas9 mutation of genes in fathead minnow (Pimephales promelas)"</t>
  </si>
  <si>
    <t>The dataset includes survival of control, control injected, and CRISPR/Cas9 injected embryos as well as percent efficiency of insertion/deletion mutation formation for the three different CRISPR guide strands/targets evaluated in this study.This dataset is associated with the following publication: Maki, J., J. Cavallin, K. Lott, T. Saari, G. Ankley, and D. Villeneuve. A method for CRISPR/Cas9 mutation of genes in fathead minnow (Pimephales promelas). AQUATIC TOXICOLOGY. Elsevier Science Ltd, New York, NY, USA, 222: 12 pg., (2020).</t>
  </si>
  <si>
    <t xml:space="preserve">https://catalog.data.gov/dataset/white-sucker-tumors-and-deformities
</t>
  </si>
  <si>
    <t>White Sucker Tumors and Deformities</t>
  </si>
  <si>
    <t>White sucker, Catostomus commersonii, were collected from the St. Louis River Area of Concern in 2011, 2013, and 2015. The data include size, sex, and age of fish, associated orocutaneous and liver neoplasia prevalence, muscle carbon and nitrogen stable isotope ratios, diet contribution from three locations based on stable isotope ratios, and concentration of PCBs, dioxins, and furans in livers of select fish sampled in 2015.This dataset is associated with the following publication: Hoffman, J., V. Blazer, H. Walsh, C. Shaw, R. Braham, and P. Mazik. Influence of demographics, exposure, and habitat use in an urban, coastal river on tumor prevalence in a demersal fish. SCIENCE OF THE TOTAL ENVIRONMENT. Elsevier BV, AMSTERDAM, NETHERLANDS, 712: 12 pg., (2020).</t>
  </si>
  <si>
    <t xml:space="preserve">https://catalog.data.gov/dataset/ramjoh-pfhxs-data
</t>
  </si>
  <si>
    <t>Ramjoh PFHxS Data</t>
  </si>
  <si>
    <t>File contains data on body, liver, thyroid weights from dams and exposed offspring, serum thyroid hormones, gland and cortical gene expression, results of cognitive function tests.This dataset is associated with the following publication: Ramhoj, L., U. Haas, M. Gilbert, C. Wood, T. Svingen, D. Usai, A.M. Vinggaard, K. Mandrup, and M. Axelstad. Evaluating thyroid hormone disruption: Investigations of long-term neurodevelopmental effects in rats after perinatal exposure to perfluorohexane sulfonate (PFHxS). Scientific Reports. Nature Publishing Group, London, UK, 10(1): 2672, (2020).</t>
  </si>
  <si>
    <t xml:space="preserve">https://catalog.data.gov/dataset/emergency-department-visits-for-acute-gastrointestinal-illness-after-a-major-water-pipe-br
</t>
  </si>
  <si>
    <t>Emergency department visits for acute gastrointestinal illness after a major water pipe break in 2010</t>
  </si>
  <si>
    <t>Data consist of medical records for hospitalizations including reasons for admission, and location. This dataset is not publicly accessible because: EPA cannot release personally identifiable information regarding living individuals, according to the Privacy Act and the Freedom of Information Act (FOIA). This dataset contains information about human research subjects. Because there is potential to identify individual participants and disclose personal information, either alone or in combination with other datasets, individual level data are not appropriate to post for public access. Restricted access may be granted to authorized persons by contacting the party listed. It can be accessed through the following means: Data is restricted to investigators due to potential PII. Format: Data are stored in SAS, MS Excel with meta data and codeboks.This dataset is associated with the following publication: Lin, C., D. Richardson, E. Hilborn, H. Weinberg, L. Engel, and T. Wade. Emergency department visits for acute gastrointestinal illness after a major water pipe break in 2010. EPIDEMIOLOGY. Lippincott Williams &amp; Wilkins, Philadelphia, PA, USA, 30(6): 893-900, (2019).</t>
  </si>
  <si>
    <t xml:space="preserve">https://catalog.data.gov/dataset/meta-data-version-1
</t>
  </si>
  <si>
    <t>Meta Data Version 1</t>
  </si>
  <si>
    <t>Data that was used to construct the table and figures associated with the manuscript.This dataset is associated with the following publication: Peloquin, D.M., E.J. Baumann Jr., and T.P. Luxton. Multi-method assessment of PVP-coated silver nanoparticles and artificial sweat mixtures (journal). CHEMOSPHERE. Elsevier Science Ltd, New York, NY, USA, 249: 126173, (2020).</t>
  </si>
  <si>
    <t xml:space="preserve">https://catalog.data.gov/dataset/spatial-variability-of-sediment-methane-dataset
</t>
  </si>
  <si>
    <t>Spatial variability of sediment methane dataset</t>
  </si>
  <si>
    <t>This data set contains variables measured during a survey of sediment-methane production rates in a eutrophic reservoir in southwestern Ohio. The measured production rates and a suite of predictor variables including water chemistry, sediment characteristics, and algal abundance are presented..This dataset is associated with the following publication: Berberich, M., J. Beaulieu, T. Hamilton, S. Waldo, and I. Buffam. Spatial variability of sediment methane production and methanogen communities within a eutrophic reservoir: importance of organic matter source and quantity. LIMNOLOGY AND OCEANOGRAPHY. American Society of Limnology and Oceanography, Lawrence, KS, USA, 65(3): 1-23, (2020).</t>
  </si>
  <si>
    <t xml:space="preserve">https://catalog.data.gov/dataset/examining-nta-performance-and-potential-using-fortified-and-reference-house-dust-as-part-o
</t>
  </si>
  <si>
    <t>Examining NTA Performance and Potential Using Fortified and Reference House Dust as Part of EPA's Non-Targeted Analysis Collaborative Trial (ENTACT)</t>
  </si>
  <si>
    <t>The current study focuses on the analysis of SRM 2585 extracts that were distributed as part of ENTACT. It further introduces a separate recovery experiment, using SRM 2585, designed to shed light on factors that affect analyte loss during extraction, cleanup, instrumental analysis, and data processing. Many compounds have been measured and reported in SRM 2585 to date, cross-referencing these compounds against those detected via NTA provides a unique means with which to critically evaluate NTA performance in a real-world context. The recovery experiment described herein further informs factors (e.g., matrix, extraction procedures) that influence compound identification using NTA. Finally, by analyzing the same mixture of compounds at different concentrations and in the presence and absence of dust matrix, the performance of NTA is evaluated here from a quantitative perspective, rather than a typical qualitative perspective.This dataset is associated with the following publication: Newton, S., J. Sobus, E. Ulrich, R. Singh, A. Chao, J. McCord, S. Laughlin-Toth, and M. Strynar. Examining NTA Performance and Potential Using Fortified and Reference House Dust as Part of EPA's Non-Targeted Analysis Collaborative Trial (ENTACT). Analytical and Bioanalytical Chemistry. Springer, New York, NY, USA, 412: 4221-4233, (2020).</t>
  </si>
  <si>
    <t xml:space="preserve">https://catalog.data.gov/dataset/muche-et-al-comparison-and-evaluation-of-gridded-precipitation-datasets-in-a-kansas-agricu
</t>
  </si>
  <si>
    <t>Muche et al__Comparison and Evaluation of Gridded Precipitation Datasets in a Kansas Agricultural Watershed using SWAT</t>
  </si>
  <si>
    <t>The dataset is excel file that contains data for figures in the manuscript.This dataset is associated with the following publication: Muche, M., S. Sinnathamby, R. Parmar, C. Knightes, J. Johnston, K. Wolfe, T. Purucker, M. Cyterski, and D. Smith. Comparison and Evaluation of Gridded Precipitation Datasets in a Kansas Agricultural Watershed Using SWAT. JOURNAL OF THE AMERICAN WATER RESOURCES ASSOCIATION. American Water Resources Association, Middleburg, VA, USA, 56(3): 486-506, (2020).</t>
  </si>
  <si>
    <t xml:space="preserve">https://catalog.data.gov/dataset/pisces-dataset
</t>
  </si>
  <si>
    <t>PiSCES Dataset</t>
  </si>
  <si>
    <t>The Piscine Stream Community Estimation System (PiSCES) provides users with a hypothesized fish community for any stream reach in the conterminous United States using information obtained from Nature Serve, the US Geological Survey (USGS), StreamCat, and the Peterson Field Guide to Freshwater Fishes of North America for over 1000 native and non-native freshwater fish species. PiSCES can filter HUC8-based fish assemblages based on species-specific occurrence models, create a community abundance/biomass distribution by relating relative abundance to mean body weight of each species, and allow users to query its database to see ancillary characteristics of each species (e.g., habitat preferences and maximum size). Future efforts will aim to improve the accuracy of the species distribution database and refine/augment increase the occurrence models. The PiSCES tool is accessible at the EPA's Quantitative Environmental Domain (QED) website at https://qed.epacdx.net/pisces/.This dataset is associated with the following publication: Cyterski, M., C. Barber, M. Galvin, R. Parmar, J. Johnston, D. Smith, A. Ignatius, L. Prieto, and K. Wolfe. PiSCES: Pi(scine) Stream Community Estimation System. ENVIRONMENTAL MODELLING &amp; SOFTWARE. Elsevier Science, New York, NY, 127: 104703, (2020).</t>
  </si>
  <si>
    <t xml:space="preserve">https://catalog.data.gov/dataset/respirometry-biochemistry-and-carbonate-chemistry
</t>
  </si>
  <si>
    <t>Respirometry, Biochemistry and Carbonate Chemistry</t>
  </si>
  <si>
    <t>Data includes water quality and carbonate chemistry parameters measured during the experiment (temperature, salinity, dissolved oxygen, pH, total alkalinity and pCO2), oxygen consumption rates of fish (respirometry) as well as several biochemical endpoints related to anaerobic metabolism (Lactate Dehydrogenase), oxidative stress (protein carbonyl formation, Superoxide dismutase and Catalase), and acid-base homeostasis (Carbonic Anhydrase and Na+/K+ ATPase activity).This dataset is associated with the following publication: Enzor, L., C. Hankins, M. Frazier, E. Moso, S. Raimondo, and M. Barron. Elevated pCO2 and hypoxia alter the acid-base regulation of developing sheepshead minnows Cyprinodon variegatus. MARINE ECOLOGY PROGRESS SERIES. Inter-Research, Luhe, GERMANY, 636: 157-168, (2020).</t>
  </si>
  <si>
    <t xml:space="preserve">https://catalog.data.gov/dataset/targeted-pathway-based-in-vivo-testing-using-thyroperoxidase-inhibition-to-evaluate-plasma
</t>
  </si>
  <si>
    <t>Targeted pathway-based in vivo testing using thyroperoxidase inhibition to evaluate plasma thyroxine as a surrogate metric of metamorphic success in model amphibian Xenopus laevis</t>
  </si>
  <si>
    <t>These data are represented in tables and graphs in the article, "Targeted pathway-based in vivo testing using thyroperoxidase inhibition to evaluate plasma thyroxine as a surrogate metric of metamorphic success in model amphibian Xenopus laevis" by JT Haselman et al.This dataset is associated with the following publication: Haselman, J., J. Olker, P. Kosian, J. Korte, J. Swintek, J. Denny, J. Nichols, J. Tietge, M. Hornung, and S. Degitz. Targeted pathway-based in vivo testing using thyroperoxidase inhibition to evaluate plasma thyroxine as a surrogate metric of metamorphic success in model amphibian Xenopus laevis. TOXICOLOGICAL SCIENCES. Society of Toxicology, RESTON, VA, 175(2): 236-250, (2020).</t>
  </si>
  <si>
    <t xml:space="preserve">https://catalog.data.gov/dataset/naphthalene-pbpk-model-with-inhalation-and-skin-routes-of-exposure
</t>
  </si>
  <si>
    <t>Naphthalene PBPK Model with Inhalation and Skin Routes of Exposure</t>
  </si>
  <si>
    <t>This data set includes source code that implements a PBPK model for naphthalene that allows for inhalation and skin routes of exposure. It also includes data previously published by Kim et al. (2006) that were used to calibrate and evaluate the model. The model is described in a paper that is in review at the journal Toxicological Sciences.</t>
  </si>
  <si>
    <t xml:space="preserve">https://catalog.data.gov/dataset/shrestha-et-al-20xx-data-set
</t>
  </si>
  <si>
    <t>Shrestha et al 20xx_Data Set</t>
  </si>
  <si>
    <t>Microbial source tracking, fecal indicator, and precipitation data sets.This dataset is associated with the following publication: Shrestha, A., C. Kelty, M. Sivaganesan, O. Shanks, and S. Dorevitch. Fecal pollution source characterization at non-point source impacted beaches under dry and wet weather conditions. WATER RESEARCH. Elsevier Science Ltd, New York, NY, USA, 182: 116014, (2020).</t>
  </si>
  <si>
    <t xml:space="preserve">https://catalog.data.gov/dataset/rajib2019-umrb-wrr2020
</t>
  </si>
  <si>
    <t>Rajib2019_UMRB_WRR2020</t>
  </si>
  <si>
    <t>The dataset includes information to make Figures 1 through 6 of the manuscript.This dataset is associated with the following publication: Rajib, A., H. Golden, C. Lane, and Q. Wu. Surface Depression and Wetland Water Storage Improves Major River Basin Hydrologic Predictions. WATER RESOURCES RESEARCH. American Geophysical Union, Washington, DC, USA, 56(7): e2019WR026561, (2020).</t>
  </si>
  <si>
    <t xml:space="preserve">https://catalog.data.gov/dataset/primary-sources-of-pahs-to-great-lakes-tributaries-using-multiple-lines-of-evidence
</t>
  </si>
  <si>
    <t>Primary sources of PAHs to Great Lakes tributaries using multiple lines-of-evidence</t>
  </si>
  <si>
    <t>No data will be attached, all data are provided in either the paper or its supporting information (see tables and supporting information). This dataset is not publicly accessible because: USGS deleveloped and managed all data associated with this paper. It can be accessed through the following means: All data are provided in either the paper or its supporting information (see tables and supporting information. Format: No data will be attached, all data are provided in either the paper or its supporting information (see tables and supporting information).This dataset is associated with the following publication: Baldwin, A.K., S.R. Corsi, S.K. Oliver, P.L. Lenaker, M.A. Nott, M. Mills, G. Norris, and P. Paatero. Primary Sources of Polycyclic Aromatic Hydrocarbons to Streambed Sediment in Great Lakes Tributaries Using Multiple Lines of Evidence. ENVIRONMENTAL TOXICOLOGY AND CHEMISTRY. Society of Environmental Toxicology and Chemistry, Pensacola, FL, USA, 39(7): 1392-1408, (2020).</t>
  </si>
  <si>
    <t xml:space="preserve">https://catalog.data.gov/dataset/data-for-journal-article-inactivation-of-bacillus-anthracis-and-bacillus-atrophaeus-spores
</t>
  </si>
  <si>
    <t>Data for journal article Inactivation of Bacillus anthracis and Bacillus atrophaeus Spores on Surfaces with Ultraviolet Light Produced Via Either Light Emitting Diodes or a Low-Pressure Mercury Vapor Lamp</t>
  </si>
  <si>
    <t>The spreadsheets contain the colony forming unit data for every experiment, for every test and positive control coupon replicate.This dataset is associated with the following publication: Wood, J., J. Archer, M. Calfee, S. Serre, R. Mickelsen, A. Mikelonis, L. Oudejans, M. Hu, S. Hurst, and V.K. Rastogi. Inactivation of Bacillus anthracis and Bacillus atrophaeus Spores on Surfaces with Ultraviolet Light Produced Via Either Light Emitting Diodes or a Low-Pressure Mercury Vapor Lamp. JOURNAL OF APPLIED MICROBIOLOGY. Blackwell Publishing, Malden, MA, USA, 13, (2020).</t>
  </si>
  <si>
    <t xml:space="preserve">https://catalog.data.gov/dataset/data-related-to-transport-of-hydrochar-montmorillonite
</t>
  </si>
  <si>
    <t>Data related to transport of hydrochar-montmorillonite</t>
  </si>
  <si>
    <t>The data set contains information about the TEM images of hydrochar alone, with phosphate (b), and with montmorillonite (c) at a pH of 6.0, SEM images of hydrochar alone (a, b), with montmorillonite (c, d), and with a combination of montmorillonite and phosphate (e, f) and the corresponding EDX spectra (g, h) at a pH of 6.0 (a, c, e, g) and 9.0 (b, d, f, h), .Capillary pressure curves (a,b) and pore size distribution determined by means of mercury intrusion porosimetry (MIP) (c,d) for the hydrochar samples prepared at pH 6.0 (a,c) and 9.0 (b,d), .FTIR spectra of the synthesized hydrochar in solutions with different pH values, Zeta potentials of hydrochar with and without montmorillonite (M) and/or phosphate (P), quartz sand and aluminum oxide-coated sand in a 10 mM NaCl solution as a function of the pH (a) and the concentrations of NaCl solution at pH 6.0 (b) and 9.0 (c), .Hydrodynamic radius of hydrochar with and without montmorillonite (M) in the absence or presence of phosphate (P) under different NaCl concentrations at pH 6.0 (a) and 9.0 (b), Observed (dots) and fitted (lines) breakthrough curves (BTCs) of 0.2 g L-1 hydrochar under different NaCl concentrations in uncoated sand (a, b) and aluminum oxide-coated sand (c, d) at pH 6.0 (a, c) and 9.0 (b, d), respectively.This dataset is associated with the following publication: Yang, J., M. Chen, H. Yang, N. Xu, G. Feng, Z. Li, C. Su, and D. Wang. Surface Heterogeneity Mediated Transport of Hydrochar Nanoparticles in Heterogeneous Porous Media. ENVIRONMENTAL SCIENCE AND POLLUTION RESEARCH. Ecomed Verlagsgesellschaft AG, Landsberg, GERMANY, 27(26): 32842-32855, (2020).</t>
  </si>
  <si>
    <t xml:space="preserve">https://catalog.data.gov/dataset/fort-irwin-test-well-and-monitor-well-installation-report
</t>
  </si>
  <si>
    <t>Fort Irwin Test Well and Monitor Well Installation Report</t>
  </si>
  <si>
    <t>The National Training Center (NTC) at US Army Fort Irwin, CA (Fort Irwin) has a stormwater collection system located near the Sleepy Hollow housing area that includes a stormwater catchment basin, controlled release of flood waters, and enhanced local infiltration by a drywell. The system was not performing to design standards and best management practices. To research wet-weather capture and aquifer recharge, the Environmental Protection Agency (EPA) contracted GeoSystems Analysis, Inc. (GSA) to supervise the drilling and installation of a vadose zone testing well (Test Well) and a groundwater monitoring well (Monitor Well) at the Sleepy Hollow drywell site at Fort Irwin. Additionally, GSA contracted Torrent Resources Inc. (Phoenix, AZ) (Torrent Resources) to upgrade the drywell site.The Test Well was instrumented with water and air piezometers to allow testing of the infiltration capacity of the on-site basin fill deposits and derive hydraulic conductivity properties for these materials through intermediate and large-scale field testing and laboratory testing. Water piezometers were used to conduct borehole permeameter tests to provide an estimation of the saturated hydraulic conductivity (Ksat) at the testing intervals. Air piezometers were used to conduct atmospheric pressure wave testing, which measures the bulk air permeability of vadose zone sediments in the vicinity of the well. Air permeability estimates can then be converted to estimates of water permeability. A water level and temperature sensor was also installed in one of the water piezometers to measure the depth of perched groundwater.The Monitor Well was drilled to depths reaching the groundwater table to monitor the performance of the new drywell system. The Monitor Well also included a shallow piezometer installed above a low-permeability fine-grained sediment layer. Water level and temperature sensors were installed to measure the depth to groundwater and depth of perched water above the fine-grained layers. In addition, soil water content, electrical conductivity, and temperature sensors were installed at various depths in the vadose zone to monitor advancement of wetting fronts.</t>
  </si>
  <si>
    <t xml:space="preserve">https://catalog.data.gov/dataset/criteria-pollutant-impacts-of-volatile-chemical-products-informed-by-near-field-modeling
</t>
  </si>
  <si>
    <t>Criteria pollutant impacts of volatile chemical products informed by near-field modeling</t>
  </si>
  <si>
    <t>Dataset includes data appearing in main text figures and CMAQ code.This dataset is associated with the following publication: Qin, M., B. Murphy, K. Isaacs, B. McDonald, Q. Lu, S. McKeen, L. Koval, A. Robinson, C. Efstathiou, C. Allen, and H. Pye. Criteria pollutant impacts of volatile chemical products informed by near-field modeling. Nature Sustainability. Nature Publishing Group, New York, NY, USA, 1-57, (2020).</t>
  </si>
  <si>
    <t xml:space="preserve">https://catalog.data.gov/dataset/solar-cooker-test-data-per-asae-s580-1-nov2013-american-society-of-agricultural-and-biolog
</t>
  </si>
  <si>
    <t>Solar cooker test data per ASAE S580.1 NOV2013 (American Society of Agricultural and Biological Engineers): Standardized cooking power versus temperature difference (cooking vessel contents and ambient air). See Figure 2 in published manuscript.</t>
  </si>
  <si>
    <t>Solar cooker test data per ASAE S580.1 NOV2013, Testing and Reporting Solar Cooker Performance, American Society of Agricultural and Biological Engineers, St. Joseph, Michigan, USA. Standardized cooking power (watts) versus temperature difference (degrees C) between cooking vessel contents and ambient air. See Figure 2 in published manuscript.This dataset is associated with the following publication: Ebersviller, S., and J. Jetter. Evaluation of performance of household solar cookers. SOLAR ENERGY. Elsevier Science Ltd, New York, NY, USA, 208: 166-172, (2020).</t>
  </si>
  <si>
    <t xml:space="preserve">https://catalog.data.gov/dataset/tree-cover-and-allostatic-load
</t>
  </si>
  <si>
    <t>Tree cover and allostatic load</t>
  </si>
  <si>
    <t>The dataset contains results of questionnaire surveys including demographic, socioeconomic data and health/medical information, residential addresses, geographic coordinates of residential addresses, estimates of tree cover and vegetated land cover within 1 km of residence, results of laboratory analyses of blood samples from study participants for biomarkers of allostatic load, and allostatic load estimates. This dataset is not publicly accessible because: EPA cannot release personally identifiable information regarding living individuals, according to the Privacy Act and the Freedom of Information Act (FOIA). This dataset contains information about human research subjects. Because there is potential to identify individual participants and disclose personal information, either alone or in combination with other datasets, individual level data are not appropriate to post for public access. Restricted access may be granted to authorized persons by contacting the party listed. It can be accessed through the following means: See above. Data requests should be sent to PI. Format: Data are stored in SAS and MS Excel.This dataset is associated with the following publication: Egorov, A., S. Griffin, R. Converse, J. Styles, E. Klein, J. Scott, E. Sams, E. Hudgens, and T. Wade. Greater tree cover near residence is associated with reduced allostatic load in residents of central North Carolina. ENVIRONMENTAL RESEARCH. Elsevier B.V., Amsterdam, NETHERLANDS, 186: 109435, (2020).</t>
  </si>
  <si>
    <t xml:space="preserve">https://catalog.data.gov/dataset/seafood-wine-rice-vegetables-and-other-food-items-associated-with-mercury-biomarkers-2011-
</t>
  </si>
  <si>
    <t>Seafood, wine, rice, vegetables, and other food items associated with mercury biomarkers among seafood and non-seafood consumers: NHANES 2011-2012</t>
  </si>
  <si>
    <t>Code for analysis of NHANES data.This dataset is associated with the following publication: Wells, E., L. Kopylev, R. Nachman, E. Radke-Farabaugh, and D. Segal. Seafood, wine, rice, vegetables, and other food items associated with mercury biomarkers among seafood and non-seafood consumers: NHANES 2011-2012. Journal of Exposure Science and Environmental Epidemiology. Nature Publishing Group, London, UK, 1-11, (2020).</t>
  </si>
  <si>
    <t xml:space="preserve">https://catalog.data.gov/dataset/voc-emission-data-in-a-simulated-vehicle-cabin-environment-based-on-small-scale-chamber-te
</t>
  </si>
  <si>
    <t>VOC emission data in a simulated vehicle cabin environment based on small-scale chamber tests</t>
  </si>
  <si>
    <t>The data include: (1) Detailed test material dimensions and experimental conditions, (2) Determined key emission parameters for six VOCs in five vehicle cabin materials at different temperatures, (3)Change in key emission parameters with the increase of temperature, (4) figures with comparison between the model prediction and experimental data. This dataset is not publicly accessible because: The data was not generated by EPA. It can be accessed through the following means: Link will be available when it is published in peer reviewed journal. Format: The data include: Tables of (1) Detailed test material dimensions and experimental conditions, (2) Determined key emission parameters for six VOCs in five vehicle cabin materials at different temperatures, (3) Change in key emission parameters with the increase of temperature, and Figures with comparison between the model prediction and experimental data.This dataset is associated with the following publication: Wang, H., J. Zheng, T. Yang, P. Zhang, X. Liu, M. Zhang, L. Sun, X. Yu, J. Zhao, X. Liu, B. Xu, L. Tong, and J. Xiong. Predicting the emission characteristics of VOCs in a simulated vehicle cabin environment based on small-scale chamber tests: parameter determination and validation. ENVIRONMENT INTERNATIONAL. Elsevier B.V., Amsterdam, NETHERLANDS, 142: NA, (2020).</t>
  </si>
  <si>
    <t xml:space="preserve">https://catalog.data.gov/dataset/serc-bw-data
</t>
  </si>
  <si>
    <t>SERC_BW_data</t>
  </si>
  <si>
    <t>18S OTU table with taxonomy, including metadata on sampled vessels.This dataset is associated with the following publication: Darling, J., J. Martinson, K. Pagenkopp-Lohan, K. Carney, E. Pilgrim, A. Banerji, K. Holzer, and G. Ruiz. Metabarcoding quantifies differences in accumulation of ballast water borne biodiversity among three port systems in the United States. SCIENCE OF THE TOTAL ENVIRONMENT. Elsevier BV, AMSTERDAM, NETHERLANDS, 749: 141456, (2020).</t>
  </si>
  <si>
    <t xml:space="preserve">https://catalog.data.gov/dataset/data-used-in-the-research-titled-quantifying-the-visual-sensory-landscapes-qualities-that-
</t>
  </si>
  <si>
    <t>Data used in the research titled, "Quantifying the visual-sensory landscapes qualities that contribute to cultural ecosystem services using social media and LiDAR"</t>
  </si>
  <si>
    <t>Sample1m are the data used to estimate the Negative Binomial models. The validation dataset compares classified photographs with viewshed estimates of visible land use/cover.This dataset is associated with the following publication: VanBerkel, D., P. Tabrizian, M.A. Dorning, L. Smart, D. Newcomb, M. Mehaffey, A. Neale, and R.K. Meentemeyer. Quantifying the visual-sensory landscape qualities that contribute to cultural ecosystem services using social media and LiDAR. Ecosystem Services. Elsevier Online, New York, NY, USA, 31: 326-335, (2018).</t>
  </si>
  <si>
    <t xml:space="preserve">https://catalog.data.gov/dataset/boyes-et-al-figure-1a
</t>
  </si>
  <si>
    <t>Boyes et al., Figure 1A</t>
  </si>
  <si>
    <t>Data support each of the figures in Boyes et al., Moderate Perinatal Thyroid Hormone Insufficiency Alters Visual System Function in Adult Rats (to be submitted for publication).This dataset is associated with the following publication: Boyes, W., L. Degn, B. George, and M. Gilbert. Moderate Perinatal Thyroid Hormone Insufficiency Alters Visual System Function in Adult Rats. NEUROTOXICOLOGY. Elsevier B.V., Amsterdam, NETHERLANDS, 67: 73-83, (2018).</t>
  </si>
  <si>
    <t xml:space="preserve">https://catalog.data.gov/dataset/cesium-emissions-from-laboratory-fires
</t>
  </si>
  <si>
    <t>Cesium Emissions from Laboratory Fires</t>
  </si>
  <si>
    <t>The data sets contain the raw and reduced data from the instrument measurements including continuous emission monitoring and stack sampling procedure.This dataset is associated with the following publication: Hao, W.M., S. Baker, E. Lincoln, S. Hudson, S. Lee, and P. Lemieux. Cesium Emissions from Laboratory Fires Article. JOURNAL OF THE AIR &amp; WASTE MANAGEMENT ASSOCIATION. Air &amp; Waste Management Association, Pittsburgh, PA, USA, 49, (2018).</t>
  </si>
  <si>
    <t xml:space="preserve">https://catalog.data.gov/dataset/gerties-creek-proper-functioning-condition-data-forms
</t>
  </si>
  <si>
    <t>Gerties Creek Proper Functioning Condition Data Forms</t>
  </si>
  <si>
    <t>These are Proper Functioning Condition Reach Information Forms filled out during our assessment at Georgina Island. The forms are from the Technical Reference 1737-15 Second Edition 2015 from BLM, Forest Service and NRCS. Dickard et al., 2015.This dataset is associated with the following publication: Hall, R., J. Lin, B. Schumacher, K. Charles, and D. Heggem. Ecological risk based assessment used to restore riparian physical functions to a fresh water Creek. JOURNAL OF ENVIRONMENTAL MANAGEMENT. Elsevier Science Ltd, New York, NY, USA, 221: 63-75, (2018).</t>
  </si>
  <si>
    <t xml:space="preserve">https://catalog.data.gov/dataset/electrolyte-selection-for-electrochemical-oxidative-water-treatment-using-a-boron-doped-di
</t>
  </si>
  <si>
    <t>Electrolyte Selection for Electrochemical Oxidative Water Treatment Using a Boron-Doped Diamond Anode to Support Site Specific Contamination Incident Response</t>
  </si>
  <si>
    <t>The dataset contains the raw data for the graphs in the paper.This dataset is associated with the following publication: Phillips, R., R. James, and M. Magnuson. Electrolyte Selection and Microbial Toxicity for Electrochemical Oxidative Water Treatment Using a Boron-doped Diamond Anode to Support Site Specific Contamination Incident Response. ENVIRONMENTAL SCIENCE &amp; TECHNOLOGY. American Chemical Society, Washington, DC, USA, 197: 135-141, (2017).</t>
  </si>
  <si>
    <t xml:space="preserve">https://catalog.data.gov/dataset/domain-and-hwbi-scores-for-cwbi
</t>
  </si>
  <si>
    <t>Domain and HWBI Scores for CWBI</t>
  </si>
  <si>
    <t>Geo-located county-level domain and HWBI results calculated based on HWBI framework adaptations for the development of a U.S. Children's Well-Being Index. The file contains 3143 entries. Scores are standardized between 0 and 1.This dataset is associated with the following publication: Buck, K., K. Summers, L. Smith, and L. Harwell. Application of the Human Well-Being Index to Sensitive Population Divisions: A Children's Well-Being Index Development. Child Indicators Research. Springer Netherlands, NETHERLANDS, 11(4): 1249-1280, (2018).</t>
  </si>
  <si>
    <t xml:space="preserve">https://catalog.data.gov/dataset/method-1615-quantal-data
</t>
  </si>
  <si>
    <t>Method 1615 Quantal Data</t>
  </si>
  <si>
    <t>Groundwater samples and reageant grade water samples.This dataset is associated with the following publication: Fout , S., and J. Cashdollar. EPA Method 1615. Measurement of Enterovirus and Norovirus Occurrence in Water by Culture and RT-qPCR. II. Total Culturable Virus Assay. Journal of Visualized Experiments. JoVE, Somerville, MA, USA, 115: e52437, (2016).</t>
  </si>
  <si>
    <t xml:space="preserve">https://catalog.data.gov/dataset/amphibian-dehydration-uptake-data
</t>
  </si>
  <si>
    <t>amphibian_dehydration_uptake_data</t>
  </si>
  <si>
    <t>Bioconcentration data for Glinski DA, Henderson WM, Van Meter RJ, Purucker ST 2017. Effect of hydration status on pesticide uptake in anurans following exposure to contaminated soils.This dataset is associated with the following publication: Glinski, D., M. Henderson, R. Van Meter, and T. Purucker. Effect of hydration status on pesticide uptake in anurans following exposure to contaminated soils. ENVIRONMENTAL SCIENCE AND POLLUTION RESEARCH. Ecomed Verlagsgesellschaft AG, Landsberg, GERMANY, 25(16): 16192-16201, (2018).</t>
  </si>
  <si>
    <t xml:space="preserve">https://catalog.data.gov/dataset/the-impact-of-variation-in-scaling-factors-on-the-estimation-of-internal-dose-metrics-a-ca
</t>
  </si>
  <si>
    <t>The impact of variation in scaling factors on the estimation of internal dose metrics: a case study using bromodichloromethane (BDCM)</t>
  </si>
  <si>
    <t>This dataset contains model code and supporting analysis files necessary to evaluate the impact of variability in human hepatic scaling factors. Variation in scaling factor values impacts metabolic rate parameter estimates (Vmax) and hence estimates of internal dose used in dose response analysis and biomarkers of exposure that are important for interpretation of epidemiology studies.This dataset is associated with the following publication: Kenyon, E., C. Eklund, J. Lipscomb, and R. Pegram. The impact of variation in scaling factors on the estimation of internal dose metrics: a case study using bromodichloromethane (BDCM).1. Toxicology Mechanisms and Methods. Taylor &amp; Francis, Inc., Philadelphia, PA, USA, 26(8): 620-626, (2016).</t>
  </si>
  <si>
    <t xml:space="preserve">https://catalog.data.gov/dataset/region-5-rare-air-manganese-data-set
</t>
  </si>
  <si>
    <t>Region 5 RARE air manganese data set</t>
  </si>
  <si>
    <t>A cross-sectional design was used where 86 residents of East Liverpool, Ohio, 100 residents from Marietta, Ohio and 90 residents from Mount Vernon, Ohio were recruited and participated in the study. The Marietta/Mount Vernon data collection took place in August, 2009 as this was the original study location. Marietta was an air manganese (air-Mn) exposed community and Mt. Vernon was a comparison community believed to have little or no air-Mn exposure. After receiving additional funding and approvals, East Liverpool was added and data collection occurred in November, 2011 using identical study protocols to the Marietta/Mount Vernon study with the exception of additional specimen collections of hair and toenails (only collected in East Liverpool). All participants underwent a neuropsychological battery of tests of mood, motor and cognitive function. A comprehensive health questionnaire was administered inquiring about sociodemographics, symptoms, diagnosed illnesses, medication use, health habits, work history, and dietary consumption (used to compute dietary intake of Mn and Fe). Additionally, the study included data acquisition on air monitoring and modeling, biomarkers, and health. This dataset is not publicly accessible because: EPA cannot release personally identifiable information regarding living individuals, according to the Privacy Act and the Freedom of Information Act (FOIA). This dataset contains information about human research subjects. Because there is potential to identify individual participants and disclose personal information, either alone or in combination with other datasets, individual level data are not appropriate to post for public access. Restricted access may be granted to authorized persons by contacting the party listed. It can be accessed through the following means: Because this dataset includes protected health information, public access is not available. Format: csv files.This dataset is associated with the following publication: Kornblith, E., S. Casey, D. Lobdell, M. Colledge, and R. Bowler. Environmental exposure to manganese in air: Tremor, motor and cognitive symptom profiles. NEUROTOXICOLOGY. Elsevier B.V., Amsterdam, NETHERLANDS, 64: 152-158, (2018).</t>
  </si>
  <si>
    <t xml:space="preserve">https://catalog.data.gov/dataset/transcriptional-and-physiological-responses-of-nitrifying-bacteria-to-heavy-metal-inhibiti
</t>
  </si>
  <si>
    <t>Transcriptional and physiological responses of nitrifying bacteria to heavy metal inhibition</t>
  </si>
  <si>
    <t>SOUR (oxygen uptake rates) and qPCR for nitrification genes.This dataset is associated with the following publication: Kapoor , V., X. Li , M. Elk , K. Chandran, C. Impellitteri , and J. Santodomingo. Transcriptional and physiological responses of nitrifying bacteria to heavy metal inhibition. ENVIRONMENTAL SCIENCE &amp; TECHNOLOGY. American Chemical Society, Washington, DC, USA, 49: 13454-13462, (2015).</t>
  </si>
  <si>
    <t xml:space="preserve">https://catalog.data.gov/dataset/water-recreation-and-illness-severity
</t>
  </si>
  <si>
    <t>Water Recreation and Illness Severity</t>
  </si>
  <si>
    <t>Data included health survey data from beach goers and water quality measurements. This dataset is not publicly accessible because: EPA cannot release personally identifiable information regarding living individuals, according to the Privacy Act and the Freedom of Information Act (FOIA). This dataset contains information about human research subjects. Because there is potential to identify individual participants and disclose personal information, either alone or in combination with other datasets, individual level data are not appropriate to post for public access. Restricted access may be granted to authorized persons by contacting the party listed. It can be accessed through the following means: Data contain PII and cannot be released publically. Limited deidentified data sets can be requested by contacting Tim Wade (wade.tim@epa.gov). Format: Data consist of comma delimited text files of survey data from beach goers and water quality measurements. Codebooks are in MS Word.This dataset is associated with the following publications: DeFlorio-Baker, S., T. Wade , M. Turyk, and S. Dorevitch. Water Recreation and Illness Severity. JOURNAL OF WATER AND HEALTH. IWA Publishing, London, UK, 5: 713-726, (2016). DeFlorio-Barker, S., T. Wade , R. Jones, L. Friedman, C. Wing, and S. Dorevitch. Estimated Costs of Sporadic Gastrointestinal Illness Associated with Surface Water Recreation: A Combined Analysis of Data from NEEAR and CHEERS Studies. ENVIRONMENTAL HEALTH PERSPECTIVES. National Institute of Environmental Health Sciences (NIEHS), Research Triangle Park, NC, USA, 125(2): 215-222, (2017).</t>
  </si>
  <si>
    <t xml:space="preserve">https://catalog.data.gov/dataset/nheerl-mea-toxcast-single-concentration-screening-data
</t>
  </si>
  <si>
    <t>NHEERL MEA Toxcast Single Concentration Screening data</t>
  </si>
  <si>
    <t>This file contains the data used to generate hit calls from neural activity recordings on microelectrode array (MEA) plates treated with ToxCast compounds at a single concentration.This dataset is associated with the following publication: Strickland, J., M. Martin, A. Richard, K. Houck, and T. Shafer. Screening the ToxCast phase II libraries for alterations in network function using cortical neurons grown on multi-well microelectrode array (mwMEA) plates. Archives of Toxicology. Springer, New York, NY, USA, 92(1): 487-500, (2018).</t>
  </si>
  <si>
    <t xml:space="preserve">https://catalog.data.gov/dataset/inhibitory-effect-of-cyanide-on-wastewater-nitrification-determined-using-sour-and-rna-bas
</t>
  </si>
  <si>
    <t>Inhibitory effect of cyanide on wastewater nitrification determined using SOUR and RNA-based gene-specific assays</t>
  </si>
  <si>
    <t>SOUR and qPCR data.This dataset is associated with the following publication: Kapoor, V., M. Elk, and X. Li. Inhibitory effect of cyanide on wastewater nitrification determined using SOUR and RNA-based gene-specific assays. Letters in Applied Microbiology. Blackwell Publishing, Malden, MA, USA, 63(2): 155-161, (2016).</t>
  </si>
  <si>
    <t xml:space="preserve">https://catalog.data.gov/dataset/tal-et-al-a-qc09-dataset
</t>
  </si>
  <si>
    <t>Tal et al A-qc09 dataset</t>
  </si>
  <si>
    <t>This dataset includes data used to generate Figures 4C, 5B, 5C, and 5D in Tal et al. Screening for angiogenic inhibitors in zebrafish to evaluate a predictive model for developmental vascular toxicity. Reproductive Toxicology. 2017. Data underlying all other figures shown in the manuscript are included in the Supplemental Tables published with the original article.This dataset is associated with the following publication: Tal , T., C. Kilty, A. Smith, C. LaLone , B. Kennedy, A. Tennant , C. McCollum, M. Bondesson, T. Knudsen , S. Padilla , and N. Kleinstreuer. Screening for angiogenic inhibitors in zebrafish to evaluate a predictive model for developmental vascular toxicity. REPRODUCTIVE TOXICOLOGY. Elsevier Science Ltd, New York, NY, USA, 70: 70-81, (2017).</t>
  </si>
  <si>
    <t xml:space="preserve">https://catalog.data.gov/dataset/metadata-included-in-dataset-file
</t>
  </si>
  <si>
    <t>Metadata included in dataset file</t>
  </si>
  <si>
    <t>The data provided in the file are measurements (and calculations) of various morphological characteristics made on individual larval fish specimens.This dataset is associated with the following publication: Peterson, G., and J. Lietz. Identification of Ruffe larvae (Gymnocephalus cernuus) in the St. Louis River, Lake Superior: Clarification and guidance regarding morphological descriptions. JOURNAL OF GREAT LAKES RESEARCH. International Association for Great Lakes Research, Ann Arbor, MI, USA, 43(1): 205-210, (2017).</t>
  </si>
  <si>
    <t xml:space="preserve">https://catalog.data.gov/dataset/mechanistic-modeling-of-insecticide-risks-to-breeding-birds-in-north-american-agroecosyste
</t>
  </si>
  <si>
    <t>Mechanistic modeling of insecticide risks to breeding birds in North American agroecosystems</t>
  </si>
  <si>
    <t>This dataset provides all parameter values necessary to replicate the TIM/MCnest model analysis reported in the manuscript "Mechanistic modeling of insecticide risks to breeding birds in North American agroecosystems".This dataset is associated with the following publication: Etterson, M., K. Garber, and E. Odenkirchen. Mechanistic modeling of insecticide risks to breeding birds in North American agroecosystems. PLoS ONE. Public Library of Science, CA, USA, 1-23, (2017).</t>
  </si>
  <si>
    <t xml:space="preserve">https://catalog.data.gov/dataset/complete-validation-data-for-direct-aqueous-injection-of-the-fluoroacetate-anion-in-potabl
</t>
  </si>
  <si>
    <t>Complete Validation Data for_Direct aqueous injection of the fluoroacetate anion in potable water for analysis by liquid chromatography tandem mass-spectrometry_180226</t>
  </si>
  <si>
    <t>This file presents data generated for the analysis of the fluoroacetate anion in drinking water. Data is divided onto separate excel sheet tabs and labeled with the corresponding figure or table in the manuscript. The first tab is labeled as a data dictionary and contains the meta data (column headings and fields). Much of the data for the publication will also be placed in the online supplementary material which will be available online through the journal.This dataset is associated with the following publication: Parry, E., and S. Willison. Direct aqueous injection of the fluoroacetate anion in potable water for analysis by liquid chromatography tandem mass-spectrometry. Analytical Methods. RSC Publishing, Cambridge, UK, 8 pages, (2018).</t>
  </si>
  <si>
    <t xml:space="preserve">https://catalog.data.gov/dataset/the-potential-effects-of-climate-change-on-air-quality-across-the-conterminous-u-s-at-2030
</t>
  </si>
  <si>
    <t>The potential effects of climate change on air quality across the conterminous U.S. at 2030 under three Representative Concentration Pathways</t>
  </si>
  <si>
    <t>This dataset is the underlying data described in Nolte et al., "The potential effects of climate change on air quality across the conterminous U.S. at 2030 under three Representative Concentration Pathways", Atmos. Chem. Phys., in press, 2018. The paper describes simulated changes in U.S. air quality (ozone and particulate matter) between 2000 and 2030 under three scenarios of climate change. Ozone data are in parts per billion by volume, particulate matter are in micrograms per cubic meter, temperature changes are in degrees Celsius, and precipitation has units of millimeters of accumulated precipitation per month.This dataset is associated with the following publication: Nolte, C., T. Spero, J. Bowden, M. Mallard, and P. Dolwick. The potential effects of climate change on air quality across the conterminous US at 2030 under three Representative Concentration Pathways. Atmospheric Chemistry and Physics. Copernicus Publications, Katlenburg-Lindau, GERMANY, 18(20): 15471-15489, (2018).</t>
  </si>
  <si>
    <t xml:space="preserve">https://catalog.data.gov/dataset/novel-fast-analysis-method-dataset-09-2018
</t>
  </si>
  <si>
    <t>Novel Fast Analysis Method Dataset 09-2018</t>
  </si>
  <si>
    <t>Recovery data from microbiological analysis procedures developed to speed Bacillus anthracis environmental sample analysis following a biological incident.This dataset is associated with the following publication: Abdel-Hady, A., W. Calfee, D. Aslett, S. Lee, B. Wyrzykowska-Ceradini, R. Delafield, K. May, and A. Touati. Alternative Fast Analysis Method for Cellulose Sponge Surface Sampling Wipes with Low Concentrations of Bacillus Spores. JOURNAL OF MICROBIOLOGICAL METHODS. Elsevier Science Ltd, New York, NY, USA, ., (2018).</t>
  </si>
  <si>
    <t xml:space="preserve">https://catalog.data.gov/dataset/magnusonmatthew-a-7h4g-dataset-20181031
</t>
  </si>
  <si>
    <t>MagnusonMatthew_A-7h4g_dataset_20181031</t>
  </si>
  <si>
    <t>Data corresponding to the figures in the paper.This dataset is associated with the following publication: Jolin, W., and M. Kaminski. Sorbent Materials for Rapid Remediation of Washwater during Radiological Event Relief. Environmental Science &amp; Technology Letters. American Chemical Society, Washington, DC, USA, 165-171, (2016).</t>
  </si>
  <si>
    <t xml:space="preserve">https://catalog.data.gov/dataset/social-media-data-with-cui-redacted-11192018
</t>
  </si>
  <si>
    <t>Social media data with CUI redacted 11192018</t>
  </si>
  <si>
    <t>Data includes the metadata and links for images posted to social media with CUI redacted.This dataset is associated with the following publication: Angradi, T., J. Launspach, and R. Debbout. Determining preferences for ecosystem benefits in Great Lakes Areas of Concern from photographs posted to social media. JOURNAL OF GREAT LAKES RESEARCH. International Association for Great Lakes Research, Ann Arbor, MI, USA, 44(2): 340-351, (2018).</t>
  </si>
  <si>
    <t xml:space="preserve">https://catalog.data.gov/dataset/representing-the-process-of-inflammation-as-key-events-in-adverse-outcome-pathways
</t>
  </si>
  <si>
    <t>Representing the Process of Inflammation as Key Events in Adverse Outcome Pathways</t>
  </si>
  <si>
    <t>A set of three proposed "hub" key events were used to link together a series of example adverse outcome pathway (AOP) descriptions that were previously not linked in an AOP network. While there are no data associated with this product, the relevant adverse outcome pathway descriptions can be found at aopwiki.org. This dataset is not publicly accessible because: This product is a workshop report. There are no data associated with this product. It can be accessed through the following means: AOP descriptions that illustrate concepts discussed in this paper can be accessed via aopwiki.org. Format: There are no data associated with this product.This dataset is associated with the following publication: Villeneuve, D., B. Landesmann, P. Allavena, N. Ashley, A. Bal-Price, E. Corsini, S. Halappanavar, T. Hussell, D. Laskin, T. Lawrence, D. Nikolic-Paterson, M. Pallardy, A. Paini, R. Pieters, R. Roth, and F. Tschudi-Monnet. Representing the process of inflammation as key events in adverse outcome pathways. TOXICOLOGICAL SCIENCES. Society of Toxicology, RESTON, VA, 163(2): 346-352, (2018).</t>
  </si>
  <si>
    <t xml:space="preserve">https://catalog.data.gov/dataset/magnusonmatthew-a-txb0-dataset-20181022-xlsx
</t>
  </si>
  <si>
    <t>MagnusonMatthew_A-txb0_dataset_20181022.xlsx</t>
  </si>
  <si>
    <t>The dataset contains the raw data for the graphs in the paper.This dataset is associated with the following publication: Scott, R., P. Mudimbi, M. Miller, M. Magnuson , S. Willison , R. Phillips, and W. Harper. Advanced Oxidation of Tartrazine and Brilliant Blue with Pulsed Ultraviolet Light Emitting Diodes. WATER ENVIRONMENT RESEARCH. Water Environment Federation, Alexandria, VA, USA, 89(1): 24-31, (2017).</t>
  </si>
  <si>
    <t xml:space="preserve">https://catalog.data.gov/dataset/magnusonmatthew-a-ht7r-dataset-20181023-xlsx
</t>
  </si>
  <si>
    <t>MagnusonMatthew_A-ht7r_dataset_20181023.xlsx</t>
  </si>
  <si>
    <t>The dataset contains the raw data for the graphs in the paper.This dataset is associated with the following publication: Rauglas, E., S. Martin, K. Bailey, C. Starr, M. Magnuson, R. Phillips, and W. Harper. The Effect of Malathion on the Activity, Performance, and Microbial Ecology of Activated Sludge- journal. JOURNAL OF ENVIRONMENTAL MANAGEMENT. Elsevier Science Ltd, New York, NY, USA, 220-228, (2016).</t>
  </si>
  <si>
    <t xml:space="preserve">https://catalog.data.gov/dataset/data-for-3d-organoid-model-assessment-of-influence-of-chemicals-on-morphogenetic-fusion
</t>
  </si>
  <si>
    <t>Data for 3D Organoid Model Assessment of Influence of Chemicals on Morphogenetic Fusion.</t>
  </si>
  <si>
    <t>Organogenesis in the embryo involves cell differentiation and organization events that are unique to each tissue and organ and are susceptible to developmental toxicants. Animal models are the gold standard for identifying putative teratogens, but the limited throughput of developmental toxicological studies in animals coupled with the limited concordance between animal and human teratogenicity motivates a different approach. In vitro organoid models can mimic the cellular architecture and phenotype of many tissues and organs, and the three-dimensional (3D) architecture of organoids presents an opportunity to study developmental human toxicology. Common themes during development like the involvement of epithelial-mesenchymal transition and tissue fusion present an opportunity to develop in vitro models to study cell and tissue morphogenesis. We previously described organoids composed of human stem and progenitor cells that recapitulated the cellular features of palate fusion, and here we further characterized the model by examining pharmacological inhibitors targeting known palatogenesis and epithelial morphogenesis pathways as well as twelve cleft palate teratogens identified from rodent models. Organoid survival was dependent on signaling through EGF, IGF, HGF, and FGF pathways, and organoid fusion was disrupted by inhibition of BMP signaling. We observed concordance between the effects of EGF, FGF, and BMP inhibitors on organoid fusion and epithelial cell migration in vitro, suggesting that organoid fusion is dependent on epithelial morphogenesis. Three of the twelve putative cleft palate teratogens studied here significantly disrupted in vitro fusion, including theophylline, triamcinolone, and valproic acid. Tributyltin chloride and all-trans retinoic acid (ATRA) were cytotoxic to fusing organoids. The study herein demonstrates the utility of the in vitro fusion assay for identifying chemicals that disrupt human organoid survival and morphogenesis in a scalable format amenable to toxicology screening.This dataset is associated with the following publication: Belair, D., C. Wolf, S. Moorefield, C. Wood, C. Becker, and B. Abbott. A Three-Dimensional Organoid Culture Model to Assess the Influence of Chemicals on Morphogenetic Fusion.. TOXICOLOGICAL SCIENCES. Society of Toxicology, RESTON, VA, 394-408, (2018).</t>
  </si>
  <si>
    <t xml:space="preserve">https://catalog.data.gov/dataset/data-for-measures-of-abdominal-obesity-metabolic-dysfunction-and-metabolic-syndrome-in-uni
</t>
  </si>
  <si>
    <t>Data for Measures of abdominal obesity, metabolic dysfunction, and metabolic syndrome in United States adolescents: exploratory analysis using the National Health and Nutrition Examination Survey (NHANES) 2011-2014 data</t>
  </si>
  <si>
    <t>NHANES data from the 2011-2014 survey years. Specific to adolescents. Ancillary data related to metabolic syndrome and other covariates.This dataset is associated with the following publication: Gaston, S., N. Tulve, and T. Ferguson. Abdominal obesity, metabolic dysfunction, and metabolic syndrome in U.S. adolescents: National Health and Nutrition Examination Survey 2011-2016. ANNALS OF EPIDEMIOLOGY. Elsevier Science Ltd, New York, NY, USA, 30: 30-36, (2019).</t>
  </si>
  <si>
    <t xml:space="preserve">https://catalog.data.gov/dataset/dataset-for-summertime-organic-carbon-absorption-and-sources-at-a-southeastern-u-s-locatio
</t>
  </si>
  <si>
    <t>Dataset for Summertime organic carbon absorption and sources at a southeastern U.S. location - dominance of secondary organic aerosol</t>
  </si>
  <si>
    <t>The data tables in this file were used to generate the figures in the manuscript, "Summertime organic carbon absorption and sources at a southeastern U.S. location - dominance of secondary organic aerosol". Light-absorbing organic carbon, i.e. brown carbon, has been intensively investigated in atmospheres impacted by biomass burning impacted atmospheres. However, other brown carbon sources have been rarely studied in ambient aerosols. This data set includes forty-five PM2.5 filter samples that were collected in Research Triangle Park (RTP), NC, USA from June 1st to July 15th, 2013. The bulk carbonaceous components, including organic carbon, elemental carbon, water soluble organic carbon, and an array of organic molecular markers were measured, an ultraviolet (UV)/visible (Vis) spectrometer was used to measure the light absorption of methanol and water extractable organic carbon. A complete description of how the data was acquired and and analyzed is provided in the manuscript. A description of each parameter presented is provided in the file in the Data Dictionary.This dataset is associated with the following publication: Xie, M., X. Chen, A. Holder, M. Hays, M. Lewandowski, J. Offenberg, T. Kleindienst, and M. Jaoui. Summertime organic carbon absorption and sources at a southeastern U.S. location - dominance of secondary organic aerosol. ENVIRONMENTAL POLLUTION. Elsevier Science Ltd, New York, NY, USA, 244: 38-46, (2018).</t>
  </si>
  <si>
    <t xml:space="preserve">https://catalog.data.gov/dataset/investigating-the-role-of-distributed-energy-in-the-industrial-and-commercial-sectors-in-t
</t>
  </si>
  <si>
    <t>Investigating the role of distributed energy in the industrial and commercial sectors in the U.S. to attain greenhouse gas reductions goals</t>
  </si>
  <si>
    <t>The dataset presents the metadata going into Figures presented in the manuscript.This dataset is associated with the following publication: Kaplan, O., and J. Witt. What is the role of distributed energy resources under scenarios of greenhouse gas reductions? A specific focus on combined heat and power systems in the industrial and commercial sectors. Applied Energy. Elsevier B.V., Amsterdam, NETHERLANDS, 235: 83-94, (2018).</t>
  </si>
  <si>
    <t xml:space="preserve">https://catalog.data.gov/dataset/the-role-of-soil-and-house-dust-physicochemical-properties-in-the-post-ingestion-bioaccess
</t>
  </si>
  <si>
    <t>The role of soil and house dust physicochemical properties in the post ingestion bioaccessibility of sorbed polychlorinated biphenyls</t>
  </si>
  <si>
    <t>This file presents physicochemical properties of soils, house dusts, PCBs, and the bioaccessibility values calculated from the analysis of PCBs in the soils, house dusts, and synthetic digestive fluids. Bioaccessibility values were calculated using the ratio of the analyte in the sediment relative to that in the digestive fluids. The first tab in the excel spreadsheet is the data dictionary and contains the meta data (column headings and fields). The second tab contains the soil/dust/PCB physicochemical properties and the associated bioaccessibility values.This dataset is associated with the following publication: Shen, H., W. Li, S. Graham, and J. Starr. The role of soil and house dust physicochemical properties in determining the post ingestion bioaccessibility of sorbed polychlorinated biphenyls. CHEMOSPHERE. Elsevier Science Ltd, New York, NY, USA, 217: 1-8, (2019).</t>
  </si>
  <si>
    <t xml:space="preserve">https://catalog.data.gov/dataset/datasets-used-in-ord-023413-frequent-modulation-of-the-sterol-regulatory-element-binding-p
</t>
  </si>
  <si>
    <t>Datasets used in ORD-023413: Frequent Modulation of the Sterol Regulatory Element Binding Protein (SREBP) by Chemical Exposure in the Livers of Rats</t>
  </si>
  <si>
    <t>Datasets used in ORD-023413: Frequent Modulation of the Sterol Regulatory Element Binding Protein (SREBP) by Chemical Exposure in the Livers of Rats.This dataset is associated with the following publication: Corton, C. Frequent modulation of the sterol regulatory element binding protein (SREBP) by chemical exposure in the livers of rats. Computational Toxicology. Elsevier B.V., Amsterdam, NETHERLANDS, 10: 113-129, (2019).</t>
  </si>
  <si>
    <t xml:space="preserve">https://catalog.data.gov/dataset/bioaccessibility-of-fipronil-sorbed-to-soils-and-house-dusts
</t>
  </si>
  <si>
    <t>Bioaccessibility of fipronil sorbed to soils and house dusts</t>
  </si>
  <si>
    <t>Bioaccessibility values for fipronil determined using 37 paired soil and dust samples. Values for the physicochemical properties of the soils and dusts used to model the bioaccessibility data.This dataset is associated with the following publication: Starr , J., W. Li, S. Graham , K. Bradham , D. Stout , A. Williams , and J. Sylva. Using paired soil and house dust samples in an in vitro assay to assess the post ingestion bioaccessibility of sorbed fipronil. JOURNAL OF HAZARDOUS MATERIALS. Elsevier Science Ltd, New York, NY, USA, 312: 141-149, (2016).</t>
  </si>
  <si>
    <t xml:space="preserve">https://catalog.data.gov/dataset/scenario-output-table
</t>
  </si>
  <si>
    <t>Scenario Output Table</t>
  </si>
  <si>
    <t>Output from three different scenarios generated using stormwater management planning support software to reduce occurrence of combined sewer overflow events through the use of green infrastructure.This dataset is associated with the following publication: Fu, X., H. Goddard, X. Wang, and M. Hopton. Development of a scenario-based stormwater management planning support system for reducing combined sewer overflows (CSOs). JOURNAL OF ENVIRONMENTAL MANAGEMENT. Elsevier Science Ltd, New York, NY, USA, 236: 571-580, (2019).</t>
  </si>
  <si>
    <t xml:space="preserve">https://catalog.data.gov/dataset/wetland-figures-tables-dataset
</t>
  </si>
  <si>
    <t>Wetland Figures/Tables Dataset</t>
  </si>
  <si>
    <t>Data sets for all figures and tables in the manuscript.This dataset is associated with the following publication: McMinn, B., S. Klemm, A. Korajkic, K. Wyatt, M. Herrmann, R. Haugland, J. Lu, E. Villegas, and C. Frye. A constructed wetland for treatment of an impacted waterway and the influence of native waterfowl on its perceived effectiveness.. ECOLOGICAL ENGINEERING. Elsevier Science Ltd, New York, NY, USA, 128: 48-56, (2019).</t>
  </si>
  <si>
    <t xml:space="preserve">https://catalog.data.gov/dataset/the-impact-of-air-pollutant-deposition-on-solar-energy-system-efficiency-an-approach-to-es
</t>
  </si>
  <si>
    <t>The impact of air pollutant deposition on solar energy system efficiency: an approach to estimate PV soiling effects with the Community Multiscale Air Quality (CMAQ) model</t>
  </si>
  <si>
    <t>Excel spreadsheets containing data for the figures in the paper: monthly difference between precipitation frequency by WRF model and by observations at three sites in 2011, daily observed concentration from AQS network and model concentrations for PM2.5 and PM10, seasonal stacked bar plots of PM2.5 and coarse mode particle composition from CMAQ simulation and from CSN sites observations, and monthly estimation of solar panel transmittance sensitivity to soiling effect, mean fine particle fraction in total accumulated mass on the solar panel at three sites based on three deposition estimations and model precipitation frequency.This dataset is associated with the following publication: Zhou, L., D. Schwede, W. Appel, M. Mangiante, D. Wong, S. Napelenok, P. Whung, and B. Zhang. The impact of air pollutant deposition on solar energy system efficiency: An approach to estimate PV soiling effects with the Community Multiscale Air Quality (CMAQ) model. SCIENCE OF THE TOTAL ENVIRONMENT. Elsevier BV, AMSTERDAM, NETHERLANDS, 651(1): 456-465, (2019).</t>
  </si>
  <si>
    <t xml:space="preserve">https://catalog.data.gov/dataset/validation-of-a-novel-cell-culture-exposure-system-cces-for-studying-the-toxicity-of-volat
</t>
  </si>
  <si>
    <t>Validation of a Novel Cell Culture Exposure System (CCES) for Studying the Toxicity of Volatile Chemicals at the Air-Liquid Interface</t>
  </si>
  <si>
    <t>We developed a cell culture exposure system (CCES) to expose cells at the air-liquid interface (ALI) to volatile chemicals. We characterized the CCES by exposing indigo dye-impregnated filters inside each culture well to 125 ppb ozone (O3) for 1 h at flow rates of 5 and 25 mL/min/well, the reaction of O3 with an indigo dye produces a fluorescence product. We observed a 5-fold increase in fluorescence at 25 mL/min/well, suggesting higher flows were more effective. We then exposed primary human bronchial lung epithelial cells (HBECs) to 0.3 ppm acrolein for 2 h at 3, 5 and 25 mL/min/well and compared our results against well-established Human Studies Facility in vitro exposure chambers (HSF Chambers) at the U.S. EPA. We measured lactate dehydrogenase (LDH) release, and transcript changes of heme oxygenase-1 (HMOX1) and interleukin-8 (IL8) at 0, 1, and 24 h post-exposure. Comparing responses from the HSF Chamber to the CCES, differences were only observed at 1 h post-exposure for HMOX1. Here, the HSF Chamber produced a ~6-fold increase in HMOX1 while the CCES at 3 and 5 mL/min/well produced a ~1.7-fold increase. Operating the CCES at 25 mL/min/well produced a ~4.5-fold increase, slightly lower than the HSF Chamber. Our results suggest that higher flow rates in the CCES were more effective at delivering the gas to the cells, and this was further validated by our comparison against a well-established in vitro exposure system. Further testing is required to explore the sensitivity of the CCES with other chemicals.This dataset is associated with the following publication: Zavala-Mendez, J., A. Ledbetter, D.S. Morgan, L. Dailey, E. Puckett, S. McCullough, and M. Higuchi. A New Cell Culture Exposure System (CCES) for Studying the Toxicity of Volatile Chemicals at the Air-Liquid Interface. INHALATION TOXICOLOGY. Taylor &amp; Francis, Inc., Philadelphia, PA, USA, 30(4): 169-177, (2018).</t>
  </si>
  <si>
    <t xml:space="preserve">https://catalog.data.gov/dataset/deiodinase-types-1-2-and-3-screening-of-toxcast-phase-1-v2-phase-2-and-e1k-chemical-librar
</t>
  </si>
  <si>
    <t>Deiodinase Types 1, 2, and 3: Screening of ToxCast Phase 1_v2, Phase 2, and e1k Chemical Libraries</t>
  </si>
  <si>
    <t>These excel spreadsheets contains the resultant data from inhibition assays with human Iodothyronine Deiodinase Types 1, 2, and 3 screened against the ToxCast Phase 1_v2, Phase 2, and e1k chemical libraries, as well as a few additional chemicals used in assay development. Over 1,800 chemicals were tested in total. It contains the list of chemicals tested and the median, minimum, and maximum inhibition for each chemical screened at 200 uM. Chemicals that gave greater than 50% inhibition were screened in concentration-response mode, and the median, min, max inhibition at each concentration for those chemicals are included. A model inhibitor (propylthiouracil or xanthohumol) was used in each plate as a positive control and the concentration-response data for those curves are also included.This dataset is associated with the following publication: Olker, J., J. Korte, J. Denny, P. Hartig, M. Cardon, C. Knutsen, P. Kent, J. Christensen, S. Degitz, and M. Hornung. Screening the ToxCast Phase 1, Phase 2, and e1k Chemical Libraries for Inhibitors of Iodothyronine Deiodinases. TOXICOLOGICAL SCIENCES. Society of Toxicology, RESTON, VA, 168(2): 430-442, (2019).</t>
  </si>
  <si>
    <t xml:space="preserve">https://catalog.data.gov/dataset/bc-instrument-field-comparison
</t>
  </si>
  <si>
    <t>BC Instrument Field Comparison</t>
  </si>
  <si>
    <t>Comparison of two black carbon instruments for quantifying the black carbon emissions from a T63 turboshaft aircraft engine burning conventional and Fischer-Tropsch fuel.This dataset is associated with the following publication: Kinsey, J., E. Corporan, J. Pavlovic, M. DeWitt, C. Klingshirn, and R. Logan. Comparison of measurement methods for the characterization of the black carbon emissions from a T63 turboshaft engine burning conventional and Fischer-Tropsch fuel. JOURNAL OF THE AIR &amp; WASTE MANAGEMENT ASSOCIATION. Air &amp; Waste Management Association, Pittsburgh, PA, USA, 576-591, (2019).</t>
  </si>
  <si>
    <t xml:space="preserve">https://catalog.data.gov/dataset/a-critical-assessment-of-available-ecosystem-services-data-according-to-the-final-ecosyste
</t>
  </si>
  <si>
    <t>A critical assessment of available ecosystem services data according to the Final Ecosystem Goods and Services classification scheme</t>
  </si>
  <si>
    <t>An summary of FEGS attributes for beneficiaries in the FEGS-CS for the purpose of analyzing the FEGS coverage of the EnviroAtlas.This dataset is associated with the following publication: Tashie, A., and P. Ringold. A critical assessment of available ecosystem services data according to the Final Ecosystem Goods and Services framework. Ecosphere. ESA Journals, 10(3): e02665., (2019).</t>
  </si>
  <si>
    <t xml:space="preserve">https://catalog.data.gov/dataset/tree-o-dataset
</t>
  </si>
  <si>
    <t>Tree-O dataset</t>
  </si>
  <si>
    <t>The dataset contains, by Census block-group, the variables used in the analysis and the resulting ranks and scores derived as described in the manuscript text.This dataset is associated with the following publication: Almeter, A., A. Tashie, A. Proctor, T. McAlexander, D. Browning, C. Rudder, L. Jackson, and R. Araujo. A Needs-Driven, Multi-Objective Approach to Allocate Urban Ecosystem Services from 10,000 Trees. Sustainability. MDPI AG, Basel, SWITZERLAND, 10(12): 4488, (2018).</t>
  </si>
  <si>
    <t xml:space="preserve">https://catalog.data.gov/dataset/nassau-co-cleaned-data
</t>
  </si>
  <si>
    <t>Nassau Co. cleaned data</t>
  </si>
  <si>
    <t>Data used for modeling and ms. preparation.This dataset is associated with the following publication: Myer, M., and J. Johnston. Spatiotemporal Bayesian modeling of West Nile virus: Identifying risk of infection in mosquitoes with local-scale predictors. SCIENCE OF THE TOTAL ENVIRONMENT. Elsevier BV, AMSTERDAM, NETHERLANDS, 650(2): 2818-2829, (2019).</t>
  </si>
  <si>
    <t xml:space="preserve">https://catalog.data.gov/dataset/data-for-figure-2-and-study-conclusions
</t>
  </si>
  <si>
    <t>Data for figure 2 and study conclusions.</t>
  </si>
  <si>
    <t>Projected global methane emissions from lakes and reservoirs under scenarios of enhance eutrophication.This dataset is associated with the following publication: Beaulieu, J., T. DelSontro, and J. Downing. Eutrophication will increase methane emissions from lakes and impoundments during the 21st century. Nature Communications. Nature Publishing Group, London, UK, 10(1375): 1-5, (2019).</t>
  </si>
  <si>
    <t xml:space="preserve">https://catalog.data.gov/dataset/data-for-fig-1-and-lake-size-by-chla-distribution
</t>
  </si>
  <si>
    <t>Data for Fig. 1 and lake-size by chla distribution</t>
  </si>
  <si>
    <t>Contains the raw data used to generate Fig. 1 and the associated models. The data also contains the joint lake-size by chla distribution used for the upscaling.This dataset is associated with the following publication: Beaulieu, J., T. DelSontro, and J. Downing. Eutrophication will increase methane emissions from lakes and impoundments during the 21st century. Nature Communications. Nature Publishing Group, London, UK, 10(1375): 1-5, (2019).</t>
  </si>
  <si>
    <t xml:space="preserve">https://catalog.data.gov/dataset/vascular-response-to-ultrafine-particulate-matter-in-superoxide-dismutase-2-deficient-mous
</t>
  </si>
  <si>
    <t>Vascular response to ultrafine particulate matter in superoxide dismutase 2 deficient mouse aortas</t>
  </si>
  <si>
    <t>Studies have linked exposure to ultrafine particulate matter (PM) and adverse cardiovascular events. Particulate matter-induced oxidative stress is believed to be a key mechanism underlying observed adverse vascular effects. Advanced age is one factor known to decrease anti-oxidant defenses and confer susceptibility to the detrimental vascular effects seen following PM exposure. The present study was designed to investigate the vasomotor responses following ultrafine PM exposure in wild type (WT) and superoxide dismutase 2 deficient (SOD2+/-) mice which possess decreased anti-oxidant defense. Thoracic aortic rings isolated from young and aged WT and SOD2+/- mice were exposed to ultrafine PM in a tissue bath system. Aortic rings were then constricted with increasing concentrations of phenylephrine, followed by relaxation with rising amounts of nitroglycerin (NTG). Data demonstrated that ultrafine PM decreased the relaxation response in both young WT and young SOD2+/- mouse aortas, and relaxation was significantly reduced in young SOD2+/- compared to WT mice. Ultrafine PM significantly diminished the NTG-induced relaxation response in aged compared to young mouse aortas. After ultrafine PM exposure, the relaxation response did not differ markedly between aged WT and aged SOD2+/- mice. Data demonstrate that the greater vascular effect in aortic rings in aged mice ex vivo after ultrafine PM exposure may be attributed to ultrafine PM-induced oxidative stress and loss of anti-oxidant defenses in aged vascular tissue. Consistent with this conclusion is the attenuation of NTG-induced relaxation response in young SOD2+/- mice.This dataset is associated with the following publication: Carter, J., N. Madamanchi , G. Stouffer, M. Runge, W. Cascio, and H. Tong. Ultrafine Particulate Matter Exposure Impairs Vasorelaxant Response in Superoxide Dismutase 2 Deficient Murine Aortic Rings. JOURNAL OF TOXICOLOGY AND ENVIRONMENTAL HEALTH - PART A: CURRENT ISSUES. Taylor &amp; Francis, Inc., Philadelphia, PA, USA, 81(5): 106-115, (2018).</t>
  </si>
  <si>
    <t xml:space="preserve">https://catalog.data.gov/dataset/scid-a07sr3-biochemical-effects-ceo2-sio2-tio2-nanomaterials-in-hepg2-cells-kitchin
</t>
  </si>
  <si>
    <t>ScID_A07sr3_Biochemical effects CeO2_SiO2_TiO2 nanomaterials in HepG2 cells_kitchin</t>
  </si>
  <si>
    <t>transformed raw data.This dataset is associated with the following publication: Kitchin, K., J. Richards, B. Robinette, K. Wallace, N. Coates, B. Castellon, and E. Grulke. Biochemical effects of some CeO2, SiO2, and TiO2 nanomaterials in HepG2 cells. CELL BIOLOGY AND TOXICOLOGY. Springer, New York, NY, USA, 2(35): 129-145, (2019).</t>
  </si>
  <si>
    <t xml:space="preserve">https://catalog.data.gov/dataset/gc-ms-data-from-the-metabolomic-profiling-of-green-frog-livers-after-exposure-to-pesticide
</t>
  </si>
  <si>
    <t>GC/MS data from the metabolomic profiling of green frog livers after exposure to pesticides and their mixtures.</t>
  </si>
  <si>
    <t>GC/MS metabolomic data from livers of amphibians exposed to pesticides.This dataset is associated with the following publication: Glinski, D., T. Purucker, R. Van Meter, M. Black, and M. Henderson. Endogenous and exogenous biomarker analysis in terrestrial phase amphibians (Lithobates sphenocephala) following dermal exposure to pesticide mixtures. ENVIRONMENTAL CHEMISTRY. CSIRO Publishing, Collingwood Victoria, AUSTRALIA, 16(1): 55-67, (2019).</t>
  </si>
  <si>
    <t xml:space="preserve">https://catalog.data.gov/dataset/files-for-creating-figs-3-4
</t>
  </si>
  <si>
    <t>Files for creating Figs 3 &amp; 4</t>
  </si>
  <si>
    <t>Model_Performance_Evaluation_Biogeosciences file includes data for producing Figs 5-8 for model evaluation.This dataset is associated with the following publication: Yuan, Y., R. Wang, E. Cooter, L. Ran, P. Daggupati, D. Yang, R. Srinivasan, and A. Jalowska. Integrating multimedia models to assess nitrogen losses from the Mississippi River basin to the Gulf of Mexico. Biogeosciences. Copernicus Publications, Katlenburg-Lindau, GERMANY, 15(23): 7059-7076, (2018).</t>
  </si>
  <si>
    <t xml:space="preserve">https://catalog.data.gov/dataset/data-supporting-determination-of-silver-nanoparticle-dose-in-vitro
</t>
  </si>
  <si>
    <t>Data supporting Determination of Silver Nanoparticle Dose in vitro</t>
  </si>
  <si>
    <t>silver concentrations measured in cells by ICP-MS, flow cytometry data measured from cells treated with silver nanoparticles, viability data from cells treated with silver nanoparticles.This dataset is associated with the following publication: Ortenzio, J., L. Degn, A. Goldstein-Plesser, J. Mcgee, J. Navratilova, K. Rogers, R. Zucker, and W. Boyes. Determination of Silver Nanoparticle Dose in vitro. NanoImpact. Elsevier B.V., Amsterdam, NETHERLANDS, 1-10, (2019).</t>
  </si>
  <si>
    <t xml:space="preserve">https://catalog.data.gov/dataset/pyrethroid-dietary-exposures-and-intake-doses-for-single-food-items-consumed-by-adults
</t>
  </si>
  <si>
    <t>Pyrethroid dietary exposures and intake doses for single food items consumed by adults</t>
  </si>
  <si>
    <t>N/A. This dataset is not publicly accessible because: EPA cannot release personally identifiable information regarding living individuals, according to the Privacy Act and the Freedom of Information Act (FOIA). This dataset contains information about human research subjects. Because there is potential to identify individual participants and disclose personal information, either alone or in combination with other datasets, individual level data are not appropriate to post for public access. Restricted access may be granted to authorized persons by contacting the party listed. It can be accessed through the following means: The data contain PII/CUI. However, all the raw food data (stripped of identifiers) used in this manuscript has been provided in a table, so the public can have access to all these data via a future open-access article. Format: N/A.This dataset is associated with the following publication: Morgan, M., D. MacMillan, D. Zehr, and J. Sobus. Pyrethroid insecticides and their environmental degradates in repeated duplicate-diet solid food samples of 50 adults. Journal of Exposure Science and Environmental Epidemiology. Nature Publishing Group, London, UK, 28: 40-45, (2018).</t>
  </si>
  <si>
    <t xml:space="preserve">https://catalog.data.gov/dataset/supplimental-data
</t>
  </si>
  <si>
    <t>Supplimental data</t>
  </si>
  <si>
    <t>An Excel file including: raw data, data dictionary, and all final data sets.A PDF containing detailed equations for calculating the daily dose using the creatinine correction and UFR, figures comparing the HI between the creatinine correction and UFR, figures and tables comparing temporal trends in the MCR between the HI and potency-weighted approach, tables describing frequency of participants by cycle, temporal limit of detection by metabolite, tolerable daily intakes by phthalate, Group designation of the MCR, complete regression equations used in the regression analysis, comparison of Group counts by creatinine correction and UFR, and relative potency factors by phthalate.This dataset is associated with the following publication: Reyes, J., and P. Price. Temporal Trends in Exposures to Six Phthalates from Biomonitoring Data: Implications for Cumulative Risk. ENVIRONMENTAL SCIENCE &amp; TECHNOLOGY. American Chemical Society, Washington, DC, USA, 52(21): 12475-12483, (2018).</t>
  </si>
  <si>
    <t xml:space="preserve">https://catalog.data.gov/dataset/ims-model-evaluation
</t>
  </si>
  <si>
    <t>IMS model evaluation</t>
  </si>
  <si>
    <t>the dataset is about the comparison between model simulation and USGS observation.This dataset is associated with the following publication: Yuan, Y., R. Wang, E. Cooter, L. Ran, P. Daggupati, D. Yang, R. Srinivasan, and A. Jalowska. Integrating multimedia models to assess nitrogen losses from the Mississippi River basin to the Gulf of Mexico. Biogeosciences. Copernicus Publications, Katlenburg-Lindau, GERMANY, 15(23): 7059-7076, (2018).</t>
  </si>
  <si>
    <t xml:space="preserve">https://catalog.data.gov/dataset/data-in-figures
</t>
  </si>
  <si>
    <t>Data in figures</t>
  </si>
  <si>
    <t>The data resulted from bench and other studies, and were used to produce manuscript plots.This dataset is associated with the following publication: Lytle, D., M. Schock, J. Leo, and B. Barnes. A Model for Estimating the Impact of Orthophosphate on Copper in Water. JOURNAL OF THE AMERICAN WATER WORKS ASSOCIATION. American Water Works Association, Denver, CO, USA, 110(10): E1-E15, (2018).</t>
  </si>
  <si>
    <t xml:space="preserve">https://catalog.data.gov/dataset/data-on-enhanced-microbial-degradation-of-pahs-combined-with-chemical-oxidation
</t>
  </si>
  <si>
    <t>Data on enhanced microbial degradation of PAHs combined with chemical oxidation</t>
  </si>
  <si>
    <t>The data associated with the journal article are based upon a series of laboratory experiments on PAH-contaminated soils including: 1) Physical and chemical peoperties of soils used in the study, Removal efficiency of coal gas plant soil (G) of PAHs for different chemical oxidants (%), Removal efficiency of coking plant soil (C) of PAHs for different chemical oxidants (%), 2) Changes of microbe counts in soil G under different treatment conditions, Changes of microbe counts in soil C under different treatment conditions, Concentration of total PAHs in soil G under various oxidations, Concentration of total PAHs in soil C under various oxidations.This dataset is associated with the following publication: Liao, X., Z. Wu, Y. Li, J. Luo, and C. Su. Enhanced degradation of polycyclic aromatic hydrocarbons by indigenous microbes combined with chemical oxidation. CHEMOSPHERE. Elsevier Science Ltd, New York, NY, USA, 213: 551-558, (2018).</t>
  </si>
  <si>
    <t xml:space="preserve">https://catalog.data.gov/dataset/chemical-exposure-pathway-prediction-for-screening-and-priority-setting
</t>
  </si>
  <si>
    <t>Chemical Exposure Pathway Prediction for Screening and Priority-Setting</t>
  </si>
  <si>
    <t>We created a consensus, meta-model using the Systematic Empirical Evaluation of Models framework in which the predictors of exposure were combined by pathway and weighted according to predictive ability for chemical intake rates inferred from human biomonitoring data for 114 chemicals.This dataset is associated with the following publication: Ring, C., J. Arnot, D. Bennett, P. Egeghy, P. Fantke, L. Huang, K. Isaacs, O. Jolliet, K. Phillips, P. Price, H. Shin, J. Westgate, R. Setzer, and J. Wambaugh. Consensus Modeling of Median Chemical Intake for the U.S. Population Based on Predictions of Exposure Pathways. ENVIRONMENTAL SCIENCE &amp; TECHNOLOGY. American Chemical Society, Washington, DC, USA, 53(2): 719-732, (2019).</t>
  </si>
  <si>
    <t xml:space="preserve">https://catalog.data.gov/dataset/nanocomposite-degradation-and-nanorelease
</t>
  </si>
  <si>
    <t>Nanocomposite Degradation and nanorelease</t>
  </si>
  <si>
    <t>Data.This dataset is associated with the following publication: Han, C., E. Sahle-Demessie, E. Varughese, and H. Shi. Polypropylene-MWCNT composite degradation, and release, detection and toxicity of MWCNTs during accelerated environmental aging. Environmental Science: Nano. RSC Publishing, Cambridge, UK, 6: 1876-1894, (2019).</t>
  </si>
  <si>
    <t xml:space="preserve">https://catalog.data.gov/dataset/wds-hydraulics-and-wq-uncertainty-dataset
</t>
  </si>
  <si>
    <t>WDS Hydraulics and WQ Uncertainty Dataset</t>
  </si>
  <si>
    <t>The GitHub site has the dataset used to create the manuscript figures, which examined which simulation parameters influenced the spread of contamination within a water distribution system. The dataset includes the values for the metrics of interest, which were extent of contamination, population impacted, extent of contamination in the unknown zone, and the population impacted in the unknown zone. These values changed according to the simulation parameter combination set that was used in modeling the affects of a contamination incident within a water distribution system. These parameters included demand, valve closure, contaminant reaction coefficient, injection start time, injection duration, and injection location (as listed in Table 1 of the paper). Two different water distribution system models were used in the paper, the KL network and the N6 network. In addition, some of the simulation model input files that were used to create the data are also provided on the GitHub site, but not all of the input files are provided since there were approximately 25 million simulations. A README file is provided on the GitHub site for more explanation of the files provided.This dataset is associated with the following publication: Hart, D., J.S. Rodriguez, J. Burkhardt, B. Borchers, C. Laird, R. Murray, K. Klise, and T. Haxton. Quantifying hydraulic and water quality uncertainty to inform sampling of drinking water distribution systems. JOURNAL OF WATER RESOURCES PLANNING AND MANAGEMENT. American Society of Civil Engineers (ASCE), Reston, VA, USA, 145(1): ., (2019).</t>
  </si>
  <si>
    <t xml:space="preserve">https://catalog.data.gov/dataset/raster-outputs-in-support-of-sea-level-affecting-marshes-model-slamm-projections-for-salt-
</t>
  </si>
  <si>
    <t>Raster outputs in support of Sea Level Affecting Marshes Model (SLAMM) projections for salt marshes of the Lower Delaware Bay</t>
  </si>
  <si>
    <t>These raster files are associated with the SLAMM projections presented in the EPA report, "Application of the Sea-Level Affecting Marshes Model (SLAMM) to the Lower Delaware Bay, with a Focus on Salt Marsh Habitat" (https://cfpub.epa.gov/si/si_public_record_report.cfm?Lab=NCEA&amp;dirEntryId=344746). A subset of these projections are in turn presented in the journal article associated with the ScienceHub entry, "Framework for assessing salt marsh vulnerability to sea level rise to support management decision making: Delaware Bay case study ".</t>
  </si>
  <si>
    <t xml:space="preserve">https://catalog.data.gov/dataset/leaf-wetness-sensor-data-2016-oregon
</t>
  </si>
  <si>
    <t>Leaf wetness sensor data 2016 Oregon</t>
  </si>
  <si>
    <t>Leaf wetness was measured continuously in the lower, middle, and upper canopy of one mature and one young Douglas-fir tree at five sites situated along an elevational gradient from west side of Coast Range of Oregon to west side of Cascade Range of Oregon.This dataset is associated with the following publication: Lan, Y., D.C. Shaw, P.A. Beedlow, E. Lee, and R.S. Waschmann. Severity of Swiss needle cast in young and mature Douglas-fir forests in western Oregon, USA. FOREST ECOLOGY AND MANAGEMENT. Elsevier Science Ltd, New York, NY, USA, 442: 79-95, (2019).</t>
  </si>
  <si>
    <t xml:space="preserve">https://catalog.data.gov/dataset/biodesalination-of-brackish-water-using-halophytic-algae
</t>
  </si>
  <si>
    <t>Biodesalination of Brackish Water Using Halophytic Algae</t>
  </si>
  <si>
    <t>The raw data from experiments on the pilot-scale photobio-reactor that represent growth of Euglena deses and Chlorella vulgaris and salt uptake.This dataset is associated with the following publication: Sahle-Demessie, E., A.A. Hassan, and A.E. Badawy. Bio-desalination of brackish and seawater using halophytic algae. DESALINATION. Elsevier Science Ltd, New York, NY, USA, 465: 104-113, (2019).</t>
  </si>
  <si>
    <t xml:space="preserve">https://catalog.data.gov/dataset/ponderosa-pine-tree-ring-stable-isotopes-oregon
</t>
  </si>
  <si>
    <t>Ponderosa Pine Tree Ring Stable Isotopes, Oregon</t>
  </si>
  <si>
    <t>Carbon and oxygen isotope data from annual tree rings in Ponderosa Pine collected in Oregon. The data was used in Ulrich, D. E. M., C. J. Still, J. R. Brooks, Y. Kim, and F. C. Meinzer. 2019. Investigating old-growth ponderosa pine physiology using tree-rings, d13C, d18O, and a process-based model. Ecology 100:e02656.This dataset is associated with the following publication: Ulrich, D.E.M., C. Still, J.R. Brooks, Y. Kim, and F. Meinzer. Investigating old-growth ponderosa pine physiology using tree-rings, d13C, d18O, and a process-based model. ECOLOGY. Ecological Society of America, Ithaca, NY, USA, 100(6): e02656, (2019).</t>
  </si>
  <si>
    <t xml:space="preserve">https://catalog.data.gov/dataset/nwca-2011-water-quality-analyses-dataset
</t>
  </si>
  <si>
    <t>NWCA 2011 water quality analyses dataset</t>
  </si>
  <si>
    <t>This dataset contains water quality data and associated site information including landuse/landcover descriptions for the 2011 NWCA wetland sites at which a water sample was successfully obtained.This dataset is associated with the following publication: Trebitz, A., J. Nestlerode, and A. Herlihy. USA-scale patterns in wetland water quality as determined from the 2011 National Wetland Condition Assessment. ENVIRONMENTAL MONITORING AND ASSESSMENT. Springer, New York, NY, USA, 191(262): 24 p., (2019).</t>
  </si>
  <si>
    <t xml:space="preserve">https://catalog.data.gov/dataset/2011-pr-survey-data
</t>
  </si>
  <si>
    <t>2011 PR Survey data</t>
  </si>
  <si>
    <t>EPA conducted a probabilistic survey at 64 stations from linear reef habitat along the southern coastline of Puerto Rico to characterize the regional condition of coral reef inhabitants. The probabilistic design was the first step toward establishing a long-term monitoring program for biological water quality standards (such as biocriteria) in Puerto Rico using these indicators. The target population was limited to coral reef and hardbottom substrate within 1.5 km o f shore and between 2-12 m depth. Divers dropped a buoy at the appropriate station coordinates and assessed the reef resources at the best available habitat within a 20 m radius of the buoy. If suitable habitat was not found, the next location on the predetermined site list was chosen.This dataset is associated with the following publication: Fisher, W., D. Vivian, J. Campbell, C. Lobue, R. Hemmer, S. Wilkinson, P. Harris, D. Santavy, M. Parsons, P. Bradley, A. Humphrey, L. Oliver, and L. Harwell. Biological Status Assessment of Coral Reefs in Southern Puerto Rico: Supporting Coral Reef Protection Under the U.S. Clean Water Act.. Coastal Management. Taylor and Francis, Philadelphia, PA, USA, 47(5): 429-452, (2019).</t>
  </si>
  <si>
    <t xml:space="preserve">https://catalog.data.gov/dataset/trends-in-the-oxidation-and-relative-volatility-of-chamber-generated-secondary-organic-aer
</t>
  </si>
  <si>
    <t>Trends in the oxidation and relative volatility of chamber-generated secondary organic aerosol</t>
  </si>
  <si>
    <t>The relationship between the oxidation state and relative volatility of secondary organic aerosol (SOA) from the oxidation of a wide range of hydrocarbons is investigated using a fast-stepping, scanning thermodenuder interfaced with a high resolution time-of-flight aerosol mass spectrometer (AMS). SOA oxidation state varied widely across the investigated range of parent hydrocarbons but was relatively stable for replicate experiments using a single hydrocarbon precursor. On average, unit mass resolution indicators of SOA oxidation (e.g., AMS f43 and f44) are consistent with previously reported values. Linear regression of H:C vs O:C obtained from parameterization of f43 and f44 and elemental analysis of high resolution spectra in Van Krevelen space both yield a slope of ~0.5 across different SOA types. A similar slope was obtained for a distinct subset of toluene/NOx reactions in which the integrated oxidant exposure was varied to alter oxidation. The relative volatility of different SOA types displays similar variability and is strongly correlated with SOA oxidation state (OSC). On average, relatively low oxidation and volatility were observed for aliphatic alkene (including terpenes) and n-alkane SOA while the opposite is true for mono- and polycyclic aromatic hydrocarbon SOA. Effective enthalpy for total chamber aerosol obtained from volatility differential mobility analysis is also highly correlated with OSC indicating a primary role for oxidation levels in determining the volatility of chamber SOA. Effective enthalpies for chamber SOA are substantially lower than those of neat organic standards but are on the order of those obtained for partially oligomerized glyoxal and methyl glyoxal.This dataset is associated with the following publication: Docherty, K., E. Corse, M. Jaoui, J. Offenberg, T. Kleindienst, J. Krug, T. Riedel, and M. Lewandowski. Trends in the oxidation and relative volatility of chamber-generated secondary organic aerosol. AEROSOL SCIENCE AND TECHNOLOGY. Taylor &amp; Francis, Inc., Philadelphia, PA, USA, 52(9): 992-1004, (2018).</t>
  </si>
  <si>
    <t xml:space="preserve">https://catalog.data.gov/dataset/2011-results-are-for-figs-1-4-2012-results-are-for-figs-5-8
</t>
  </si>
  <si>
    <t>2011 results are for Figs 1-4, 2012 results are for Figs 5-8</t>
  </si>
  <si>
    <t>The data sets are for Figures 1-8 in the manuscript.This dataset is associated with the following publication: Huling, J.R., S.G. Huling, and R. Ludwig. Enhanced adsorption of arsenic through the oxidative Treatment of Reduced Aquifer Solids. WATER RESEARCH. Elsevier Science Ltd, New York, NY, USA, 123: 183-191, (2017).</t>
  </si>
  <si>
    <t xml:space="preserve">https://catalog.data.gov/dataset/impacts-of-chemical-oxidation-reagents-on-soil-microbes-in-remediation-of-polycyclic-aroma
</t>
  </si>
  <si>
    <t>Impacts of chemical oxidation reagents on soil microbes in remediation of polycyclic aromatic hydrocarbon-contaminated soil</t>
  </si>
  <si>
    <t>The dataset describes physical and chemical properties of soils used in the study, removal efficiencies of PAHs, changes of microbe counts in soil after oxidation treatments, and concentrations of total PAHs in soil after oxidation treatments.This dataset is associated with the following publication: Liao, X., Z. Wu, Y. Li, H. Cao, and C. Su. Effect of various chemical oxidation reagents on soil indigenous microbial diversity in remediation of soil contaminated by PAHs. CHEMOSPHERE. Elsevier Science Ltd, New York, NY, USA, 226: 483-491, (2019).</t>
  </si>
  <si>
    <t xml:space="preserve">https://catalog.data.gov/dataset/alternatives-assessment-dashboard-hazard-database-version-1-0-generated-12-07-2018
</t>
  </si>
  <si>
    <t>Alternatives Assessment Dashboard Hazard Database Version 1.0 Generated 12/07/2018</t>
  </si>
  <si>
    <t>This is a collection of over 290,000 hazard data records compiled for the Alternatives Assessment Dashboard. The hazard data includes records for human health, ecotoxicity, and fate. The human health records include records for Acute mammalian toxicity, Carcinogenicity, Mutagenicity, Endocrine disruption, Reproductive toxicity, Developmental toxicity, Neurotoxicity, Systemic toxicity, Skin sensitization, Skin irritation, and Eye irritation. The ecotoxicity records include records for acute and chronic aquatic toxicity. The fate records include records for persistance and bioaccumulation. The source of the hazard records include GHS (Globally Harmonized System) hazard codes, hazard categories, quantitative toxicity data, and predicted toxicity data.</t>
  </si>
  <si>
    <t xml:space="preserve">https://catalog.data.gov/dataset/ord-026626-assessment-of-the-performance-of-the-tgx-ddi-biomarker-to-detect-dna-damage-ind
</t>
  </si>
  <si>
    <t>ORD-026626: Assessment of the performance of the TGx-DDI biomarker to detect DNA damage-inducing agents using quantitative RT- PCR in TK6 cells</t>
  </si>
  <si>
    <t>The dataset shows the results of the Running Fisher test between the TGx-DDI biomarker and each of the qPCR-generated gene lists from chemical treatments in TK6 cells. The results are divided into training and test sets.This dataset is associated with the following publication: Cho, E., J. Buick, A. Williams, R. Chen, H. Li, C. Corton, A. Fornace, J. Aubrecht, and C. Yauk. Assessment of the performance of the TGx-DDI biomarker to detect DNA damage-inducing agents using quantitative RT- PCR in TK6 cells. ENVIRONMENTAL AND MOLECULAR MUTAGENESIS. John Wiley &amp; Sons, Inc, Hoboken, NJ, USA, 60(2): 122-133, (2019).</t>
  </si>
  <si>
    <t xml:space="preserve">https://catalog.data.gov/dataset/smoke-sense-analysis-data-2017-08-01-through-2018-01-07-with-identifiers-removed
</t>
  </si>
  <si>
    <t>Smoke Sense Analysis Data 2017-08-01 Through 2018-01-07 with Identifiers Removed</t>
  </si>
  <si>
    <t>Citizen science reports from Smoke Sense app participants from the pilot study during 2017-08-01 through 2018-01-07, with personal identifiers removed.This dataset is associated with the following publication: Rappold, A., M. Hano, S. Prince, L. Wei, M. Huang, C. Baghdikian, B. Sterns, X. Gao, S. Hoshiko, W. Cascio, D. Diazsanchez, and B. Hubbell. Smoke Sense Initiative Leverages Citizen Science to Address the Growing Wildfire-Related Public Health Problem. GeoHealth. American Geophysical Union, Washington, DC, USA, 3(12): 443-457, (2019).</t>
  </si>
  <si>
    <t xml:space="preserve">https://catalog.data.gov/dataset/stanley-and-wilkin-2019-dataset
</t>
  </si>
  <si>
    <t>Stanley and Wilkin (2019) dataset</t>
  </si>
  <si>
    <t>The spreadsheet contains mineralogical and solubility data for the uranyl minerals: metaschoepite and uranophane.This dataset is associated with the following publication: Stanley, D.M., and R.T. Wilkin. Solution equilibria of uranyl minerals: Role of the common groundwater ions calcium and carbonate. JOURNAL OF HAZARDOUS MATERIALS. Elsevier Science Ltd, New York, NY, USA, 377: 315-320, (2019).</t>
  </si>
  <si>
    <t xml:space="preserve">https://catalog.data.gov/dataset/fathead-minnow-growth-data
</t>
  </si>
  <si>
    <t>Fathead minnow growth data</t>
  </si>
  <si>
    <t>This dataset provides a time series of size of fathead minnows over time growing under laboratory conditions (approximately 23 C, ad lib feeding).This dataset is associated with the following publication: Swintek, J., M. Etterson, K. Flynn, and R. Johnson. Optimized temporal sampling designs of the Weibull growth curve with extensions to the von Bertalanffy model. ENVIRONMETRICS. John Wiley &amp; Sons Incorporated, New York, NY, USA, 30(6): 1-14, (2019).</t>
  </si>
  <si>
    <t xml:space="preserve">https://catalog.data.gov/dataset/silica-disrupts-iron-homeostasis-in-alveolar-macrophages-to-impact-a-biological-effect
</t>
  </si>
  <si>
    <t>Silica disrupts iron homeostasis in alveolar macrophages to impact a biological effect</t>
  </si>
  <si>
    <t>Cell investigation into mechanism of particle-related biological effect.This dataset is associated with the following publication: Ghio, A., J. Soukup, J. Stonehuerner , H. Tong, J. Richards, M. Gilmour, M. Madden, Z. Shen, and S.P. Kantrow. Quartz disrupts iron homeostasis in alveolar macrophages to impact a pro-inflammatory effect. CHEMICAL RESEARCH IN TOXICOLOGY. American Chemical Society, Washington, DC, USA, 32(9): 1737-1747, (2019).</t>
  </si>
  <si>
    <t xml:space="preserve">https://catalog.data.gov/dataset/ambient-particulate-matter-and-acrolein-co-exposure-increases-myocardial-dyssynchrony-in-m
</t>
  </si>
  <si>
    <t>Ambient Particulate Matter and Acrolein Co-Exposure Increases Myocardial Dyssynchrony in Mice via TRPA1</t>
  </si>
  <si>
    <t>We have examined the potential for interactive cardiovascular effects of repeated, intermittent co-exposure to concentrated ambient particulate matter (CAPs) and acrolein, and the potential role of transient receptor potential cation channel A1 (TRPA1), which we previously linked to air pollution-induced cardiac arrhythmogenesis. Chemical and source characteristics of collected particles was evaluated, as well as wind and weather patterns during exposure. Female B6129 mice and Trpa1-/- mice (n=6) were exposed to filtered air (FA), CAPs (46 ug/m3 of PM2.5 approximately 160 nm diameter), Acrolein (0.42 ppm) or CAPs+Acrolein for 3hrs/day, 2days/week, for 4 weeks. Cardiac strain data, heart function and dimensions, and transmitral blood flow were investigated with echocardiography (40 MHz) before exposures, 1 day after the first exposure, and 1 day after the final exposure. Several other biological endpoints were evaluated but the key findings from ultrasound echocardiography assessments were: elapsed time between peak strain in adjacent wall segments (i.e. myocardial strain delay), a measure of myocardial dyssynchrony, increased by ~5-fold in B6129 mice after the final exposure to CAPs+Acrolein when compared to strain delay in B6129 mice exposed to FA, CAPs, or Acrolein alone, and when compared to strain delay in Trpa1-/- mice exposed to CAPs+Acrolein. There were no changes after the first exposure in any group.This dataset is associated with the following publication: Thompson, L., L. Walsh, B. Martin, J. Mcgee, C. Wood, K. Kovalcik, P. Pancras, N. Coates, A. Ledbetter, D. Davies, W. Cascio, M. Higuchi, M. Hazari, and A. Farraj. Ambient Particulate Matter and Acrolein Co-Exposure Increases Myocardial Dyssynchrony in Mice: Evidence for TRPA1 Involvement. TOXICOLOGICAL SCIENCES. Society of Toxicology, RESTON, VA, 167(2): 559-572, (2019).</t>
  </si>
  <si>
    <t xml:space="preserve">https://catalog.data.gov/dataset/reconnaissance-of-mixed-organic-and-inorganic-chemicals-in-private-and-public-supply-tapwa
</t>
  </si>
  <si>
    <t>Reconnaissance of Mixed Organic and Inorganic Chemicals in Private and Public Supply Tapwaters at Selected Residential and Workplace Sites in the United States</t>
  </si>
  <si>
    <t>In vitro bioactivity concentrations and chemical concentrations of estrogens, androgens, and glucocorticoids from a pilot study of US tapwaters. In vitro bioassays include T47D-Kbluc, MDA-kb2, and a CV-1 cell line transduced with human glucocorticoid receptor.This dataset is associated with the following publication: Bradley, P., D. Kolpin, K. Romanok, K. Smalling, M. Focaszio, J. Brown, M. Cardon, K. Carpenter, S. Corsi, L. DeCicco, J. Dietze, N. Evans, E. Furlong, C. Givens, J. Gray, D. Griffin, C. Higgins, M. Hladik, L. Iwanowicz, C. Journey, K. Kuivila, J. Masoner, C. McDonough, M. Meyer, J. Orlando, M. Strynar, C. Weis, and V. Wilson. Reconnaissance of Mixed Organic and Inorganic Chemicals in Private and Public Supply Tapwaters at Selected Residential and Workplace Sites in the United States. Environmental Science &amp; Technology Letters. American Chemical Society, Washington, DC, USA, 13972-13985, (2018).</t>
  </si>
  <si>
    <t xml:space="preserve">https://catalog.data.gov/dataset/commercial-waste-national-totals-by-naics-and-us-satellite-tables-for-useeio
</t>
  </si>
  <si>
    <t>Commercial Waste National Totals by NAICS and US Satellite Tables for USEEIO</t>
  </si>
  <si>
    <t>Three tables are provided of US commercial waste generation by NAICS codes for (1) Commercial non-hazardous waste (non-construction), (2) Commercial non-hazardous waste from construction, and (3) Commercial RCRA hazardous waste. The unique waste types within these three tables are defined in referenced sources.These national totals by NAICS are mapped to BEA (NAICS-based) detailed industries (388 total) from the BEA 2007 benchmark input-output tables. A crosswalk table is provided.Three satellite tables for the USEEIO model are provided using the mapped national waste totals and the industry gross output for the data year for that BEA industry after it has been adjusted to 2013 USD using the BEA industry-specific chain price index. See the associated manuscript for more details. The satellite table files are formatted for use in the USEEIO modeling framework (http://github.com/USEPA/useeio/) to incorporate into a USEEIO model.This dataset is associated with the following publication: Meyer, D.E., M. Li, and W.W. Ingwersen. Analyzing economy-scale solid waste generation using the United States environmentally-extended input-output model. Resources, Conservation and Recycling. Elsevier Science BV, Amsterdam, NETHERLANDS, 157: 104795, (2020).</t>
  </si>
  <si>
    <t xml:space="preserve">https://catalog.data.gov/dataset/time-series-analysis-of-wintertime-o3-and-nox-formation
</t>
  </si>
  <si>
    <t>Time series analysis of wintertime O3 and NOx formation</t>
  </si>
  <si>
    <t>Concentrations of 11 species are reported from continuous measurements taken during a wintertime field study in Utah. Time series data for measured species generally displayed strong diurnal patterns. Six species show a diurnal pattern of daytime maximums (NO, NOy, O3, H2O2, CH2O2, and Cl2), while five species show a diurnal pattern of night time maximums (NO2, HONO, ClNO2, HNO3, and N2O5). Vector autoregression analyses were completed to better understand important species influencing the formation of O3 and NOx. For the species studied, r2 values of predicted versus measured concentrations ranged from 0.82-0.99. Fitting parameters for the autoregressive matrix, Pi, indicated the importance of species precursors. In addition, values of fitting parameters for Pi were relatively insensitive to data size, with variations generally &lt;10%. Variable causation was quantified using the Granger causation method. Assuming O3 and NOx behave as chemical products, reactants (in order of importance) are as follows: H2O2, N2O5, HONO, and ClNO2.This dataset is associated with the following publication: Olson, D., T. Riedel, R. Long, J. Offenberg, M. Lewandowski, and T. Kleindienst. Time series analysis of wintertime O3 and NOx formation using vector autoregressions. ATMOSPHERIC ENVIRONMENT. Elsevier Science Ltd, New York, NY, USA, 218: 116988, (2019).</t>
  </si>
  <si>
    <t xml:space="preserve">https://catalog.data.gov/dataset/toxcast-bioactivity-data-and-model-predictions-for-the-er-and-ar-pathways-for-pp-ddd-and-a
</t>
  </si>
  <si>
    <t>ToxCast bioactivity data and model predictions for the ER and AR pathways for p,p'-DDD and analogues</t>
  </si>
  <si>
    <t>ToxCast bioactivity data and model predictions for the estrogen receptor (ER) and androgen receptor (AR) pathways were obtained from the inks provided.This dataset is associated with the following publication: Lizarraga, L., J. Dean, J. Kaiser, S. Wesselkamper, J. Lambert, and J. Zhao. A Case Study on the Application of An Expert-driven Read-Across Approach in Support of Quantitative Risk Assessment of p,p'-Dichlorodiphenyldichloroethane. REGULATORY TOXICOLOGY AND PHARMACOLOGY. Elsevier Science Ltd, New York, NY, USA, 103: 301-313, (2019).</t>
  </si>
  <si>
    <t xml:space="preserve">https://catalog.data.gov/dataset/awg-and-bottled-water-source-data-and-results-files
</t>
  </si>
  <si>
    <t>AWG and Bottled Water source data and results files</t>
  </si>
  <si>
    <t>Dataset of different AWG units and bottled water units for different scales were provided. The LCA results of the different systems were provided as well.This dataset is associated with the following publication: Absar, M., S. Cashman, X. Ma, J. Garland, and M. Jahne. Life Cycle and Cost Assessments of Atmospheric Water Generation Technologies and Alternative Potable Water Emergency Response Options. U.S. Environmental Protection Agency, Washington, DC, USA.</t>
  </si>
  <si>
    <t xml:space="preserve">https://catalog.data.gov/dataset/fetal-and-postnatal-cortical-thyroid-hormone-levels-and-bioindicators
</t>
  </si>
  <si>
    <t>Fetal and Postnatal Cortical Thyroid Hormone Levels and Bioindicators</t>
  </si>
  <si>
    <t>thyroid hormones in serum and in brain were measured in fetal and neonatal rat cortex after graded levels of a thyroid hormone synthesis inhibitor were administered to pregnant rat dams. A number of gene targets were assessed to look for measures of thyroid hormone action in these same tissues.This dataset is associated with the following publication: OShaughnessy, K., C. Wood, R. Ford, P. Kosian, M. Hotchkiss, S. Degitz, and M. Gilbert. Thyroid hormone disruption in the fetal and neonatal rat: Predictive hormone measures and bioindicators of hormone action in the developing cortex- ToxSci. TOXICOLOGICAL SCIENCES. Society of Toxicology, RESTON, VA, 163-179, (2018).</t>
  </si>
  <si>
    <t xml:space="preserve">https://catalog.data.gov/dataset/tracmyair-data
</t>
  </si>
  <si>
    <t>TracMyAir data</t>
  </si>
  <si>
    <t>This dataset consists of input and output data for sensitivity analysis of the model.This dataset is associated with the following publication: Breen, M., C. Seppanen, V. Isakov, S. Arunachalam, M. Breen, J. Samet, and H. Tong. Development of TracMyAir Smartphone Application for Modeling Exposures to Ambient PM2.5 and Ozone. International Journal of Environmental Research and Public Health. Molecular Diversity Preservation International, Basel, SWITZERLAND, 16(18): 3468, (2019).</t>
  </si>
  <si>
    <t xml:space="preserve">https://catalog.data.gov/dataset/simulating-the-environmental-fate-and-transport-of-graphene-oxide-nanoparticles-and-their-
</t>
  </si>
  <si>
    <t>Simulating the Environmental Fate and Transport of Graphene Oxide Nanoparticles and Their Major Phototransformation Product in Surface Waters: ORD-024619</t>
  </si>
  <si>
    <t>There has been growing interest in simulating the fate and transport of engineered nanomaterials in the environment. The Water Quality Analysis Simulation Program (WASP) is one of the most widely used water quality models and has recently been upgraded to WASP8. WASP8 incorporates the algorithms to simulate the fate and transport of nanoparticles in surface waters. This study simulates the fate and transport of graphene oxide (GO) nanomaterials and their major phototransformation product, photoreduced graphene oxide (rGO), for Brier Creek, GA, USA. We specifically explored the influences of three important processes on the fate and transport of GO: (1) light attenuation, (2) phototransformation, and (3) heteroaggregation, and simulated their distributions in the river, including the water column and sediment.This dataset is associated with the following publication: Han, Y., C. Knightes, D. Bouchard, R. Zepp, B. Avant, H. Hsieh, X. Chang, B. Acrey, M. Henderson, and J. Spear. Simulating graphene oxide nanomaterial phototransformation and transport in surface water. Environmental Science: Nano. RSC Publishing, Cambridge, UK, 6: 180, (2019).</t>
  </si>
  <si>
    <t xml:space="preserve">https://catalog.data.gov/dataset/o3-noise-cm2018-sciencehub-data-uploaded-5-22-19-draft-only
</t>
  </si>
  <si>
    <t>O3-Noise CM2018 ScienceHub Data (uploaded 5-22-19, draft only</t>
  </si>
  <si>
    <t>Data set still under review (5-22-19).This dataset is associated with the following publication: Miller, C., U. Kodavanti, E. Stewart, M. Schladweiler, J. Richards, S. Snow, A. Henriquez Coria, W. Oshiro, A. Farraj, M. Hazari, and J. Dye. Fetal Growth Outcomes Following Peri-Implantation Exposure of Long Evans Rats to Noise and Ozone Differ by Sex. Biology of Sex Differences. BioMed Central Ltd, London, UK, 10(1): 54, (2019).</t>
  </si>
  <si>
    <t xml:space="preserve">https://catalog.data.gov/dataset/hydrologic-landscape-groundwater-modeling-input-parameters-and-results
</t>
  </si>
  <si>
    <t>Hydrologic landscape groundwater modeling input parameters and results</t>
  </si>
  <si>
    <t>The files and data included in this archive allow readers to inspect and reproduce the model results reported in Neff et al. (2020). Please refer to the included ReadMe file for a further explanation of individual files and step-by-step instructions for running the models.</t>
  </si>
  <si>
    <t xml:space="preserve">https://catalog.data.gov/dataset/cell-based-metabolomics-for-untargeted-screening-and-prioritization-of-vertebrate-active-s
</t>
  </si>
  <si>
    <t>Cell-Based Metabolomics for Untargeted Screening and Prioritization of Vertebrate-Active Stressors in Streams Across the United States</t>
  </si>
  <si>
    <t>Extents of impact, as measured by NMR spectroscopy, on the Zebrafish liver cell endogenous metabolite profiles resulting from exposure to the 38 stream waters, along with numbers of anthropogenic organic chemicals detected at each site. Also, a summary of chemicals detected by class is included, along with statistics on their occurances in the group of stressors that most-strongly covary with changes in endogenous metabolite profiles.This dataset is associated with the following publication: Collette, T., D. Ekman, H. Zhen, H. Nguyen, P.M. Bradley, and Q. Teng. Cell-Based Metabolomics for Untargeted Screening and Prioritization of Vertebrate-Active Stressors in Streams Across the United States. ENVIRONMENTAL SCIENCE &amp; TECHNOLOGY. American Chemical Society, Washington, DC, USA, 53(15): 9232-9240, (2019).</t>
  </si>
  <si>
    <t xml:space="preserve">https://catalog.data.gov/dataset/htf2015-dietary-oils-effects-on-mitochondrial-bioenergetics-and-glial-morphology
</t>
  </si>
  <si>
    <t>HTF2015 Dietary Oils Effects on Mitochondrial Bioenergetics and Glial Morphology</t>
  </si>
  <si>
    <t>Effects of acute ozone exposure on mitochondrial complex enzyme activities in various brain regions and glial morphology reared on different dietary oils.This dataset is associated with the following publication: Valdez, M., D. Freeborn, J. Valdez, A. Johnstone, S. Snow, A. Tennant, U. Kodavanti, and P. Kodavanti. Mitochondrial Bioenergetics in Brain Following Ozone Exposure in Rats Maintained on Coconut, Fish, and Olive Oil-Rich Diets. International Journal of Molecular Sciences. MDPI AG, Basel, SWITZERLAND, 20(24): 6303, (2019).</t>
  </si>
  <si>
    <t xml:space="preserve">https://catalog.data.gov/dataset/optimizing-hydrologic-performance-of-green-roof-media-data-set
</t>
  </si>
  <si>
    <t>Optimizing hydrologic performance of green roof media data set</t>
  </si>
  <si>
    <t>Moisture holding capacity and other hydrologic attributes of various green roof planting substrates.This dataset is associated with the following publication: Bollman, M., G. DeSantis, R. DuChanois, M. Etten-Bohm, D. Olszyk, J. Lambrinos, and P. Mayer. A Framework for optimizing hydrologic performance of green roof media. ECOLOGICAL ENGINEERING. Elsevier Science Ltd, New York, NY, USA, 140: 105589, (2019).</t>
  </si>
  <si>
    <t xml:space="preserve">https://catalog.data.gov/dataset/sccwrp-stream-classification-and-priority-explorer
</t>
  </si>
  <si>
    <t>SCCWRP - STREAM CLASSIFICATION AND PRIORITY EXPLORER</t>
  </si>
  <si>
    <t>The data contain information on the biological condition of streams within California as well as geospatial/field indicators of watershed or water quality.This dataset is associated with the following publication: Beck, M., R. Mazor, S. Johnson, K. Wisenbaker, J. Westfall, P. Ode, R. Hill, C. Loflen, M. Sutula, and E. Stein. Prioritizing management goals for stream biological integrity within the developed landscape context. Freshwater Science. The Society for Freshwater Science, Springfield, IL, 38(4): 883-898, (2019).</t>
  </si>
  <si>
    <t xml:space="preserve">https://catalog.data.gov/dataset/iron-concentrations-in-exhaled-breath-condensate-decrease-in-ever-smokers-and-copd-patient
</t>
  </si>
  <si>
    <t>Iron concentrations in exhaled breath condensate decrease in ever-smokers and COPD patients</t>
  </si>
  <si>
    <t>This is the data used in the manuscript.This dataset is associated with the following publication: Ghio, A., J. Soukup, J. Mcgee, M. Madden, and C. Esther Jr. Iron concentration in exhaled breath condensates decreases in ever-smokers and COPD patients. Journal of Breath Research. Institute of Physics Publishing, Bristol, UK, 12(4): 046009, (2018).</t>
  </si>
  <si>
    <t xml:space="preserve">https://catalog.data.gov/dataset/data-662a3
</t>
  </si>
  <si>
    <t>data</t>
  </si>
  <si>
    <t>Measurement and log removal values of spiked microbes to evaluate system performance.This dataset is associated with the following publication: Gassie, L., J. Englehardt, N. Brinkman, J. Garland, and M. Kusumitha Perera. Ozone-UV net-zero water wash station for remote emergency response healthcare Units: Design, operation, and results. Environmental Science: Water Research &amp; Technology. Royal Society of Chemistry, Cambridge, UK, 6(11): 1971-1984, (2019).</t>
  </si>
  <si>
    <t xml:space="preserve">https://catalog.data.gov/dataset/on-the-limit-to-the-accuracy-of-regional-air-quality-models
</t>
  </si>
  <si>
    <t>On the Limit to the Accuracy of Regional Air Quality Models</t>
  </si>
  <si>
    <t>Files containing daily maximum 8-hr ozone mixing ratio observations and WRF/CMAQ simulations that were contributed by EPA/ORD/NERL/CED researchers to the manuscript "On the Limit to the Accuracy of Regional Air Quality Models".This dataset is associated with the following publication: Rao, S.T., H. Luo, M. Astitha, C. Hogrefe, V. Cover, and R. Mathur. On the limit to the accuracy of regional-scale air quality models. Atmospheric Chemistry and Physics. Copernicus Publications, Katlenburg-Lindau, GERMANY, 20(3): 1627-1639, (2020).</t>
  </si>
  <si>
    <t xml:space="preserve">https://catalog.data.gov/dataset/safety-light-corps-sediment-and-cs-sorption-dataset
</t>
  </si>
  <si>
    <t>Safety Light Corps sediment and Cs sorption dataset</t>
  </si>
  <si>
    <t>Dataset contains: sediment characterization (textural analysis, percent water content, percent organic content) from Susquehanna River sediments, radionuclide activities, and results from cesium sorption batch reactor experiments.This dataset is associated with the following publication: Ratliff, K., A. Mikelonis, and J. Duffy. Characterizing cesium sorption in freshwater settings using fluvial sediments and characteristic water chemistries. JOURNAL OF ENVIRONMENTAL MANAGEMENT. Elsevier Science Ltd, New York, NY, USA, 253: 7, (2020).</t>
  </si>
  <si>
    <t xml:space="preserve">https://catalog.data.gov/dataset/remediation-produces-long-term-changes-in-soil-lead-bioavailability-in-a-mouse-model
</t>
  </si>
  <si>
    <t>Remediation produces long-term changes in soil lead bioavailability in a mouse model</t>
  </si>
  <si>
    <t>Remediation produces long-term changes in soil lead bioavailability in a mouse model. This dataset is not publicly accessible because: EPA cannot release personally identifiable information regarding living individuals, according to the Privacy Act and the Freedom of Information Act (FOIA). This dataset contains information about human research subjects. Because there is potential to identify individual participants and disclose personal information, either alone or in combination with other datasets, individual level data are not appropriate to post for public access. Restricted access may be granted to authorized persons by contacting the party listed. It can be accessed through the following means: In the publication and supporting information. Format: These data were generated from US EPA Superfund site soil samples. All of the soil samples were provided to NERL for methods development based on the agreement that the specific sample identifiers not be released. While the City location is listed in the publication, the specific location of the site is not. There are currently on-going additional studies by USEPA and USDA that would be impacted if the site identifiers were release, which requires this information to be protected. The public can access the data, which are provided in the publication and presented in tables and figures within the publication.This dataset is associated with the following publication: Bradham, K., G. Diamond, C. Nelson, M. Noerpel, K. Scheckel, B. Elek, R. Chaney, Q. Ma, and D. Thomas. Long-Term in Situ Reduction in Soil Lead Bioavailability Measured in a Mouse Model. ENVIRONMENTAL SCIENCE &amp; TECHNOLOGY. American Chemical Society, Washington, DC, USA, 52(23): 13908-13913, (2018).</t>
  </si>
  <si>
    <t xml:space="preserve">https://catalog.data.gov/dataset/decay-of-infectious-adenovirus-and-coliphages-in-freshwater-habitats-is-differentially-aff
</t>
  </si>
  <si>
    <t>Decay of infectious adenovirus and coliphages in freshwater habitats is differentially affected by ambient sunlight and the presence of indigenous protozoa communities</t>
  </si>
  <si>
    <t>This data set describes changes in concentrations of somatic and F+ coliphages and adenovirus in freshwater under the influence of different biotic and abiotic factors.This dataset is associated with the following publication: McMinn, B., E. Rhodes, E. Webster, and A. Korajkic. Decay of infectious adenovirus and coliphages in freshwater habitats is differentially affected by ambient sunlight and the presence of indigenous protozoa communities. JOURNAL OF VIROLOGY. American Society for Microbiology, Washington, DC, USA, 17: 1, (2020).</t>
  </si>
  <si>
    <t xml:space="preserve">https://catalog.data.gov/dataset/hydrant-solids-arsenic-raw-data-link
</t>
  </si>
  <si>
    <t>Hydrant Solids Arsenic &amp; Raw Data Link</t>
  </si>
  <si>
    <t>This dataset includes the elemental composition of 28 hydrant flush solids collected during routine hydrant flushing events in some of the utilities studied. The link to all remaining raw data (publicly accessible through the US EPA's Arsenic Demo website) is also provided.This dataset is associated with the following publication: Triantafyllidou, S., D. Lytle, A. Chen, L. Wang, T. Sorg, and C. Muhlen. Patterns of Arsenic Release in Distribution Systems. AWWA Water Science. John Wiley &amp; Sons, Inc., Hoboken, NJ, USA, 1(4): e1149, (2019).</t>
  </si>
  <si>
    <t xml:space="preserve">https://catalog.data.gov/dataset/massachusetts-birth-defects-data
</t>
  </si>
  <si>
    <t>Massachusetts Birth defects data</t>
  </si>
  <si>
    <t>Input datasets on Massachusetts Birth defects data will not be made accessible to the public since they include individual-level data with PII. This dataset is not publicly accessible because: EPA cannot release personally identifiable information regarding living individuals, according to the Privacy Act and the Freedom of Information Act (FOIA). This dataset contains information about human research subjects. Because there is potential to identify individual participants and disclose personal information, either alone or in combination with other datasets, individual level data are not appropriate to post for public access. Restricted access may be granted to authorized persons by contacting the party listed. It can be accessed through the following means: The tabulated output data is found in the manuscript. Input data can be obtained from Application process from the owners of the data (Massachusetts Department of Public Health). More details can be found here: https://www.mass.gov/guides/available-public-health-research-data-sets#vital-records. Format: Input datasets on Massachusetts Birth defects data will not be made accessible to the public since they include individual-level data with PII. Output data are all available in tabulated form within the published manuscript (e.g., results of regression models, measures of central tendency, population characteristics, etc.).This dataset is associated with the following publication: Kaufman, J., M. Wright, A. Evans, Z. Rivera-Nunez, A. Meyer, and M. Narotsky. Associations between Disinfection By-Product Exposures and Musculoskeletal Birth Defects. Journal of Exposure Science and Environmental Epidemiology. Nature Publishing Group, London, UK, 4(1): eo81, (2020).</t>
  </si>
  <si>
    <t xml:space="preserve">https://catalog.data.gov/dataset/significant-ground-level-ozone-attributed-to-lightning-induced-nitrogen-oxides-during-summ
</t>
  </si>
  <si>
    <t>Significant Ground-level Ozone Attributed to Lightning-induced Nitrogen Oxides during Summertime over the Mountain West States</t>
  </si>
  <si>
    <t>This link provides the description and the data files that were used to create the tables and figures in the product.This dataset is associated with the following publication: Kang, D., R. Mathur, G. Pouliot, R. Gilliam, and D. Wong. Significant ground-level ozone attributed to lightning-induced nitrogen oxides during summertime over the Mountain West States. npj Climate and Atmospheric Science. Springer Nature Group, New York, NY, 3: 6, (2020).</t>
  </si>
  <si>
    <t xml:space="preserve">https://catalog.data.gov/dataset/field-publication-summary
</t>
  </si>
  <si>
    <t>Field_Publication_Summary</t>
  </si>
  <si>
    <t>dissolved phosphorous losses.This dataset is associated with the following publication: Ni, X., Y. Yuan, and W. Liu. Impact Factors and Mechanisms of Dissolved Reactive Phosphorus (DRP) Losses From Agricultural Fields: A Review and Synthesis Study in the Lake Erie Basin. SCIENCE OF THE TOTAL ENVIRONMENT. Elsevier BV, AMSTERDAM, NETHERLANDS, 714: 136624, (2020).</t>
  </si>
  <si>
    <t xml:space="preserve">https://catalog.data.gov/dataset/science-hub-sulfate-radicals
</t>
  </si>
  <si>
    <t>Science Hub Sulfate Radicals</t>
  </si>
  <si>
    <t>Activated persulfate (PS) is a common method used to generate sulfate radicals (SO4*-), a powerful oxidant capable of degrading a broad array of environmental contaminants. The reaction of SO4*- with non-target species (i.e., scavenging), contributes significantly to treatment inefficiency. Radical scavenging in this manner has been quantified for non-target chemical species in the aqueous phase but has never been quantified for solid phase media. Kinetic analysis and laboratory methods were developed to quantify the SO4*- scavenging rate constant (kS) for alumina, a naturally occurring mineral in soil and aquifer materials. SO4*- were generated in UV- and thermally-activated persulfate (UV-APS, T-APS) batch systems, and the loss of rhodamine B (RhB) served as an indicator of SO4*- activity. kS for alumina was 2.42x104 m-2 s-1 and 2.03x104 m-2 s-1 for UV-APS and T-APS oxidative treatment systems, respectively. At [alumina] &gt;5 g L-1, the reaction of SO4*- with solid phase media increased over the aqueous phase reactions with RhB and aqueous scavengers. SO4*- scavenging by solid surfaces was orders of magnitude greater than reaction with the target compound and scavengers in the aqueous phase, underscoring the significant role of solid surfaces in scavenging SO4*-.This dataset is associated with the following publication: Rusevova Crincoli, K., C. Green, and S.G. Huling. Sulfate Radical Scavenging by Mineral Surfaces in Persulfate-Driven Oxidation Systems: Reaction Rate Constants and Implications. ENVIRONMENTAL SCIENCE &amp; TECHNOLOGY. American Chemical Society, Washington, DC, USA, 54(3): 1955-1962, (2020).</t>
  </si>
  <si>
    <t xml:space="preserve">https://catalog.data.gov/dataset/data-files-for-radical-scavenging-studies
</t>
  </si>
  <si>
    <t>Data files for radical scavenging studies</t>
  </si>
  <si>
    <t>There are different audience categories including USEPA Regional staff and ORD research staff that may be interested in the effects of hydroxyl radical scavenging by solid surfaces in heterogeneous oxidative treatment systems. Other technical experts that may use the data to better understand the fate and transport of hydroxyl radicals under various heterogeneous geochemical systems.This dataset is associated with the following publication: Rusevova Crincoli, K., and S.G. Huling. Hydroxyl radical scavenging by solid mineral surfaces in oxidative treatment systems: Rate constants and implications. WATER RESEARCH. Elsevier Science Ltd, New York, NY, USA, 169: 1-9, (2020).</t>
  </si>
  <si>
    <t xml:space="preserve">https://catalog.data.gov/dataset/narrmanuscriptdata
</t>
  </si>
  <si>
    <t>NarrManuscriptData</t>
  </si>
  <si>
    <t>The dataset contains lab analyzed water chemistry and field collected data from hand held sondes.This dataset is associated with the following publication: Narr, C.F., H. Singh, P. Mayer, A. Keeley, B. Faulkner, D. Beak, and K.J. Forshay. Quantifying the Effects of Surface Conveyance of Treated Wastewater Effluent on Groundwater, Surface Water, and Nutrient Dynamics in a Large River Floodplain. ECOLOGICAL ENGINEERING. Elsevier Science Ltd, New York, NY, USA, 129: 123-133, (2019).</t>
  </si>
  <si>
    <t xml:space="preserve">https://catalog.data.gov/dataset/wrb-sub-watershed-nutrient-balances
</t>
  </si>
  <si>
    <t>WRB sub-watershed nutrient balances</t>
  </si>
  <si>
    <t>Data include watershed N export from approximately 25 Willamette River basin tributaries, including information about nitrogen inputs to the watersheds. Data used for the following paper: Compton, J.E., Goodwin, K.E., Sobota, D.J. and Lin, J., 2019. Seasonal Disconnect Between Streamflow and Retention Shapes Riverine Nitrogen Export in the Willamette River Basin, Oregon. Ecosystems, pp.1-17. https://doi.org/10.1007/s10021-019-00383-9.This dataset is associated with the following publication: Compton, J., K. Goodwin, D. Sobota, and J. Lin. Seasonal disconnect between streamflow and retention shapes riverine nitrogen export in the Willamette River Basin, Oregon. ECOSYSTEMS. Springer, New York, NY, USA, 23: 1-17, (2020).</t>
  </si>
  <si>
    <t xml:space="preserve">https://catalog.data.gov/dataset/martin-johnson-supplementary-data
</t>
  </si>
  <si>
    <t>Martin &amp; Johnson - Supplementary data</t>
  </si>
  <si>
    <t>This dataset includes: (i) all sample removal rate predictions for each advanced on-site wastewater treatment system technology we analyzed, and (ii) all sample total life cycle cost predictions from each advanced on-site wastewater treatment system technology we analyzed under each financing scenario (1-3).This dataset is associated with the following publication: Martin, D., and F. Johnson. Incorporating uncertainty and risk into decision making to reduce nitrogen inputs to impaired waters. JOURNAL OF ENVIRONMENTAL MANAGEMENT. Elsevier Science Ltd, New York, NY, USA, 249: 109380, (2019).</t>
  </si>
  <si>
    <t xml:space="preserve">https://catalog.data.gov/dataset/korajkic-et-al-20xx-data-set
</t>
  </si>
  <si>
    <t>Korajkic et al 20xx_Data Set</t>
  </si>
  <si>
    <t>Geospatial dataset.This dataset is associated with the following publication: Korajkic, A., B. McMinn, M. Herrmann, M. Sivaganesan, C. Kelty, P. Clinton, M. Nash, and O. Shanks. Viral and Bacterial Fecal Indicators in Untreated Wastewater across the Contiguous United States Exhibit Geospatial Trends. APPLIED AND ENVIRONMENTAL MICROBIOLOGY. American Society for Microbiology, Washington, DC, USA, 86(8): e02967-19, (2020).</t>
  </si>
  <si>
    <t xml:space="preserve">https://catalog.data.gov/dataset/data-for-modeling-lateral-plume-deflection-in-the-wake-of-an-elongated-building
</t>
  </si>
  <si>
    <t>Data for Modeling lateral plume deflection in the wake of an elongated building</t>
  </si>
  <si>
    <t>The plume dispersion model AERMOD provides an efficient method for modeling ground-level pollutant concentrations in wakes of buildings. In recent years, several studies have shown that the downwash algorithms within AERMOD often perform poorly in certain applications. Some studies have proposed modifications to the downwash algorithm in AERMOD to bring the model closer to representing the underlying physical processes associated with building downwash and closer to more accurately modeling observed pollutant concentrations. One such study by Monbureau et al. (2018) made changes to the model that significantly improved its ability to model ground level concentrations for a simple case of a single rectangular building with an elevated, effluent-emitting stack experiencing winds perpendicular to the upwind side of the building. The present study introduces a simple algorithm to enhance AERMOD's ability to appropriately match the dispersion pattern in the complex flow case of non-orthogonal winds. This algorithm, which is based on a rich set of Large-Eddy Simulations (LES), applies to a variety of building dimensions, stack locations, and stack heights. A sensitivity analysis demonstrates how additional modifications to the downwash algorithm may further improve AERMOD in modeling the spatial location of observed ground-level effluent.This dataset is associated with the following publication: Monbureau, E.M., D. Heist, S. Perry, and W. Tang. Modeling lateral plume deflection in the wake of an elongated building. ATMOSPHERIC ENVIRONMENT. Elsevier Science Ltd, New York, NY, USA, 234: 117608, (2020).</t>
  </si>
  <si>
    <t xml:space="preserve">https://catalog.data.gov/dataset/linking-water-quality-to-ae-aegypti-nutrient-and-zika
</t>
  </si>
  <si>
    <t>Linking Water Quality to Ae. aegypti nutrient and Zika</t>
  </si>
  <si>
    <t>This dataset contains the nutrient analysis (carbon, nitrogen, stable isotopes) for estuary water, leaf detritus, container habitat water, larvae within containers, and adult mosquitos, as well as the results of viral analysis for adult mosquitos collected in June 2016. Adult mosquitos were collected and analyzed in June 2017.This dataset is associated with the following publication: Yee, S., D. Yee, R. DeJesus-Crespo, A. Oczkowski, F. Bai, and S. Friedman. Linking Water Quality to Aedes aegypti and Zika in Flood-Prone Neighborhoods. EcoHealth. Springer, New York, NY, USA, 16: 191-209, (2019).</t>
  </si>
  <si>
    <t xml:space="preserve">https://catalog.data.gov/dataset/fl-estuaries-zip-and-fl-optics-data
</t>
  </si>
  <si>
    <t>FL_Estuaries.zip and FL_Optics_data</t>
  </si>
  <si>
    <t>Hyperspectral optical data for satellite remote sensing.This dataset is associated with the following publication: Casey, K.A., C.S. Rousseaux, W.W. Gregg, E. Boss, A.P. Chase, S.E. Craig, C.B. Mouw, R.A. Reynolds, D. Stramski, S.G. Ackleson, A. Bricaud, B. Schaeffer, M.R. Lewis, and S. Maritorena. A global compilation of in situ aquatic high spectral resolution inherent and apparent optical property data for remote sensing applications. Earth System Science Data. Copernicus Publications, Katlenburg-Lindau, GERMANY, 12(2): 1123-1139, (2020).</t>
  </si>
  <si>
    <t xml:space="preserve">https://catalog.data.gov/dataset/fegs-classification-system-document-analysis-for-estuary-programs
</t>
  </si>
  <si>
    <t>FEGS Classification System Document Analysis for Estuary Programs</t>
  </si>
  <si>
    <t>List of keywords used to classify FEGS, Beneficiaries, and Environment in document analysis of estuary management programs, as well as counts of the number of plans which were flagged as mentioning each subclass of FEGS/Beneficiariies/Environment.This dataset is associated with the following publication: Yee, S., A. Sullivan, K. Williams, and K. Winters. Who Benefits from National Estuaries? Applying the FEGS Classification System to Identify Ecosystem Services and their Beneficiaries. International Journal of Environmental Research and Public Health. Molecular Diversity Preservation International, Basel, SWITZERLAND, 16(13): 2351, (2019).</t>
  </si>
  <si>
    <t xml:space="preserve">https://catalog.data.gov/dataset/rubbertown-passive-voc-dataset
</t>
  </si>
  <si>
    <t>Rubbertown Passive VOC Dataset</t>
  </si>
  <si>
    <t>Rubbertown Passive VOC Dataset.This dataset is associated with the following publication: Mukerjee, S., L. Smith, E. Thoma, D. Whitaker, K. Oliver, R. Duvall, and T. Cousett. Spatial analysis of volatile organic compounds using passive samplers in the Rubbertown industrial area of Louisville, Kentucky, USA. Atmospheric Pollution Research. Turkish National Committee for Air Pollution Research and Control, Izmir, TURKEY, issue}: 81-86, (2020).</t>
  </si>
  <si>
    <t xml:space="preserve">https://catalog.data.gov/dataset/data-for-particle-and-volatile-organic-compound-emissions-from-a-3d-printer-filament-extru
</t>
  </si>
  <si>
    <t>Data for Particle and Volatile Organic Compound Emissions from a 3D Printer Filament Extruder</t>
  </si>
  <si>
    <t>Data for Particle and Volatile Organic Compound Emissions from a 3D Printer Filament Extruder.This dataset is associated with the following publication: Byrley, P., A. Wallace, W. Boyes, and K. Rogers. Particle and volatile organic compound emissions from a 3D printer filament extruder. SCIENCE OF THE TOTAL ENVIRONMENT. Elsevier BV, AMSTERDAM, NETHERLANDS, 736: 139604, (2020).</t>
  </si>
  <si>
    <t xml:space="preserve">https://catalog.data.gov/dataset/metadata-954b1
</t>
  </si>
  <si>
    <t>mode of action classification.This dataset is associated with the following publication: Kienzler, A., K. Connors, M. Bonnell, M. Barron, A. Beasley, C. Inglis, T. NorbergKing, T. Martin, H. Sanderson, N. Vallotton, P. Wilson, and M. Embry. Mode of Action Classifications in the EnviroTox Database: Development and Implementation of a Consensus MOA Classification. ENVIRONMENTAL TOXICOLOGY AND CHEMISTRY. Society of Environmental Toxicology and Chemistry, Pensacola, FL, USA, 38(10): 2294-2304, (2019).</t>
  </si>
  <si>
    <t xml:space="preserve">https://catalog.data.gov/dataset/alapaty-mpas-cloud-modeling-data
</t>
  </si>
  <si>
    <t>Alapaty-MPAS-cloud modeling data</t>
  </si>
  <si>
    <t>This data generated by the MPAS model contains cloud macrophysical properties simulated by two scale-aware convective cloud schemes. This dataset is not publicly accessible because: This huge volume of data owned by NCAR and thus it is a non-EPA data. It can be accessed through the following means: contact the first author at NCAR, laura@ucar.edu. Format: netCDF data generated by the MPAS model</t>
  </si>
  <si>
    <t xml:space="preserve">https://catalog.data.gov/dataset/comparison-of-soil-loss-estimates-derived-using-the-revised-universal-soil-loss-equation-w
</t>
  </si>
  <si>
    <t>Comparison of Soil Loss Estimates Derived using the Revised Universal Soil Loss Equation with those Derived by the Iowa State University's Daily Erosion Project for 12-digit HUCs.</t>
  </si>
  <si>
    <t>This data contains a comparison between the soil loss values we calculated using RUSLE and those produced by the Iowa State University's Daily Erosion Project (DEP). The comparison is done for almost 5,000 12-digit HUC's in Iowa, and parts of Minnesota, Nebraska, Kansas, and Missouri. The DEP uses the Water Erosion Prediction Project (WEPP) hillslope model with high temporal resolution, Next-Generation Weather 200 RADAR (NEXRAD) precipitation, and crop specific parameters such as C and P factors obtained from the confidential NRI database The comparison between RUSLE and DEP was made for HUC-12s with greater than 75% agricultural land cover. This threshold was used because DEP only models agricultural erosion, while our RUSLE-derived HUC-12 estimates include all land cover types. This data set corresponds to Fig 2 in the manuscript.This dataset is associated with the following publication: Woznicki, S., P. Cada, J. Wickham, M. Schmidt, J. Baynes, M. Mehaffey, and A. Neale. Sediment retention by natural landscapes in the conterminous United States. SCIENCE OF THE TOTAL ENVIRONMENT. Elsevier BV, AMSTERDAM, NETHERLANDS, 745: 140972, (2020).</t>
  </si>
  <si>
    <t xml:space="preserve">https://catalog.data.gov/dataset/scenario-water-balances-lca-results-qmra-data-cost-data-from-scaled-lci-workbooks
</t>
  </si>
  <si>
    <t>scenario water balances, LCA results, QMRA data, cost data from Scaled LCI workbooks</t>
  </si>
  <si>
    <t>The dataset consists of quantitative microbial risk assessment, life cycle assessment and life cycle cost analysis.This dataset is associated with the following publication: Arden, S., B. Morelli, M. Schoen, S. Cashman, M. Jahne, C. Ma, and J. Garland. Human health, economic and environmental assessment of onsite non-potable water reuse systems for a large, mixed-use urban building. Sustainability. MDPI AG, Basel, SWITZERLAND, 12(13): 5459 - 5475, (2020).</t>
  </si>
  <si>
    <t xml:space="preserve">https://catalog.data.gov/dataset/median-agriculture-pasture-and-barren-cover-management-factors-for-usda-crop-management-zo
</t>
  </si>
  <si>
    <t>Median Agriculture, Pasture, and Barren Cover Management Factors for USDA Crop Management Zones</t>
  </si>
  <si>
    <t>This data set provides median cover management factors (C-Factor) for agriculture, pasture, and barren land cover classes for each USDA Crop Management Zone. The C-Factors were calculated based on a Normalized Difference Vegetation Index. MODIS (Moderate Resolution Imaging Spectroradiometer) NDVI values were obtained at 250 m resolution for 16-day intervals between 2000-2014 to calculate a mean annual NDVI. The data in this file correspond To Table 2 in the associated journal article.This dataset is associated with the following publication: Woznicki, S., P. Cada, J. Wickham, M. Schmidt, J. Baynes, M. Mehaffey, and A. Neale. Sediment retention by natural landscapes in the conterminous United States. SCIENCE OF THE TOTAL ENVIRONMENT. Elsevier BV, AMSTERDAM, NETHERLANDS, 745: 140972, (2020).</t>
  </si>
  <si>
    <t xml:space="preserve">https://catalog.data.gov/dataset/state-level-comparisons-of-annual-soil-loss-between-our-calculated-revised-universal-soil-
</t>
  </si>
  <si>
    <t>State-level comparisons of annual soil loss between our calculated Revised Universal Soil Loss Equation (RUSLE) estimates and those reported by the USDA National Resources Inventory (NRI)</t>
  </si>
  <si>
    <t>In the associated manuscript, we used the State-level National Resources Inventory (NRI) annual estimates of sheet and rill erosion to calibrate our RUSLE-derived estimates. This data set provides the data used in and resulting from that calibration. The data set relates to Figs 1 a-d in the manuscript.This dataset is associated with the following publication: Woznicki, S., P. Cada, J. Wickham, M. Schmidt, J. Baynes, M. Mehaffey, and A. Neale. Sediment retention by natural landscapes in the conterminous United States. SCIENCE OF THE TOTAL ENVIRONMENT. Elsevier BV, AMSTERDAM, NETHERLANDS, 745: 140972, (2020).</t>
  </si>
  <si>
    <t xml:space="preserve">https://catalog.data.gov/dataset/avoided-annual-soil-loss-mg-ha-1-yr-1-and-sediment-yield-mg-ha-1-yr-1-by-presence-of-natur
</t>
  </si>
  <si>
    <t>Avoided annual soil loss (Mg ha-1 yr-1) and sediment yield (Mg ha-1 yr-1) by presence of natural vegetation.</t>
  </si>
  <si>
    <t>This data set contains estimated average annual soil loss avoided (Mg ha-1 yr-1) and estimated average annual sediment yield (Mg ha-1 yr-1) avoided aggregated by HUC-12 watersheds for the conterminous US. This data set corresponds to Fig 5 in the manuscript.This dataset is associated with the following publication: Woznicki, S., P. Cada, J. Wickham, M. Schmidt, J. Baynes, M. Mehaffey, and A. Neale. Sediment retention by natural landscapes in the conterminous United States. SCIENCE OF THE TOTAL ENVIRONMENT. Elsevier BV, AMSTERDAM, NETHERLANDS, 745: 140972, (2020).</t>
  </si>
  <si>
    <t xml:space="preserve">https://catalog.data.gov/dataset/average-annual-soil-loss-and-sediment-yield-calculated-for-all-12-digit-hucs-in-the-conter
</t>
  </si>
  <si>
    <t>Average Annual Soil Loss and Sediment Yield Calculated for All 12-Digit HUCs in the Conterminous US</t>
  </si>
  <si>
    <t>This data set contains estimated average annual soil loss (Mg ha-1 yr-1) and estimated average annual sediment yield (Mg ha-1 yr-1) aggregated by HUC-12 watersheds for the conterminous US. This data set corresponds to Fig 3 in the manuscript.This dataset is associated with the following publication: Woznicki, S., P. Cada, J. Wickham, M. Schmidt, J. Baynes, M. Mehaffey, and A. Neale. Sediment retention by natural landscapes in the conterminous United States. SCIENCE OF THE TOTAL ENVIRONMENT. Elsevier BV, AMSTERDAM, NETHERLANDS, 745: 140972, (2020).</t>
  </si>
  <si>
    <t xml:space="preserve">https://catalog.data.gov/dataset/average-annual-soil-loss-and-sediment-yield-by-national-land-cover-dataset-land-cover-clas
</t>
  </si>
  <si>
    <t>Average annual soil loss and sediment yield by National Land Cover Dataset land cover class for the conterminous US</t>
  </si>
  <si>
    <t>This data set gives estimates of erosion and sediment yield based on our study for the conterminous US by land cover class. The data correspond to Fig 4 in the manuscript.This dataset is associated with the following publication: Woznicki, S., P. Cada, J. Wickham, M. Schmidt, J. Baynes, M. Mehaffey, and A. Neale. Sediment retention by natural landscapes in the conterminous United States. SCIENCE OF THE TOTAL ENVIRONMENT. Elsevier BV, AMSTERDAM, NETHERLANDS, 745: 140972, (2020).</t>
  </si>
  <si>
    <t xml:space="preserve">https://catalog.data.gov/dataset/cddp-hypersensitivity-science-hub-data-xlxs
</t>
  </si>
  <si>
    <t>CDDP_hypersensitivity_Science Hub_Data.xlxs</t>
  </si>
  <si>
    <t>Excel file contains data used to generate figures and tables.This dataset is associated with the following publication: Lehmann, D., and W. Williams. Physiological Responses to Cisplatin Using a Mouse Hypersensitivity Model. INHALATION TOXICOLOGY. Taylor &amp; Francis, Inc., Philadelphia, PA, USA, 32(2): 68-78, (2020).</t>
  </si>
  <si>
    <t xml:space="preserve">https://catalog.data.gov/dataset/metadata-for-wild-rice-hia-data-summary
</t>
  </si>
  <si>
    <t>Metadata for Wild Rice HIA Data Summary</t>
  </si>
  <si>
    <t>This is a summary of the community input to the Fond du Lac Band of Lake Superior Chippewa's health impact assessment to inform their baseline health assessment. This dataset is not publicly accessible because: It is data that belongs to the Fond du Lac Band of Lake Superior Chippewa. It can be accessed through the following means: Contact Nancy Schuldt Fond du Lac Band Natural Resources NancySchuldt@FDLREZ.COM. Format: Site of data collection (community meeting or survey), individual quotes (this is text data)</t>
  </si>
  <si>
    <t xml:space="preserve">https://catalog.data.gov/dataset/dlvo-modeling-of-spores-dataset
</t>
  </si>
  <si>
    <t>DLVO Modeling of Spores Dataset</t>
  </si>
  <si>
    <t>Development of numerical models to predict stormwater-mediated transport of pathogenic spores in the environment depends on an understanding of adhesion forces that dictate detachment after rain events. Zeta potential values were measured for Bacillus globgii and Bacillus thuringiensis kurstaki, two common surrogates used to represent Bacillus anthracis, in synthetic baseline ultrapure water and laboratory stormwater. Zeta potential curves were also determined for materials representative of urban infrastructure (concrete and asphalt). These data were used to predict the interaction energy between the spores and urban materials using Derjaguin-Landau-Verwey-Overbeek (DLVO) modeling. B. globgii and B. thuringiensis kurstaki sourced from Yakibou Inc., were found to have similar zeta potential curves, whereas spores sourced from the U.S. military's Dugway laboratory were found to diverge. In the ultrapure water, the energy barriers between the spores and the urban materials were tunable through compression of the double layer of the spores via changes of ionic strength and pH of the water. In the runoff water, charge neutralization dominated surface processes. The cations, metals, and natural organic matter (NOM) in the runoff water contributed to equalizing the zeta potential values for Dugway B. globgii and B. thuringiensis kurstaki, and drastically modified the surface of the concrete and asphalt. All DLVO energy curves using the runoff water were repulsive. The highest energy barrier predicted in this study was for Dugway B. globgii spores interacting with a concrete surface in runoff water, suggesting that this would be the most challenging combination to detach through water-based decontamination.This dataset is associated with the following publication: Mikelonis, A., K. Ratliff, and S. Youn. Laboratory results and mathematical modeling of spore surface interactions in storm water runoff. JOURNAL OF CONTAMINANT HYDROLOGY. Elsevier Science Ltd, New York, NY, USA, 235: 103707, (2020).</t>
  </si>
  <si>
    <t xml:space="preserve">https://catalog.data.gov/dataset/the-association-between-environmental-quality-and-diabetes-in-the-u-s
</t>
  </si>
  <si>
    <t>The association between environmental quality and diabetes in the U.S.</t>
  </si>
  <si>
    <t>Population-based county-level estimates for diagnosed (DDP), undiagnosed (UDP), and total diabetes prevalence (TDP) were acquired from the Institute for Health Metrics and Evaluation (IHME) for the years 2004-2012 (Evaluation 2017). Prevalence estimates were calculated using a two-stage approach. The first stage used National Health and Nutrition Examination Survey (NHANES) data to predict high fasting plasma glucose (FPG) levels (&gt;=126 mg/dL) and/or hemoglobin A1C (HbA1C) levels (&gt;=6.5% [48 mmol/mol]) based on self-reported demographic and behavioral characteristics (Dwyer-Lindgren, Mackenbach et al. 2016). This model was then applied to Behavioral Risk Factor Surveillance System (BRFSS) data to impute high FPG and/or A1C status for each BRFSS respondent (Dwyer-Lindgren, Mackenbach et al. 2016). The second stage used the imputed BRFSS data to fit a series of small area models, which were used to predict the county-level prevalence of each of the diabetes-related outcomes (Dwyer-Lindgren, Mackenbach et al. 2016). Diagnosed diabetes was defined as the proportion of adults (age 20+ years) who reported a previous diabetes diagnosis, represented as an age-standardized prevalence percentage. Undiagnosed diabetes was defined as proportion of adults (age 20+ years) who have a high FPG or HbA1C but did not report a previous diagnosis of diabetes. Total diabetes was defined as the proportion of adults (age 20+ years) who reported a previous diabetes diagnosis and/or had a high FPG/HbA1C. The age-standardized diabetes prevalence (%) was used as the outcome.The EQI was constructed for 2000-2005 for all US counties and is composed of five domains (air, water, built, land, and sociodemographic), each composed of variables to represent the environmental quality of that domain. Domain-specific EQIs were developed using principal components analysis (PCA) to reduce these variables within each domain while the overall EQI was constructed from a second PCA from these individual domains (L. C. Messer et al., 2014). To account for differences in environment across rural and urban counties, the overall and domain-specific EQIs were stratified by rural urban continuum codes (RUCCs) (U.S. Department of Agriculture, 2015). This dataset is not publicly accessible because: EPA cannot release personally identifiable information regarding living individuals, according to the Privacy Act and the Freedom of Information Act (FOIA). This dataset contains information about human research subjects. Because there is potential to identify individual participants and disclose personal information, either alone or in combination with other datasets, individual level data are not appropriate to post for public access. Restricted access may be granted to authorized persons by contacting the party listed. It can be accessed through the following means: Human health data are not available publicly. EQI data are available at: https://edg.epa.gov/data/Public/ORD/NHEERL/EQI. Format: Data are stored as csv files.This dataset is associated with the following publication: Jagai, J., A. Krajewski, S. Shaikh, D. Lobdell, and R. Sargis. Association between environmental quality and diabetes in the U.S.A.. Journal of Diabetes Investigation. John Wiley &amp; Sons, Inc., Hoboken, NJ, USA, 11(2): 315-324, (2020).</t>
  </si>
  <si>
    <t xml:space="preserve">https://catalog.data.gov/dataset/an-automated-common-algorithm-for-planetary-boundary-layer-retrievals-using-aerosol-lidars
</t>
  </si>
  <si>
    <t>An automated common algorithm for planetary boundary layer retrievals using aerosol lidars in support of the U.S. EPA Photochemical Monitoring Assessment Program</t>
  </si>
  <si>
    <t>Ceilometers are devices for measuring and recording the height of clouds using laser based LiDAR technologies. They also can measure the height of planetary boundary layer (PBL), which is the lowest layer in the atmosphere directly influenced by the Earth's surface. This dataset consists of retrievals from an automated planetary boundary layer (PBL) algorithm. This algorithm is proposed as a common cross-platform method for use with commercially available ceilometers. For additional assistance in access and interpreting the data please contact the listed authors.This dataset is associated with the following publication: Szykman, J., D. Williams, V. Caicedo, R. Delgado, T. Knepp , K. Cavender, and B. Lefer. An automated common algorithm for planetary boundary layer retrievals using aerosol lidars in support of the U.S. EPA Photochemical Monitoring Assessment Program. Journal of Atmospheric and Oceanic Technology. American Meteorological Society, Boston, MA, USA, 1-51, (2020).</t>
  </si>
  <si>
    <t xml:space="preserve">https://catalog.data.gov/dataset/ogi-perfromance-study-dataset
</t>
  </si>
  <si>
    <t>OGI Perfromance Study Dataset</t>
  </si>
  <si>
    <t>Optical Gas Imaging (OGI) is an important next generation emission measurement (NGEM) technique for finding fugitive industrial emissions (leaks) of methane and volatile organic compounds. The ability of OGI to detect leaks depends on many factors including the skill and training of the OGI operator. This dataset was produced at the Colorado State University Methane Emissions Test and Evaluation Center (METEC) where simulated leaks of various sizes from oil and gas production equipment could be generated. Dozens of OGI operators from different organizations with various levels of experience participated in a test series to establish their ability to detect leaks under varying conditions using the protocols and procedures they normally employ. This dataset contains the results from this test series. The associated journal article advances understanding of OGI methods and training using these data.This dataset is associated with the following publication: Zimmerle, D., T. Vaughn, C. Bell, K. Bennett, E. Thoma, J. Dewees, and P. Deshmukh. Detection Limits of Optical Gas Imaging for Natural Gas Leak Detection in Realistic Controlled Conditions August 2020. JOURNAL OF THE AMERICAN CHEMICAL SOCIETY. American Chemical Society, Washington, DC, USA, 54: 18, (2020).</t>
  </si>
  <si>
    <t xml:space="preserve">https://catalog.data.gov/dataset/dataset-for-micron-nutrient-diffusing-substrate-paper
</t>
  </si>
  <si>
    <t>Dataset for MICRON Nutrient Diffusing Substrate Paper</t>
  </si>
  <si>
    <t>The data set includes abundance tables obtained after processing 16S rRNA gene sequences and 18S rRNA gene sequences using bioinformatic software. Sequences were extracted from periphyton samples obtained from nutrient diffusing substrate experiments. In addition, the data set includes ambient nutrient concentrations and physical water quality parameters from deployment sites. The data set is zipped with R markdown programs used to generate the publications resulting from the study.This dataset is associated with the following publication: Hagy, J., K. Houghton, D. Beddick, J. James, S. Friedman, and R. Devereux. Quantifying stream periphyton assemblage responses to nutrient amendments with a molecular approach. Freshwater Science. The Society for Freshwater Science, Springfield, IL, 39(June 2020): 292-308, (2020).</t>
  </si>
  <si>
    <t xml:space="preserve">https://catalog.data.gov/dataset/20200228-gx1-science-hub-ehp-final
</t>
  </si>
  <si>
    <t>20200228_GX1 Science Hub_EHP_FINAL</t>
  </si>
  <si>
    <t>This dataset contains all underlying data used to generate the figures contained in Gaballah et al. Evaluation of developmental toxicity, developmental neurotoxicity, and tissue dose in zebrafish exposed to GenX and other PFAS.This dataset is associated with the following publication: Gaballah, S., A. Swank, X.M. Howey, J. Sobus, J. Schmid, T. Catron, J. McCord, E. Hines, and M. Strynar. Evaluation of developmental toxicity, developmental neurotoxicity, and tissue dose in zebrafish exposed to GenX and other PFAS. NA. NA (ed.), ENVIRONMENTAL HEALTH PERSPECTIVES. National Institute of Environmental Health Sciences (NIEHS), Research Triangle Park, NC, USA, 128(4): 047005-1 - 047005-22, (2020).</t>
  </si>
  <si>
    <t xml:space="preserve">https://catalog.data.gov/dataset/r-code-of-simulations
</t>
  </si>
  <si>
    <t>R Code of Simulations</t>
  </si>
  <si>
    <t>The sims zip file contains R code and accompanying files needed to run the R code. Overall this code demonstrates the R code used in the study is fully functional, documented, and reproducible and that this code could reproduce the simulation results from the study with sufficient computing time. The code as presented is for a single simulated dataset and will produce estimates and confidence intervals produced by all the methods used within the study when run on that one dataset.This dataset is associated with the following publication: Nethery, R., F. Mealli, J. Sacks, and F. Dominici. Evaluation of the Health Impacts of the 1990 Clean Air Act Amendments Using Causal Inference and Machine Learning. JOURNAL OF THE AMERICAN STATISTICAL ASSOCIATION. Taylor &amp; Francis Group, London, UK, 1-12, (2020).</t>
  </si>
  <si>
    <t xml:space="preserve">https://catalog.data.gov/dataset/intergenerational-responses-of-wheat-to-ceo2-nanoparticles-growth-and-nutrient-contents
</t>
  </si>
  <si>
    <t>Intergenerational responses of wheat to CeO2 nanoparticles, growth and nutrient contents</t>
  </si>
  <si>
    <t>The intergenerational impact of engineered nanomaterials in plants is a key knowledge gap in the literature. A soil microcosm study was performed to assess the effects of multi-generational exposure of wheat (Triticum aestivum L.) to cerium oxide nanoparticles (CeO2-NPs). Seeds from plants that were exposed to 0, 125, and 500 mg CeO2-NPs/kg soil (Ce-0, Ce-125 or Ce-500, respectively) in first generation (S1) were cultivated in factorial combinations of Ce-0, Ce-125 or Ce-500 to produce second generation (S2) plants. The factorial combinations for first/second generation treatments in Ce-125 were S1-Ce-0/S2-Ce-0, S1-Ce-0/S2-Ce-125, S1-Ce-125/S2-Ce-0 and S1-Ce-125/S2-Ce-125, and in Ce-500 were S1-Ce-0/S2-Ce-0, S1-Ce-0/S2-Ce-500, S1-Ce-500/S2-Ce-0 and S1-Ce-500/S2-Ce-500. Agronomic, elemental, isotopic, and synchrotron X-ray fluorescence (XRF) and X-ray absorption near-edge spectroscopy (XANES) data were collected on second generation plants. Results showed that plants treated during the first generation only with either Ce-125 or Ce-500 (e.g. S1-Ce-125/S2-Ce-0 or S1-Ce-500/S2-Ce-0) had reduced accumulation of Ce (61 or 50%), Fe (49 or 58%) and Mn (34 or 41%) in roots, and d15N (11 or 8%) in grains compared to the plants not treated in both generations (i.e. S1-Ce-0/S2-Ce-0). Plants treated in both generations with Ce-125 (i.e. S1-Ce-125/S2-Ce-125) produced grains that had lower Mn, Ca, K, Mg and P relative to plants treated in the second generation only (i.e. S1-Ce-0/S2-Ce-125). In addition, synchrotron XRF elemental chemistry maps of soil/plant thin-sections revealed limited transformation of CeO2-NPs with no evidence of plant uptake or accumulation. The findings demonstrated that first generation exposure of wheat to CeO2-NPs affects the physiology and nutrient profile of the second generation plants. However, the lack of concentration-dependent responses indicate that complex physiological processes are involved which alter uptake and metabolism of CeO2-NPs in wheat.This dataset is associated with the following publication: Rico, C., M. Johnson, M. Marcus, and C. Andersen. Intergenerational responses of wheat (Triticum aestivum L.) to cerium oxide nanoparticles exposure. Environmental Science: Nano. RSC Publishing, Cambridge, UK, 4: 700-711, (2017).</t>
  </si>
  <si>
    <t xml:space="preserve">https://catalog.data.gov/dataset/differentiating-pathway-specific-from-nonspecific-effects-in-high-throughput-toxicity-data
</t>
  </si>
  <si>
    <t>Differentiating Pathway-Specific From Nonspecific Effects in High-Throughput Toxicity Data: A Foundation for Prioritizing Adverse Outcome Pathway Development</t>
  </si>
  <si>
    <t>Previous work identified a 'cytotoxic burst' (CTB) phenomenon wherein large numbers of the ToxCast assays begin to respond at or near test chemical concentrations that elicit cytotoxicity, and a statistical approach to defining the bounds of the CTB was developed. To focus AOP development on the molecular targets corresponding to ToxCast assays indicating pathway-specific effects, we conducted a meta-analysis to identify which assays most frequently respond at concentrations below the CTB. A preliminary list of potentially important, target-specific assays was determined by ranking assays by the fraction of chemical hits below the CTB compared to the number of chemicals tested. Additional priority assays were identified using a diagnostic-odds-ratio approach which gives greater ranking to assays with high specificity but low responsivity. Combined, the two prioritization methods identified several novel targets (e.g., peripheral benzodiazepine and progesterone receptors) to prioritize for AOP development, and affirmed the importance of a number of existing AOPs aligned with ToxCast targets (e.g., thyroperoxidase, estrogen receptor, aromatase).This dataset is associated with the following publication: Fay, K., J. Swintek, D. Villeneuve, S. Edwards, M. Nelms, B. Blackwell, and G. Ankley. Differentiating pathway-specific from non-specific effects in high-throughput toxicity data: A foundation for prioritizing adverse outcome pathway development. TOXICOLOGICAL SCIENCES. Society of Toxicology, RESTON, VA, 163(2): 500-515, (2018).</t>
  </si>
  <si>
    <t xml:space="preserve">https://catalog.data.gov/dataset/depressed-roadways
</t>
  </si>
  <si>
    <t>Depressed Roadways</t>
  </si>
  <si>
    <t>This data set is associated with the results found in the journal article: Amini et al, 2018. Modeling Dispersion of Emissions from Depressed Roadways. Authors: Seyedmorteza Amini, Faraz Enayati Ahangar, David K. Heist, Steven G. Perry, Akula Venkatram. This paper presents an analysis of data from a wind tunnel study of dispersion of emissions from three depressed roadway configurations, a 6 m deep depressed roadway with vertical sidewalls, a 6 m deep depressed roadway with 30deg sloping sidewalls, and a 9 m deep depressed roadway with vertical sidewalls. All these configurations induce complex flow fields, increase turbulence levels, and decrease surface concentrations downwind of the depressed road compared to those of the at-grade configuration. The parameters of flat terrain dispersion models are modified to describe concentrations measured downwind of the depressed roadways. In the first part of the paper, a flat terrain model proposed by van Ulden (1978) is adapted. It turns out that this model with increased initial vertical dispersion and friction velocity is able to explain the observed concentration field. The results also suggest that the vertical concentration profiles of all cases under neutral conditions are best explained by a vertical distribution function with an exponent of 1.3. In the second part of the paper, these modifications are incorporated into a model based on the RLINE line-source dispersion model. While this model can be adapted to yield acceptable estimates of near-surface concentrations (z&lt; 6m) measured in the wind tunnel, the Gaussian vertical distribution in RLINE, with an exponent of 2, cannot describe the concentration at higher elevations. Our findings suggest a simple method to account for depressed highways in models such as RLINE and AERMOD through two parameters that modify vertical plume spread.This dataset is associated with the following publication: Amini, S., F. Ahangar, D. Heist, S. Perry, and A. Venkatram. Modeling Dispersion of Emissions from Depressed Roadways. ATMOSPHERIC ENVIRONMENT. Elsevier Science Ltd, New York, NY, USA, 186: 189-197, (2018).</t>
  </si>
  <si>
    <t xml:space="preserve">https://catalog.data.gov/dataset/2009-usvi
</t>
  </si>
  <si>
    <t>2009 USVI</t>
  </si>
  <si>
    <t>EPA conducted a small regional coral reef assessment at 13 stations selected to represent a range of human influence around Charlotte Amalie (CA) Port in St. Thomas. Sites were selected to represent an east-west gradient of human disturbance with CA at its center. In order to minimize habitat differences, all locations were selected in close proximity to land and at a similar depth (5-9 m). Multiple biological assemblages were measured, including stony corals, sponges and gorgonians, fish, and invertebrates.This dataset is associated with the following publication: Oliver, L., W. Fisher, L. Fore, A. Smith, and P. Bradley. Assessing Land Use, Sedimentation and Water Quality Stressors as Predictors of Coral Reef Condition in St. Thomas, U.S. Virgin Islands. ENVIRONMENTAL MONITORING AND ASSESSMENT. Springer, New York, NY, USA, 190: 213, (2018).</t>
  </si>
  <si>
    <t xml:space="preserve">https://catalog.data.gov/dataset/in-vivo-pk-library-for-ivive-evaluation
</t>
  </si>
  <si>
    <t>In Vivo PK Library for IVIVE Evaluation</t>
  </si>
  <si>
    <t>We report on new, in vivo TK experiments in rats for 26 chemicals more commonly associated with non-therapeutic and/or unintentional exposure. These chemicals, and an additional 19 chemicals from previously published in vivo rat studies, were systematically analyzed to estimate relevant TK parameters (e.g., volume of distribution, elimination rate). Our analysis created a library of TK parameters for 38 chemicals for which rat-specific in vitro HTTK data were also available.This dataset is associated with the following publication: Wambaugh, J., M. Hughes, C. Ring, D. MacMillan, J. Ford, T. Fennell, S. Black, R. Snyder, N. Sipes, B. Wetmore, J. Westerhout, W. Setzer, R. Pearce, J. Simmons, and R. Thomas. Evaluating In Vitro-In Vivo Extrapolation of Toxicokinetics. TOXICOLOGICAL SCIENCES. Society of Toxicology, RESTON, VA, 163(1): 152-169, (2018).</t>
  </si>
  <si>
    <t xml:space="preserve">https://catalog.data.gov/dataset/httk-r-package-v1-7-evaluation-and-calibration-of-high-throughput-predictions-of-chemical-
</t>
  </si>
  <si>
    <t>HTTK R Package v1.7 - Evaluation and Calibration of High-Throughput Predictions of Chemical Distribution to Tissues</t>
  </si>
  <si>
    <t>httk: High-Throughput ToxicokineticsFunctions and data tables for simulation and statistical analysis of chemical toxicokinetics ("TK") using data obtained from relatively high throughput, in vitro studies. Both physiologically-based ("PBTK") and empirical (e.g., one compartment) "TK" models can be parameterized for several hundred chemicals and multiple species. These models are solved efficiently, often using compiled (C-based) code. A Monte Carlo sampler is included for simulating biological variability and measurement limitations. Functions are also provided for exporting "PBTK" models to "SBML" and "JARNAC" for use with other simulation software. These functions and data provide a set of tools for in vitro-in vivo extrapolation ("IVIVE") of high throughput screening data (e.g., ToxCast) to real-world exposures via reverse dosimetry (also known as "RTK").This dataset is associated with the following publication: Pearce, R., W. Setzer, J. Davis, and J. Wambaugh. Evaluation and Calibration of High-Throughput Predictions of Chemical Distribution to Tissues. JOURNAL OF PHARMACOKINETICS AND PHARMACODYNAMICS. Springer, New York, NY, USA, 44(6): 549-565, (2017).</t>
  </si>
  <si>
    <t xml:space="preserve">https://catalog.data.gov/dataset/rapid-experimental-estimates-of-physicochemical-properties
</t>
  </si>
  <si>
    <t>Rapid Experimental Estimates of Physicochemical Properties</t>
  </si>
  <si>
    <t>We have performed high-throughput experimental estimates of five physicochemical properties for a set of 200 chemicals to evaluate the consistency with previous measurements, factors impacting consistency and experimental success, and the applicability domain of the new data in relation to previously measured data and predictive models.This dataset is associated with the following publication: Nicolas, C., K. Mansouri, K. Phillips, C. Grulke, A. Richard, A. Williams, J. Rabinowitz, K. Isaacs, A. Yau, and J. Wambaugh. (ENVIRONMENTAL SCIENCE and TECHNOLOGY) Rapid Experimental Estimates of Physicochemical Properties to Inform Models and Testing. ENVIRONMENTAL SCIENCE &amp; TECHNOLOGY. American Chemical Society, Washington, DC, USA, 636: 901-909, (2018).</t>
  </si>
  <si>
    <t xml:space="preserve">https://catalog.data.gov/dataset/ewri-world-water-congress-2018-presentation-dataset
</t>
  </si>
  <si>
    <t>EWRI World Water Congress 2018 Presentation Dataset</t>
  </si>
  <si>
    <t>Data and Tables and Figures in EWRI 2018 presentation.This dataset is associated with the following publication: Blaisi, N., J. Roessler, W. Cheng, T. Townsend, and S. Al-Abed. Evaluation of the impact of lime softening waste disposal in natural environments. R. Cossu WASTE MANAGEMENT. Elsevier Science Ltd, New York, NY, USA, 43: 524-532, (2015).</t>
  </si>
  <si>
    <t xml:space="preserve">https://catalog.data.gov/dataset/rna-sequencing-analysis-of-douglas-fir-transcriptome-responses-to-diesel-emissions-generat
</t>
  </si>
  <si>
    <t>RNA-sequencing analysis of Douglas-fir transcriptome responses to diesel emissions generated with CeO2 nanoparticle additive</t>
  </si>
  <si>
    <t>Transcriptome changes of Douglas-fir seedlings were analyzed to investigate molecular impacts of exposure to airborne emissions released from combustion of diesel fuel containing engineered cerium dioxide (CeO2) nanoparticle catalysts (DECe). We analyzed mRNA-sequencing data from exposed one-year-old needles. Our hypothesis is that 2-week chamber exposure to DECe would induce certain distinct transcriptome changes in the needles compared with responses to conventional diesel exhaust (DE) or filtered DECe Gas Phase. Blast2GO gene ontologies (GOs) enriched by significantly up-regulated DECe transcripts were nested within the GOs for DE, however, 93.5% of enriched GOs for significantly down-regulated DECe transcripts were unique. DECe attenuated expression of genes that affect functions of transferases, kinases, transmembrane transporters, transcription factors, diester hydrolases and RNA polymerase III, processes of protein phosphorylation, responses to stimuli, hormones and chemicals, carbohydrate transport, RNA polymerase III transcription, and cellular anion homeostasis, plus, components of the plasma membrane. MapMan analysis also identified RNA regulation of transcription, protein degradation, and lipid metabolism pathways that were enriched with DECe down-regulated transcripts. Divergent DECe treatment effects were associated with significantly elevated needle uptake of cerium. DE affected expression of more genes than DECe. Nevertheless, unique transcriptome profile changes suggest that chronic DECe exposure may adversely affect plant growth and development.This dataset is associated with the following publication: Reichman, J.R., P.T. Rygiewicz, M.G. Johnson, M.A. Bollman, B.M. Smith, Q.T. Krantz, C.J. King, K. Kovalcik, and C.P. Andersen. Douglas-fir (Pseudotsuga menziesii (Mirb.) Franco) Transcriptome Profile Changes Induced by Diesel Emissions Generated with CeO2 Nanoparticle Fuel Borne Catalyst. ENVIRONMENTAL SCIENCE &amp; TECHNOLOGY. American Chemical Society, Washington, DC, USA, 52(17): 10067-10077, (2018).</t>
  </si>
  <si>
    <t xml:space="preserve">https://catalog.data.gov/dataset/ozone-induced-vascular-contractility-and-pulmonary-injury-are-differentially-impacted-by-d
</t>
  </si>
  <si>
    <t>Ozone-Induced Vascular Contractility and Pulmonary Injury are Differentially Impacted by Diets Enriched with Coconut Oil, Fish Oil, and Olive Oil</t>
  </si>
  <si>
    <t>This data set is broken up into 2 Excel files. In one file are all the data pertaining to the vascular and pulmonary effects of ozone exposure in rats fed either a normal diet or diet enriched with coconut oil, fish oil, or olive oil. The different tabs of the spreadsheet pertain to each figure or table found in the manuscript. This file was updated on 12/7/17 to reflect changes to Figure 3 in response to reviewers comments following submission to Toxicological Sciences. In the second file is all the data for Figure 8 pertaining to the global microRNA assessment.This dataset is associated with the following publication: Snow, S., W. Cheng, A. Henriquez, M. Hodge, V. Bass, G. Nelson, G. Carswell, J. Richards, M. Schladweiler, A. Ledbetter, B. Chorley, K. Gowdy, H. Tong, and U. Kodavanti. Ozone-Induced Vascular Contractility and Pulmonary Injury are Differentially Impacted by Diets Enriched with Coconut Oil, Fish Oil, and Olive Oil. TOXICOLOGICAL SCIENCES. Society of Toxicology, RESTON, VA, 163(1): 57-69, (2018).</t>
  </si>
  <si>
    <t xml:space="preserve">https://catalog.data.gov/dataset/table-formatted-data-for-figures-1-2-3-4-5-and-6-regarding-point-of-zero-charge
</t>
  </si>
  <si>
    <t>Table formatted data for Figures 1, 2, 3, 4, 5, and 6 regarding point of zero charge</t>
  </si>
  <si>
    <t>This study utilized the Pb- and As-contaminated soils to determine the combined effect of pH with respect to PZC and different rates of P-application on pyromorphite formation, and Pb and arsenic (As) bioaccessibility as impacted by speciation changes. Solution chemistry analysis along with synchrotron-based Pb- and As-speciation, and bioaccessibility treatment effect ratios (TERs) were conducted.This dataset is associated with the following publication: Karna, R., M. Noerpel, T. Luxton, and K. Scheckel. Point of Zero Charge: Role in Pyromorphite Formation and Bioaccessibility of Lead and Arsenic in Phosphate-Amended Soils. Soil Systems. MDPI AG, Basel, SWITZERLAND, 2(2): 22, (2018).</t>
  </si>
  <si>
    <t xml:space="preserve">https://catalog.data.gov/dataset/zinc-speciation-results
</t>
  </si>
  <si>
    <t>Zinc speciation results</t>
  </si>
  <si>
    <t>The dataset contains two figures showing the synchrotron X-ray absorption near edge structure data (figure 4) and corresponding linear combination fitting data deciphering the distribution of zinc species (figure 5).This dataset is associated with the following publication: Doolette, C., T. Lund, C. Li, K. Scheckel, E. Donner, P. Kopittke, E. Lombi, and J. Schjoerring. Foliar application of zinc sulphate and zinc EDTA to wheat leaves: differences in mobility, distribution, and speciation. JOURNAL OF EXPERIMENTAL BOTANY. Oxford University Press, Cary, NC, USA, 69(18): 4469-4481, (2018).</t>
  </si>
  <si>
    <t xml:space="preserve">https://catalog.data.gov/dataset/ozone-induced-changes-in-pulmonary-metabolites-in-humans
</t>
  </si>
  <si>
    <t>Ozone-induced changes in pulmonary metabolites in Humans</t>
  </si>
  <si>
    <t>Dataset contains a list of metabolites, their fold change after ozone exposure and a p value for that change. This dataset is not publicly accessible because: EPA cannot release personally identifiable information regarding living individuals, according to the Privacy Act and the Freedom of Information Act (FOIA). This dataset contains information about human research subjects. Because there is potential to identify individual participants and disclose personal information, either alone or in combination with other datasets, individual level data are not appropriate to post for public access. Restricted access may be granted to authorized persons by contacting the party listed. It can be accessed through the following means: This dataset can be accessed by contacting Dr. Robert Devlin (devlin.rober@epa.gov). Format: The dataset was sent to us by the company (Metabolon) that did the metabolite analysis, including the statistical analysis). It is an excel spreadsheet that contains a row for each of the metabolites that were identified, fold changes in each metabolite after air and ozone exposure (and the p value of the ozone-induced change), and the pathway and superpathway to which each metabolite belongs.This dataset is associated with the following publication: Cheng, W., K. Duncan, A. Ghio, C. Ward-Caviness, E. Karoly, D. Diaz-Sanchez, R. Conolly, and R. Devlin. Changes in metabolites present in lung-lining fluid following exposure to humans to ozone. TOXICOLOGICAL SCIENCES. Society of Toxicology, RESTON, VA, 163(2): 430-439, (2018).</t>
  </si>
  <si>
    <t xml:space="preserve">https://catalog.data.gov/dataset/sequencing-data-for-hospital-metagenomes
</t>
  </si>
  <si>
    <t>Sequencing Data for Hospital Metagenomes</t>
  </si>
  <si>
    <t>FASTA files containing the sequence data and for Assembled contigs (FastA), Predicted genes (FastA), Predicted proteins (FastA), Gene prediction (GFF v2). This dataset is not publicly accessible because: These are sequences that have already been deposited in publicly available databases and therefore we can avoid replication. Also the data is quite large and there are numerous files associated with these entries, which are included in the links below. It can be accessed through the following means: Using the following web linkshttps://www.ncbi.nlm.nih.gov/bioproject/PRJNA299404 https://trace.ncbi.nlm.nih.gov/Traces/sra/?study=SRP065069 http://enve-omics.ce.gatech.edu/data/showerheads. Format: The data represent genome sequencing and assembly of 180 different contigs.This dataset is associated with the following publication: Soto-Giron, M.J., L. Rodriguez, C. Luo , M. Elk, H. Ryu, J. Santodomingo , and K. Konstantinidis. Biofilms on Hospital Shower Hoses: Characterization and Implications for Nosocomial Infections. APPLIED AND ENVIRONMENTAL MICROBIOLOGY. American Society for Microbiology, Washington, DC, USA, 82(9): 2872-2883, (2016).</t>
  </si>
  <si>
    <t xml:space="preserve">https://catalog.data.gov/dataset/june-2018-version-of-dataset
</t>
  </si>
  <si>
    <t>June 2018 version of dataset</t>
  </si>
  <si>
    <t>These are the data associated with each of the figures in the publication.This dataset is associated with the following publication: Thursby, G., K. Sappington, and M. Etterson. Coupling Toxicokinetic-Toxicodynamic and Population Models for Assessing Aquatic Ecological Risks to Time-Varying Pesticide Exposures. ENVIRONMENTAL TOXICOLOGY AND CHEMISTRY. Society of Environmental Toxicology and Chemistry, Pensacola, FL, USA, 37(10): 2633-2644, (2018).</t>
  </si>
  <si>
    <t xml:space="preserve">https://catalog.data.gov/dataset/xrd-raw-data
</t>
  </si>
  <si>
    <t>XRD Raw data</t>
  </si>
  <si>
    <t>XRD Raw data collected.This dataset is associated with the following publication: Nadagouda , M., C. Han , D. Dionysiou, and L. Wang. An innovative zinc oxide-coated zeolite adsorbent for removal of humic acid. JOURNAL OF HAZARDOUS MATERIALS. Elsevier Science Ltd, New York, NY, USA, 313: 283-290, (2016).</t>
  </si>
  <si>
    <t xml:space="preserve">https://catalog.data.gov/dataset/coliform-persistence-in-aircraft-water-systems-and-assessment-of-disinfection-and-flushing
</t>
  </si>
  <si>
    <t>Coliform persistence in aircraft water systems and assessment of disinfection and flushing procedures</t>
  </si>
  <si>
    <t>In 2009, the EPA promulgated the Aircraft Drinking Water Rule (ADWR), which aims to ensure that safe and reliable drinking water is provided to aircraft passengers and crew. The rule sets a schedule for disinfection, flushing and coliform/E. coli sampling, in addition to instituting best practices and operator training. In this study, a full scale reproduction of an aircraft drinking water system was constructed at the Test and Evaluation (T&amp;E) facility in Cincinnati, OH. The water system was conditioned using municipal tap water with a mixture of free chlorine and chloramines, and subsequently contaminated with coliforms. Disinfection was undertaken using two common airline industry methods: chlorine dioxide at 100 mg/L (or higher) for two hours, and ozone at 1 mg/L (or higher) for 5 minutes. After disinfection, the water system was flushed until no disinfectant residual remained and then filled with treated municipal drinking water.Results show that coliforms were not persistent on the aircraft plumbing surfaces, and no coliform positives were detected after disinfection and flushing. The one exception was the aerator attached to the faucet typically installed in the lavatory, was positive for coliforms after disinfection. These data suggest that the faucet aerators could be a source of coliform contamination that may result in coliform positive samples taken under the ADWR. Further experiments conducted on disinfection of aerators with glycolic acid and quaternary ammonia (both commonly used by the airlines) showed no detectable coliforms on coliform contaminated aerators after 30 minutes of soaking in the disinfectants. However, many airlines disinfect aerators by the above methods or simply replace the aerators during each disinfection, effectively eliminating this potential source of coliform contamination.This dataset is associated with the following publication: Szabo, J., M. Rodgers, J. Mistry, J. Steenbock, J. Hoelle, and J. Hall. The effectiveness of disinfection and flushing procedures to prevent coliform persistence in aircraft water systems. JOURNAL OF WATER SUPPLY: RESEARCH AND TECHNOLOGY - AQUA. IWA Publishing, London, UK, 1-8, (2018).</t>
  </si>
  <si>
    <t xml:space="preserve">https://catalog.data.gov/dataset/data-for-evaluation-of-chemical-effects-on-network-formation-in-cortical-neurons-grown-on-
</t>
  </si>
  <si>
    <t>Data for: Evaluation of Chemical Effects on Network Formation in Cortical Neurons Grown on Microelectrode Arrays</t>
  </si>
  <si>
    <t>This dataset contains the raw data, Area under the curve measurements and EC50 values for effects of 146 compounds (136 unique plus 10 biological replicates) on parameters of network development measured in vitro. There are 17 parameters plus 2 measures of viability. In addition, the data for the ranking of potency and selectivity are provided, as well as data for the comparisons to other ToxCast assays and in vitro to in vivo extrapolations.This dataset is associated with the following publication: Shafer, T., J. Brown, B. Lynch, S. Davila-Montero, K. Wallace, and K. Paul-Friedman. Evaluation of Chemical Effects on Network Formation in Cortical Neurons Grown on Microelectrode Arrays. TOXICOLOGICAL SCIENCES. Society of Toxicology, RESTON, VA, 169(2): 436-455, (2019).</t>
  </si>
  <si>
    <t xml:space="preserve">https://catalog.data.gov/dataset/data-contributed-by-epa-ord-nerl-ced-researchers-to-the-manuscript-modelling-black-carbon-
</t>
  </si>
  <si>
    <t>Data contributed by EPA/ORD/NERL/CED researchers to the manuscript "Modelling black carbon absorption of solar radiation: combining external and internal mixing assumptions"</t>
  </si>
  <si>
    <t>This dataset contains the data contributed by EPA/ORD/NERL/CED researchers to the manuscript "Modelling black carbon absorption of solar radiation: combining external and internal mixing assumptions" led by Dr. Gabriele Curci of the University of L'Aquila in L'Aquila, Italy.This dataset is associated with the following publication: Curci, G., U. Alyuz, R. Baro, R. Bianconi, J. Bieser, J. Christensen, A. Colette, A. Farrow, X. Francis, P. Jimenez-Guerrero, U. Im, P. Liu, A. Manders, L. Palacios-Pena, M. Prank, L. Pozzoli, R. Sokhi, E. Solazzo, P. Tuccella, A. Unal, M. Garcia Vivanco, C. Hogrefe, and S. Galmarini. Modelling black carbon absorption of solar radiation: combining external and internal mixing assumptions. Atmospheric Chemistry and Physics. Copernicus Publications, Katlenburg-Lindau, GERMANY, 19(1): 181-204, (2019).</t>
  </si>
  <si>
    <t xml:space="preserve">https://catalog.data.gov/dataset/wilkin-et-al-2018-prb-long-term-performance-tce
</t>
  </si>
  <si>
    <t>Wilkin et al. (2018) PRB Long-term Performance TCE</t>
  </si>
  <si>
    <t>The dataset accompanies the manuscript. The data provided include concentration data for trichloroethene, cis-dichloroethene, vinyl chloride, ethane, and ethane. Stable isotope data are provided for trichloroethene, cis-dichloroethene, vinyl chloride, methane, and dissolved carbon dioxide. Additional data are provided in the supporting information published with the article.This dataset is associated with the following publication: Wilkin, R.T., T.R. Lee, M.R. Sexton, S.D. Acree, R.W. Puls, D.W. Blowes, C. Kalinowski, J.M. Tilton, and L.L. Woods. Geochemical and Isotope Study of Trichloroethene Degradation in a Zero-Valent Iron Permeable Reactive Barrier: A Twenty-Two-Year Performance Evaluation. ENVIRONMENTAL SCIENCE &amp; TECHNOLOGY. American Chemical Society, Washington, DC, USA, 53: 296-306, (2019).</t>
  </si>
  <si>
    <t xml:space="preserve">https://catalog.data.gov/dataset/potential-toxicity-of-complex-mixtures-in-surface-waters-from-a-nationwide-survey-of-unite
</t>
  </si>
  <si>
    <t>Potential toxicity of complex mixtures in surface waters from a nationwide survey of United States streams: Identifying in vitro bioactivities and causative chemicals</t>
  </si>
  <si>
    <t>In vitro biological activity data from a extracts of a nationwide survey of US streams.This dataset is associated with the following publication: Blackwell, B., G. Ankley, P. Bradley, K. Houck, S.S. Makarov, A. Medvedev, J. Swintek, and D. Villeneuve. Potential toxicity of complex mixtures in surface waters from a nationwide survey of United States streams: Identifying in vitro bioactivities and causative chemicals. ENVIRONMENTAL SCIENCE &amp; TECHNOLOGY. American Chemical Society, Washington, DC, USA, 53(2): 973-983, (2019).</t>
  </si>
  <si>
    <t xml:space="preserve">https://catalog.data.gov/dataset/purpose-driven-reconciliation-approaches-estimate-chemical-releases-dataset
</t>
  </si>
  <si>
    <t>Purpose Driven Reconciliation Approaches Estimate Chemical Releases DataSet</t>
  </si>
  <si>
    <t>Curated input data for regression tree modeling, links for EPA sources of data, and glossary of terms used in the data are presented in a spreadsheet. The data set has production volumes, emissions, and physicochemical properties for chemicals.This dataset is associated with the following publication: Meyer, D., V. Mittal, W. Ingwersen, G. Ruiz-Mercado, W. Barrett, M. Gonzalez, J. Abraham, and R. Smith. Purpose-Driven Reconciliation of Approaches to Estimate Chemical Releases. ACS Sustainable Chemistry &amp; Engineering. American Chemical Society, Washington, DC, USA, 7(1): 1260-1270, (2019).</t>
  </si>
  <si>
    <t xml:space="preserve">https://catalog.data.gov/dataset/iodotyrosine-deiodinase-mrna-expression-and-experimental-inhibition-study-in-xenopus-laevi
</t>
  </si>
  <si>
    <t>Iodotyrosine deiodinase: mRNA expression and experimental inhibition study in Xenopus laevis</t>
  </si>
  <si>
    <t>This excel file contains the resultant data from a study on iodotyrosine deiodinase in the model amphibian species, Xenopus laevis. These data include: tadpole growth and development, thyroid hormones in plasma and glands, and expression of thyroid-relevant genes. The initial worksheet tab that provides metadata for each dataset included in the other worksheets that make up the file.This dataset is associated with the following publication: Olker, J., J. Haselman, P. Kosian, K. Donnay, J. Korte, C. Blanksma, M. Hornung, and S. Degitz. Evaluating iodide recycling inhibition as a novel molecular initiating event for thyroid axis disruption in amphibians. TOXICOLOGICAL SCIENCES. Society of Toxicology, RESTON, VA, 166(2): 318-331, (2018).</t>
  </si>
  <si>
    <t xml:space="preserve">https://catalog.data.gov/dataset/georgeite-paper-dataset-in-spreadsheet
</t>
  </si>
  <si>
    <t>Georgeite paper dataset in spreadsheet</t>
  </si>
  <si>
    <t>The dataset represents data used to create tables and figures used in in manuscript.This dataset is associated with the following publication: Lytle, D., D. Wahman, M. Schock, M. Nadagouda, S. Harmon, K. Webster, and J. Botkins. Georgeite: A Rare Copper Mineral with Important Drinking Water Implications. Chemical Engineering Journal. Elsevier BV, AMSTERDAM, NETHERLANDS, 355: 1-10, (2019).</t>
  </si>
  <si>
    <t xml:space="preserve">https://catalog.data.gov/dataset/sr-transfer
</t>
  </si>
  <si>
    <t>Sr transfer</t>
  </si>
  <si>
    <t>SR Transfer.This dataset is associated with the following publication: Melnyk, L., M. Donohue, M. Pham, and J. Donohue. Absorption of Strontium by Foods Prepared in Drinking Water. American Journal of Public Health. American Public Health Association, Washington, DC, USA, 53: 22-26, (2019).</t>
  </si>
  <si>
    <t xml:space="preserve">https://catalog.data.gov/dataset/life-cycle-inventory-data-of-various-unit-processes-in-water-and-wastewater-treatment-trai
</t>
  </si>
  <si>
    <t>Life cycle inventory data of various unit processes in water and wastewater treatment trains and the life cycle impact assessments of different environmental performance categories.</t>
  </si>
  <si>
    <t>LCI and LCIA for water and wastewater treatment plants.This dataset is associated with the following publications: Xue, X., S. Cashman, A. Gaglione, J. Mosley, L. Weiss, C. Ma, J. Cashdollar, and J. Garland. Holistic Analysis of Urban Water Systems in the Greater Cincinnati Region: (1) Life Cycle Assessment and Cost Implications. Water Research X. Elsevier B.V., Amsterdam, NETHERLANDS, 2: 100015, (2019). Cashman, S., A. Gaglione, J. Mosley, L. Weiss, T. Hawkins, N. Ashbolt, J. Cashdollar , X. Xue, C. Ma , and S. Arden. Environmental and cost life cycle assessment of disinfection options for municipal drinking water treatment. U.S. Environmental Protection Agency, Washington, DC, USA, 2014. Cashman, S., A. Gaglione, J. Mosley, L. Weiss, N. Ashbolt, T. Hawkins, J. Cashdollar , X. Xue, C. Ma , and S. Arden. Environmental and cost life cycle assessment of disinfection options for municipal wastewater treatment. U.S. Environmental Protection Agency, Washington, DC, USA, 2014.</t>
  </si>
  <si>
    <t xml:space="preserve">https://catalog.data.gov/dataset/gene-transcription-ontogeny-of-hypothalamic-pituitary-thyroid-axis-development-in-early-li
</t>
  </si>
  <si>
    <t>Gene transcription ontogeny of hypothalamic-pituitary-thyroid axis development in early-life stage fathead minnow and zebrafish</t>
  </si>
  <si>
    <t>Disruption of thyroid hormone signaling is a form of endocrine disruption that is of concern to both human health and ecosystems. Research is being conducted to define the biological targets chemicals may interact with to disrupt thyroid hormone signaling and the stages in development where that disruption can most readily lead to adverse effects. The present data characterize the expression of key genes associated with thyroid hormone signaling and regulation over the course of development for two small fish widely used in aquatic ecotoxicology research. These data provide baseline information that can lead to a more complete understanding of which thyroid disrupting chemicals fish may be susceptible to and at which stages in development.This dataset is associated with the following publication: Vergauwen, L., J. Cavallin, G. Ankley, C. Bars, I. Gabriels, E. Michiels, K. Nelson, J. Periz-Stanacev, E. Randolph, S. Robinson, T. Saari, A. Schroeder, E. Stinckens, J. Swintek, S. Van Cruchten, E. Verbueken, D. Villeneuve, and D. Knapen. Gene transcription ontogeny of thyroid-axis development in early-life stage fathead minnow and zebrafish. Journal of Experimental Biology. The Company of Biologists LIMITED, Cambridge, UK, 266: 878-1002, (2018).</t>
  </si>
  <si>
    <t xml:space="preserve">https://catalog.data.gov/dataset/metropolitan-dwds-sequence-data-set
</t>
  </si>
  <si>
    <t>Metropolitan DWDS Sequence Data Set</t>
  </si>
  <si>
    <t>PS_GenBank.fasta file contain the sequences of the bacterial 16S rRNA-encoding gene for each representative sequence. The sequence containing four hypervariable regions was amplified using the primer set Eub-8f and 787.PS_GenBank.xlsx file contains rows as sample and columns as entries representing the accession number (NCBI) deposited in GenBank for each representative sequence (i.e. unique sequences).PS_OTU.fasta file contain the sequences of the bacterial 16S rRNA-encoding gene for each Operational Taxonomic Unit (OTU). The sequence containing four hypervariable regions was amplified using the primer set Eub-8f and 787.This dataset is associated with the following publication: Revetta , R., V. Gomez-Alvarez, T. Gerke, J. Santodomingo , and N. Ashbolt. CHANGES IN BACTERIAL COMPOSITION OF BIOFILM IN A METROPOLITAN DRINKING WATER DISTRIBUTION SYSTEM. JOURNAL OF APPLIED MICROBIOLOGY. Blackwell Publishing, Malden, MA, USA, 121(1): 294-305, (2016).</t>
  </si>
  <si>
    <t xml:space="preserve">https://catalog.data.gov/dataset/measurement-of-kinetic-parameters-for-biotransformation-of-pahs-by-trout-liver-s9-fraction
</t>
  </si>
  <si>
    <t>Measurement of kinetic parameters for biotransformation of PAHs by trout liver S9 fractions: Implications for bioaccumulation assessment</t>
  </si>
  <si>
    <t>The dataset, which is presented as an Excel spreadsheet, contains all data which is presented as figures in Nichols et al., Measurement of kinetic parameters for biotransformation of polycyclic aromatic hydrocarbons by trout liver S9 fractions: Implications for bioaccumulation assessment, accepted for publication in Applied In Vitro Toxicology 04/2017. Additional information if provided regarding reaction conditions used to characterize liver S9 fractions and perform PAH depletions studies.This dataset is associated with the following publication: Nichols, J., M. Ladd, and P. Fitzsimmons. Measurement of kinetic parameters for biotransformation of polycyclic aromatic hydrocarbons by trout liver S9 fractions: Implications for bioaccumulation assessment. Applied In Vitro Toxicology. Mary Ann Liebert, Inc., Larchmont, NY, USA, 4(4): 365-378, (2018).</t>
  </si>
  <si>
    <t xml:space="preserve">https://catalog.data.gov/dataset/cardiopulmonary-hospitalizations-and-air-quality-in-counties-affected-by-wildfires-2008-20
</t>
  </si>
  <si>
    <t>Cardiopulmonary hospitalizations and air quality in counties affected by wildfires, 2008-2010</t>
  </si>
  <si>
    <t>The final dataset combines cardiopulmonary hospitalization data for those 65 and over using the Medicare Provider Analysis and Review (MEDPAR) files from the Center for Medicare and Medicaid Services (CMS), modeled fine particulate matter (PM2.5) concentrations from the Community Multiscale Air Quality (CMAQ) model, and monitoring site concentrations of PM2.5 from the Air Quality System (AQS). All data are aggregated to the county level and restricted to counties with wildfires recorded between 2008-2010. This dataset is not publicly accessible because: EPA cannot release personally identifiable information regarding living individuals, according to the Privacy Act and the Freedom of Information Act (FOIA). This dataset contains information about human research subjects. Because there is potential to identify individual participants and disclose personal information, either alone or in combination with other datasets, individual level data are not appropriate to post for public access. Restricted access may be granted to authorized persons by contacting the party listed. It can be accessed through the following means: Due to the presence of PII, limited data are available on request. Format: The data are stored as an R dataset (.RData) on a restricted drive.This dataset is associated with the following publication: Deflorio-Barker, S., J. Crooks, J. Reyes, and A.G. Rappold. Cardiopulmonary effects of fine particulate matter exposure among older adults, during wildfire and non-wildfire periods, in U.S. 2008-2010. ENVIRONMENTAL HEALTH PERSPECTIVES. National Institute of Environmental Health Sciences (NIEHS), Research Triangle Park, NC, USA, 127(3): 37006, (2019).</t>
  </si>
  <si>
    <t xml:space="preserve">https://catalog.data.gov/dataset/bioaccumulation-of-highly-hydrophobic-chemicals-by-lumbriculus-variegatus
</t>
  </si>
  <si>
    <t>Bioaccumulation of highly hydrophobic chemicals by Lumbriculus variegatus</t>
  </si>
  <si>
    <t>Sediment was dosed with six highly hydrophobic chemicals with estimated log Kows ranging up to 18.3. Sediment bioaccumulation tests with Lumbriculus variegatus were performed with the dosed sediment. The attached dataset contains the concentrations in the organisms from the uptake and elimination portions of the test. and supporting data, e.g. lipid contents and weight change for the organisms.This dataset is associated with the following publication: Burkhard, L., T. Lahren, T. Highland, R. Hockett, D. Mount, and T. Norberg-King. Bioaccumulation of highly hydrophobic chemicals by Lumbriculus variegatus. ARCHIVES OF ENVIRONMENTAL CONTAMINATION AND TOXICOLOGY. Springer, New York, NY, USA, 76(1): 129-141, (2019).</t>
  </si>
  <si>
    <t xml:space="preserve">https://catalog.data.gov/dataset/cmaps-dataset-coarse-pm-exacerbates-allergic-airway-responses-in-mice
</t>
  </si>
  <si>
    <t>CMAPS Dataset Coarse PM exacerbates allergic airway responses in mice.</t>
  </si>
  <si>
    <t>The dataset contains the original data relevant for each figure or table in the cleared publication. The excel file has tabs labelled for each figure (Figures 1-4) or table (tables 1-3). Figure 5 in the paper shows representative histology figures, and so is not linked to data other than as representative of table 3 (histology). Table 1 has 3 tabs for PM collection at the CLM site, PM collection at the GTC site, and for chemistry. Table 2 is represented on 1 tab for biochemistry. Table 3 has 2 tabs for the raw histopathology data for the statistics and summary.This dataset is associated with the following publication: Hargrove, M.M., J. Mcgee, E. Gibbs-Flournoy, C. Wood, Y.H. Kim, I. Gilmour, and S. Gavett. Source-Apportioned Coarse Particulate Matter Exacerbates Allergic Airway Responses in Mice. INHALATION TOXICOLOGY. Informa Healthcare USA, New York, NY, USA, 30(11): 405-415, (2018).</t>
  </si>
  <si>
    <t xml:space="preserve">https://catalog.data.gov/dataset/metropolitan-dwds-taxonomic-lineage-abundance-data-set
</t>
  </si>
  <si>
    <t>Metropolitan DWDS Taxonomic Lineage Abundance Data Set</t>
  </si>
  <si>
    <t>An abundance matrix (PS_taxonomic_lineage.xlsx) contains rows as taxonomic lineage, columns as samples, and entries representing the abundance of each lineage as a ratio of all sequences obtained for each individual sample.This dataset is associated with the following publication: Revetta , R., V. Gomez-Alvarez, T. Gerke, J. Santodomingo , and N. Ashbolt. CHANGES IN BACTERIAL COMPOSITION OF BIOFILM IN A METROPOLITAN DRINKING WATER DISTRIBUTION SYSTEM. JOURNAL OF APPLIED MICROBIOLOGY. Blackwell Publishing, Malden, MA, USA, 121(1): 294-305, (2016).</t>
  </si>
  <si>
    <t xml:space="preserve">https://catalog.data.gov/dataset/resilience-of-microbial-communities-otu-abundance-data-set
</t>
  </si>
  <si>
    <t>Resilience of Microbial Communities OTU Abundance Data Set</t>
  </si>
  <si>
    <t>An abundance matrix (EX_OTU.xlsx) contains rows as OTU, columns as samples, and entries representing the abundance of each OTU as a ratio of all sequences obtained for each individual sample.This dataset is associated with the following publication: Gomez-Alvarez, V., S. Pfaller, J. Pressman, D. Wahman, and R. Revetta. Resilience of microbial communities in a simulated drinking water distribution system subjected to disturbances: role of conditionally rare taxa and potential implications for antibiotic-resistant bacteria. Environmental Science: Water Research &amp; Technology. Royal Society of Chemistry, Cambridge, UK, 2: 645-657, (2016).</t>
  </si>
  <si>
    <t xml:space="preserve">https://catalog.data.gov/dataset/multivariate-calibration-for-carbon-nanotubes-in-the-environment-using-the-microwave-induc
</t>
  </si>
  <si>
    <t>Multivariate Calibration for Carbon Nanotubes in the Environment Using the Microwave Induced Heating Method</t>
  </si>
  <si>
    <t>The data set contains the details on the microwave calibrations for carbon nanotubes, the variance predictors and responses by the components applying partial least square regression. Also contains a summary of the model fitness for carbon nanotubes quantification and its corresponding statistics. The data set includes the quantification of CNTs in different matrices: soil and sludge.This dataset is associated with the following publication: He, Y., S. Al-Abed, and D. Dionysios. Multivariate calibration for carbon nanotubes in the environment using the microwave induced heating method. Environmental Nanotechnology, Monitoring and Management. Elsevier B.V., Amsterdam, NETHERLANDS, 11: 100204, (2019).</t>
  </si>
  <si>
    <t xml:space="preserve">https://catalog.data.gov/dataset/associations-between-environmental-quality-and-adult-asthma-prevalence-in-medical-claims-d
</t>
  </si>
  <si>
    <t>Associations between environmental quality and adult asthma prevalence in medical claims data</t>
  </si>
  <si>
    <t>The MarketScan health claims database is a compilation of nearly 110 million patient records with information from more than 100 private insurance carriers and large self-insuring companies. Public forms of insurance (i.e., Medicare and Medicaid) are not included, nor are small (&lt; 100 employees) or medium (1000 employees). We excluded the relatively few (n=6735) individuals over 65 years of age because Medicare is the primary insurance of U.S. adults over 65.The EQI was constructed for 2000-2005 for all US counties and is composed of five domains (air, water, built, land, and sociodemographic), each composed of variables to represent the environmental quality of that domain. Domain-specific EQIs were developed using principal components analysis (PCA) to reduce these variables within each domain while the overall EQI was constructed from a second PCA from these individual domains (L. C. Messer et al., 2014). To account for differences in environment across rural and urban counties, the overall and domain-specific EQIs were stratified by rural urban continuum codes (RUCCs) (U.S. Department of Agriculture, 2015). This dataset is not publicly accessible because: EPA cannot release personally identifiable information regarding living individuals, according to the Privacy Act and the Freedom of Information Act (FOIA). This dataset contains information about human research subjects. Because there is potential to identify individual participants and disclose personal information, either alone or in combination with other datasets, individual level data are not appropriate to post for public access. Restricted access may be granted to authorized persons by contacting the party listed. It can be accessed through the following means: Human health data are not available publicly. EQI data are available at: https://edg.epa.gov/data/Public/ORD/NHEERL/EQI. Format: Data are stored as csv files.This dataset is associated with the following publication: Gray, C., D. Lobdell, K. Rappazzo, Y. Jian, J. Jagai, L. Messer, A. Patel, S. Deflorio-Barker, C. Lyttle, J. Solway, and A. Rzhetsky. Associations between environmental quality and adult asthma prevalence in medical claims data. ENVIRONMENTAL RESEARCH. Elsevier B.V., Amsterdam, NETHERLANDS, 166: 529-536, (2018).</t>
  </si>
  <si>
    <t xml:space="preserve">https://catalog.data.gov/dataset/associations-between-access-to-healthcare-environmental-quality-and-end-stage-renal-diseas
</t>
  </si>
  <si>
    <t>Associations between access to healthcare, environmental quality, and end-stage renal disease survival time: proportional-hazards models of over 1,000,000 people over 14 years</t>
  </si>
  <si>
    <t>The USRDS is the largest and most comprehensive national ESRD surveillance system in the US (Collins et al., 2015). The USRDS contains data on all ESRD cases in the US through the Medical Evidence Report CMS-2728 which is mandated for all new patients diagnosed with ESRD (Foley and Collins, 2013). Detailed information about the USRDS can be found on their website (http://www.usrds.org).The EQI was constructed for 2000-2005 for all US counties and is composed of five domains (air, water, built, land, and sociodemographic), each composed of variables to represent the environmental quality of that domain. Domain-specific EQIs were developed using principal components analysis (PCA) to reduce these variables within each domain while the overall EQI was constructed from a second PCA from these individual domains (L. C. Messer et al., 2014). To account for differences in environment across rural and urban counties, the overall and domain-specific EQIs were stratified by rural urban continuum codes (RUCCs) (U.S. Department of Agriculture, 2015). This dataset is not publicly accessible because: EPA cannot release personally identifiable information regarding living individuals, according to the Privacy Act and the Freedom of Information Act (FOIA). This dataset contains information about human research subjects. Because there is potential to identify individual participants and disclose personal information, either alone or in combination with other datasets, individual level data are not appropriate to post for public access. Restricted access may be granted to authorized persons by contacting the party listed. It can be accessed through the following means: Human health data are not available publicly. EQI data are available at: https://edg.epa.gov/data/Public/ORD/NHEERL/EQI. Format: Data stored as csv files.This dataset is associated with the following publication: Kosnik, M., D. Reif, D. Lobdell, T. Astell-Burt, X. Feng, J. Hader, and J. Hoppin. Associations between access to healthcare, environmental quality, and end-stage renal disease survival time: Proportional-hazards models of over 1,000,000 people over 14 years. PLoS ONE. Public Library of Science, San Francisco, CA, USA, 14(3): e0214094, (2019).</t>
  </si>
  <si>
    <t xml:space="preserve">https://catalog.data.gov/dataset/output-of-18s-metabarcoding-analysis-of-grab-samples-collected-from-lake-harsha-in-2015-ot
</t>
  </si>
  <si>
    <t>Output of 18S metabarcoding analysis of grab samples collected from Lake Harsha in 2015 (OTU reads over time and space).</t>
  </si>
  <si>
    <t>Data associated with the Hydrobiologia article titled "Spatial and temporal dynamics of a freshwater eukaryotic plankton community revealed via 18S rRNA gene metabarcoding." They include the number of reads and assigned taxonomies for each observational taxonomic unit (OTU) within each sampling date and location.This dataset is associated with the following publication: Banerji, A., M. Bagley, M. Elk, E. Pilgrim, J. Martinson, and J. Santodomingo. Spatial and temporal dynamics of a freshwater eukaryotic plankton community revealed via 18S rRNA gene metabarcoding. HYDROBIOLOGIA. Springer, New York, NY, USA, 818(1): 71-86, (2018).</t>
  </si>
  <si>
    <t xml:space="preserve">https://catalog.data.gov/dataset/adverse-maternal-fetal-and-neonatal-effects-of-genx-from-oral-gestational-exposure-in-spra
</t>
  </si>
  <si>
    <t>Adverse maternal, fetal, and neonatal effects of GenX from oral gestational exposure in Sprague Dawley rats Dataset</t>
  </si>
  <si>
    <t>Dataset contains summary data (mean, standard error, sample size (n)) for all measured endpoints reported and depicted in the corresponding manuscript.This dataset is associated with the following publication: Conley, J., C. Lambright, N. Evans, M. Strynar, J. McCord, B. McIntyre, G. Travlos, M. Cardon, E. MedlockKakaley, P. Hartig, V. Wilson, and E. Gray. Adverse maternal, fetal, and postnatal effects of Hexafluoropropylene oxide dimer acid (GenX) from oral gestational exposure in Sprague Dawley rats. ENVIRONMENTAL HEALTH PERSPECTIVES. National Institute of Environmental Health Sciences (NIEHS), Research Triangle Park, NC, USA, 1-13, (2019).</t>
  </si>
  <si>
    <t xml:space="preserve">https://catalog.data.gov/dataset/associations-between-environmental-quality-and-infant-mortality-in-the-united-states-2000-
</t>
  </si>
  <si>
    <t>Associations between environmental quality and infant mortality in the United States, 2000-2005</t>
  </si>
  <si>
    <t>Infant mortality was defined as death before completion of first year of life [1]. We obtained linked birth and infant death data from the U.S. Centers for Disease Control and Prevention for the years 2000-2005, corresponding to the time frame covered by the EQI.The EQI was constructed for 2000-2005 for all US counties and is composed of five domains (air, water, built, land, and sociodemographic), each composed of variables to represent the environmental quality of that domain. Domain-specific EQIs were developed using principal components analysis (PCA) to reduce these variables within each domain while the overall EQI was constructed from a second PCA from these individual domains (L. C. Messer et al., 2014). To account for differences in environment across rural and urban counties, the overall and domain-specific EQIs were stratified by rural urban continuum codes (RUCCs) (U.S. Department of Agriculture, 2015). This dataset is not publicly accessible because: EPA cannot release personally identifiable information regarding living individuals, according to the Privacy Act and the Freedom of Information Act (FOIA). This dataset contains information about human research subjects. Because there is potential to identify individual participants and disclose personal information, either alone or in combination with other datasets, individual level data are not appropriate to post for public access. Restricted access may be granted to authorized persons by contacting the party listed. It can be accessed through the following means: Human health data are not available publicly. EQI data are available at: https://edg.epa.gov/data/Public/ORD/NHEERL/EQI. Format: Data are stored as csv files.This dataset is associated with the following publication: Patel, A., J. Jagai, L. Messer, C. Gray, K. Rappazzo, S. DeflorioBarker, and D. Lobdell. Associations between environmental quality and infant mortality in the United States, 2000-2005. Archives of Public Health. BioMed Central Ltd, London, UK, 76(60): 1, (2018).</t>
  </si>
  <si>
    <t xml:space="preserve">https://catalog.data.gov/dataset/excell-file-with-metadata-sheet-and-data-from-the-pfq-and-bpc-paper
</t>
  </si>
  <si>
    <t>excell file with metadata sheet and data from the PFQ and BPC paper</t>
  </si>
  <si>
    <t>this file has the metadata sheet and the data used for the figures and tables in the PFQ vs BPC manuscript.This dataset is associated with the following publication: Gray, E., J. Furr, J. Conley, C. Lambright, N. Evans, M. Cardon, V. Wilson, P. Foster, and P. Hartig. A Conflicted Tale of Two Novel AR Antagonists In vitro and In vivo: Pyrifluquinazon versus Bisphenol C.. TOXICOLOGICAL SCIENCES. Society of Toxicology, RESTON, VA, 632-643, (2019).</t>
  </si>
  <si>
    <t xml:space="preserve">https://catalog.data.gov/dataset/corteselli-et-al-jove-science-hub-data
</t>
  </si>
  <si>
    <t>Corteselli et al. JoVE Science Hub Data</t>
  </si>
  <si>
    <t>Data corresponding to the figures in this article.This dataset is associated with the following publication: Corteselli, E., J. Samet, and E. Gibbs-Flournoy. IMAGING APPROACHES TO ASSESSMENTS OF TOXICOLOGICAL OXIDATIVE STRESS USING GENETICALLY ENCODED FLUOROGENIC SENSORS. Journal of Visualized Experiments. JoVE, Somerville, MA, USA, 132: 56945, (2018).</t>
  </si>
  <si>
    <t xml:space="preserve">https://catalog.data.gov/dataset/statistical-models-of-fecal-coliform-levels
</t>
  </si>
  <si>
    <t>statistical models of fecal coliform levels</t>
  </si>
  <si>
    <t>fecal coliform data from the Oregon Dept. of Agriculture from 01/2006-12/2015 collected in Tillamook Bay, OR. This dataset is not publicly accessible because: This data is Oregon Dept. of Agriculture data and not EPA-generated data. It can be accessed through the following means: independent variables used in the model are available on public websites - summarized in table 1 of the paper and associated text. Format: This is Oregon Department of Agriculture data. It is not available to provide a link or file.This dataset is associated with the following publication: Zimmer-Faust, A., C. Brown, and A. Manderson. Statistical models of fecal coliform levels in Pacific Northwest estuaries for improved shellfish harvest area closure decision making. MARINE POLLUTION BULLETIN. Elsevier Science Ltd, New York, NY, USA, 137: 360-369, (2018).</t>
  </si>
  <si>
    <t xml:space="preserve">https://catalog.data.gov/dataset/the-role-of-fuel-type-and-combustion-phase-on-the-toxicity-of-biomass-smoke-following-inha
</t>
  </si>
  <si>
    <t>The Role of Fuel Type and Combustion Phase on the Toxicity of Biomass Smoke Following Inhalation Exposure in Mice</t>
  </si>
  <si>
    <t>This dataset includes physico-chemical characteristics of biomass smoke of three different fuels (oak, peat, and eucalyptus) generated from a tube furnace system at two different combustion phases (smoldering and flaming) and also provides comparisons of lung toxicity outcomes after inhalation and aspiration exposures to the biomass smoke.This dataset is associated with the following publication: Kim, Y.H., C. King, Q. Krantz, M.M. Hargrove, I. George, J. McGee, L. Copeland, M. Hays, M. Landis, M. Higuchi, S. Gavett, and M. Gilmour. The role of fuel type and combustion phase on the toxicity of biomass smoke following inhalation exposure in mice. Archives of Toxicology. Springer, New York, NY, USA, 93(6): 1501-1513, (2019).</t>
  </si>
  <si>
    <t xml:space="preserve">https://catalog.data.gov/dataset/science-hub-dataset-for-ms2-paper
</t>
  </si>
  <si>
    <t>Science Hub Dataset for MS2 Paper</t>
  </si>
  <si>
    <t>Recovery and decontamination data from bench- and operational-scale testing designed to evaluate virucidal chemical efficacy.This dataset is associated with the following publication: Wyrzykowska-Ceradini, B., W. Calfee, A. Touati, J. Wood, L. Mickelsen, L. Miller, M. Colby, C. Slone, N. Griffin-Gatchalian, S. Gayatri Pongur, and D. Aslett. The Use of Bacteriophage MS2 for Development and Application of a Virucide Decontamination Test Method for Porous and Heavily Soiled Surfaces. JOURNAL OF APPLIED MICROBIOLOGY. Blackwell Publishing, Malden, MA, USA, 1-31, (2019).</t>
  </si>
  <si>
    <t xml:space="preserve">https://catalog.data.gov/dataset/honda-wambaugh-using-the-concordance-of-in-vitro-and-in-vivo-data-to-evaluate-extrapolatio
</t>
  </si>
  <si>
    <t>Honda_Wambaugh_Using the concordance of in vitro and in vivo data to evaluate extrapolation assumptions</t>
  </si>
  <si>
    <t>All relevant data are within the manuscript, its Supporting Information files, and the httk R software package v1.9.2.This dataset is associated with the following publication: Honda, G., R. Pearce, L. Pham, R. Setzer, B. Wetmore, N. Sipes, J. Gilbert, B. Franz, R. Thomas, and J. Wambaugh. Using the Concordance of In Vitro and In Vivo Data to Evaluate Extrapolation Assumptions. PLoS ONE. Public Library of Science, San Francisco, CA, USA, 14(5): 1-33, (2019).</t>
  </si>
  <si>
    <t xml:space="preserve">https://catalog.data.gov/dataset/denitrification-rates-across-a-temperate-north-pacific-estuary-yaquina-bay-oregon
</t>
  </si>
  <si>
    <t>Denitrification rates across a temperate North Pacific estuary, Yaquina Bay, Oregon</t>
  </si>
  <si>
    <t>The extent and temporal variability of denitrification activity was measured in Yaquina Bay, Oregon, over a year using sediment cores collected approximately monthly from August 2003 through August 31, 2004. Denitrification rates in sediments from a marine-dominated intertidal sand flat near the mouth of the estuary averaged 0.181 +-0.114 mmol m-2 d-1 whereas sediments in the estuary (5 stations) and river averaged 0.626 +-0.141 mmol m-2 d-1. Sediment cores from all estuarine sites indicated denitrification activity throughout the year and were within the values reported for other temperate estuaries. Denitrification rates decreased with depth from 0.4 mmol m-2 d-1 in the upper 2 to 5 cm of sediment to 0.006 mmol m-2 d-1 at 28 cm sediment depth, indicating denitrification occurred primarily in the upper 5 cm. There was no relationship between denitrification rate and nitrate concentrations in the overlying water column (r2 = 0.16). Denitrification rates were lowest in areas with low sediment carbon content, particularly in the sandy intertidal areas at the mouth of the estuary (r2 = 0.78). The results suggest that denitrification rates in this estuary were influenced primarily by the availability of organic carbon. The amount of nitrogen removed by denitrification was estimated to be 8.7 percent of the annual Yaquina River load for August 2003 through August 2004. The relatively low percent lost via denitrification may be due to high river discharge when the nitrogen load was greatest during winter storm events and dissolved nitrogen was exported directly from the estuary into the Pacific Ocean. Stable isotopes were used to investigate the carbon source. The carbon isotope data increased from -27 d13C in the freshwater river to -21.5 d13C at the seawater site, reflecting a typical change from terrestrial plant vegetation to phytoplankton carbon sources. Similar values for d13C between suspended and benthic sediments indicated resuspension and mixing occurred during tidal inflow.This dataset is associated with the following publication: Sigleo, A. Denitrification Rates Across a Temperate North Pacific Estuary, Yaquina Bay, Oregon. Estuaries and Coasts. Estuarine Research Federation, Port Republic, MD, USA, 42(3): 655-664, (2019).</t>
  </si>
  <si>
    <t xml:space="preserve">https://catalog.data.gov/dataset/predicting-estrogenicity-of-a-group-of-substituted-phenols-iata
</t>
  </si>
  <si>
    <t>Predicting Estrogenicity of a Group of Substituted Phenols_IATA</t>
  </si>
  <si>
    <t>Data are summarized in a two-dimensional data matrix that was developed for each substance for hazard characterization (Tables S1-S3). In the horizontal direction of the matrix, read-across of the target phenol to the source analogues was performed for the purpose of data-gap filling, whereas in the vertical direction, data from different streams (traditional and NAM) were compared and contrasted, to evaluate concordance of orthogonal approaches for evaluating potential estrogenicity. The greater the degree of agreement in orthogonal approaches for determining bioactivity, the greater the confidence one has in using the collective results of such NAMs in hazard characterization of the target phenol.This dataset is associated with the following publication: Webster, F., M. Gagne, G. Patlewicz, P. Pradeep, N. Trefiak, R. Judson, and T. Barton-Maclaren. Predicting estrogen receptor activation by a group of substituted phenols: An integrated approach to testing and assessment case study. REGULATORY TOXICOLOGY AND PHARMACOLOGY. Elsevier Science Ltd, New York, NY, USA, 106: 278-291, (2019).</t>
  </si>
  <si>
    <t xml:space="preserve">https://catalog.data.gov/dataset/mutagenicity-data-of-water-extracts
</t>
  </si>
  <si>
    <t>Mutagenicity Data of Water Extracts</t>
  </si>
  <si>
    <t>The dataset contain the primary mutagenicity data. It consists of the number of mutant colonies (called revertants) per petri plate at each dose of the water extract as used in the Salmonella (Ames) bacterial mutagenicity assay. The dataset also shows graphically the dose-response curves constructed from the primary data, as well as a table showing the slopes of those curves, which are the mutagenic potencies of the water expressed as revertants/ml-equivalents.This dataset is associated with the following publication: Berninger, J., D. Demarini, S. Warren, J. Simmons, V. Wilson, J. Conley, M. Armstrong, D. Kolpin, K. Kuivila, T. Reilly, K. Romanok, D. Villeneuve, and P. Bradley. Predictive Analysis Using Chemical-Gene Interaction Networks Consistent with Observed Endocrine Activity and Mutagenicity of U.S. Streams. ENVIRONMENTAL SCIENCE &amp; TECHNOLOGY. American Chemical Society, Washington, DC, USA, 53(15): 8611-8620, (2019).</t>
  </si>
  <si>
    <t xml:space="preserve">https://catalog.data.gov/dataset/no-data-ad330
</t>
  </si>
  <si>
    <t>There is no dataset.This dataset is associated with the following publication: Lutes, C., C. Holton, R. Truesdale, J. Zimmerman, and B. Schumacher. Key Design Elements of Building Pressure Cycling for Evaluating Vapor Intrusion--A Literature Review.. Groundwater Monitoring &amp; Remediation. Wiley-Blackwell Publishing, Hoboken, NJ, USA, 39(1): 66-72, (2019).</t>
  </si>
  <si>
    <t xml:space="preserve">https://catalog.data.gov/dataset/wetlands-and-watershed-nutrients-dataset-for-manuscript
</t>
  </si>
  <si>
    <t>Wetlands and Watershed Nutrients: Dataset for Manuscript</t>
  </si>
  <si>
    <t>The dataset includes information to make Figure 4 within the manuscript.This dataset is associated with the following publication: Golden, H., A. Rajib, C. Lane, J. Christensen, Q. Wu, and S. Mengistu. Non-floodplain Wetlands Affect Watershed Nutrient Dynamics: A Critical Review. ENVIRONMENTAL SCIENCE &amp; TECHNOLOGY. American Chemical Society, Washington, DC, USA, 53(13): 7203-7214, (2019).</t>
  </si>
  <si>
    <t xml:space="preserve">https://catalog.data.gov/dataset/manuscript-data
</t>
  </si>
  <si>
    <t>Manuscript Data</t>
  </si>
  <si>
    <t>The current data set provides all of the data that was used to generate the figures produced in the manuscript.This dataset is associated with the following publication: Clar, J.G., W. Platten III, E. Baumann, A. Remsen, S.M. Harmon, K. Rogers, T.A. Thomas, J. Matheson, and T.P. Luxton. Release and transformation of ZnO nanoparticles used in outdoor surface coatings for UV protection. SCIENCE OF THE TOTAL ENVIRONMENT. Elsevier BV, AMSTERDAM, NETHERLANDS, 670: 78-86, (2019).</t>
  </si>
  <si>
    <t xml:space="preserve">https://catalog.data.gov/dataset/national-inventory-of-reactive-nitrogen
</t>
  </si>
  <si>
    <t>National Inventory of Reactive Nitrogen</t>
  </si>
  <si>
    <t>The effectiveness of management actions in reducing the release of excess nitrogen (N) to the environment is best assessed if N fluxes across air, land and water are regularly quantified at relevant scales. This dataset contains comprehensive 2002, 2007, and 2012 inventories of inputs and non-hydrologic N losses along with fossil fuel emissions, food demand, and terrestrial N surpluses for all HUC-8 subbasins of the contiguous United States using peer-reviewed, publicly available datasets.</t>
  </si>
  <si>
    <t xml:space="preserve">https://catalog.data.gov/dataset/toxrefdb-version-2-0-improved-utility-for-predictive-and-retrospective-toxicology-analyses
</t>
  </si>
  <si>
    <t>ToxRefDB version 2.0: Improved utility for predictive and retrospective toxicology analyses</t>
  </si>
  <si>
    <t>ToxRefDB comprises information from over fifty years of in vivo toxicity data. The database includes information for over 1000 chemicals, and is being used as a primary source of data for evaluating efforts of the ToxCast program [4,5], as well as for numerous predictive and retrospective analyses.This dataset is associated with the following publication: Watford, S., L. Pham, J. Wignall, R. Shin, M.T. Martin, and K. Friedman. ToxRefDB version 2.0: Improved utility for predictive and retrospective toxicology analyses. REPRODUCTIVE TOXICOLOGY. Elsevier Science Ltd, New York, NY, USA, 89: 145-158, (2019).</t>
  </si>
  <si>
    <t xml:space="preserve">https://catalog.data.gov/dataset/decentralized-water-reuse-for-san-francisco-building-and-district-scenarios
</t>
  </si>
  <si>
    <t>Decentralized water reuse for San Francisco building and district scenarios</t>
  </si>
  <si>
    <t>The dataset included the inventories, impact assessments and cost analyses of different scenarios at the different scales (building and district) and with different water source being reuse (mixed wastewater, graywater). And also inventoaries for thermal recovery and vertical flow wetland.This dataset is associated with the following publication: Morelli, B., S. Cashman, X. Ma, J. Garland, D. Bless, and M. Jahne. Life Cycle Assessment and Cost Analysis of Distributed Mixed Wastewater and Graywater Treatment for Water Recycling in the Context of an Urban Case Study. U.S. Environmental Protection Agency, Washington, DC, USA, 2019.</t>
  </si>
  <si>
    <t xml:space="preserve">https://catalog.data.gov/dataset/a-runoff-trading-system-to-meet-watershed-level-stormwater-reduction-goals-with-parcel-lev
</t>
  </si>
  <si>
    <t>A runoff trading system to meet watershed-level stormwater reduction goals with parcel-level green infrastructure installation</t>
  </si>
  <si>
    <t>Data are estimated stormwater values based on curve numbers (CN) values are based on hydrologic soil groups (A, B, C, and D) and four land cover types in the study area, such as, grassland, forest land, impervious area, and other open space. We apply SMPSS-TRAC to a watershed located in Hamilton County, Ohio, USA and develop five scenarios representing increasing use of GI. We test the scenarios under a 5-year rainfall intensity and set a cap of runoff for each scenario at a level that is equal to the runoff from an undeveloped status (1.03-inch runoff depth for the watershed). With the proposed SMPSS-TRAC, the watershed authority could encourage all parcel owners to install suitable GI or purchase credits from the market.This dataset is associated with the following publication: Fu, X., M. Hopton, X. Wang, H. Goddard, and H. Liu. A runoff trading system to meet watershed-level stormwater reduction goals with parcel-level green infrastructure installation. SCIENCE OF THE TOTAL ENVIRONMENT. Elsevier BV, AMSTERDAM, NETHERLANDS, 689: 1149-1159, (2019).</t>
  </si>
  <si>
    <t xml:space="preserve">https://catalog.data.gov/dataset/wilkin-et-al-2019-dataset
</t>
  </si>
  <si>
    <t>Wilkin et al. (2019) dataset</t>
  </si>
  <si>
    <t>The dataset contains chromatographic traces of samples containing thioarsenic species and solubility data for disordered orpiment (arsenic sulfide).This dataset is associated with the following publication: Wilkin, R.T., R.G. Ford, L.M. Costantino, R.R. Ross, D.G. Beak, and K.G. Scheckel. Thioarsenite Detection and Implications for Arsenic Transport in Groundwater. ENVIRONMENTAL SCIENCE &amp; TECHNOLOGY. American Chemical Society, Washington, DC, USA, 53(20): 11684-11693, (2019).</t>
  </si>
  <si>
    <t xml:space="preserve">https://catalog.data.gov/dataset/emergy-tables-of-unit-process-involved-in-struvite-and-dap-productions
</t>
  </si>
  <si>
    <t>Emergy tables of unit process involved in struvite and DAP productions</t>
  </si>
  <si>
    <t>This dataset compiled the emergy tables of different unit processes used in in struvite production and DAP production.This dataset is associated with the following publication: Theregowda, R., A. Gonzalez-Mejia, C. Ma, and J. Garland. Nutrient recovery from municipal wastewater for sustainable food production systems: An alternative to traditional fertilizers.. ENVIRONMENTAL ENGINEERING SCIENCE. Mary Ann Liebert, Inc., Larchmont, NY, USA, 36(7): 833-842, (2019).</t>
  </si>
  <si>
    <t xml:space="preserve">https://catalog.data.gov/dataset/human-exposure-factors-dataset
</t>
  </si>
  <si>
    <t>Human Exposure Factors dataset</t>
  </si>
  <si>
    <t>This dataset consists of the data used to create the tables and figures for this paper.This dataset is associated with the following publication: Baxter, L., K. Dionisio, P. Pradeep, K. Rappazzo, and L. Neas. Human exposure factors as potential determinants of the heterogeneity in city-specific associations between PM2.5 and mortality. Journal of Exposure Science and Environmental Epidemiology. Nature Publishing Group, London, UK, 29(4): 557-567, (2019).</t>
  </si>
  <si>
    <t xml:space="preserve">https://catalog.data.gov/dataset/kc-traqs-data-fusion
</t>
  </si>
  <si>
    <t>KC-TRAQS data fusion</t>
  </si>
  <si>
    <t>Data collected during the Kansas City Transportation and Local-Scale Air Quality Study (KC-TRAQS).This dataset is associated with the following publication: Isakov, V., S. Arunachalam, R. Baldauf, M. Breen, P. Deshmukh, A. Hawkins, E. Kimbrough, S. Krabbe, B. Naess, M. Serre, and A. Valencia. Combining Dispersion Modeling and Monitoring Data for Community-Scale Air Quality Characterization. ATMOSPHERE. MDPI AG, Basel, SWITZERLAND, 10(10): 610, (2019).</t>
  </si>
  <si>
    <t xml:space="preserve">https://catalog.data.gov/dataset/metadata-for-a-manuscript-entitled-treatment-of-reverse-osmosis-concentrate-using-an-algal
</t>
  </si>
  <si>
    <t>Metadata for a manuscript entitled 'Treatment of reverse osmosis concentrate using an algal-based MBR combined with ozone pretreatment'</t>
  </si>
  <si>
    <t>No data is available because the raw data was not generated in EPA. This dataset is not publicly accessible because: All data for this manuscript were collected and managed by our collaborator, Sejong University in Seoul Korea. It can be accessed through the following means: Contact Dr. Hyunchul Kim (animaplus@hanmail.net). Format: N/A.This dataset is associated with the following publication: Woo, H., H.S. Yang, T. Timmes, C. Han, J. Nam, S. Byun, S. Kim, H. Ryu, and H. Kim. Treatment of reverse osmosis concentrate using an algal-based MBR combined with ozone pretreatment. WATER RESEARCH. Elsevier Science Ltd, New York, NY, USA, 159: 164-175, (2019).</t>
  </si>
  <si>
    <t xml:space="preserve">https://catalog.data.gov/dataset/sequential-sampling-paper
</t>
  </si>
  <si>
    <t>Sequential Sampling Paper</t>
  </si>
  <si>
    <t>This work discusses drinking water sampling efforts for lead in Flint, MI.This dataset is associated with the following publication: Lytle, D., M. Schock, K. Wait, K. Cahalan, V. Bosscher, A. Porter, and M. Deltoral. SEQUENTIAL DRINKING WATER SAMPLING AS A TOOL FOR EVALUATING LEAD IN FLINT, MICHIGAN. WATER RESEARCH. Elsevier Science Ltd, New York, NY, USA, 157: 40-54, (2019).</t>
  </si>
  <si>
    <t xml:space="preserve">https://catalog.data.gov/dataset/simulating-lightning-nox-production-in-cmaqv5-2-performance-evaluations
</t>
  </si>
  <si>
    <t>Simulating Lightning NOX Production in CMAQv5.2: Performance Evaluations</t>
  </si>
  <si>
    <t>The description of the dataset and all relevant information are provided at the linked webpage.This dataset is associated with the following publication: Kang, D., K. Foley, R. Mathur, S. Roselle, K. Pickering, and D. Allen. Simulating Lightning NO Production in CMAQv5.2: Performance Evaluations. Geoscientific Model Development. Copernicus Publications, Katlenburg-Lindau, GERMANY, 12(10): 4409-4424, (2019).</t>
  </si>
  <si>
    <t xml:space="preserve">https://catalog.data.gov/dataset/shahsanjivkumar-hs7-53-05-146-data-metadata-rev-ftularensis-rvpcr-method-manuscript-201908
</t>
  </si>
  <si>
    <t>ShahSanjivkumar_HS7-53-05-146_Data-Metadata-Rev_Ftularensis RVPCR Method_Manuscript_20190830</t>
  </si>
  <si>
    <t>This is a short communication manuscript entitled, "Rapid Viability (RV) PCR Protocol for Detection of Francisella tularensis" to be published in a peer-reviewed journal. This pathogen survives for many days in the environment and water. It is a very slow growing pathogen and can take several days to detect using the traditional microbiological culture methods. Therefore, a high-throughput RV-PCR protocol was developed and optimized by the EPA ORD's National Homeland Security Research Center (NHSRC) to relatively rapidly detect F. tularensis. The RV-PCR method combines relatively shorter sample enrichment in growth media, and highly specific and sensitive PCR assay-based detection and identification of F. tularensis. Using this method, results can be obtained in 36 hours as compared to several days by the traditional microbiological culture methods. This manuscript contains summarized data from multiple experimental results to show the method performance in various experimental conditions mimicking a real-world interference material. The data has been extracted from the final report for the project on Optimization of a Rapid Viability (RV) PCR Protocol for Detection of Francisella tularensis in water.This dataset is associated with the following publication: Kane, S., S. Shah, and T. Alfaro. Rapid Viability Polymerase Chain Reaction Method for Detection of Francisella tularensis. JOURNAL OF MICROBIOLOGICAL METHODS. Elsevier Science Ltd, New York, NY, USA, 166: ., (2019).</t>
  </si>
  <si>
    <t xml:space="preserve">https://catalog.data.gov/dataset/assessing-dungeness-river-bmp-effectiveness-using-an-ecological-function-approach
</t>
  </si>
  <si>
    <t>Assessing Dungeness River BMP Effectiveness Using an Ecological Function Approach</t>
  </si>
  <si>
    <t>These data sets contain specific biophysical data (information) on the Dungeness River located in Washington State (USA) near Sequim, Washington and very near the Jamestown S'Klallam Indian Reservation. Data include water quality, river flow rates, rain fall amounts and other observational data. The years covered for these data sets are the 1920s to the present.This dataset is associated with the following publication: Hall, E., R. Hall, S. Swanson, W. Yee, D. Kozlowski, M. Philbin, D. Heggem, J. Lin, J. Aron, R. Schafer, D. Guiliano, and E. Wilson. Assessing Dungeness River Functionality and Effectiveness of Best Management Practices (BMPs) Using an Ecological Functional Approach. American Journal of Environmental Engineering. Scientific &amp; Academic Publishing, Rosemead, CA, USA, 9(2): 36-54, (2019).</t>
  </si>
  <si>
    <t xml:space="preserve">https://catalog.data.gov/dataset/pb-lcf-data-for-port-pirie-soil
</t>
  </si>
  <si>
    <t>Pb LCF data for Port Pirie soil</t>
  </si>
  <si>
    <t>The dataset shows the distribution of lead phases (as weighted percentages) within a soil sample from Port Pirie (South Australia) determined from linear combination fitting of X-ray absorption spectroscopy data, along with LCF statistical error.This dataset is associated with the following publication: Kastury, F., E. Smith, E. Lombi, M.W. Donnelley, P.L. Cmielewski, D.W. Parsons, M. Noerpel, K.G. Scheckel, A.M. Kingston, G.R. Myers, D. Paterson, M.D. de Jonge, and A.L. Juhasz. Dynamics of Lead Bioavailability and Speciation in Indoor Dust and X-ray Spectroscopic Investigation of the Link between Ingestion and Inhalation Pathways. ENVIRONMENTAL SCIENCE &amp; TECHNOLOGY. American Chemical Society, Washington, DC, USA, 53(19): 11486-11495, (2019).</t>
  </si>
  <si>
    <t xml:space="preserve">https://catalog.data.gov/dataset/per-and-polyfluoroalkyl-substances-in-source-and-treated-drinking-waters-of-the-united-sta
</t>
  </si>
  <si>
    <t>Per- and Polyfluoroalkyl Substances in Source and Treated Drinking Waters of the United States</t>
  </si>
  <si>
    <t>Data are the source water and treated drinking water concentrations for 17 PFAS.This dataset is associated with the following publication: Boone, J.S., C. Vigo, T. Boone, C. Byrne, J. Ferrario, B. Benson, J. Donohue, J. Simmons, D. Kolpin, E. Furlong, and S. Glassmeyer. Per- and polyfluoroalkyl substances in source and treated drinking waters of the United States.. SCIENCE OF THE TOTAL ENVIRONMENT. Elsevier BV, AMSTERDAM, NETHERLANDS, 653: 359-369, (2019).</t>
  </si>
  <si>
    <t xml:space="preserve">https://catalog.data.gov/dataset/distribution-variability-and-predictors-of-urinary-bpa-levels-in-adults
</t>
  </si>
  <si>
    <t>Distribution, variability, and predictors of urinary BPA levels in adults</t>
  </si>
  <si>
    <t>Distribution, variability, and predictors of urinary bisphenol A levels in adults. This dataset is not publicly accessible because: EPA cannot release personally identifiable information regarding living individuals, according to the Privacy Act and the Freedom of Information Act (FOIA). This dataset contains information about human research subjects. Because there is potential to identify individual participants and disclose personal information, either alone or in combination with other datasets, individual level data are not appropriate to post for public access. Restricted access may be granted to authorized persons by contacting the party listed. It can be accessed through the following means: This data contains PII and can not be released. Format: Distribution, variability, and predictors of urinary bisphenol A levels in adults. Data were collected from 50 adults within a 40-mile radius of Chapel Hill NC, thus the combination of data collected could be identified by individual participants or their family or close friends, so data cannot be released to the public ever.This dataset is associated with the following publication: Morgan, M., M. Nash, D. Boyd Barr, J. Starr, M. Clifton, and J. Sobus. Distribution, Variability, and Predictors of Urinary Bisphenol-A Levels in 50 North Carolina Adults over a Six-Week Monitoring Period. ENVIRONMENT INTERNATIONAL. Elsevier B.V., Amsterdam, NETHERLANDS, 112: 85-99, (2018).</t>
  </si>
  <si>
    <t xml:space="preserve">https://catalog.data.gov/dataset/dietary-lead-and-phosphate-interactions-affect-oral-bioavailability-of-soil-lead-in-the-mo
</t>
  </si>
  <si>
    <t>Dietary Lead and Phosphate Interactions Affect Oral Bioavailability of Soil Lead in the Mouse</t>
  </si>
  <si>
    <t>Dietary Lead and Phosphate Interactions Affect Oral Bioavailability of Soil Lead in the Mouse. This dataset is not publicly accessible because: EPA cannot release personally identifiable information regarding living individuals, according to the Privacy Act and the Freedom of Information Act (FOIA). This dataset contains information about human research subjects. Because there is potential to identify individual participants and disclose personal information, either alone or in combination with other datasets, individual level data are not appropriate to post for public access. Restricted access may be granted to authorized persons by contacting the party listed. It can be accessed through the following means: In the publication and supporting information. Format: These data were generated from US EPA soil samples. All of the soil samples were provided to NERL for methods development based on the agreement that the specific sample identifiers not be released.This dataset is associated with the following publication: Bradham, K., C. Nelson, G.L. Diamond, W.C. Thayer, K.G. Scheckel, M. Noerpel, K. Herbin-Davis, B. Elek, and D. Thomas. Dietary Lead and Phosphate Interactions Affect Oral Bioavailability of Soil Lead in the Mouse. ENVIRONMENTAL SCIENCE &amp; TECHNOLOGY. American Chemical Society, Washington, DC, USA, 53(21): 12556-12564, (2019).</t>
  </si>
  <si>
    <t xml:space="preserve">https://catalog.data.gov/dataset/childhood-chemical-exposures-adhd
</t>
  </si>
  <si>
    <t>Childhood Chemical Exposures &amp; ADHD</t>
  </si>
  <si>
    <t>Odds ratio statistics for ADHD outcomes and chemical exposures.This dataset is associated with the following publication: Nilsen, F., and N. Tulve. A systematic review and meta-analysis examining the interrelationships between chemical and non-chemical stressors and inherent characteristics in children with ADHD. ENVIRONMENTAL RESEARCH. Elsevier B.V., Amsterdam, NETHERLANDS, 180: 108884, (2020).</t>
  </si>
  <si>
    <t xml:space="preserve">https://catalog.data.gov/dataset/predictors-of-3-pba-levels-in-adults
</t>
  </si>
  <si>
    <t>Predictors of 3-PBA levels in adults</t>
  </si>
  <si>
    <t>Non-chemical stressors that impact urinary pyrethroid metabolite levels. This dataset is not publicly accessible because: EPA cannot release personally identifiable information regarding living individuals, according to the Privacy Act and the Freedom of Information Act (FOIA). This dataset contains information about human research subjects. Because there is potential to identify individual participants and disclose personal information, either alone or in combination with other datasets, individual level data are not appropriate to post for public access. Restricted access may be granted to authorized persons by contacting the party listed. It can be accessed through the following means: Data were collected from 50 adults within a 40-mile radius of Chapel Hill NC, thus the combination of data collected could be identified by individual participants or their family or close friends, so data cannot be released to the public ever. Format: Non-chemical stressors that impact urinary pyrethroid metabolite levels. Data were collected from 50 adults within a 40-mile radius of Chapel Hill NC, thus the combination of data collected could be identified by individual participants or their family or close friends, so data cannot be released to the public ever.This dataset is associated with the following publication: Morgan, M., P. Jones, J. Sobus, and D. Boyd Barr. Predictors of Urinary 3-Phenoxybenzoic Acid Levels in 50 North Carolina Adults. International Journal of Environmental Research and Public Health. Molecular Diversity Preservation International, Basel, SWITZERLAND, 13(11): 1172, (2016).</t>
  </si>
  <si>
    <t xml:space="preserve">https://catalog.data.gov/dataset/developing-idf-curves-from-dynamically-downscaled-wrf-model-fields-to-examine-extreme-prec
</t>
  </si>
  <si>
    <t>Developing IDF curves from dynamically downscaled WRF model fields to examine extreme precipitation events in three Eastern U.S. urban areas</t>
  </si>
  <si>
    <t>Data used to produce figures for the manuscript.This dataset is associated with the following publication: Jalowska, A., and T. Spero. Developing PIDF Curves From Dynamically Downscaled WRF Model Fields to Examine Extreme Precipitation Events in Three Eastern U.S. Metropolitan Areas. JOURNAL OF GEOPHYSICAL RESEARCH-ATMOSPHERES. American Geophysical Union, Washington, DC, USA, 124(24): 13895-13913, (2019).</t>
  </si>
  <si>
    <t xml:space="preserve">https://catalog.data.gov/dataset/raw-data-used-in-study
</t>
  </si>
  <si>
    <t>Raw data used in study</t>
  </si>
  <si>
    <t>This file contains land cover and water chemistry data.This dataset is associated with the following publication: Smucker, N.J., A. Kuhn , M.A. Charpentier, C.J. Cruz-Quinones, C.M. Elonen , S.B. Whorley, T.M. Jicha , J.R. Serbst , B.H. Hill , J.D. Wehr, and J. Lake. Quantifying Urban Watershed Stressor Gradients and Evaluating How Different Land Cover Datasets Affect Stream Management. ENVIRONMENTAL MANAGEMENT. Springer-Verlag, New York, NY, USA, 57(3): 683-695, (2016).</t>
  </si>
  <si>
    <t xml:space="preserve">https://catalog.data.gov/dataset/calculated-values-for-figures-in-journal-article-review-of-pervaporation-and-vapor-permeat
</t>
  </si>
  <si>
    <t>Calculated values for Figures in journal article: "Review of Pervaporation and Vapor Permeation Process Factors Affecting the Removal of Water from Industrial Solvents"</t>
  </si>
  <si>
    <t>This Excel file contains the values used to create the figures in the journal article "Review of Pervaporation and Vapor Permeation Process Factors Affecting the Removal of Water from Industrial Solvents".This dataset is associated with the following publication: Vane, L.M. Review of pervaporation and vapor permeation process factors affecting the removal of water from industrial solvents. Journal of Chemical Technology and Biotechnology. John Wiley and Sons, LTD, UK, 95(3): 495-512, (2020).</t>
  </si>
  <si>
    <t xml:space="preserve">https://catalog.data.gov/dataset/full-set-of-calculated-values-related-to-the-journal-article-review-of-pervaporation-and-v
</t>
  </si>
  <si>
    <t>Full set of calculated values related to the journal article: "Review of Pervaporation and Vapor Permeation Process Factors Affecting the Removal of Water from Industrial Solvents"</t>
  </si>
  <si>
    <t>This Excel file contains all of the calculated values associated with the journal article: "Review of Pervaporation and Vapor Permeation Process Factors Affecting the Removal of Water from Industrial Solvents".This dataset is associated with the following publication: Vane, L.M. Review of pervaporation and vapor permeation process factors affecting the removal of water from industrial solvents. Journal of Chemical Technology and Biotechnology. John Wiley and Sons, LTD, UK, 95(3): 495-512, (2020).</t>
  </si>
  <si>
    <t xml:space="preserve">https://catalog.data.gov/dataset/suen-et-al-uterine-epithelial-differentiation-patterns-induced-by-neonatal-estrogen
</t>
  </si>
  <si>
    <t>Suen et al. Uterine Epithelial Differentiation Patterns Induced by Neonatal Estrogen</t>
  </si>
  <si>
    <t>Table 1. Antibodies used for immunohistochemistry. Table 2. Incidence of uterine glandular epithelial lesions over time following neonatal estrogen exposure (GEN or DES) Table 3. Immunohistochemical expression of differentiation markers in the uterine epithelium following neonatal estrogen exposure (GEN or DES).This dataset is associated with the following publication: Suen, A., W. Jefferson, C. Williams, and C. Wood. Differentiation patterns of uterine carcinomas and precursor lesions induced by neonatal estrogen exposure in mice. TOXICOLOGIC PATHOLOGY. Society of Toxicology, RESTON, VA, 46(5): 574-596, (2018).</t>
  </si>
  <si>
    <t xml:space="preserve">https://catalog.data.gov/dataset/rare-dataset
</t>
  </si>
  <si>
    <t>RARE Dataset</t>
  </si>
  <si>
    <t>Wipe sampling variables (such as wipe wetting solvent, pesticide concentration effects, commercial products, number of wipes per tested surface) were evaluated to determine their potential effects on method performance and how they may alter surface recoveries.This dataset is associated with the following publication: Willison, S., D. Stout, A. Mysz, J. Starr, D. Tabor, B. Wyrzykowska-Ceradini, J. Nardin, E. Morris, and E. Snyder. The impact of wipe sampling variables on method performance associate with indoor pesticide misuse and highly contaminated areas. SCIENCE OF THE TOTAL ENVIRONMENT. Elsevier BV, AMSTERDAM, NETHERLANDS, 655: 539-546, (2019).</t>
  </si>
  <si>
    <t xml:space="preserve">https://catalog.data.gov/dataset/watershed-integrity
</t>
  </si>
  <si>
    <t>watershed integrity</t>
  </si>
  <si>
    <t>Index of Watershed Integrity (IWI) and Index of Catchment Integrity (ICI) was developed by research team lead by Scott Leibowitz in the Western Ecology Division The Center for Medicare and Medicaid Services (CMS) databases are protected health data. Access to this data will need to be requested through the CMS.gov. This dataset is not publicly accessible because: EPA cannot release personally identifiable information regarding living individuals, according to the Privacy Act and the Freedom of Information Act (FOIA). This dataset contains information about human research subjects. Because there is potential to identify individual participants and disclose personal information, either alone or in combination with other datasets, individual level data are not appropriate to post for public access. Restricted access may be granted to authorized persons by contacting the party listed. It can be accessed through the following means: Contact authors. Format: R files, SAS files, excel, CSV.This dataset is associated with the following publication: Jagai, J., A. Krajewski, M. Jimenez, M. Murphy, S. Leibowitz, and D. Lobdell. Watershed integrity and associations with gastrointestinal illness in the United States. JOURNAL OF WATER AND HEALTH. IWA Publishing, London, UK, 17(6): 978-988, (2019).</t>
  </si>
  <si>
    <t xml:space="preserve">https://catalog.data.gov/dataset/pyrethroid-exposures-and-intake-doses
</t>
  </si>
  <si>
    <t>Pyrethroid exposures and intake doses</t>
  </si>
  <si>
    <t>Pyrethroid exposures and intake doses. This dataset is not publicly accessible because: EPA cannot release personally identifiable information regarding living individuals, according to the Privacy Act and the Freedom of Information Act (FOIA). This dataset contains information about human research subjects. Because there is potential to identify individual participants and disclose personal information, either alone or in combination with other datasets, individual level data are not appropriate to post for public access. Restricted access may be granted to authorized persons by contacting the party listed. It can be accessed through the following means: No contains PII, but all raw data have been provided in the paper (without PII). Format: Contains PII, however all raw data are provided in the paper (without PII).This dataset is associated with the following publication: Morgan, M. Dietary Pyrethroid Exposures and Intake Doses for 188 Duplicate-Single Solid Food Items Consumed by North Carolina Adults. Toxics. MDPI AG, Basel, SWITZERLAND, 8(1): 6, (2020).</t>
  </si>
  <si>
    <t xml:space="preserve">https://catalog.data.gov/dataset/testingappendices
</t>
  </si>
  <si>
    <t>TestingAppendices</t>
  </si>
  <si>
    <t>These data sets are time, precipitation, inflow, outflow.and depth for various LID studies.</t>
  </si>
  <si>
    <t xml:space="preserve">https://catalog.data.gov/dataset/data-used-to-produce-figures-and-tables
</t>
  </si>
  <si>
    <t>Data used to produce figures and tables</t>
  </si>
  <si>
    <t>The included data set are the data used to create figures/tables in the paper.This dataset is associated with the following publication: Chen, A., L. Wang, T. Sorg, and D. Lytle. Removing Arsenic and Co-Occurring Contaminants from Drinking Water by Full-Scale Ion Exchange and Point-of-Use/Point-Of Entry Reverse Osmosis Systems. WATER RESEARCH. Elsevier Science Ltd, New York, NY, USA, 172: 115455, (2020).</t>
  </si>
  <si>
    <t xml:space="preserve">https://catalog.data.gov/dataset/nanohybrids-effects-on-e-coli
</t>
  </si>
  <si>
    <t>Nanohybrids effects on E. Coli</t>
  </si>
  <si>
    <t>The data include:SEM and TEM micrographs of four types of NHs before and after their exposure to E. coli for 6 h,Raman and TGA analyses of four types of NHs,Antibacterial effect of four different types of NHs on E. coli growth curve and growth inhibition at 6 h,The amount of ROS release from E. coli exposed to four different types of NHs over time,The FT-IR analysis of four different types of NHs with and without E. coli cells.This dataset is associated with the following publication: Baek, S., S.H. Joo, C. Su, and M. Toborek. Antibacterial effects of graphene- and carbon-nanotube-based nanohybrids on Escherichia coli: implications for treating multidrug-resistant bacteria. JOURNAL OF ENVIRONMENTAL MANAGEMENT. Elsevier Science Ltd, New York, NY, USA, 247: 214-223, (2019).</t>
  </si>
  <si>
    <t xml:space="preserve">https://catalog.data.gov/dataset/evaluation-and-comparison-of-methods-for-measuring-ozone-and-no2-concentrations-in-ambient
</t>
  </si>
  <si>
    <t>Evaluation and Comparison of Methods for Measuring Ozone and NO2 Concentrations in Ambient Air during DISCOVER-AQ</t>
  </si>
  <si>
    <t>NO2 and O3 data from the DISCOVER-AQ field study measured by the United States EPA.This dataset is associated with the following publication: Long, R., M. Beaver, R. Duvall, J. Szykman, S. Kaushik, K. Kronmiller, M. Wheeler, S. Garvey, and J. Crawford. Evaluation and Comparison of Methods for Measuring Ozone and NO2 Concentrations in Ambient Air during DISCOVER-AQ. EM Magazine. Air and Waste Management Association, Pittsburgh, PA, USA, 1-11, (2016).</t>
  </si>
  <si>
    <t xml:space="preserve">https://catalog.data.gov/dataset/temperature-decrease-along-hyporheic-pathlines-in-a-large-river-riparian-zone-dataset-faul
</t>
  </si>
  <si>
    <t>Temperature Decrease along Hyporheic Pathlines in a Large River Riparian Zone Dataset - Faulkner</t>
  </si>
  <si>
    <t>Well sampling data.This dataset is associated with the following publication: Faulkner, B.R., J.R. Brooks, D.M. Keenan, and K.J. Forshay. Temperature Decrease along Hyporheic Pathlines in a Large River Riparian Zone. ECOHYDROLOGY. Wiley Interscience, Malden, MA, USA, 13(1): 1-10, (2020).</t>
  </si>
  <si>
    <t xml:space="preserve">https://catalog.data.gov/dataset/midwest-lulc-change-ccdc-data
</t>
  </si>
  <si>
    <t>Midwest_LULC_Change_CCDC_data</t>
  </si>
  <si>
    <t>time-series analyses of land cover change in the Midwestern USA.This dataset is associated with the following publication: Berhane, T., C. Lane, S. Mengistu, J. Christensen, H. Golden, S. Qiu, Z. Zhu, and Q. Wu. Land-Cover Changes to Surface-Water Buffers in the Midwestern USA: 25 Years of Landsat Data Analyses (1993-2017). Remote Sensing. MDPI AG, Basel, SWITZERLAND, 12(5): 754, (2020).</t>
  </si>
  <si>
    <t xml:space="preserve">https://catalog.data.gov/dataset/allmissions-so-ctd
</t>
  </si>
  <si>
    <t>AllMissions_SO_CTD</t>
  </si>
  <si>
    <t>Data from underwater oil detection technologies are provided (1) A Remote Environmental Monitoring UnitS (REMUS-600) AUV equipped with fluorescence and backscatter SeaOWL UV-A (Oil-in-Water Locator, Sea-Bird Scientific WET Labs Inc.), holographic imager (HoloCam, SeaScan, Inc), hydrographic information, video camera, CTD and a water/oil sampler. (2) A tethered ROV system (DTG2, Deep Trekker Inc.) equipped with video camera, UviLux (Chelsea Technologies Group, Inc) fluorometer, a CTD and water/oil sampler. Calibration and validation tests of the sensor suite were conducted at the Coastal Response Research Center flume tank (NH, USA). Oil concentration estimates were verified by chemical analysis of hydrocarbons and particle size analysis (LISST 200X, Sequoia, Inc). Operational performance of the ROV platform and sensors was evaluated at the Ohmsett wave tank (NJ, USA). Field performance of the REMUS and sensor suite was evaluated at natural seeps near Santa Barbara, CA. This dataset is not publicly accessible because: It can be, but PI cannot locate an 'upload data' button. It can be accessed through the following means: PI can provide it to the PI manager for posting. Format: Electronic sensor data from the vehicle missions is provided in an excel spreadsheet</t>
  </si>
  <si>
    <t xml:space="preserve">https://catalog.data.gov/dataset/us-estuaries
</t>
  </si>
  <si>
    <t>US estuaries</t>
  </si>
  <si>
    <t>GIS Shapefile with distance to shore and window width calculated for each US estuary and subestuary.This dataset is associated with the following publication: Schaeffer, B., and M. Myer. Resolvable estuaries for satellite derived water quality within the continental United States. Remote Sensing Letters. Taylor &amp; Francis Group, London, UK, 11(6): 535-544, (2020).</t>
  </si>
  <si>
    <t xml:space="preserve">https://catalog.data.gov/dataset/contribution-of-regional-scale-fire-events-to-ozone-and-pm2-5-air-quality-estimated-by-pho
</t>
  </si>
  <si>
    <t>Contribution of regional-scale fire events to ozone and PM2.5 air quality estimated by photochemical modeling approaches</t>
  </si>
  <si>
    <t>Two specific fires from 2011 are tracked for local to regional scale contribution to ozone (O3) and fine particulate matter (PM2.5) using a freely available regulatory modeling system that includes the BlueSky wildland fire emissions tool, Spare Matrix Operator Kernel Emissions (SMOKE) model, Weather and Research Forecasting (WRF) meteorological model, and Community Multiscale Air Quality (CMAQ) photochemical grid model. The modeling system was applied to track the contribution from a wildfire (Wallow) and prescribed fire (Flint Hills) using both source sensitivity and source apportionment approaches. The model estimated fire contribution to primary and secondary pollutants are comparable using source sensitivity (brute-force zero out) and source apportionment (Integrated Source Apportionment Method) approaches. Model estimated O3 enhancement relative to CO is similar to values reported in literature indicating the modeling system captures the range of O3 inhibition possible near fires and O3 production both near the fire and downwind. O3 and peroxyacetyl nitrate (PAN) are formed in the fire plume and transported downwind along with highly reactive VOC species such as formaldehyde and acetaldehyde that are both emitted by the fire and rapidly produced in the fire plume by VOC oxidation reactions. PAN and aldehydes contribute to continued downwind O3 production. The transport and thermal decomposition of PAN to nitrogen oxides (NOX) enables O3 production in areas limited by NOX availability and the photolysis of aldehydes to produce free radicals (HOX) causes increased O3 production in NOX rich areas. The modeling system tends to overestimate hourly surface O3 at routine rural monitors in close proximity to the fires when the model predicts elevated fire impacts on O3 and Hazard Mapping System (HMS) data indicates possible fire impact. A sensitivity simulation in which solar radiation and photolysis rates were more aggressively attenuated by aerosol in the plume reduced model O3 but does not eliminate this bias. A comparison of model predicted daily average speciated PM2.5 at surface rural routine network sites when the model predicts fire impacts from either of these fires shows a tendency toward overestimation of PM2.5 organic aerosol in close proximity to these fires. The standard version of the CMAQ treats primarily emitted organic aerosol as non-volatile. An alternative approach for treating organic aerosol as semi-volatile resulted in lower PM2.5 organic aerosol from these fires but does not eliminate the bias. Future work should focus on modeling specific fire events that are well characterized in terms of size, emissions, and have extensive measurements taken near the fire and downwind to better constrain model representation of important physical and chemical processes (e.g. aerosol photolysis attenuation and organic aerosol treatment) related to wild and prescribed fires.This dataset is associated with the following publication: Baker, K., M. Woody, G. Tonnesen, B. Hutzell, H. Pye, M. Beaver, G. Pouliot, and T. Pierce. Contribution of regional-scale fire events to ozone and PM2.5 air quality estimated by photochemical modeling approaches. ATMOSPHERIC ENVIRONMENT. Elsevier Science Ltd, New York, NY, USA, 140: 539-554, (2016).</t>
  </si>
  <si>
    <t xml:space="preserve">https://catalog.data.gov/dataset/effects-of-oleic-acid-on-human-endothelal-cells
</t>
  </si>
  <si>
    <t>Effects of Oleic Acid on Human Endothelal Cells</t>
  </si>
  <si>
    <t>Figure 1. Comparison of cell viability in response to exposure of cells to oleic acid (in ethanol), a hydroxy-metabolite, or methylated oleic acid as percent of the vehicle control response. Figure 2. Mitochondrial stress test extracellular flux using comparison of cellular oxygen consumption rate measures. Figure 3. Soluble mediator release comparison of cells exposed to oleic acid and its metabolites. Figure 4. Cellular iron-uptake following incubation with fatty acids. Supplement 2A. Lactate dehydrogenase activity release ( a measure of cell viability) is dose- and time-dependent. Supplement 2B. Oleic acid cellular association differs with vehicle utilized.This dataset is associated with the following publication: Bass, V., J. Soukup, A. Ghio, and M. Madden. Oleic Acid and Derivatives Affect Human Endothelial Mitochondrial Function Cell and Vasoactive Mediator Production. Lipids in Health and Disease. BioMed Central Ltd, London, UK, 19(1): 128, (2020).</t>
  </si>
  <si>
    <t xml:space="preserve">https://catalog.data.gov/dataset/pesticide-persistence-in-an-indoor-environment-and-decontamination-studies-to-clean-contam
</t>
  </si>
  <si>
    <t>Pesticide persistence in an indoor environment and decontamination studies to clean contaminated surfaces following pesticide misuse cases</t>
  </si>
  <si>
    <t>Decontamination studies evaluated the effectiveness of liquid-based surface decontaminants against pesticides on indoor surfaces. Building materials, representing nonporous and porous surfaces, were contaminated with common pesticides, including malathion, carbaryl, fipronil, deltamethrin, and permethrin as well as commercial formulations thereof. Pesticide surface concentrations were representative of the pesticide-specific levels measured during field investigations involving misapplications of pesticides in homes or businesses (25-2,400 ug/100 cm2 surface concentration range). Decontamination testing occurred via a single or repeated application of the decontaminant without further mechanical removal or rinse steps. Decontaminants were both off-the-shelf and specialized solutions representing various chemistries (hypochlorite, hydrogen peroxide, quaternary ammonium compounds and ammonium salts). The persistence of surface residues was also investigated to assess the potential reduction of pesticide mass on surfaces under simulated indoor environmental conditions. The datasets provide the pesticide mass recovered from coupons and the calculated decontamination efficacies for all decontamination studies.This dataset is associated with the following publication: Oudejans, L., A. Mysz, E. Snyder, B. Wyrzykowska-Ceradini, J. Nardin, D. Tabor, J. Starr, D. Stout, and P. Lemieux. Remediating Indoor Pesticide Contamination from Improper Pest Control Treatments: Persistence and Decontamination Studies. D.Aga JOURNAL OF HAZARDOUS MATERIALS. Elsevier Science Ltd, New York, NY, USA, 397(5): 11, (2020).</t>
  </si>
  <si>
    <t xml:space="preserve">https://catalog.data.gov/dataset/microplastics-in-urban-watersheds
</t>
  </si>
  <si>
    <t>Microplastics in urban watersheds</t>
  </si>
  <si>
    <t>The data set contains a summary of literature sources involving microplastics in urban watersheds. This This primarily deals with aqueous phase and sediments from freshwater systems, along with influent and effluent from wastewater treatment plants. This dataset is not publicly accessible because: There are no data associated with this review paper. It can be accessed through the following means: N/A. Format: This is a review article. There are no data associated with the entry.This dataset is associated with the following publication: Birch, Q.T., P.M. Potter, P.X. Pinto, D.D. Dionysiou, and S.R. Al-Abed. Sources, transport, measurement, and impact of nano and microplastics in urban watersheds. ENVIRONMENTAL POLLUTION. Elsevier Science Ltd, New York, NY, USA, 19: 275-336, (2020).</t>
  </si>
  <si>
    <t xml:space="preserve">https://catalog.data.gov/dataset/these-are-focus-group-transcripts-and-contain-pii
</t>
  </si>
  <si>
    <t>These are focus group transcripts and contain PII.</t>
  </si>
  <si>
    <t>Data consist of transcripts from facilitated focus group discussions and contain PII. This dataset is not publicly accessible because: EPA cannot release personally identifiable information regarding living individuals, according to the Privacy Act and the Freedom of Information Act (FOIA). This dataset contains information about human research subjects. Because there is potential to identify individual participants and disclose personal information, either alone or in combination with other datasets, individual level data are not appropriate to post for public access. Restricted access may be granted to authorized persons by contacting the party listed. It can be accessed through the following means: It can be accessed by authorized persons by reaching out to contact point. Format: These are focus group discussion transcripts. Data contain PII.This dataset is associated with the following publication: Hano, M., C. Baghdikian, S. Prince, E. Lazzarino, B. Hubbell, E. Sams, S. Stone, A. Davis, and W. Cascio. Illuminating Stakeholder Perspectives at the Intersection of Air Quality Health Risk Communication and Cardiac Rehabilitation. International Journal of Environmental Research and Public Health. Molecular Diversity Preservation International, Basel, SWITZERLAND, 16(19): 3603, (2019).</t>
  </si>
  <si>
    <t xml:space="preserve">https://catalog.data.gov/dataset/reliability-of-in-vitro-methods-used-to-measure-intrinsic-clearance-of-hydrophobic-organic
</t>
  </si>
  <si>
    <t>Reliability of in vitro methods used to measure intrinsic clearance of hydrophobic organic chemicals by fish: results of an international ring trial_Nichols et al._Science Hub entry_02232018</t>
  </si>
  <si>
    <t>This paper describes the results of an international ring trial (round robin study) of in vitro methods used to measure chemical biotransformation in fish. Researchers at six laboratories in the U.S. and Europe evaluated six test chemicals (cyclohexyl salicylate, fenthion, 4-n-nonylphenol, deltamethrin, methoxychlor, and pyrene) using two in vitro systems (liver S9 fraction and isolated hepatocytes) derived from rainbow trout livers. This information was then evaluated to quantitatively characterize assay reliability (repeatability and reproducibility) and evaluate potential user bias associated with the methods. Additional calculations were performed using established models to estimate in vivo levels of hepatic clearance and predict the effects on chemical biotransformation on chemical bioaccumulation. The Science Hub dataset includes all information presented in the paper as figures and tables including, as appropriate, individual values used to calculate reported means and standard deviations. Also included are all datasets provided as Supplementary Data.This dataset is associated with the following publication: Nichols, J., K. Fay, M.J. Bernhard, I. Bischof, J. Davis, M. Halder, J. Hu, K. Johanning, H. Laue, D. Nabb, C. Schlechtriem, H. Segner, J. Swintek, J. Weeks, and M. Embry. Reliability of In Vitro methods used to measure intrinsic clearance of hydrophobic organic chemicals by rainbow trout: Results of an international ring trial. TOXICOLOGICAL SCIENCES. Society of Toxicology, RESTON, VA, 164(2): 563-575, (2018).</t>
  </si>
  <si>
    <t xml:space="preserve">https://catalog.data.gov/dataset/dna-sequencing-raw-data-and-analytical-results-by-bioinformatics-for-column-study-on-algal
</t>
  </si>
  <si>
    <t>DNA sequencing raw data and analytical results by bioinformatics for column study on algal roganic matter impact.</t>
  </si>
  <si>
    <t>The excel spreadsheet includes sample IDs and labeling information for DNA sequencing raw data. In addition, DNA concentrations for all the biofilm samples analyzed are presented.This dataset is associated with the following publication: Jeon, Y., l. li, J. Calvillo, H. Ryu, J. Santo Domingo, O. Choi, J. Brown, and Y. Seo. Impact of algal organic matter on the performance, cyanotoxin removal, and biofilms of biologically-active filtration systems. WATER RESEARCH. Elsevier Science Ltd, New York, NY, USA, 184: 116120, (2020).</t>
  </si>
  <si>
    <t xml:space="preserve">https://catalog.data.gov/dataset/retiring-facilities-reported-by-eia-2015-2017
</t>
  </si>
  <si>
    <t>Retiring facilities reported by EIA 2015-2017</t>
  </si>
  <si>
    <t>Data Sources, including links, Data Dictionary, 2009-2013 American Community Survey, Block group-level Population Data, 2010 Decennial Census, Block group-level Population Data, 2008 National Emissions Inventory, Facility-level Data, 2011 National Emissions Inventory, Facility-level Data, 2014 National Emissions Inventory, Facility-level Data, Revised 2014 National Emissions Inventory, Facility-level Data with retired coal-fired EGUs removed, 2010 Rural-Urban Commuting Area Codes, Tract-level Data, 2011 PM 2.5 Daily Average Fused Air Quality Surface Using Downscaling (FAQSD) Output, mean Tract-level Data, CONUS, U.S. Energy Information Administration list of retired coal-fired EGUs.This dataset is associated with the following publication: Richmond-Bryant, J., I. Mikati, A. Benson, T. Luben, and J. Sacks. Disparities in Distribution of Particulate Matter Emissions from US Coal-Fired Power Plants by Race and Poverty Status After Accounting for Reductions in Operations Between 2015 and 2017. American Journal of Public Health. American Public Health Association, Washington, DC, USA, 110(5): 655-661, (2020).</t>
  </si>
  <si>
    <t xml:space="preserve">https://catalog.data.gov/dataset/where-have-all-the-nutrients-gone-long-term-decoupling-of-inputs-and-outputs-in-the-willam
</t>
  </si>
  <si>
    <t>Where have all the nutrients gone? Long-term Decoupling of Inputs and Outputs in the Willamette River Watershed, Oregon, USA</t>
  </si>
  <si>
    <t>The following 4 tables accompany the peer-reviewed journal article GS Metson, J Lin, JE Compton, JA Harrison. Where have all the nutrients gone? Long-term Decoupling of Inputs and Outputs in the Willamette River Watershed, Oregon, USA. JGR BiogeoscienceValues refer to the Willamette River Watershed, which was defined as the area draining to USGS gauge 14211720 (which is 29 018 km2 when delimiting using HydroSHEDs 15 arc-second flow direction maps (Lehner et al 2006)).These datasets were created May 2017.Authors and Affiliations: Genevieve S. Metson1,2+,3+,4+, Jiajia Lin2+,3+,5, John A. Harrison4 and Jana E. Compton3 1 Department of Physics, Chemistry, and Biology. Linkoping University, Linkoping, Sweden. 2 National Research Council, National Academies of Science, Washington, DC, USA 3 Pacific Ecological Systems Division, US Environmental Protection Agency, Corvallis, OR, USA 4 School of the Environment, Washington State University, Vancouver, WA, USA 5Oak Ridge Institute for Science and Education, Corvallis, OR, USACorresponding author: Genevieve Metson (genevieve.metson@liu.se) + Affiliation at time of main research activities</t>
  </si>
  <si>
    <t xml:space="preserve">https://catalog.data.gov/dataset/daily-pm25-data-subregion-1-and-2-2004-2006
</t>
  </si>
  <si>
    <t>Daily PM25 Data_Subregion 1 and 2_2004-2006</t>
  </si>
  <si>
    <t>This dataset contains daily PM2.5 data for the years 2004-2006. The data for Subregion 1 represents validated PM2.5 data collected from Budapest, Hungary. The data for Subregion 2 consists of randomly modified data, as detailed within the paper, to represent a hypothetical location.This dataset is associated with the following publication: Sacks, J., N. Fann, S. Gumy, I. Kim, G. Ruggeri, and P. Mudu. Quantifying the Public Health Benefits of Reducing Air Pollution: Critically Assessing the Features and Capabilities of WHO's AirQ+ and U.S. EPA's Environmental Benefits Mapping and Analysis Program--Community Edition (BenMAP--CE). ATMOSPHERE. MDPI AG, Basel, SWITZERLAND, 11(5): 1-15, (2020).</t>
  </si>
  <si>
    <t xml:space="preserve">https://catalog.data.gov/dataset/data-for-enteric-pathogen-treatment-requirements-for-non-potable-water-reuse-despite-limit
</t>
  </si>
  <si>
    <t>Data for Enteric pathogen treatment requirements for non-potable water reuse despite limited exposure data</t>
  </si>
  <si>
    <t>This is the dataset for the research article "Enteric pathogen treatment requirements for non-potable water reuse despite limited exposure data". It contains log reduction results for various exposure conditions as described in the text.This dataset is associated with the following publication: Schoen, M., M. Jahne, and J. Garland. A risk-based evaluation of onsite, non-potable reuse systems developed in compliance with conventional water quality measures. JOURNAL OF WATER AND HEALTH. IWA Publishing, London, UK, 18(3): 331-344, (2020).</t>
  </si>
  <si>
    <t xml:space="preserve">https://catalog.data.gov/dataset/regional-and-urban-scale-environmental-influences-of-oceanic-dms-emissions-over-coastal-ch
</t>
  </si>
  <si>
    <t>Regional and urban-scale environmental influences of oceanic DMS emissions over coastal China seas</t>
  </si>
  <si>
    <t>Model simulations were performed at Fudan University, China. EPA does not have any data associated with the article. This dataset is not publicly accessible because: Fudan University generated input files for the model and performed model simulations. EPA has not data for the article. It can be accessed through the following means: Contact: Yan Zhang, Fudan University, email: yan_zhang@fudan.edu.cn. Format: Fudan University generated input files for the model and performed model simulations. Input and output files contains data with ioapi/netcdf format.</t>
  </si>
  <si>
    <t xml:space="preserve">https://catalog.data.gov/dataset/there-are-26-data-sets-for-the-report-the-file-titles-indicate-report-sections-where-the-d
</t>
  </si>
  <si>
    <t>There are 26 data sets for the report. The file titles indicate report sections where the data are used.</t>
  </si>
  <si>
    <t>Title of each data set starts with the section number of report, which the data were used in analysis.This dataset is associated with the following publication: Yang, J., H. Wei, X. Wang, S. Buchberger, M. Liang, N. Chang, B. Bierwagen, S. Julius, Z. Li, D. Boccelli, R. Clark, H. Liu, and J. Neal. National Water Infrastructure Adaptation Assessment: Part II, Smart Urban Designer (SUD) and Application Case Studies. U.S. Environmental Protection Agency, Washington, DC, USA, 2020.</t>
  </si>
  <si>
    <t xml:space="preserve">https://catalog.data.gov/dataset/divergent-trends-in-life-expectancy-across-the-rural-urban-gradient-and-association-w-2000
</t>
  </si>
  <si>
    <t>Divergent trends in life expectancy across the rural-urban gradient and association with specific racial proportions in the contiguous United States 2000-2005</t>
  </si>
  <si>
    <t>We used individual-level death data to estimate county-level life expectancy at 25 (e25) for Whites, Black, AIAN and Asian in the contiguous US for 2000-2005. Race-sex-stratified models were used to examine the associations among e25, rurality and specific race proportion, adjusted for socioeconomic variables. Individual death data from the National Center for Health Statistics were aggregated as death counts into five-year age groups by county and race-sex groups for the contiguous US for years 2000-2005 (National Center for Health Statistics 2000-2005). We used bridged-race population estimates to calculate five-year mortality rates. The bridged population data mapped 31 race categories, as specified in the 1997 Office of Management and Budget standards for the collection of data on race and ethnicity, to the four race categories specified under the 1977 standards (the same as race categories in mortality registration) (Ingram et al. 2003). The urban-rural gradient was represented by the 2003 Rural Urban Continuum Codes (RUCC), which distinguished metropolitan counties by population size, and nonmetropolitan counties by degree of urbanization and adjacency to a metro area (United States Department of Agriculture 2016). We obtained county-level sociodemographic data for 2000-2005 from the US Census Bureau. These included median household income, percent of population attaining greater than high school education (high school%), and percent of county occupied rental units (rent%). We obtained county violent crime from Uniform Crime Reports and used it to calculate mean number of violent crimes per capita (Federal Bureau of Investigation 2010). This dataset is not publicly accessible because: EPA cannot release personally identifiable information regarding living individuals, according to the Privacy Act and the Freedom of Information Act (FOIA). This dataset contains information about human research subjects. Because there is potential to identify individual participants and disclose personal information, either alone or in combination with other datasets, individual level data are not appropriate to post for public access. Restricted access may be granted to authorized persons by contacting the party listed. It can be accessed through the following means: Request to author. Format: Data are stored as csv files.This dataset is associated with the following publication: Jian, Y., L. Neas, L. Messer, C. Gray, J. Jagai, K. Rappazzo, and D. Lobdell. Divergent trends in life expectancy across the rural-urban gradient among races in the contiguous United States. International Journal of Public Health. Springer Basel AG, Basel, SWITZERLAND, 64(9): 1367-1374, (2019).</t>
  </si>
  <si>
    <t xml:space="preserve">https://catalog.data.gov/dataset/e1-e2-metabolism-v1
</t>
  </si>
  <si>
    <t>E1 E2 metabolism v1</t>
  </si>
  <si>
    <t>Feminization of male fish and the role of endocrine-active chemicals in this phenomenon has been an area of intense study for many years. Estrone (E1), a natural steroid, is found in aquatic environments sometimes at relatively high concentrations. However, E1 has been less thoroughly studied than 17b-estradiol (E2) or 17a-ethynylestradiol due in part to a relatively lower potency in metabolically-limited estrogen receptor (ER) binding/activation assays. Recent evidence suggests that in vivo biotransformation of E1 to E2 may occur in fathead minnows (Pimephales promelas) residing in environments with high concentrations of E1, such as near wastewater treatment plants. The enzymes likely responsible for this biotransformation, 17b-hydroxysteroid dehydrogenases (17bHSDs), have been well characterized in mammals but to a lesser extent in fish species. In the current study, a novel systematic analysis of amino acid sequence data from the National Center for Biotechnology Information database demonstrated that multiple 17bHSD isoforms are conserved across different fish species. Experimentally, we showed that metabolically-active hepatic cytosolic preparations from two commercially important salmonid species, rainbow trout and lake trout, biotransformed E1 to E2 to a degree sufficient to alter results of competitive ER binding assays. These results from in silico and in vitro analyses indicate E1 and biotransformation may play a significant role in the feminization of a variety of fish species in contaminated aquatic environments.This dataset is associated with the following publication: Tapper, M., R. Kolanczyk, C. LaLone, J. Denny, and G. Ankley. Conversion of estrone to 17a-Estradiol: A potential confounding factor in assessing risks of environmental estrogens to fish. ENVIRONMENTAL TOXICOLOGY AND CHEMISTRY. Society of Environmental Toxicology and Chemistry, Pensacola, FL, USA, 39(10): 2028-2040, (2020).</t>
  </si>
  <si>
    <t xml:space="preserve">https://catalog.data.gov/dataset/annual-average-model-predicted-concentrations-without-and-with-dms-chemistry
</t>
  </si>
  <si>
    <t>annual average model predicted concentrations without and with DMS chemistry</t>
  </si>
  <si>
    <t>COMBINE_CONC_A0_2016_without_DMS_AVG.tar - annual average model predicted concentrations without DMS chemistryCOMBINE_CONC_A_2016_annual_AVG.tar - annual average model predicted concentrations with DMS chemistryGRIDCRO2D.108NHEMI2.44L.20060101.tar - file containing latitude and longitude of model grid-cellModel: The Community Multiscale Air Quality (CMAQv53) was used. It is available at https://www.epa.gov/cmaq.This dataset is associated with the following publication: Gantt, B., K. Foley, B. Henderson, H. Pye, K. Fahey, D. Kang, R. Mathur, J. Zhao, Y. Zhang, Q. Li, A. Saiz-Lopez, and G. Sarwar. Impact of dimethylsulfide chemistry on air quality over the Northern Hemisphere. ATMOSPHERIC ENVIRONMENT. Elsevier Science Ltd, New York, NY, USA, 244: 117961, (2020).</t>
  </si>
  <si>
    <t xml:space="preserve">https://catalog.data.gov/dataset/corpus-christi-passive-sampler-study-data-set
</t>
  </si>
  <si>
    <t>Corpus Christi Passive Sampler Study data set</t>
  </si>
  <si>
    <t>This project "fenceline Passive Sampler and Sensor Studies" contains information on several related field efforts that examine use of passive sorbent tubes and prototype fenceline sensor technologies near sources of volatile organic compounds, with particular emphasis on the compound benzene. There are three primary data sets included with multiple journal articles linked to these data sets. The data sets with metadata and data dictionaries are as follows:Corpus Christi Passive Sampler Study data set: Two week duration time-integrated passive sampler concentration data, identity of passive samplers, sampling date and time periods for passive deployments, GPS locations of passive samplers, benzene data from automated gas chromatograph (TCEQ site), metrological data (TCEQ site).Multiregional Passive Sampler Study data set: Two week duration time-integrated passive sampler concentration data, identity of passive samplers, sampling date and time periods for passive deployments, GPS locations of passive samplers, metrological data (local airports).Philadelphia Sensor Studies data sets: Baseline corrected five-minute time-resolved fenceline sensor (concetrion and wind field) data for (1) alpha version prototype system and (2) beta version prototype system, sampling time periods for utilized sensor deployments, GPS locations of all sensors, five-minute time-resolved concentration data from co-located optical spectroscopy system (City of Philadelphia Air Measurements Services), metrological data (Philadelphia airport).This dataset is associated with the following publication: Brantley, H., M. Fuentes, J. Guinness,, and E. Thoma. Spatial Quantile Regression for Data With Smooth Density Functions. Statistica Sinica. International Chinese Statistical Association (ICSA), Statesboro, GA, USA, 1-14, (2020).</t>
  </si>
  <si>
    <t xml:space="preserve">https://catalog.data.gov/dataset/dataset-for-field-evaluation-of-low-cost-particulate-matter-sensors-for-measuring-wildfire
</t>
  </si>
  <si>
    <t>Dataset for Field evaluation of Low-Cost Particulate Matter Sensors for Measuring Wildfire Smoke</t>
  </si>
  <si>
    <t>Evaluation of the performance of low cost particulate matter (PM) sensors for measuring wildfire smoke. Datasets include sensor PM concentrations, reference PM concentrations measured near several wild and prescribed fires across the U.S.This dataset is associated with the following publication: Holder, A., A. Mebust, L. Maghran, M. McGown, K. Stewart, D. Vallano, R. Elleman, and K. Baker. Field evaluation of Low-Cost Particulate Matter Sensors for Measuring Wildfire Smoke. Sensors. MDPI AG, Basel, SWITZERLAND, 20(17): NA, (2020).</t>
  </si>
  <si>
    <t xml:space="preserve">https://catalog.data.gov/dataset/development-and-evaluation-of-a-high-throughput-inhalation-model-for-organic-chemicals
</t>
  </si>
  <si>
    <t>Development and Evaluation of a High Throughput Inhalation Model for Organic Chemicals</t>
  </si>
  <si>
    <t>This investigation was broken down into three interrelated steps: data collection, model building, and model evaluation. R software (v. 3.5.1) with the httk package (v. 1.9) was used for data organization, analysis, and visualization. All models and data associated with this manuscript are available in httk vX.This dataset is associated with the following publication: Linakis, M., R. Sayre, R. Pearce, M.A. Sfeir, N. Sipes, H. Pangburn, J. Gearhart, and J. Wambaugh. Development and Evaluation of a High Throughput Inhalation Model for Organic Chemicals. Journal of Exposure Science and Environmental Epidemiology. Nature Publishing Group, London, UK, 30(5): 866-877, (2020).</t>
  </si>
  <si>
    <t xml:space="preserve">https://catalog.data.gov/dataset/foresight-in-federal-government-supplemental-information-interview-summaries
</t>
  </si>
  <si>
    <t>Foresight in Federal Government: Supplemental Information - Interview Summaries</t>
  </si>
  <si>
    <t>Interview Summaries with Federal Government partners.This dataset is associated with the following publication: O'Farrell, T., B. Burchard, R. Olson, and J. Greenblott. Strategic Foresight in the Federal Government: A Survey of Methods, Resources and Institutional Arrangements. World Futures Review. SAGE Publications, THOUSAND OAKS, CA, USA, 25, (2018).</t>
  </si>
  <si>
    <t xml:space="preserve">https://catalog.data.gov/dataset/transport-of-carbon-nanotube-magnetite-nanohybrids-in-water-saturated-porous-media
</t>
  </si>
  <si>
    <t>Transport of carbon nanotube-magnetite nanohybrids in water-saturated porous media</t>
  </si>
  <si>
    <t>Our data can be used by modeler to develop mathematical models to simulate and predict the fate and transport of the next-generation multifunctional carbon-based metal oxide nanohybrids in the subsurface environments. Furthermore, the data can also be employed to assess the potential environmental impacts and risks associated with the release and transport of carbon-based metal oxide nanohybrids in the subsurface under environmentally relevant physicochemical conditions.This dataset is associated with the following publication: Wang, D., C. Park, A. Masud, N. Aich, and C. Su. Carboxymethylcellulose Mediates the Transport of Carbon Nanotube-Magnetite Nanohybrid Aggregates in Water-Saturated Porous Media. ENVIRONMENTAL SCIENCE &amp; TECHNOLOGY. American Chemical Society, Washington, DC, USA, 51: 12405-12415, (2017).</t>
  </si>
  <si>
    <t xml:space="preserve">https://catalog.data.gov/dataset/utilization-of-water-utility-lime-sludge-for-flue-gas-desulfurization-in-coal-fired-power-
</t>
  </si>
  <si>
    <t>Utilization of water utility lime sludge for flue gas desulfurization in coal-fired power plants: Part I. Supply-demand evaluation and life cycle assessment</t>
  </si>
  <si>
    <t>The dataset contains all Tables and Figures in Excel spreadsheets.This dataset is associated with the following publication: Salih, H., C. Patterson, J. Li, J. Mock, and S. Dastgheib. Utilization of water utility lime sludge for flue gas desulfurization in coal-fired power plants: Part I. Supply-demand evaluation and life cycle assessment. ENERGY AND FUELS. American Chemical Society, Washington, DC, USA, 32(6): 6627-6633, (2018).</t>
  </si>
  <si>
    <t xml:space="preserve">https://catalog.data.gov/dataset/reuse-of-water-utility-lime-sludge-for-flue-gas-desulfurization-in-coal-fired-power-plants
</t>
  </si>
  <si>
    <t>Reuse of water utility lime sludge for flue gas desulfurization in coal-fired power plants: Part II. Lime sludge characterization and mercury reemission</t>
  </si>
  <si>
    <t>The dataset contains all Tables and Figures in Excel spreadsheets.This dataset is associated with the following publication: Dastgheib, S., H. Salih, J. Li, and C. Patterson. Utilization of Water Utility Lime Sludge for Flue Gas Desulfurization in Coal-Fired Power Plants: Part II. Lime Sludge Characterization and Mercury Re-emission. ENERGY AND FUELS. American Chemical Society, Washington, DC, USA, 32(6): 6634-6640, (2018).</t>
  </si>
  <si>
    <t xml:space="preserve">https://catalog.data.gov/dataset/three-dimensional-free-chlorine-and-monochloramine-biofilm-penetration-correlating-penetra
</t>
  </si>
  <si>
    <t>Three-dimensional Free Chlorine and Monochloramine Biofilm Penetration Correlating Penetration with Biofilm Activity and Viability</t>
  </si>
  <si>
    <t>Data for manuscript figures.This dataset is associated with the following publication: Lee, W.H., J. Pressman, and D. Wahman. Three-dimensional Free Chlorine and Monochloramine Biofilm Penetration: Correlating Penetration with Biofilm Activity and Viability. ENVIRONMENTAL SCIENCE &amp; TECHNOLOGY. American Chemical Society, Washington, DC, USA, 52(4): 1889-1898, (2018).</t>
  </si>
  <si>
    <t xml:space="preserve">https://catalog.data.gov/dataset/sediment-accretion-and-accumulation-of-p-n-and-organic-c-in-depressional-wetlands-of-three
</t>
  </si>
  <si>
    <t>Sediment accretion and accumulation of P, N and organic C in depressional wetlands of three ecoregions of the United States</t>
  </si>
  <si>
    <t>Data used in the paper, Nitrogen Removal in Select Palustrine Isolated Wetlands of Three Ecoregions of the United States: Mid-Atlantic Coastal Plains, Erie Drift Plain, and Southern Coastal Plain: Marine and Freshwater Research http://dx.doi.org/10.1071/MF16372.This dataset is associated with the following publication: Lane, C., and B. Autrey. Sediment accretion and accumulation of P, N and organic C in depressional wetlands of three ecoregions of the United States. Marine &amp; Freshwater Research. CSIRO Publishing, Collingwood Victoria, AUSTRALIA, 68(12): 2253-2265, (2017).</t>
  </si>
  <si>
    <t xml:space="preserve">https://catalog.data.gov/dataset/adult-fhm-liver-gene-expression-treated-with-ee2
</t>
  </si>
  <si>
    <t>Adult FHM liver gene expression - treated with EE2</t>
  </si>
  <si>
    <t>Male adult FHM liver treated with EE2 - gene expresssion - Agilent-036574 FHM_8x60K_V2 array design.This dataset is associated with the following publication: Feswick, A., M. Isaacs, A. Biales, R. Flick, D. Bencic, R. Wang, C. Vulpe, M. Brown-Augustine, A. Loguinov, F. Falciani, P. Antczak, J. Herbert, L. Brown, N. Denslow, K. Kroll, C. Lavelle, V. Dang, L. Escalon, N. Garcia-Reyero, C. Martyniuk, and K. Munkittrick. How consistent are we? Interlaboratory comparison study in fathead minnows using the model estrogen 17a-ethinylestradiol to develop recommendations for environmental transcriptomics. ENVIRONMENTAL TOXICOLOGY AND CHEMISTRY. Society of Environmental Toxicology and Chemistry, Pensacola, FL, USA, 36(10): 2614-2623, (2017).</t>
  </si>
  <si>
    <t xml:space="preserve">https://catalog.data.gov/dataset/copper-silver-ionization-at-a-hospital-dataset
</t>
  </si>
  <si>
    <t>Copper Silver Ionization at a hospital dataset</t>
  </si>
  <si>
    <t>Temperature, pH, chlorine, copper and silver levels at a hospital employing copper-silver ionization to control Legionella bacteria.This dataset is associated with the following publication: Triantafyllidou, S., D. Lytle, C. Muhlen, and J. Swertfeger. Copper-silver ionization at a US hospital: interaction of treated drinking water with plumbing materials, aesthetics and other considerations. WATER RESEARCH. Elsevier Science Ltd, New York, NY, USA, 102: 1-10, (2016).</t>
  </si>
  <si>
    <t xml:space="preserve">https://catalog.data.gov/dataset/analysis-of-mitochondrail-dna-sequences
</t>
  </si>
  <si>
    <t>Analysis of mitochondrail DNA sequences</t>
  </si>
  <si>
    <t>Data for all the tables and figures on the frequency of haplotypes found in a tropical watershed contaminated with human fecal pollution.This dataset is associated with the following publication: Kapoor, V., M. Elk, C. Toledo-Hernandez, and J. Santodomingo. Analysis of human mitochondrial DNA sequences from fecally polluted environmental waters as a tool to study population diversity. AIMS Environmental Science. AIMS Press, Springfield, MO, USA, 4(3): 443-455, (2017).</t>
  </si>
  <si>
    <t xml:space="preserve">https://catalog.data.gov/dataset/anaerobic-biodegradation
</t>
  </si>
  <si>
    <t>Anaerobic biodegradation</t>
  </si>
  <si>
    <t>Data in these tables appear in the manuscript and were used to produce the published figures.This dataset is associated with the following publication: Wu, S., M. Yassine, M. Suidan, and A. Venosa. Anaerobic Biodegradation of soybean biodiesel and diesel blends under sulfate-reducing conditions. Jacob de Boer, Shane Snyder CHEMOSPHERE. Elsevier Science Ltd, New York, NY, USA, 161: 382-389, (2016).</t>
  </si>
  <si>
    <t xml:space="preserve">https://catalog.data.gov/dataset/ozone-hourly-data-at-four-monitoring-sites
</t>
  </si>
  <si>
    <t>ozone hourly data at four monitoring sites</t>
  </si>
  <si>
    <t>contains hourly ozone and meteorological data.This dataset is associated with the following publication: Schliep, E., A. Gelfand, and D. Holland. Alternating Gaussian process modulated renewal processes for modeling threshold exceedances and durations. Stochastic Environmental Research and Risk Assessment. Springer-Verlag, BERLIN-HEIDELBERG, GERMANY, 32(2): 401-417, (2018).</t>
  </si>
  <si>
    <t xml:space="preserve">https://catalog.data.gov/dataset/htap-v2-2-a-mosaic-of-regional-and-global-emission-gridmaps-for-2008-and-2010-to-study-hem
</t>
  </si>
  <si>
    <t>HTAP_v2.2: a mosaic of regional and global emission gridmaps for 2008 and 2010 to study hemispheric transport of air pollution.</t>
  </si>
  <si>
    <t>This dataset provides the EPA portion of a compilation of different regional gridded inventories, including data from Environment Canada for Canada, the European Monitoring and Evaluation Programme (EMEP) and Netherlands Organisation for Applied Scientific Research (TNO) for Europe, and the Model Inter-comparison Study in Asia (MICS-Asia)'s for China, India and other Asian countries, and gap-filled emission gridmaps of the Emissions Database for Global Atmospheric Research (EDGARv4.3) for the rest of the world (mainly South-America, Africa, Russia and Oceania). The EPA data is included as netCDF formatted datasets at 0.1o x 0.1o resolution for 2010. This was the "raw" data that was incorporated into the global mosaics. Emissions from seven main categories of human activities (power, industry, residential, agriculture, ground transport, aviation and shipping) were estimated and spatially distributed on a common grid of 0.1o x 0.1o longitude-latitude, to yield monthly, global, sector-specific gridmaps for each substance and year. Emission summaries from the supplemental information in the published journal article are also included.This dataset is associated with the following publication: Janssens-Maenhout, G., M. Crippa, D. Guizzardi, F. Dentener, M. Muntean, G. Pouliot, T. Keating, Q. Zhang, J. Kurokawa, R. Wankmuller, H. Denier van der Gon, J.J.P. Kuenen, Z. Klimont, G. Frost, S. Darras, B. Koffi, and M. Li. HTAP_v2.2: a mosaic of regional and global emission grid maps for 2008 and 2010 to study hemispheric transport of air pollution. Atmospheric Chemistry and Physics. Copernicus Publications, Katlenburg-Lindau, GERMANY, 15(19): 11411-11432, (2015).</t>
  </si>
  <si>
    <t xml:space="preserve">https://catalog.data.gov/dataset/seasonal-patterns-of-bole-water-content-in-old-growth-douglas-fir
</t>
  </si>
  <si>
    <t>Seasonal patterns of bole water content in old growth Douglas-fir</t>
  </si>
  <si>
    <t>Supporting data for figures and tables in publication. See Readme file.This dataset is associated with the following publication: Beedlow, P., R. Waschmann, E. Lee, and D.T. Tingey. Seasonal patterns of bole water content in old growth Douglas-fir (Pseudotsuga menziesii (Mirb.) Franco). AGRICULTURAL AND FOREST METEOROLOGY. Elsevier Science Ltd, New York, NY, USA, 242: 109-119, (2017).</t>
  </si>
  <si>
    <t xml:space="preserve">https://catalog.data.gov/dataset/role-of-trpa1-in-acrolein-cardiac-effects-in-mice
</t>
  </si>
  <si>
    <t>Role of TRPA1 in acrolein cardiac effects in mice</t>
  </si>
  <si>
    <t>Cardiac and ventilatory physiological data for mice exposed to acrolein.This dataset is associated with the following publication: Kurhanewicz, N., A. Ledbetter, A. Farraj, and M. Hazari. TRPA1 mediates the cardiac effects of acrolein through parasympathetic dominance but also sympathetic modulation in mice. TOXICOLOGY AND APPLIED PHARMACOLOGY. Academic Press Incorporated, Orlando, FL, USA, 347: 104-114, (2018).</t>
  </si>
  <si>
    <t xml:space="preserve">https://catalog.data.gov/dataset/methane-transect-dataset
</t>
  </si>
  <si>
    <t>Methane Transect Dataset</t>
  </si>
  <si>
    <t>This project area "OTM 33 Mobile Emission Measurements" covers research on remote emissions quantification with the various forms of mobile monitoring approaches. There will be multiple data sets included in this project. The metadata and data dictionaries are included with each data set. The data sets with metadata and data dictionaries are as follows:Methane Transect data Set: The dataset contains mobile methane concentration measurements acquired at 10 samples per second data acquisition rate, collected while driving along transects downwind of a methane source. The data consists of GPS coordinates, methane concetrion data and transect indicators. The controlled methane release experiment was conducted on May 15, 2010 in Durham, North Carolina, where three passes were made for the one CR experiment and the point-source release rate was controlled at S = 0.6 g/s. Additionally, the dataset contains four field studies conducted in Colorado on four separate days in July 2010, with the number of passes for each study ranging from two to five.This dataset is associated with the following publication: Albertson, J., T. Foster-Wittig, A. Swingler, G. Foderaro, S. Ferrari, S. Amin, M. Modrak, H. Brantley , and E. Thoma. A Mobile Sensing Approach for Regional Surveillance of Fugitive Methane Emissions in Oil and Gas Production. ENVIRONMENTAL SCIENCE &amp; TECHNOLOGY. American Chemical Society, Washington, DC, USA, 50(5): 2487-2497, (2015).</t>
  </si>
  <si>
    <t xml:space="preserve">https://catalog.data.gov/dataset/wetland-model-nitrogen-and-carbon-data-kent-island-md-may-1995-may-1997
</t>
  </si>
  <si>
    <t>Wetland Model Nitrogen and Carbon Data (Kent Island, MD, May 1995 - May 1997)</t>
  </si>
  <si>
    <t>This data are composed of precipitation, wetland water depth, volumetric soil moisture, nitrogen and carbon concentrations measured into and out of a wetland, and model computed soil moisture content as well as nitrogen and carbon loading from the wetland. The wetland is a restored treatment wetland, located in Kent Island, MD.This dataset is associated with the following publication: Sharifi, A., M. Hantush, and L. Kalin. Modeling Nitrogen and Carbon Dynamics in Wetland Soils and Water Using Mechanistic Wetland Model. Rao S. Govindaraju Journal of Hydrologic Engineering. American Society of Civil Engineers (ASCE), Reston, VA, USA, 22(1): 1-18, (2017).</t>
  </si>
  <si>
    <t xml:space="preserve">https://catalog.data.gov/dataset/pm-and-levoglucosan-data
</t>
  </si>
  <si>
    <t>PM and levoglucosan data</t>
  </si>
  <si>
    <t>These are GC-MS data for producing the levoglucosan plot, black carbon data from an aethalometer, time series data of wind speed and normalized PM concentrations. As well as certain particle number and CO concentration data deltas.This dataset is associated with the following publication: Kimbrough , S., M. Hays , B. Preston, D. Vallero , and G. Hagler. Episodic Impacts from California Wildfires Identified in Las Vegas Near-Road Air Quality Monitoring. ENVIRONMENTAL SCIENCE &amp; TECHNOLOGY. American Chemical Society, Washington, DC, USA, 50(1): 18-24, (2016).</t>
  </si>
  <si>
    <t xml:space="preserve">https://catalog.data.gov/dataset/li-et-al-nitrification-inhibition-review
</t>
  </si>
  <si>
    <t>Li et al nitrification inhibition review</t>
  </si>
  <si>
    <t>Li et al nitrification inhibition review.This dataset is associated with the following publication: Kapoor, V., X. Li, C. Impellitteri , K. Chandran, and J. Santodomingo. Use of Functional Gene Expression and Respirometry to Study Wastewater Nitrification Activity after Exposure to Low Doses of Copper. ENVIRONMENTAL SCIENCE AND POLLUTION RESEARCH. Ecomed Verlagsgesellschaft AG, Landsberg, GERMANY, 23(7): 6443-6450, (2016).</t>
  </si>
  <si>
    <t xml:space="preserve">https://catalog.data.gov/dataset/ozone-and-iugr-cmiller
</t>
  </si>
  <si>
    <t>Ozone and IUGR CMiller</t>
  </si>
  <si>
    <t>Data related to the effects of peri-implantation ozone exposure on maternal and fetal health outcomes at the end of gestation.This dataset is associated with the following publication: Miller, C., J. Dye, A. Ledbetter, M. Schladweiler, J. Richards, S. Snow, C. Wood, A. Henriquez, L. Thompson, A. Farraj, M. Hazari, and U. Kodavanti. Uterine Artery Flow and Offspring Growth in Long-Evans Rats following Maternal Exposure to Ozone during Implantation. ENVIRONMENTAL HEALTH PERSPECTIVES. National Institute of Environmental Health Sciences (NIEHS), Research Triangle Park, NC, USA, 125(12): 127005, (2017).</t>
  </si>
  <si>
    <t xml:space="preserve">https://catalog.data.gov/dataset/varroapop-sensitivity-analysis-scripts-and-output
</t>
  </si>
  <si>
    <t>Varroapop sensitivity analysis scripts and output</t>
  </si>
  <si>
    <t>Code repository for scripts and model output associated with sensitivity analysis of the VarroaPop honeybee hive simulation model.This dataset is associated with the following publication: Kuan, C., G. DeGrandi-Hoffman, R. Curry, K. Garber, A. Kanarek, M. Snyder, K. Wolfe, and T. Purucker. Sensitivity analyses for simulating pesticide impacts on honey bee colonies. ENVIRONMENTAL MODELLING AND SOFTWARE. Elsevier Science Ltd, New York, NY, USA, 376: 15-27, (2018).</t>
  </si>
  <si>
    <t xml:space="preserve">https://catalog.data.gov/dataset/qcl-data-turf-microcosms-09aug2017
</t>
  </si>
  <si>
    <t>QCL data turf microcosms 09Aug2017</t>
  </si>
  <si>
    <t>Four turfgrass systems in or near the Pinehurst Resort and Country Club, Sandhills region, North Carolina, USA was sampled. Twenty intact soil cores (5 cm diameter x 10 cm length) were collected from each turfgrass system in January and August 2016, respectively. For each turfgrass system, a total of 12 intact soil cores were used to measure N effluxes during three-week incubation, representing three replicates and four treatments: (1) no N input and 23 degC, (2) low N input (i.e., addition of 5.9 mg N as NH4NO3, equivalent to 30 kg N ha-1) and 23 degC, (3) high N input (i.e., addition of 11.8 mg N as NH4NO3, equivalent to 60 kg N ha-1) and 23 degC, and (4) high N input and 13 degC for winter samples (or 33 degC for summer samples). On day 0, water and NH4NO3 solution were added to the respective soil cores to bring soil moisture to 60% water filled pore space (WFPS). Here, we estimated soil bulk density and moisture content from the other eight intact soil cores and then calculated soil porosity assuming that soil particle density was 2.65 g cm-3. These soil cores were also used for soil pH measurement. Soil N2O and CO2 effluxes were measured almost daily via soil cores closed for 2 h and then 30-ml gas samples withdrawn from headspaces using gas-tight push button syringes with one-way luer stopcocks. On day 4, 11, and 18, roughly 80 ml leachate was collected from each soil core after 80 ml distilled water poured slowly to soil surface, drained up to 2 h, and then vacuum pumped out. Nitrous oxide was measured using a dual quantum cascade laser (QCL) N2O measurement system (Model CWQCL-200-D, Aerodyne, Billerica, MA, USA) (Chen et al., 2016). The efflux rate of N2O (ug m-2 h-1) was calculated as: ((Csample-Cair) x M x V) / (r x m x t), where Csample and Cair are the N2O concentrations in the headspace of intact soil core and ambient air (ppbv), respectively, V is the volume of intact soil core headspace (L), M is the molar mass of N2O (g mol-1), r is the molar volume at 1 atm (23.47 L mol-1 at 13 oC, 24.29 L mol-1 at 23 oC, and 25.11 L mol-1 at 33 oC), m is soil core surface area (m2), and t is the incubation time (h). The QCL system also provided the mixing ratio of natural abundance of 15N in the center and edge position of N2O, i.e., 15Na and 15Nb, respectively. After normalized to total N2O-N concentration, these ratios were used to calculate the natural abundance of 15Na and 15Nb of N2O. Then, 15N site preference was estimated by d15Na - d15Nb and used to help probe the biological source of N2O efflux.This dataset is associated with the following publication: Chen, H., T. Yang, Q. Xia, D. Bowman, D. Williams, J. Walker, and W. Shi. The extent and pathways of nitrogen loss in turfgrass systems: Age impacts. SCIENCE OF THE TOTAL ENVIRONMENT. Elsevier BV, AMSTERDAM, NETHERLANDS, 637638: 746-757, (2018).</t>
  </si>
  <si>
    <t xml:space="preserve">https://catalog.data.gov/dataset/temperature-relative-humidity-and-fumigant-concentration-during-fumigation-of-computers-wi
</t>
  </si>
  <si>
    <t>temperature, relative humidity, and fumigant concentration during fumigation of computers with methyl bromide or methyl iodide and the effect of fumigant on humidity sensors</t>
  </si>
  <si>
    <t>These files contain time-course data for temperature, relative humidity, and fumigant concentration during the fumigation of computers with methyl bromide or methyl iodide. There is a also a file that shows the effect of fumigation on the sensitivity of the HOBO-U10 RH sensor.This dataset is associated with the following publication: Lee, S., S. Serre, A. Adrion, and R. Scheffrahn. Impact of Sporicidal Fumigation with Methyl Bromide or Methyl Iodide on Electronic Equipment. JOURNAL OF ENVIRONMENTAL MANAGEMENT. Elsevier Science Ltd, New York, NY, USA, 231: 1021-1027, (2019).</t>
  </si>
  <si>
    <t xml:space="preserve">https://catalog.data.gov/dataset/the-impacts-of-potassium-permanganate-and-powdered-activated-carbon-on-cyanobacterial-toxi
</t>
  </si>
  <si>
    <t>The Impacts of Potassium Permanganate and Powdered Activated Carbon on Cyanobacterial Toxin Release and Degradation</t>
  </si>
  <si>
    <t>Underlying data for figures in the published manuscript.This dataset is associated with the following publication: Dugan, N., S. Smith, and T. Sanan. The Impacts of Potassium Permanganate and Powdered Activated Carbon on Cyanotoxin Release. Journal AWWA. American Water Works Association, Denver, CO, USA, 110(11): E31-E42, (2018).</t>
  </si>
  <si>
    <t xml:space="preserve">https://catalog.data.gov/dataset/diagnostic-test-results-of-computers-after-fumigation-with-methyl-bromide-or-methyl-iodide
</t>
  </si>
  <si>
    <t>diagnostic test results of computers after fumigation with methyl bromide or methyl iodide</t>
  </si>
  <si>
    <t>These files contain the results of diagnostic testing (BurnIn Test and PC-Dr) of computers after fumigation with methyl bromide or methyl iodide.This dataset is associated with the following publication: Lee, S., S. Serre, A. Adrion, and R. Scheffrahn. Impact of Sporicidal Fumigation with Methyl Bromide or Methyl Iodide on Electronic Equipment. JOURNAL OF ENVIRONMENTAL MANAGEMENT. Elsevier Science Ltd, New York, NY, USA, 231: 1021-1027, (2019).</t>
  </si>
  <si>
    <t xml:space="preserve">https://catalog.data.gov/dataset/plume-encounters-that-exhibited-elevated-levels-of-at-least-one-of-the-three-reactive-brom
</t>
  </si>
  <si>
    <t>Plume encounters that exhibited elevated levels of at least one of the three reactive bromine compounds (Br2, BrNO2, and BrCl).</t>
  </si>
  <si>
    <t>Plume encounters that exhibited elevated levels of at least one of the three reactive bromine compounds (Br2, BrNO2, and BrCl).This dataset is associated with the following publication: Lee, B., F. Lopez-Hilfiker, J. Schroder, P. Campuzano-Jost, J. Jimenez, E. McDuffie, D. Fibiger, P. Veres, S. Brown, T. Campos, A. Weinheimer, F. Flocke, G. Norris, K. O'Mara, J. Green, M. Fiddler, S. Bililign, V. Shah, L. Jaegle, and J. Thornton. Airborne Observations of Reactive Inorganic Chlorine and Bromine Species in the Exhaust of Coal-Fired Power Plants. JOURNAL OF GEOPHYSICAL RESEARCH-ATMOSPHERES. American Geophysical Union, Washington, DC, USA, 123(19): 11,225-11,237, (2018).</t>
  </si>
  <si>
    <t xml:space="preserve">https://catalog.data.gov/dataset/dataset-an-integrated-multidisciplinary-research-project-researching-questions-of-ecosyste
</t>
  </si>
  <si>
    <t>Dataset: An Integrated Multidisciplinary Research Project Researching Questions of Ecosystem Services and Ecological Receptor Characterization in the Kanawha</t>
  </si>
  <si>
    <t>GIS data associated with hydrogeomorphic variables measured from remotely sensed coverages of the Little Miami River, Ohio.This dataset is associated with the following publication: Thoms, M., M. Scown, and J. Flotemersch. Characterization of River Networks: A GIS Approach and Its Applications. JOURNAL OF THE AMERICAN WATER RESOURCES ASSOCIATION. American Water Resources Association, Middleburg, VA, USA, 54(4): 899-913, (2018).</t>
  </si>
  <si>
    <t xml:space="preserve">https://catalog.data.gov/dataset/influence-of-uncertainties-in-burned-area-estimates-on-modeled-wildland-fire-pm2-5-and-ozo
</t>
  </si>
  <si>
    <t>Influence of uncertainties in burned area estimates on modeled wildland fire PM2.5 and ozone pollution in the contiguous U.S.</t>
  </si>
  <si>
    <t>Data files used in manuscript - "Influence of burned area uncertainties on modeled wildland fire PM2.5 and ozone pollution in the contiguous U.S.".This dataset is associated with the following publication: Koplitz, S., C. Nolte, G. Pouliot, J. Vukovich, and J. Beidler. Influence of uncertainties in burned area estimates on modeled wildland fire PM2.5 and ozone pollution in the contiguous U.S.. ATMOSPHERIC ENVIRONMENT. Elsevier Science Ltd, New York, NY, USA, 191: 328-339, (2018).</t>
  </si>
  <si>
    <t xml:space="preserve">https://catalog.data.gov/dataset/weights-of-metal-coupons-before-and-after-fumigation-with-methyl-bromide-or-methyl-iodide
</t>
  </si>
  <si>
    <t>weights of metal coupons before and after fumigation with methyl bromide or methyl iodide</t>
  </si>
  <si>
    <t>This file contains the masses of metal coupons before and after fumigation with methyl bromide or methyl iodide.This dataset is associated with the following publication: Lee, S., S. Serre, A. Adrion, and R. Scheffrahn. Impact of Sporicidal Fumigation with Methyl Bromide or Methyl Iodide on Electronic Equipment. JOURNAL OF ENVIRONMENTAL MANAGEMENT. Elsevier Science Ltd, New York, NY, USA, 231: 1021-1027, (2019).</t>
  </si>
  <si>
    <t xml:space="preserve">https://catalog.data.gov/dataset/figure-2-data-cuog-wastewater-dilution-as-a-function-of-specific-conductivity
</t>
  </si>
  <si>
    <t>Figure. 2 Data . CUOG wastewater dilution as a function of specific conductivity.</t>
  </si>
  <si>
    <t>Application of ICP-OES for evaluating energy extraction and production wastewater discharge impacts on surface waters in Western Pennsylvania Figure 2 data (Pancras et al., Science of the Total Environment 529 (2015) 21-29).This dataset is associated with the following publication: Pancras, J.P., G. Norris , M. Landis , K. Kovalcik , J.K. McGee , and A. Kamal. Application of ICP-OES for Evaluating Energy Extraction and Production Wastewater Discharge Impacts on Surface Waters in Western Pennsylvania. SCIENCE OF THE TOTAL ENVIRONMENT. Elsevier BV, AMSTERDAM, NETHERLANDS, 529: 21-29, (2015).</t>
  </si>
  <si>
    <t xml:space="preserve">https://catalog.data.gov/dataset/florida-cattle-decay-study
</t>
  </si>
  <si>
    <t>Florida cattle decay study</t>
  </si>
  <si>
    <t>Fecal contamination of recreational waters with cattle manure can pose a risk to public health due to the potential presence of various zoonotic pathogens. Fecal indicator bacteria (FIB) have a long history of use in the assessment. However, FIB quantification provides no information about pollution sources. Microbial source tracking (MST) genetic markers have been developed in response to a need to identify pollution sources, yet factors that influence host-identifier target decay once discharged into the environment are often poorly understood, especially for agriculture fecal waste sources. Here, we investigate the influence of water type (freshwater versus marine) and select environmental parameters (indigenous microbiota, ambient sunlight) on the decay of FIB and MST genetic markers originating from cattle manure. Experiments were conducted in situ using a submersible aquatic mesocosm containing dialysis bags filled with a mixture of cattle manure and ambient water. Culturable FIB (E. coli and enterococci) were enumerated by membrane filtration and the concentration of general fecal indicator bacteria (GenBac3, Entero1a, and EC23S857) and MST (Rum2Bac, CowM2, and CowM3) genetic markers were estimated by qPCR. Water type was the most significant factor influencing the decay of cattle manure indicator bacteria (three-way ANOVA, p: 0.006 to &lt; 0.001), although the magnitude of the effect differed among microbial targets and over time. The presence of indigenous microbiota and exposure to sunlight were both significantly correlated (three-way ANOVA, p: 0.044 to &lt; 0.001) with decay of enterococci and CowM2, while E. coli, EC23S857, Rum2Bac, and CowM3 (three-way ANOVA, p: 0.044 144 hours) of both cultivated FIB and genetic markers in marine and freshwater water types. Findings suggest that multiple environmental stressors are important determinants of FIB and MST marker persistence, but their magnitude can vary across different indicators. Selective exclusion of natural aquatic microbiota and/or sunlight typically resulted in extended survival, but the effect was minor and limited to select microbial targets.This dataset is associated with the following publication: Korajkic, A., B. McMinn, N. Ashbolt, M. Sivaganesan, V. Harwood, and O. Shanks. Extended persistence of general and cattle-associated fecal indicators in marine and freshwater environment. SCIENCE OF THE TOTAL ENVIRONMENT. Elsevier BV, AMSTERDAM, NETHERLANDS, 650(1): 1292-1302, (2018).</t>
  </si>
  <si>
    <t xml:space="preserve">https://catalog.data.gov/dataset/method-comparison-manuscript
</t>
  </si>
  <si>
    <t>Method Comparison Manuscript</t>
  </si>
  <si>
    <t>Coliphage are alternative fecal indicators that may be suitable surrogates for viral pathogens, but a majority of standard detection methods utilize insufficient sample volumes (1-100 mL) for routine detection in environmental waters. Here we compare three somatic and F+ coliphage enumeration methods based on a paired measurement from 1L samples collected from the Great Lakes region (n=74). Methods include: 1) a dead-end hollow fiber ultrafilter combined with single agar layer plaque assay (D-HFUF-SAL), 2) a modified SAL (M-SAL), and 3) a direct membrane filtration (DMF) technique. Overall, D-HFUF-SAL outperformed all other methods as it yielded the lowest frequency of non-detects [(ND), 10.8%] and the highest average coliphage concentrations (2.51 +- 1.02 log10 plaque forming unit/liter (PFU/L) and 0.79 +- 0.71 log10 PFU/L for somatic and F+, respectively). M-SAL yielded 29.7% ND and average concentrations of 2.26 +- 1.15 log10 PFU/L (somatic) and 0.59 +- 0.82 log10 PFU/L (F+). DMF performed worse compared to D-HFUF-SAL and M-SAL methods (ND of 65.6%, average somatic coliphage concentration 1.52 +- 1.32 log10 PFU/L, with no F+ detected), indicating this procedure is unsuitable for 1L surface water sample volumes. This study represents an important step toward the use of a coliphage method for recreational water quality criteria purposes.This dataset is associated with the following publication: McMinn, B., E. Rhodes, E. Huff, P. Wanjugi, M. Ware, S. Nappier, M. Cyterski, O. Shanks, K. Oshima, and A. Korajkic. Comparison of somatic and F+ coliphage enumeration methods with large volume surface water samples. JOURNAL OF VIROLOGICAL METHODS. Elsevier Science Ltd, New York, NY, USA, 261: 63-66, (2018).</t>
  </si>
  <si>
    <t xml:space="preserve">https://catalog.data.gov/dataset/abiotic-hydroxylamine-nitrification-involving-manganese-and-iron-bearing-minerals
</t>
  </si>
  <si>
    <t>Abiotic hydroxylamine nitrification involving manganese- and iron-bearing minerals.</t>
  </si>
  <si>
    <t>Data used in the figures and tables presented in the manuscript.This dataset is associated with the following publication: Rue, K., K. Rusevova, C. Biles, and S. Huling. Abiotic hydroxylamine nitrification involving manganese- and iron-bearing minerals. SCIENCE OF THE TOTAL ENVIRONMENT. Elsevier BV, AMSTERDAM, NETHERLANDS, issue}: 567-575, (2018).</t>
  </si>
  <si>
    <t xml:space="preserve">https://catalog.data.gov/dataset/fib-concentrations-rate-of-release-from-manure-fib-transport-daily-flow-non-point-source
</t>
  </si>
  <si>
    <t>FIB concentrations, rate of release from manure, FIB transport, daily flow, non-point source</t>
  </si>
  <si>
    <t>FIB concentrations, rate of release from manure, FIB transport, daily flow, non-point source.This dataset is associated with the following publication: Kim, K., G. Whelan, M. Molina, R. Parmar, K. Wolfe, M. Galvin, P. Duda, R. Zepp, J. Kinzelman, G. Kleinheinz, and M. Borchardt. Using Integrated Environmental Modeling to Assess Sources of Microbial Contamination in Mixed-Use Watersheds. JOURNAL OF ENVIRONMENTAL QUALITY. American Society of Agronomy, MADISON, WI, USA, 47(5): 1103-1114, (2018).</t>
  </si>
  <si>
    <t xml:space="preserve">https://catalog.data.gov/dataset/emergy-accounting-of-greater-cincinnati-water-and-wastewater-systems
</t>
  </si>
  <si>
    <t>Emergy accounting of Greater Cincinnati water and wastewater systems</t>
  </si>
  <si>
    <t>All the data used to generate figures and tables, the background data such as unit emergy value library are in the dataset.This dataset is associated with the following publication: Arden, S., C. Ma, and M. Brown. Holistic Analysis of Urban Water Systems in the Greater Cincinnati Region: (2) Resource Use Profiles by Emergy Accounting Approach - journal needs to be Water Research X. Water Research X. Elsevier B.V., Amsterdam, NETHERLANDS, 2: 100012, (2019).</t>
  </si>
  <si>
    <t xml:space="preserve">https://catalog.data.gov/dataset/catrontara-a-brvd-mb2dataset-20180221
</t>
  </si>
  <si>
    <t>CatronTara_A-brvd_MB2Dataset_20180221</t>
  </si>
  <si>
    <t>This file contains data used to generate figures shown in Catron et al. Characterization of host toxicity and microbiota disruption in larval zebrafish following developmental exposure to BPA and BPA alternatives.This dataset is associated with the following publication: Catron, T., S. Keely, N. Brinkman, T. Zurlinden, C. Wood, J. Wright, D. Phelps, E. Wheaton, A. Kvasnicka, S. Gaballah, R. Lamendella, and T. Tal. Host Developmental Toxicity of BPA and BPA Alternatives Is Inversely Related to Microbiota Disruption in Zebrafish. TOXICOLOGICAL SCIENCES. Society of Toxicology, RESTON, VA, 167(2): 468-483, (2019).</t>
  </si>
  <si>
    <t xml:space="preserve">https://catalog.data.gov/dataset/transport-of-nanohybrids-dataset
</t>
  </si>
  <si>
    <t>Transport of Nanohybrids Dataset</t>
  </si>
  <si>
    <t>Characterization of nanohybrids using TEM, XPS, zeta potential measurement, UV-Vis spectrometry. Modeling results of nanohybrids transport.This dataset is associated with the following publication: Wang, D., Y. Jin, C. Park, J. Heo, X. Bai, N. Aich, and C. Su. Modeling the Transport of the "New Horizon" Reduced Graphene Oxide--Metal Oxide Nanohybrids in Water-Saturated Porous Media. ENVIRONMENTAL SCIENCE &amp; TECHNOLOGY. American Chemical Society, Washington, DC, USA, 52: 4610-4622, (2018).</t>
  </si>
  <si>
    <t xml:space="preserve">https://catalog.data.gov/dataset/phage-data
</t>
  </si>
  <si>
    <t>Phage Data</t>
  </si>
  <si>
    <t>Phage Data.This dataset is associated with the following publication: Zepp, R., M. Cyterski, K. Wong , O. Georgacopoulos, B. Acrey, G. Whelan, R. Parmar, and M. Molina. Biological Weighting Functions for Evaluating the Role of Sunlight-Induced Inactivation of Coliphages at Selected Beaches and Nearby Tributaries. ENVIRONMENTAL SCIENCE &amp; TECHNOLOGY. American Chemical Society, Washington, DC, USA, 52(22): 13068-13076, (2018).</t>
  </si>
  <si>
    <t xml:space="preserve">https://catalog.data.gov/dataset/colloidal-stability-and-heavy-metal-adsorption-on-rgo-rgo-magnetite-rgo-silver-and-rgo-mag
</t>
  </si>
  <si>
    <t>Colloidal stability and heavy metal adsorption on rGO, rGO/magnetite, rGO/silver, and rGO/magnetite/silver</t>
  </si>
  <si>
    <t>The data set shows 1) adsorption kinetics and capacities for Cd(II), Ni(II), Zn(II), Co(II), Pb(II), and Cu(II) as affected by pH and ionic strength, 2) hydrodynamic diameter of nanomaterials as a function of time, and 3) X-ray photoelectron spectra (XPS) of rGO before and after Cd(II) adsorption, and (4) X-ray diffractograms (XRD) of nanomaterials.This dataset is associated with the following publication: Park, C.M., D. Wang, J. Han, J. Heo, and C. Su. Evaluation of the colloidal stability and adsorption performance of reduced graphene oxide-elemental silver/magnetite nanohybrids for selected toxic heavy metals in aqueous solutions. Applied Surface Science. Elsevier B.V., Amsterdam, NETHERLANDS, 471: 8-17, (2019).</t>
  </si>
  <si>
    <t xml:space="preserve">https://catalog.data.gov/dataset/files-for-2019-manuscript-multipollutant-modeling-of-ozone-reactive-nitrogen-and-haps-acr-
</t>
  </si>
  <si>
    <t>Files for 2019 manuscript "Multipollutant modeling of ozone, reactive nitrogen and HAPs across the continental US with CMAQ-CB6" published in Atmospheric Environment, Vol. 201, Pages 62-72</t>
  </si>
  <si>
    <t>Model output used to generate figures 1-8, demonstrating differences between three different versions of Carbon Bond mechanisms and performance of the model against observed data.This dataset is associated with the following publication: Luecken, D., G. Yarwood, and B. Hutzell. Multipollutant modeling of ozone, reactive nitrogen and HAPs across the continental US with CMAQ-CB6. ATMOSPHERIC ENVIRONMENT. Elsevier Science Ltd, New York, NY, USA, 201: 62-72, (2019).</t>
  </si>
  <si>
    <t xml:space="preserve">https://catalog.data.gov/dataset/genome-sequence-data-set01
</t>
  </si>
  <si>
    <t>The fasta files (Genome_Set01.zip) contain the reference-assisted de novo assemblies (as contigs) of seven Legionella pneumophila subps. pneumophila isolates. The table contains rows as isolates (yellow) and columns as attributes (green) for each individual genome.This dataset is associated with the following publication: Gomez-Alvarez, V., L. Boczek, D. King, A. Pemberton, S. Pfaller, M. Rodgers, J. Santodomingo, and R. Revetta. Draft Genome Sequences of Seven Legionella pneumophila Isolates from a Hot Water System of a Large Building. Microbiology Resource Announcements. American Society for Microbiology, Washington, DC, USA, 8(18): e00384-19, (2019).</t>
  </si>
  <si>
    <t xml:space="preserve">https://catalog.data.gov/dataset/raidar-ice-manuscript-data
</t>
  </si>
  <si>
    <t>RAIDAR-ICE manuscript data</t>
  </si>
  <si>
    <t>Data from which figures and table in "A Model for Risk-Based Screening and Prioritization of Human Exposure to Chemicals from Near-Field Sources" were constructed.This dataset is associated with the following publication: Li, L., J. Westgate, L. Hughes, X. Zhang, B. Givehchi, L. Toose, J. Armitage, F. Wania, P. Egeghy, and J. Arnot. A Model for Risk-Based Screening and Prioritization of Human Exposure to Chemicals from Near-Field Sources. ENVIRONMENTAL SCIENCE &amp; TECHNOLOGY. American Chemical Society, Washington, DC, USA, 52(24): 14235-14244, (2018).</t>
  </si>
  <si>
    <t xml:space="preserve">https://catalog.data.gov/dataset/epadata-mls-paper2
</t>
  </si>
  <si>
    <t>EPAdata_MLS_paper2</t>
  </si>
  <si>
    <t>EPA Draft Method C QPCR cycle threshold (Ct) measurements of standardized reference materials and blinded test samples as described in D-EMMD-MEB-025-QAPP-01 and Journal article.This dataset is associated with the following publication: Aw, T., M. Sivaganesan, S. Briggs, E. Dreelin, A. Aslan, S. Dorevitch, A. Shrestha, N. Isaacs, J. Kinzelman, G. Kleinheinz, R. Noble, R. Rediske, B. Scull, S. Rosenberg, B. Weberman, T. Sivy, B. Southwell, S. Siefring, K. Oshima, and R. Haugland. Evaluation of multiple laboratory performance and variability in analysis of recreational freshwaters by a rapid Escherichia coli qPCR method (Draft Method C). WATER RESEARCH. Elsevier Science Ltd, New York, NY, USA, 156: 465-474, (2019).</t>
  </si>
  <si>
    <t xml:space="preserve">https://catalog.data.gov/dataset/epadata-mls-paper1
</t>
  </si>
  <si>
    <t>EPAdata_MLS_paper1</t>
  </si>
  <si>
    <t>EPA Draft Method C QPCR cycle threshold (Ct) measurements of standardized reference materials as described in D-EMMD-MEB-025-QAPP-01 and Journal article.This dataset is associated with the following publication: Sivaganesan, M., T. Aw, S. Briggs, E. Dreelin, A. Aslan, S. Dorevitch, A. Shrestha, N. Isaacs, J. Kinzelman, G. Kleinheinz, R. Noble, R. Rediske, B. Scull, S. Rosenberg, B. Weberman, T. Sivy, B. Southwell, S. Siefring, K. Oshima, and R. Haugland. Standardized data quality acceptance criteria for a rapid Escherichia coli qPCR method (Draft Method C) for water quality monitoring at recreational beaches. WATER RESEARCH. Elsevier Science Ltd, New York, NY, USA, 156: 456-464, (2019).</t>
  </si>
  <si>
    <t xml:space="preserve">https://catalog.data.gov/dataset/aspirino3
</t>
  </si>
  <si>
    <t>Aspirin+O3</t>
  </si>
  <si>
    <t>Aspirin modifies O3 effects.This dataset is associated with the following publication: Miller, C., U. Kodavanti, E. Stewart, M. Schladweiler, J. Richards, A. Ledbetter, L. Jarrell, S. Snow, A. Henriquez, A. Farraj, and J. Dye. Aspirin pre-treatment modulates ozone-induced fetal growth restriction and alterations in uterine blood flow in rats. REPRODUCTIVE TOXICOLOGY. Elsevier Science Ltd, New York, NY, USA, 83: 63-72, (2019).</t>
  </si>
  <si>
    <t xml:space="preserve">https://catalog.data.gov/dataset/supporting-data-for-hill-et-al-doi-10-1093-toxsci-kfw195
</t>
  </si>
  <si>
    <t>Supporting data for Hill et al (doi:10.1093/toxsci/kfw195)</t>
  </si>
  <si>
    <t>Tables, Figures, and Supplemental Materials.This dataset is associated with the following publication: Hill III, T., M. Nelms, S. Edwards, M. Martin, R. Judson, C. Corton, and C. Wood. Negative Predictors of Carcinogenicity for Environmental Chemicals. TOXICOLOGICAL SCIENCES. Society of Toxicology, RESTON, VA, 155(1): 157-169, (2017).</t>
  </si>
  <si>
    <t xml:space="preserve">https://catalog.data.gov/dataset/dataset
</t>
  </si>
  <si>
    <t>Dataset</t>
  </si>
  <si>
    <t>Publicly available weblinks used to develop research project.This dataset is associated with the following publication: Hall, E., R. Hall, J. Aron, S. Swanson, M. Philbin, R. Schaefer, T. Jones-Lepp, D. Heggem, J. Lin, E. Wilson, and H. Kahan. An Ecological Function Approach to Managing Harmful Cyanobacteria in Three Oregon Lakes: Beyond Water Quality Advisories and Total Maximum Daily Loads (TMDLs). WATER. MDPI AG, Basel, SWITZERLAND, 11(6): 1125, (2019).</t>
  </si>
  <si>
    <t xml:space="preserve">https://catalog.data.gov/dataset/dataset-characterizing-the-extent-of-spatially-integrated-floodplain-and-wetland-systems-i
</t>
  </si>
  <si>
    <t>Dataset: CHARACTERIZING THE EXTENT OF SPATIALLY INTEGRATED FLOODPLAIN AND WETLAND SYSTEMS IN THE WHITE RIVER, INDIANA, USA</t>
  </si>
  <si>
    <t>All data in this paper was acquired via publicly available sites and processed as described in the manuscript. The following data links are provided: Spatial Flood Extent data available from the USGS (Morlock et al. 2008). https://pubs.usgs.gov/of/2008/1322/National Wetlands Inventory data available from the US FWS https://www.fws.gov/wetlands/data/Mapper.htmlNational Hydrography Dataset available from the USGS (National Hydrography product page) https://www.usgs.gov/core-science-systems/ngp/national-hydrography/access-national-hydrography-productsFederal Emergency Management Agency flood insurance data https://www.fema.gov/data-feedsSoil-Based Floodplain Map (Sangwan and Merwade 2015) https://purr.purdue.edu/publications/2430/1.This dataset is associated with the following publication: Lane, C., A. Hall, E. D'Amico, N. Sangwan, and V. Merwade. Characterizing the Extent of Spatially Integrated Floodplain and Wetland Systems in the White River, Indiana, USA. JOURNAL OF THE AMERICAN WATER WORKS ASSOCIATION. American Water Works Association, Denver, CO, USA, 53(4): 774-790, (2017).</t>
  </si>
  <si>
    <t xml:space="preserve">https://catalog.data.gov/dataset/aggregation-of-reduced-graphene-oxide-iron-oxide-silver-hybrid-nanostructures
</t>
  </si>
  <si>
    <t>Aggregation of reduced graphene oxide-iron oxide/silver hybrid nanostructures</t>
  </si>
  <si>
    <t>The dataset is about aggregation and sedimentation of RGO and its nanohybrids.This dataset is associated with the following publication: Park, C., D. Wang, J. Heo, N. Her, and C. Su. Aggregation of reduced graphene oxide and its nanohybrids with magnetite and elemental silver under environmentally relevant conditions. Journal of Nanoparticle Research. Springer SBM, New York, NY, USA, 20: 93-93, (2018).</t>
  </si>
  <si>
    <t xml:space="preserve">https://catalog.data.gov/dataset/nlcd-2011-ic-reference-data
</t>
  </si>
  <si>
    <t>NLCD 2011 IC reference data</t>
  </si>
  <si>
    <t>Excel files have percentage impervious cover estimates for the Chesapeake Bay region from 30 m 1 m data for six assessment units - 12-digit hydrologic units (watersheds), the riparian zones for the same watersheds, and four square lattices with cell sizes of 40, 2756, 5625, and 22500 ha. There is an excel file for each assessment unit. These data were used to produce the results in Table 2 of the association publication (https://doi.org/10.1016/j.isprsjprs.2018.09.010).This dataset is associated with the following publication: Wickham, J., N. Herold, S.V. Stehman, C.G. Homer, G. Xian, and P. Clagget. Accuracy assessment of NLCD 2011 impervious cover data for the Chesapeake Bay region, USA. ISPRS Journal of Photogrammetry and Remote Sensing. Elsevier BV, AMSTERDAM, NETHERLANDS, 146: 151-160, (2018).</t>
  </si>
  <si>
    <t xml:space="preserve">https://catalog.data.gov/dataset/applyingenvironmentalreleaseinventories-data
</t>
  </si>
  <si>
    <t>ApplyingEnvironmentalReleaseInventories_Data</t>
  </si>
  <si>
    <t>Physicochemical and environmental data on compounds found in thermochemical and biochemical routes for producing biofuels.This dataset is associated with the following publication: Smith, R., E. Tan, and G. RuizMercado. Applying Environmental Release Inventories and Indicators to the Evaluation of Chemical Manufacturing Processes in Early Stage Development. ACS Sustainable Chemistry &amp; Engineering. American Chemical Society, Washington, DC, USA, 7(12): 10937-10950, (2019).</t>
  </si>
  <si>
    <t xml:space="preserve">https://catalog.data.gov/dataset/246-tbp-dermal-summary-data
</t>
  </si>
  <si>
    <t>246-TBP dermal summary data</t>
  </si>
  <si>
    <t>The dataset includes mean +/- standard deviation of each experiment ex vitro (in vitro) rat, in vivo rat, ex vitro (in vitro) human, calculated human. The rows show each fraction or factor in the experiment (e.g., skin wash, tape strip, etc.). The ex vivo data is from work completed at EPA-RTP. The in vivo data was from work completed at NIEHS.This dataset is associated with the following publication: Knudsen, G., A. Trexler, A. Richiards, M. Hughes, and L. Birnbaum. 2,4,6-Tribromophenol disposition and kinetics in rodents: effects of dose, route, sex, and species. TOXICOLOGICAL SCIENCES. Society of Toxicology, RESTON, VA, 169(1): 167-179, (2019).</t>
  </si>
  <si>
    <t xml:space="preserve">https://catalog.data.gov/dataset/tbbpa-bdbpe-dermal-summary-data
</t>
  </si>
  <si>
    <t>TBBPA-BDBPE Dermal Summary Data</t>
  </si>
  <si>
    <t>Disposition of TBBPA-BDBPE following ex vivo application to rat or human skin, in vivo application to rat skin and estimated human in vivo from the ex vivo rat and human and in vivo rat data.This dataset is associated with the following publication: Knudsen, G., M. Hughes, and L. Birnbaum. Dermal disposition of Tetrabromobisphenol A Bis(2,3-dibromopropyl) ether (TBBPA-BDBPE) using rat and human skin. TOXICOLOGY LETTERS. Elsevier Science Ltd, New York, NY, USA, 301: 108-113, (2019).</t>
  </si>
  <si>
    <t xml:space="preserve">https://catalog.data.gov/dataset/lanecharles-a-g1kf-dataset-05092018
</t>
  </si>
  <si>
    <t>LaneCharles_A-g1kf_Dataset_05092018</t>
  </si>
  <si>
    <t>Data used in assessing the location and accuracy of the vegetative analysis.This dataset is associated with the following publication: Berhane, T., H. Costa, C. Lane, O. Anenkhonov, V. Chepinoga, and B. Autrey. The Influence of Region of Interest Heterogeneity on Classification Accuracy in Wetland Systems. Remote Sensing. MDPI AG, Basel, SWITZERLAND, 11(5): 551, (2019).</t>
  </si>
  <si>
    <t xml:space="preserve">https://catalog.data.gov/dataset/evaluation-of-monochloramine-and-free-chlorine-penetration-in-a-drinking-water-storage-tan
</t>
  </si>
  <si>
    <t>Evaluation of Monochloramine and Free Chlorine Penetration in a Drinking Water Storage Tank Sediment Using Microelectrodes</t>
  </si>
  <si>
    <t>Sediment accumulation in water storage tanks may protect microorganisms from disinfectant exposure, causing water quality degradation. However, microbial activity and disinfectant penetration within water storage sediment remains largely uncharacterized. This study evaluated monochloramine and free chlorine penetration into a 2-cm (20,000 um) deep drinking water storage tank sediment using microelectrodes. The sediment was successively exposed to 4-months monochloramine, 2-months free chlorine, and 2-months monochloramine. Temporal monochloramine, free chlorine, dissolved oxygen (DO), pH, ammonium, nitrite, and nitrate profiles were acquired using microelectrodes. Results showed that complete monochloramine or free chlorine penetration was not observed. Likewise, DO never fully penetrated the sediment, progressing inward with time to a maximum depth of 10,000 um and indicating microbial activity remained during the entire 8 months. Decreasing ammonium and increasing nitrate concentrations, with minimal nitrite accumulation, further demonstrated microbial activity and indicated complete sediment nitrification. There was measurable ammonium, nitrite, and nitrate during free chlorine application and nitrification activity gradually resumed upon a switch back to monochloramine. These findings suggest that periodic sediment removal from drinking water storage facilities is desirable to remove potentially protected environments for microorganisms.This dataset is associated with the following publication: Liu, H., D. Wahman, and J. Pressman. Evaluation of Monochloramine and Free Chlorine Penetration in a Drinking Water Storage Tank Sediment Using Microelectrodes. ENVIRONMENTAL SCIENCE &amp; TECHNOLOGY. American Chemical Society, Washington, DC, USA, 53(16): 9352-9360, (2019).</t>
  </si>
  <si>
    <t xml:space="preserve">https://catalog.data.gov/dataset/modeling-data-and-data-for-figures-and-text
</t>
  </si>
  <si>
    <t>Modeling data and data for figures and text</t>
  </si>
  <si>
    <t>The data in this archive in in a zipped R data binary format, https://cran.r-project.org/doc/manuals/r-release/R-data.html. These data can be read by using the open source and free to use statistical software package R, https://www.r-project.org/. The data are organized following the figure numbering in the manuscript, e.g. Figure 1a is fig1a, and contains the same labeling as the figures including units and variable names. For a full explanation of the figure, please see the captions in the manuscript.To open this data file, use the following commands in R.load('JKelly_NH4NO3_JGR_2018.rdata')To list the contents of the file, use the following command in Rls()The data for each figure is contained in the data object with the figures name. To list the data, simply type the name of the figure returned from the ls() command.The original model output and emissions used for this study are located on the ASM archived storage at /asm/ROMO/finescale/sjv2013. These data are in NetCDF format with self contained metadata with descriptive headers containing variable names, units, and simulation times.This dataset is associated with the following publication: Kelly, J., C. Parworth, Q. Zhang, D. Miller, K. Sun, M. Zondlo , K. Baker, A. Wisthaler, J. Nowak , S. Pusede , R. Cohen , A. Weinheimer , A. Beyersdorf , G. Tonnesen, J. Bash, L. Valin, J. Crawford, A. Fried , and J. Walega. Modeling NH4NO3 Over the San Joaquin Valley During the 2013 DISCOVER-AQ Campaign. JOURNAL OF GEOPHYSICAL RESEARCH-ATMOSPHERES. American Geophysical Union, Washington, DC, USA, 123(9): 4727-4745, (2018).</t>
  </si>
  <si>
    <t xml:space="preserve">https://catalog.data.gov/dataset/village-green-project-station-data-march-2015
</t>
  </si>
  <si>
    <t>Village Green Project station data - March 2015</t>
  </si>
  <si>
    <t>The data sets include the Village Green Project station time series, including air pollutant concentrations, meteorology data, and diagnostic data from instrumentation. Additionally, air pollutant concentration data from the Hong Kong Environmental Protection Department's Eastern station are included.This dataset is associated with the following publication: Wei, P., Z. Ning, D. Westerdahl, Y.F. Lam, P. Louie, R. Sharpe, R. Williams, and G. Hagler. Solar-powered air quality monitor applied under subtropical conditions in Hong Kong: Performance evaluation and application for pollution source tracking. ATMOSPHERIC ENVIRONMENT. Elsevier Science Ltd, New York, NY, USA, 214: 116825, (2019).</t>
  </si>
  <si>
    <t xml:space="preserve">https://catalog.data.gov/dataset/assessing-pm2-5-model-performance-for-the-conterminous-u-s-with-comparison-to-model-p-2007
</t>
  </si>
  <si>
    <t>Assessing PM2.5 Model Performance for the Conterminous U.S. with Comparison to Model Performance Statistics from 2007-2015</t>
  </si>
  <si>
    <t>Dataset includes links to CMAQ codes, evaluation of model predictions against network data, and additional supporting information.This dataset is associated with the following publication: Kelly, J., S. Koplitz, K. Baker, A. Holder, H. Pye, B. Murphy, J. Bash, B. Henderson, N. Possiel, H. Simon, A. Eyth, C. Jang, S. Phillips, and B. Timin. Assessing PM2.5 model performance for the conterminous U.S. with comparison to model performance statistics from 2007-2015. ATMOSPHERIC ENVIRONMENT. Elsevier Science Ltd, New York, NY, USA, 214: 116872, (2019).</t>
  </si>
  <si>
    <t xml:space="preserve">https://catalog.data.gov/dataset/bacterial-community-on-biofilms-from-maifas-reactors
</t>
  </si>
  <si>
    <t>Bacterial community on biofilms from MAIFAS reactors</t>
  </si>
  <si>
    <t>Sequence reads (16S rDNA- and 16S rRNA-based) were processed and analyzed using Mothur software. The results presented in the attached Excel file. Also, the other MS word file includes taxonomic summary tables for bacterial communities on biofilms from the MAIFAS reactor as well as the detailed description of Materials &amp; Methods.This dataset is associated with the following publication: Church, J., H. Ryu, A. Sadmani, A. Randall, J. Santodomingo, and W.H. Lee. Multiscale investigation of a symbiotic microalgal-integrated fixed film activated sludge (MAIFAS) process for nutrient removal and photo-oxygenation. Bioresource Technology. Elsevier Online, New York, NY, USA, 268: 128-138, (2018).</t>
  </si>
  <si>
    <t xml:space="preserve">https://catalog.data.gov/dataset/the-relative-importance-of-waterborne-and-dietborne-as-exposure-on-survival-and-growth-of-
</t>
  </si>
  <si>
    <t>The relative importance of waterborne and dietborne As exposure on survival and growth of juvenile fathead minnows.</t>
  </si>
  <si>
    <t>This dataset provides exposure and effects data for two experiments regarding the dietborne toxicity of inorganic arsenic on fathead minnows survival and growth. There are separate spreadsheets for the two experiments, at the replicate exposure chamber level, of fish exposure, survival, and weights and calculated growth metrics. Each spreadsheet provides footnote descriptions of the data and calculations provided. Descriptions of experimental protocols are also provided as supporting documents.This dataset is associated with the following publication: Erickson, R., D. Mount, T. Highland, R. Hockett, D. Hoff, C. Jenson, and T. Lahren. The relative importance of waterborne and dietborne As exposure on survival and growth of juvenile fathead minnows. AQUATIC TOXICOLOGY. Elsevier Science Ltd, New York, NY, USA, 211: 18-28, (2019).</t>
  </si>
  <si>
    <t xml:space="preserve">https://catalog.data.gov/dataset/ceriodaphnia-dubia-control-reproduction-9-ca-labs
</t>
  </si>
  <si>
    <t>Ceriodaphnia dubia control reproduction 9-CA-labs</t>
  </si>
  <si>
    <t>The data represent the reproduction endpoint for the Ceriodaphnia dubia survival and reproduction aquatic toxicity test. Data on control reproduction was acquired for nine California laboratories and 370 WET tests. The data is used in a study comparing the ability of two statistical hypothesis-test approaches to detect toxicity.This dataset is associated with the following publication: Fox, J., J. Diamond, D. Denton, and R. Stuber. Comparison of Statistical Approaches Applied to the Ceriodaphnia dubia Chronic Toxicity Method. ENVIRONMENTAL TOXICOLOGY AND CHEMISTRY. Society of Environmental Toxicology and Chemistry, Pensacola, FL, USA, 511-523, (2019).</t>
  </si>
  <si>
    <t xml:space="preserve">https://catalog.data.gov/dataset/nova-scotia-sediment-unmixo-source-contributions
</t>
  </si>
  <si>
    <t>Nova Scotia Sediment UnmixO source contributions.</t>
  </si>
  <si>
    <t>PAH source contributions for each Nova Scotia harbors.This dataset is associated with the following publication: Davis, E., T. Walker, M. Adams, R. Willis, G. Norris, and R. Henry. Source apportionment of polycyclic aromatic hydrocarbons (PAHs) in small craft harbor (SCH) surficial sediments in Nova Scotia, Canada. SCIENCE OF THE TOTAL ENVIRONMENT. Elsevier BV, AMSTERDAM, NETHERLANDS, 691: 528-537, (2019).</t>
  </si>
  <si>
    <t xml:space="preserve">https://catalog.data.gov/dataset/beta-2-adrenergic-and-glucocorticoid-receptor-agonists-modulate-ozone-induced-pulmonary-pr
</t>
  </si>
  <si>
    <t>Beta-2 adrenergic and glucocorticoid receptor agonists modulate ozone-induced pulmonary protein leakage and inflammation in healthy and adrenalectomized rats</t>
  </si>
  <si>
    <t>We have previously shown that neuroendocrine activation leading to increased circulating stress hormones was necessary for mediating ozone-induced lung injury and inflammation since adrenalectomy rats were protected from these ozone effects. Because adrenalectomy is invasive and also eliminates circulating mineralocorticoids along with stress hormones, one cannot rule out their contribution in diminution of ozone-induced lung effects. The goal of this study was to evaluate if agonists of stress hormone receptors b2 adrenergic receptors and glucocorticoid receptors were able to restore ozone-induced lung injury, inflammation and innate immune cell trafficking in adrenalectomy rats, and exacerbate these effects in control rats with sham surgery. Here, we reconfirmed that the pulmonary and systemic effects of ozone inhalation, characterized by vascular leakage, neutrophilic inflammation, cytokine release in the lungs and peripheral vascular lymphopenia, were significantly diminished by adrenlectomy. The treatment with a combination of b2 adrenergic receptor and glucocorticoid receptor agonists (Clenbuterol and dexamethasone) was able to restore these ozone effects in AD rats, and further exacerbate ozone-induced lung protein leakage, inflammation and lymphopenia in sham surgery rats. It was also noted that clenbuterol plus dexamethasone itself caused injury and cytokine increases in the lung. Although a variety of b2 adrenergic receptor and glucocorticoid agonists have been widely used for the treatment of chronic lung diseases, b2 adrenergic receptor agonists have been shown to exacerbate lung inflammation in asthmatics and epidemiological studies have indicated exacerbation of lung inflammation in asthmatics during increased air pollution episodes. Even though high concentrations of agonists were used, our study provides a potential causal mechanistic link between activation of stress hormone receptors in mediation of air pollution health effects, and how these effects might be exacerbated in those receiving asthma therapy.This dataset is associated with the following publication: Henriquez, A., S. Snow, M. Schladweiler, C. Miller, J. Dye, A. Ledbetter, J. Richards, M. Hargrove, W. Williams, and U. Kodavanti. Beta-2 adrenergic and glucocorticoid receptor agonists modulate ozone-induced pulmonary protein leakage and inflammation in healthy and adrenalectomized rats. TOXICOLOGICAL SCIENCES. Society of Toxicology, RESTON, VA, 166(2): 288-305, (2018).</t>
  </si>
  <si>
    <t xml:space="preserve">https://catalog.data.gov/dataset/demodifying-rna-for-transcriptomic-analyses-of-archival-formalin-fixed-paraffin-embedded-s
</t>
  </si>
  <si>
    <t>Demodifying RNA for Transcriptomic Analyses of Archival Formalin-Fixed Paraffin-Embedded Samples</t>
  </si>
  <si>
    <t>Low RNA yield and quality limit use of formalin-fixed paraffin-embedded (FFPE) tissue samples for genomic analyses. In this study, we evaluated methods to demodify RNA highly fragmented and crosslinked by formalin fixation. Primary endpoints were RNA recovery, RNA-sequencing quality metrics, and target gene responses to a reference chemical (phenobarbital, PB). Frozen mouse liver samples from control and PB groups (n=6/group) were divided and preserved for 3 months as follows: frozen (FR), 70% ethanol (OH), 10% buffered formalin for 18 hours followed by ethanol (18F), and 10% buffered formalin (3F). Samples from OH, 18F, and 3F groups were processed to FFPE blocks and sectioned for RNA isolation. The latter group received no additional treatment (3F) or the following demodification protocols: short heated incubation with TAE buffer, overnight heated incubation with an organocatalyst using two different isolation kits, or overnight heated incubation without organocatalyst. TruSeq Stranded Total RNA libraries with Ribo-Zero were built and sequenced using the Illumina HiSeq platform. Extended incubation with or without organocatalyst increased RNA yield &gt;3-fold and enhanced quality compared to 3F, as indicated by higher RNA integrity number (&gt;1.5-fold) and fragment analysis values (&gt;3.0-fold). Post-sequencing metrics showed reduced bias in gene coverage and deletion rates for all extended incubation groups. Following PB-induced differential gene expression analysis, all demodification groups showed increased overlap with FR in genes (73-83%) and pathways (91-94%) compared to 3F overlap with FR (60% and 63%, respectively). These results demonstrate simple changes in RNA isolation methods that can enhance genomic analyses of FFPE samples.This dataset is associated with the following publication: Wehmas, L., C. Wood, R. Gagne, A. Williams, C. Yauk, M. Gosink, D. Dalmas, R. Hao, R. O'Lone, and S. Hester. Demodifying RNA for Transcriptomic Analyses of Archival Formalin-Fixed Paraffin-Embedded Samples. TOXICOLOGICAL SCIENCES. Society of Toxicology, RESTON, VA, 162(2): 535-547, (2018).</t>
  </si>
  <si>
    <t xml:space="preserve">https://catalog.data.gov/dataset/dataset-smoldering-and-flaming-biomass-wood-smoke-inhibit-respiratory-responses-in-mice
</t>
  </si>
  <si>
    <t>Dataset: Smoldering and Flaming Biomass Wood Smoke Inhibit Respiratory Responses in Mice</t>
  </si>
  <si>
    <t>The dataset consists of 2 revised files. The excel file shows all of the individual data used in calculation of the tables and figures. Each table and figure has data stored on a separate tab of the file. The zip file consists of 5 GraphPad Prism files which show the statistics and graphs used in the paper. The names of the 5 files indicate which figures and tables are analyzed statistically and the graphs generated from the data.This dataset is associated with the following publication: Hargrove, M., Y.H. Kim, C. King, C. Wood, M. Gilmour, J. Dye, and S. Gavett. Smoldering and Flaming Biomass Wood Smoke Inhibit Respiratory Responses in Mice. INHALATION TOXICOLOGY. Taylor &amp; Francis, Inc., Philadelphia, PA, USA, 31(6): 236-247, (2019).</t>
  </si>
  <si>
    <t xml:space="preserve">https://catalog.data.gov/dataset/early-proteome-shift-and-serum-bioactivity-precede-diesel-exhaust-induced-impairment-of-ca
</t>
  </si>
  <si>
    <t>Early Proteome Shift and Serum Bioactivity Precede Diesel Exhaust-induced Impairment of Cardiovascular Recovery in Spontaneously Hypertensive Rats</t>
  </si>
  <si>
    <t>The dataset is an excel spreadsheet containing the raw data used to generate the tables and figures in the manuscript.This dataset is associated with the following publication: Thompson, L., J. Shanahan, C. Perez, N. Coates, C. King, M. Hazari, J. Brown, and A. Farraj. Early Proteome Shift and Serum Bioactivity Precede Diesel Exhaust-induced Impairment of Cardiovascular Recovery in Spontaneously Hypertensive Rats. Scientific Reports. Nature Publishing Group, London, UK, 9(1): 6885, (2019).</t>
  </si>
  <si>
    <t xml:space="preserve">https://catalog.data.gov/dataset/data-used-for-appendix-b-of-a-natural-capital-perspective-on-waterfront-revitalization-in-
</t>
  </si>
  <si>
    <t>Data used for Appendix B of A natural capital perspective on waterfront revitalization in Great Lakes Areas Concern: Goals, beneficiaries, and indicators</t>
  </si>
  <si>
    <t>Keyword analysis of nine IAGLR AOC case studies.This dataset is associated with the following publication: Angradi, T., K. Williams, J. Hoffman, and D. Bolgrien. Goals, beneficiaries, and indicators of waterfront revitalization in Great Lakes Areas of Concern and coastal communities. JOURNAL OF GREAT LAKES RESEARCH. International Association for Great Lakes Research, Ann Arbor, MI, USA, 45(5): 851-863, (2019).</t>
  </si>
  <si>
    <t xml:space="preserve">https://catalog.data.gov/dataset/application-of-a-salivary-immunoassay-in-a-prospective-community-study-of-waterborne-infec
</t>
  </si>
  <si>
    <t>Application of a salivary immunoassay in a prospective community study of waterborne infections</t>
  </si>
  <si>
    <t>The data are stored as a SAS dataset containing PII. The dataset contains baseline questionnaire, monthly follow-up questionnaire data, and results and salivary antibody tests for IgG and IgA response to selected antigens of potentially waterborne pathogens. This dataset is not publicly accessible because: EPA cannot release personally identifiable information regarding living individuals, according to the Privacy Act and the Freedom of Information Act (FOIA). This dataset contains information about human research subjects. Because there is potential to identify individual participants and disclose personal information, either alone or in combination with other datasets, individual level data are not appropriate to post for public access. Restricted access may be granted to authorized persons by contacting the party listed. It can be accessed through the following means: See above. Format: The study database include baseline questionnaire, monthly follow-up questionnaire, and results of salivary antibody tests for 1,986 study participants. The dataset contains PII data. The data are stored as a SAS database.This dataset is associated with the following publication: Egorov, A., S. Griffin, H. Ward, K. Reilly, G.S. Fout, and T. Wade. Application of a salivary immunoassay in a prospective community study of waterborne infections. WATER RESEARCH. Elsevier Science Ltd, New York, NY, USA, 142: 289-300, (2018).</t>
  </si>
  <si>
    <t xml:space="preserve">https://catalog.data.gov/dataset/cost-modeling-data
</t>
  </si>
  <si>
    <t>Cost modeling data</t>
  </si>
  <si>
    <t>The associated excel files hold the cost predictions for nitrate and perchlorate treatment based on a series of assumptions outlined in the paper. No experimental data was generated in this project.This dataset is associated with the following publication: Latham , M. SSWR FY14 Output Summary Report: Performance information and design tools are developed for innovative technologies and approaches for Small Drinking Water and Wastewater Systems. U.S. Environmental Protection Agency, Washington, DC, USA.</t>
  </si>
  <si>
    <t xml:space="preserve">https://catalog.data.gov/dataset/voc-database-and-supporting-data
</t>
  </si>
  <si>
    <t>VOC Database and Supporting Data</t>
  </si>
  <si>
    <t>Continuous PM2.5 and tVOC sensor data paired with coincidental RH and temp measurements.This dataset is associated with the following publication: Clements, A., S. Reece, T. Conner, and R. Williams. Observed Data Quality Concerns Involving Low-Cost Air Sensors. Atmospheric Environment: X. Elsevier B.V., Amsterdam, NETHERLANDS, 3: 100034, (2019).</t>
  </si>
  <si>
    <t xml:space="preserve">https://catalog.data.gov/dataset/urban-soil-ecosystem-services
</t>
  </si>
  <si>
    <t>Urban soil ecosystem services</t>
  </si>
  <si>
    <t>This dataset is representative of the subset of measured urban soil hydrologic, taxonomic, and fertility data that was used to support the results and conclusions of this paper.This dataset is associated with the following publication: Dustin, H., W. Shuster , and A. Garmestani. Vacant urban lot soils and their potential to support ecosystem services. PLANT AND SOIL. Springer, New York, NY, USA, 179(2): 01-13, (2016).</t>
  </si>
  <si>
    <t xml:space="preserve">https://catalog.data.gov/dataset/impact-of-reductions-in-emissions-from-major-source-sectors-on-fine-particulate-matter-rel
</t>
  </si>
  <si>
    <t>Impact of Reductions in Emissions from Major Source Sectors on Fine Particulate Matter Related Cardiovascular Mortality</t>
  </si>
  <si>
    <t>County-level annual cardiovascular mortality rates and annual average PM2.5 concentrations, 2132 U.S. counties, 1990-2010. Included national emissions by sectors and county-level confounders (annual COPD mortality rates, percent non-white population, and median income).This dataset is associated with the following publication: Peterson, G., C. Hogrefe, L. Neas, A. Corrigan, R. Mathur, and A. Rappold. Impacts of Reductions in Emissions from Major Source Sectors on Fine Particulate Matter-Related Cardiovascular Mortality. ENVIRONMENTAL HEALTH PERSPECTIVES. National Institute of Environmental Health Sciences (NIEHS), Research Triangle Park, NC, USA, 128(1): 17005, (2020).</t>
  </si>
  <si>
    <t xml:space="preserve">https://catalog.data.gov/dataset/riparian-wetness-in-the-upper-missouri-headwater-basins-supporting-data
</t>
  </si>
  <si>
    <t>Riparian Wetness in the Upper Missouri Headwater basins - supporting data</t>
  </si>
  <si>
    <t>Includes data and derivations not publicly available used to create figures and tables for manuscript.This dataset is associated with the following publication: Vanderhoof, M., J. Christensen, and L. Alexander. Influence of multi-decadal land use, irrigation practices and climate on riparian corridors across the Upper Missouri River headwaters basin, Montana. HYDROLOGY AND EARTH SYSTEM SCIENCES. EGS, 23(10): 4269-4292, (2019).</t>
  </si>
  <si>
    <t xml:space="preserve">https://catalog.data.gov/dataset/biophysical-comparision-of-four-silver-nanoparticles-coatings-using-microscopy-hyperspectr
</t>
  </si>
  <si>
    <t>Biophysical comparision of four silver nanoparticles coatings using microscopy hyperspectral imaging and flow cytometry</t>
  </si>
  <si>
    <t>hyperspectral imaging data, images , flow cytometry histograms. This dataset is not publicly accessible because: EPA cannot release personally identifiable information regarding living individuals, according to the Privacy Act and the Freedom of Information Act (FOIA). This dataset contains information about human research subjects. Because there is potential to identify individual participants and disclose personal information, either alone or in combination with other datasets, individual level data are not appropriate to post for public access. Restricted access may be granted to authorized persons by contacting the party listed. It can be accessed through the following means: contact robert zucker by e-mail zucker.robert@epa.gov. Format: the imaging is in JP2 and ND 2 nikon files . the flow cytometry is in FSC3.0 format which is not uploadable.This dataset is associated with the following publication: Zucker, R., J. Ortenzio, L. Degn, J. Lerner , and W. Boyes. Biophysical Comparison of Four Silver Nanoparticles Coatings using Microscopy, Hyperspectral Imaging and Flow Cytometry.. PLoS ONE. Public Library of Science, San Francisco, CA, USA, 1-24, (2019).</t>
  </si>
  <si>
    <t xml:space="preserve">https://catalog.data.gov/dataset/dataset-donner-nanosilver-pcp-table-3-lcf-results
</t>
  </si>
  <si>
    <t>Dataset - Donner Nanosilver PCP Table 3 LCF results</t>
  </si>
  <si>
    <t>Linear combination fitting results of the Ag K-edge XANES spectra using the standards listed, as percentage composition and variability (in parentheses) of the total. R-factor indicates the quality of the fit.This dataset is associated with the following publication: Khaksar, M., S. Vasileiadis, R. Sekine, G. Brunetti, K.G. Scheckel, K. Vasilev, E. Lombi, and E. Donner. Chemical characterisation, antibacterial activity, and (nano)silver transformation of commercial personal care products exposed to household greywater. Environmental Science: Nano. RSC Publishing, Cambridge, UK, 6(10): 3027-3028, (2019).</t>
  </si>
  <si>
    <t xml:space="preserve">https://catalog.data.gov/dataset/regulating-temperature-and-relative-humidity-in-air-liquid-interface-in-vitro-systems
</t>
  </si>
  <si>
    <t>Regulating temperature and relative humidity in air-liquid interface in vitro systems</t>
  </si>
  <si>
    <t>The raw data values used in all the tables and figures of the manuscript.This dataset is associated with the following publication: Zavala, J., R. Greenan, T. Krantz , D. DeMarini , M. Higuchi , I. Gilmour , and P.A. White. Regulating temperature and relative humidity in air-liquid interface in vitro systems eliminates cytotoxicity resulting from control air exposures. Toxicology Research. Royal Society of Chemistry, London, UK, 6(4): 448-459, (2017).</t>
  </si>
  <si>
    <t xml:space="preserve">https://catalog.data.gov/dataset/ppiavslcms
</t>
  </si>
  <si>
    <t>PPIAvsLCMS</t>
  </si>
  <si>
    <t>Vender specific data.This dataset is associated with the following publication: Mash , H. Effect of chlorination on the protein phosphatase inhibition activity for several microcystins. WATER RESEARCH. Elsevier Science Ltd, New York, NY, USA, 95: 230-239, (2016).</t>
  </si>
  <si>
    <t xml:space="preserve">https://catalog.data.gov/dataset/scihub-disinfectant-impact
</t>
  </si>
  <si>
    <t>SciHub Disinfectant Impact</t>
  </si>
  <si>
    <t>Contains Sample ID, Disinfectant type, Cold/Hot, Total Chlorine Residual, Genomic Target/L.This dataset is associated with the following publication: Donohue, M., S. Vesper, J. Mistry, and J. Donohue. Impact of Chlorine and Chloramine on the Detection and Quantification of Legionella pneumophila and Mycobacterium Species. APPLIED AND ENVIRONMENTAL MICROBIOLOGY. American Society for Microbiology, Washington, DC, USA, 85(24): e01942-19, (2019).</t>
  </si>
  <si>
    <t xml:space="preserve">https://catalog.data.gov/dataset/us-epa-superfund-site-soil-samples
</t>
  </si>
  <si>
    <t>US EPA Superfund Site Soil Samples</t>
  </si>
  <si>
    <t>US EPA Superfund site soil samples. This dataset is not publicly accessible because: EPA cannot release personally identifiable information regarding living individuals, according to the Privacy Act and the Freedom of Information Act (FOIA). This dataset contains information about human research subjects. Because there is potential to identify individual participants and disclose personal information, either alone or in combination with other datasets, individual level data are not appropriate to post for public access. Restricted access may be granted to authorized persons by contacting the party listed. It can be accessed through the following means: In the publication and supporting information. Format: These data were generated from US EPA Superfund site soil samples.This dataset is associated with the following publication: Bradham, K., C. Nelson, P. Alava, J. Misenheimer, G. Diamond, W. Thayer, and D. Thomas. Estimating relative bioavailability of soil lead in the mouse. JOURNAL OF TOXICOLOGY AND ENVIRONMENTAL HEALTH - PART A: CURRENT ISSUES. Taylor &amp; Francis, Inc., Philadelphia, PA, USA, 79(24): 1179-1182, (2016).</t>
  </si>
  <si>
    <t xml:space="preserve">https://catalog.data.gov/dataset/characterization-of-colloidal-size-copper-based-pesticides
</t>
  </si>
  <si>
    <t>Characterization of Colloidal-size Copper based pesticides</t>
  </si>
  <si>
    <t>Data set provides the characterization of colloidal and nano-size copper pesticides, including properties related to their environmental fate, transport, sorption and degradation parameters. The study will inform whether nanoformulations can be evaluated within the current pesticide regulatory framework.This dataset is associated with the following publication: Tegenaw, A., G.A. Sorial, E. Sahle-Demessie, and C. Han. Characterization of colloid-size copper-based pesticide and its potential ecological implications.. ENVIRONMENTAL POLLUTION. Elsevier Science Ltd, New York, NY, USA, 253: 278-287, (2019).</t>
  </si>
  <si>
    <t xml:space="preserve">https://catalog.data.gov/dataset/environmental-quality-index
</t>
  </si>
  <si>
    <t>Environmental Quality Index</t>
  </si>
  <si>
    <t>An Environmental Quality Index (EQI) for all counties in the United States for the time period 2000-2005 was developed which incorporated data from five environmental domains: air, water, land, built, and socio-demographic. The EQI was developed in four parts: domain identification, data source identification and review, variable construction, and data reduction using principal components analysis (PCA). The methods applied provide a reproducible approach that capitalizes almost exclusively on publically-available data sources. The primary goal in creating the EQI is to use it as a composite environmental indicator for research on human health. A series of peer reviewed manuscripts utilized the EQI in examining health outcomes. This dataset is not publicly accessible because: This series of papers are considered Human health research - not to be loaded onto ScienceHub. It can be accessed through the following means: The EQI data can be accessed at: https://edg.epa.gov/data/Public/ORD/NHEERL/EQI. Format: EQI data, metadata, formats, and data dictionary all available at website.This dataset is associated with the following publications: Gray, C., L. Messer, K. Rappazzo, J. Jagai, S. Grabich, and D. Lobdell. The association between physical inactivity and obesity is modified by five domains of environmental quality in U.S. adults: A cross-sectional study. PLoS ONE. Public Library of Science, San Francisco, CA, USA, 13(8): e0203301, (2018). Patel, A., J. Jagai, L. Messer, C. Gray, K. Rappazzo, S. DeflorioBarker, and D. Lobdell. Associations between environmental quality and infant mortality in the United States, 2000-2005. Archives of Public Health. BioMed Central Ltd, London, UK, 76(60): 1, (2018). Gray, C., D. Lobdell, K. Rappazzo, Y. Jian, J. Jagai, L. Messer, A. Patel, S. Deflorio-Barker, C. Lyttle, J. Solway, and A. Rzhetsky. Associations between environmental quality and adult asthma prevalence in medical claims data. ENVIRONMENTAL RESEARCH. Elsevier B.V., Amsterdam, NETHERLANDS, 166: 529-536, (2018).</t>
  </si>
  <si>
    <t xml:space="preserve">https://catalog.data.gov/dataset/biotrickle-filtration-of-trihalomethanes
</t>
  </si>
  <si>
    <t>Biotrickle Filtration of Trihalomethanes</t>
  </si>
  <si>
    <t>This study involves the use of biofiltration, which is a control technique to degrade trihalomethanes using a bioreactor containing living material to capture and biologically degrade pollutants. Common uses include processing waste water, capturing harmful chemicals or silt from surface runoff, and microbiotic oxidation of contaminants in air.This dataset is associated with the following publication: Mezgebe, B., G. Sorial, D. Wendell, and E. Sahle-Demessie. Effectiveness of biosurfactant for the removal of trihalomethanes by biotrickling filter. Wiley StatsRef: Statistics Reference Online. John Wiley &amp; Sons, Inc., Hoboken, NJ, USA, 1(1): 12031, (2019).</t>
  </si>
  <si>
    <t xml:space="preserve">https://catalog.data.gov/dataset/aafex-aircraft-emissions-field-campaign
</t>
  </si>
  <si>
    <t>AAFEX Aircraft Emissions Field Campaign</t>
  </si>
  <si>
    <t>This dataset contains information from a 2009 research study of the fine particle emissions from two commercial aircraft engines as obtained 30-meters downstream of each engine.This dataset is associated with the following publication: Kinsey, J., W. Squier, and M. Timko. Characterization of the Fine Particle Emissions from the Use of Two Fischer-Tropsch Fuels in a CFM56-2C1 Commercial Aircraft Engine. ENERGY AND FUELS. American Chemical Society, Washington, DC, USA, 33, (2019).</t>
  </si>
  <si>
    <t xml:space="preserve">https://catalog.data.gov/dataset/scid-a-c2g5-2019-kastury-ivivc-pb-phosphate-pb-xanes-linear-combination-data-table
</t>
  </si>
  <si>
    <t>ScID A-c2g5: 2019 Kastury IVIVC Pb-phosphate Pb XANES Linear combination data Table</t>
  </si>
  <si>
    <t>Changes in Pb speciation in phosphoric acid amended soil are detailed in the dataset. Pb speciation was determined utilizing X-ray absorption spectroscopy coupled with linear combination fitting to decipher the distribution of various Pb phases. Paired soil samples before and after treatment with phosphoric acid were examined and compared with bioavailability data determined by collaborators.This dataset is associated with the following publication: Kastury, F., S. Placitu, J. Boland, R.R. Karna, K.G. Scheckel, E. Smith, and A.L. Juhasz. Relationship between Pb relative bioavailability and bioaccessibility in phosphate amended soil: Uncertainty associated with predicting Pb immobilization efficacy using in vitro assays. ENVIRONMENT INTERNATIONAL. Elsevier B.V., Amsterdam, NETHERLANDS, 131: 104967, (2019).</t>
  </si>
  <si>
    <t xml:space="preserve">https://catalog.data.gov/dataset/investigation-of-factors-controlling-pm2-5-variability-across-the-south-korean-peninsula-d
</t>
  </si>
  <si>
    <t>Investigation of Factors Controlling PM2.5 Variability across the South Korean peninsula during KORUS-AQ</t>
  </si>
  <si>
    <t>Data collected for this research provides information on mixing layer heights at Olympic Park during the KORUS-AQ field campaign.This dataset is associated with the following publication: Jordan, C., J. Crawford, A. Beyersdorf, T. Eck, H. Halliday, B. Nault, L. Chang, J. Park, R. Park, G. Lee, H. Kim, J. Ahn, S. Cho, H.J. Shin, J.H. Lee, J. Jung, D. Kim, M. Lee, T. Lee, A. Whitehill, J. Szykman, M. Schueneman, P. Campuzano-Jost, J. Jimenez, J. DiGangi, G. Diskin, B. Anderson, R. Moore, L. Ziemba, M. Fenn, J. Hair, R. Kuehn, R. Holz, G. Chen, K. Travis, M. Shook, D. Peterson, K. Lamb, and J. Schwarz. Investigation of factors controlling PM2.5 variability across the South Korean Peninsula during KORUS-AQ. Elementa: Science of the Anthropocene. University of California Press (UC Press), Oakland, CA, USA, 8(1): 28, (2020).</t>
  </si>
  <si>
    <t xml:space="preserve">https://catalog.data.gov/dataset/cadee-input-data-for-exposure-models
</t>
  </si>
  <si>
    <t>CADEE input data for exposure models</t>
  </si>
  <si>
    <t>input data for air pollution exposure models.This dataset is associated with the following publication: Breen, M., S.Y. Chang, M. Breen, Y. Xu, V. Isakov, S. Arunachalam, M.S. Carraway, and R. Devlin. Fine-Scale Modeling of Individual Exposures to Ambient PM2.5, EC, NOx, CO for the Coronary Artery Disease and Environmental Exposure (CADEE) Study. ATMOSPHERE. MDPI AG, Basel, SWITZERLAND, 11(1): 65, (2020).</t>
  </si>
  <si>
    <t xml:space="preserve">https://catalog.data.gov/dataset/ambient-ozone-and-pm2-5-levels-and-mirna-expression-version-1-23-2020
</t>
  </si>
  <si>
    <t>Ambient Ozone and PM2.5 levels and miRNA expression-version 1.23.2020</t>
  </si>
  <si>
    <t>The dataset contains ambient air pollution data and circulating miRNA data of subjects from the CADEE study.This dataset is associated with the following publication: Chen, H., Y. Xu, A. Rappold, D. Diaz-Sanchez, and H. Tong. Effects of ambient ozone exposure on circulating extracellular vehicle microRNA levels in coronary artery disease patients. JOURNAL OF TOXICOLOGY AND ENVIRONMENTAL HEALTH - PART A: CURRENT ISSUES. Taylor &amp; Francis, Inc., Philadelphia, PA, USA, 83(9): 351-362, (2020).</t>
  </si>
  <si>
    <t xml:space="preserve">https://catalog.data.gov/dataset/carbonaceous-particulate-matter-emitted-from-a-pellet-fired-biomass-boiler
</t>
  </si>
  <si>
    <t>Carbonaceous particulate matter emitted from a pellet-fired biomass boiler</t>
  </si>
  <si>
    <t>This data examines the chemical composition of particulate matter (PM) emitted from outdoor pellet boilers. Pellet boilers are often used in homes to generate hot water or heat. The emissions of these boilers are compared with other hot water and heating technologies. Carbon composition of the emissions is the main focus.This dataset is associated with the following publication: Hays, M., J. Kinsey, I. George, W. Preston, C. Singer, and B. Patel. Carbonaceous particle matter emitted from a pellet-fired biomass boiler. ATMOSPHERE. MDPI AG, Basel, SWITZERLAND, 536, (2019).</t>
  </si>
  <si>
    <t xml:space="preserve">https://catalog.data.gov/dataset/simulation-of-organic-aerosol-formation-during-the-calnex-study-updated-mobile-emissions-a
</t>
  </si>
  <si>
    <t>Simulation of organic aerosol formation during the CalNex study: updated mobile emissions and secondary organic aerosol parameterization for intermediate-volatility organic compounds</t>
  </si>
  <si>
    <t>This data documents the results of chamber modeling and chemical transport modeling of the contribution of Intermediate Volatility Organic Compounds to mobile-source organic aerosol formation in California. The data show that IVOCs make up a significant fraction of the total source of secondary organic aerosol in urban environments and that mobile sources make up only about one third to half of the total IVOC emissions. Other urban sources of IVOCs were explored. These data are visualized and presented in the figures published in a peer-reviewed manuscript (with corresponding title) in Atmospheric Chemistry and Physics.The raw CMAQ output data are backed up and preserved on the ATMOS supercomputing system at the National Computing Center in Durham, North Carolina. The file location on the ASM server is: /asm/MOD3DEV/bmurphy/Models/cmaq/CMAQ_Ben/Projects/quanyang_181212/data.This dataset is associated with the following publication: Lu, Q., B. Murphy, M. Qin, P.J. Adams, Y. Zhao, H. Pye, C. Efstathiou, C. Allen, and A. Robinson. Simulation of organic aerosol formation during the CalNex study: updated mobile emissions and secondary organic aerosol parameterization for intermediate-volatility organic compounds. Atmospheric Chemistry and Physics. Copernicus Publications, Katlenburg-Lindau, GERMANY, 20(7): 4313-4332, (2020).</t>
  </si>
  <si>
    <t xml:space="preserve">https://catalog.data.gov/dataset/ntio2-kaolinite-transport-dataset
</t>
  </si>
  <si>
    <t>nTiO2-kaolinite transport dataset</t>
  </si>
  <si>
    <t>The dataset contains information on TEM-EDX spectra, zeta-potential and hydrodynamic particle size of nTiO2, kaolin, nTiO2-kaolin, nTiO2-kaolin+phosphate, and nTiO2-kaolin+E. Coli + phosphate, breakthrough curves of nTiO2-kaolin nanoaggregates.This dataset is associated with the following publication: Xu, N., Z. Li, X. Huangfu, X. Cheng, C. Christodoulatos, J. Qian, M. Chen, J. Chen, C. Su, and D. Wang. Facilitated transport of nTiO2-kaolin aggregates by bacteria and phosphate in water-saturated quartz sand. SCIENCE OF THE TOTAL ENVIRONMENT. Elsevier BV, AMSTERDAM, NETHERLANDS, 713: 1-12, (2020).</t>
  </si>
  <si>
    <t xml:space="preserve">https://catalog.data.gov/dataset/discerning-between-infil-excess-saturation-excess-runoff-regimes
</t>
  </si>
  <si>
    <t>Discerning between infil-excess, saturation-excess runoff regimes</t>
  </si>
  <si>
    <t>This dataset uses field data to better understand how urban soils may tend toward infiltration- or saturation-excess runoff regimes, what the runoff ratio might be under controlled rainfall forcing, and how different cities may sort out in their general tendency toward one runoff regime or another.This dataset is associated with the following publication: Stewart, R., A. Bhaskar, T. Parolari, D. Herrmann, J. Jian, L. Schifman, and W. Shuster. An analytic approach to ascertain saturation-excess versus infiltration-excess overland flow in urban and reference landscapes. Hydrological Processes. John Wiley &amp; Sons, Ltd., Indianapolis, IN, USA, 33(26): 3349-3363, (2019).</t>
  </si>
  <si>
    <t xml:space="preserve">https://catalog.data.gov/dataset/simulation-data-set
</t>
  </si>
  <si>
    <t>Simulation Data Set</t>
  </si>
  <si>
    <t>These are simulated data without any identifying information or informative birth-level covariates. We also standardize the pollution exposures on each week by subtracting off the median exposure amount on a given week and dividing by the interquartile range (IQR) (as in the actual application to the true NC birth records data). The dataset that we provide includes weekly average pregnancy exposures that have already been standardized in this way while the medians and IQRs are not given. This further protects identifiability of the spatial locations used in the analysis. This dataset is not publicly accessible because: EPA cannot release personally identifiable information regarding living individuals, according to the Privacy Act and the Freedom of Information Act (FOIA). This dataset contains information about human research subjects. Because there is potential to identify individual participants and disclose personal information, either alone or in combination with other datasets, individual level data are not appropriate to post for public access. Restricted access may be granted to authorized persons by contacting the party listed. It can be accessed through the following means: File format: R workspace file, "Simulated_Dataset.RData".Metadata (including data dictionary) * y: Vector of binary responses (1: adverse outcome, 0: control) * x: Matrix of covariates, one row for each simulated individual * z: Matrix of standardized pollution exposures * n: Number of simulated individuals * m: Number of exposure time periods (e.g., weeks of pregnancy) * p: Number of columns in the covariate design matrix * alpha_true: Vector of "true" critical window locations/magnitudes (i.e., the ground truth that we want to estimate)Code Abstract We provide R statistical software code ("CWVS_LMC.txt") to fit the linear model of coregionalization (LMC) version of the Critical Window Variable Selection (CWVS) method developed in the manuscript. We also provide R code ("Results_Summary.txt") to summarize/plot the estimated critical windows and posterior marginal inclusion probabilities.Description "CWVS_LMC.txt": This code is delivered to the user in the form of a .txt file that contains R statistical software code. Once the "Simulated_Dataset.RData" workspace has been loaded into R, the text in the file can be used to identify/estimate critical windows of susceptibility and posterior marginal inclusion probabilities."Results_Summary.txt": This code is also delivered to the user in the form of a .txt file that contains R statistical software code. Once the "CWVS_LMC.txt" code is applied to the simulated dataset and the program has completed, this code can be used to summarize and plot the identified/estimated critical windows and posterior marginal inclusion probabilities (similar to the plots shown in the manuscript).Optional Information (complete as necessary) Required R packages: * For running "CWVS_LMC.txt": * msm: Sampling from the truncated normal distribution * mnormt: Sampling from the multivariate normal distribution * BayesLogit: Sampling from the Polya-Gamma distribution * For running "Results_Summary.txt": * plotrix: Plotting the posterior means and credible intervals Instructions for Use Reproducibility (Mandatory) What can be reproduced: The data and code can be used to identify/estimate critical windows from one of the actual simulated datasets generated under setting E4 from the presented simulation study.How to use the information: * Load the "Simulated_Dataset.RData" workspace * Run the code contained in "CWVS_LMC.txt" * Once the "CWVS_LMC.txt" code is complete, run "Results_Summary.txt". Format: Below is the replication procedure for the attached data set for the portion of the analyses using a simulated data set:Data The data used in the application section of the manuscript consist of geocoded birth records from the North Carolina State Center for Health Statistics, 2005-2008. In the simulation study section of the manuscript, we simulate synthetic data that closely match some of the key features of the birth certificate data while maintaining confidentiality of any actual pregnant women.Availability Due to the highly sensitive and identifying information contained in the birth certificate data (including latitude/longitude and address of residence at delivery), we are unable to make the data from the application section publically available. However, we will make one of the simulated datasets available for any reader interested in applying the method to realistic simulated birth records data. This will also allow the user to become familiar with the required inputs of the model, how the data should be structured, and what type of output is obtained. While we cannot provide the application data here, access to the North Carolina birth records can be requested through the North Carolina State Center for Health Statistics, and requires an appropriate data use agreement.Description Permissions: These are simulated data without any identifying information or informative birth-level covariates. We also standardize the pollution exposures on each week by subtracting off the median exposure amount on a given week and dividing by the interquartile range (IQR) (as in the actual application to the true NC birth records data). The dataset that we provide includes weekly average pregnancy exposures that have already been standardized in this way while the medians and IQRs are not given. This further protects identifiability of the spatial locations used in the analysis.This dataset is associated with the following publication: Warren, J., W. Kong, T. Luben, and H. Chang. Critical Window Variable Selection: Estimating the Impact of Air Pollution on Very Preterm Birth. Biostatistics. Oxford University Press, OXFORD, UK, 1-30, (2019).</t>
  </si>
  <si>
    <t xml:space="preserve">https://catalog.data.gov/dataset/meta-data-and-supporting-documentation
</t>
  </si>
  <si>
    <t>Meta data and supporting documentation</t>
  </si>
  <si>
    <t>We include a description of the data sets in the meta-data as well as sample code and results from a simulated data set. This dataset is not publicly accessible because: EPA cannot release personally identifiable information regarding living individuals, according to the Privacy Act and the Freedom of Information Act (FOIA). This dataset contains information about human research subjects. Because there is potential to identify individual participants and disclose personal information, either alone or in combination with other datasets, individual level data are not appropriate to post for public access. Restricted access may be granted to authorized persons by contacting the party listed. It can be accessed through the following means: The R code is available on line here: https://github.com/warrenjl/SpGPCW. Format: Abstract The data used in the application section of the manuscript consist of geocoded birth records from the North Carolina State Center for Health Statistics, 2005-2008. In the simulation study section of the manuscript, we simulate synthetic data that closely match some of the key features of the birth certificate data while maintaining confidentiality of any actual pregnant women.Availability Due to the highly sensitive and identifying information contained in the birth certificate data (including latitude/longitude and address of residence at delivery), we are unable to make the data from the application section publicly available. However, we will make one of the simulated datasets available for any reader interested in applying the method to realistic simulated birth records data. This will also allow the user to become familiar with the required inputs of the model, how the data should be structured, and what type of output is obtained. While we cannot provide the application data here, access to the North Carolina birth records can be requested through the North Carolina State Center for Health Statistics and requires an appropriate data use agreement.Description Permissions: These are simulated data without any identifying information or informative birth-level covariates. We also standardize the pollution exposures on each week by subtracting off the median exposure amount on a given week and dividing by the interquartile range (IQR) (as in the actual application to the true NC birth records data). The dataset that we provide includes weekly average pregnancy exposures that have already been standardized in this way while the medians and IQRs are not given. This further protects identifiability of the spatial locations used in the analysis.File format: R workspace file.Metadata (including data dictionary) * y: Vector of binary responses (1: preterm birth, 0: control) * x: Matrix of covariates, one row for each simulated individual * z: Matrix of standardized pollution exposures * n: Number of simulated individuals * m: Number of exposure time periods (e.g., weeks of pregnancy) * p: Number of columns in the covariate design matrix * alpha_true: Vector of "true" critical window locations/magnitudes (i.e., the ground truth that we want to estimate).This dataset is associated with the following publication: Warren, J., W. Kong, T. Luben, and H. Chang. Critical Window Variable Selection: Estimating the Impact of Air Pollution on Very Preterm Birth. Biostatistics. Oxford University Press, OXFORD, UK, 1-30, (2019).</t>
  </si>
  <si>
    <t xml:space="preserve">https://catalog.data.gov/dataset/datasets-for-manuscript-logistics-network-management-of-livestock-waste-for-spatiotemporal
</t>
  </si>
  <si>
    <t>Datasets for manuscript: Logistics Network Management of Livestock Waste for Spatiotemporal Control of Nutrient Pollution in Water Bodies</t>
  </si>
  <si>
    <t>The data set contains data required to run the logistics network, nutrient fate and transport, and algae growth models: geographical nodes, nutrient and product demand data, nutrient limit in agricultural land, nutrient emission factor of waste, technology design and capacity data, nutrient source inventory location and capacity, algae cell data, waterbody reservoir temperature profile, weather data, and other parameters described in the manuscript's Figure 5 (data flow of the modeling framework).This dataset is associated with the following publication: Hu, Y., A.M. Sampat, G.J. Ruiz-Mercado, and V.M. Zavala. Logistics Network Management of Livestock Waste for Spatiotemporal Control of Nutrient Pollution in Water Bodies. ACS Sustainable Chemistry &amp; Engineering. American Chemical Society, Washington, DC, USA, 7(22): 18359-18374, (2019).</t>
  </si>
  <si>
    <t xml:space="preserve">https://catalog.data.gov/dataset/supply-chain-greenhouse-gas-emission-factors-for-us-industries-and-commodities
</t>
  </si>
  <si>
    <t>Supply Chain Greenhouse Gas Emission Factors for US Industries and Commodities</t>
  </si>
  <si>
    <t>Many organizations quantify greenhouse emissions in their value chain. Emissions from purchased goods and services and capital goods, referred to as Scope 3 emissions in the Greenhouse Gas Protocol Scope 3 Accounting and Reporting Standard, represent a significant emissions source for many organizations. To assist in quantifying these emissions, we have developed a comprehensive set of supply chain emission factors covering all categories of goods and services in the US economy. These factors are intended for quantifying emissions from purchased goods and services using the spend-based method defined in the Greenhouse Gas Protocol Technical Guidance for Calculating Scope 3 Emissions. The factors were prepared using USEEIO models, which are a life cycle models of goods and services in the US economy.The supply chain emission factors are presented in units of kilogram emissions per US dollar of purchases for a category of goods and services with a defined life cycle scope. Sets of factors covering all sectors of the economy are provided for years from 2010 to 2016 with two levels of sector aggregation. The factors are provided for both industries and commodities, where commodities are equivalent to a category of good or service, and industries are producers of one or more commodities. A set of five data quality scores covering data reliability, temporal, geographical and technological correlation and completeness of data collection is provided along with each factor.The factors presented are as follows: 1. Supply Chain Emission Factors without Margins: emissions associated with cradle to factory gate 2. Margins of Supply Chain Emission Factors: emissions associated with factory gate to shelf, which includes emissions from transportation, wholesale and retail as well as adjustments for price markups 3. Supply Chain Emission Factors with Margins: emissions associated with cradle to shelf (equal to the sum of the above two factors)End users of products will likely find the Supply Chain Emission Factors with Margins most appropriate for their use. Organizations purchasing intermediate products at the factory gate will likely find the Supply Chain Emission Factors without Margins to be most appropriate.See the Executive Summary of the associated report for an example calculation using the factors.All factors are associated with limitations and variations in underlying data quality. We encourage the reader to carefully read the report to understand the differences across these sets, underlying assumptions in their calculation, their limitations to decide if they are appropriate for their intended use. If the reader deems the factors are appropriate, this report along with the factor data quality scores will aid in selection of factors best fit for their intended use.This dataset is associated with the following publication: Ingwersen, W., and M. Li. Supply Chain Greenhouse Gas Emission Factors for US Industries and Commodities. U.S. Environmental Protection Agency, Washington, DC, USA, 2020.</t>
  </si>
  <si>
    <t xml:space="preserve">https://catalog.data.gov/dataset/national-greenhouse-gas-industry-attribution-model
</t>
  </si>
  <si>
    <t>National Greenhouse Gas Industry Attribution Model</t>
  </si>
  <si>
    <t>The National Greenhouse Gas Industry Attribution Model is dynamic model that attributes US Greenhouse Gas (GHG) emissions as reported in the US GHG Inventory [1] to industry sectors as classified by the Bureau of Economic Analysis in the 2012 detail benchmark input-output tables [2]. The model is valid for years 2010-2016 and uses the EPA GHG Inventory published in 2018. Data quality score associated with the EPA DQ system [3] for data reliability and technological correlation are assigned as described in Yang et al. 2017, Supporting Information 1 [4]. This model builds upon the USEEIO v1.1 GHG satellite table [5] and the Yale Center for Industrial Ecology USEEIO extensions v2.1 [6]. See the Documentation sheet in the file for a summary table describing the industry attribution approach to each USEPA GHGI emission item.References 1. USEPA, 2020. Inventory of U.S. Greenhouse Gas Emissions and Sinks: 1990-2018. https://www.epa.gov/ghgemissions/inventory-us-greenhouse-gas-emissions-and-sinks-1990-2016 2. BEA, 2019a. Input-Output Accounts Data. https://www.bea.gov/industry/input-output-accounts-data 3. USEPA. 2016. Guidance on Data Quality Assessment for Life Cycle Inventory Data (Report). US Environmental Protection Agency, National Risk Management Research Laboratory, Life Cycle Assessment Research Center. https://cfpub.epa.gov/si/si_public_record_report.cfm?dirEntryId=321834 4. Yang, Y., Ingwersen, W.W., Hawkins, T.R., Srocka, M., Meyer, D.E., 2017. USEEIO: A New and Transparent United States Environmentally-Extended Input-Output Model. Journal of Cleaner Production 158, 308-318. https://doi.org/10.1016/j.jclepro.2017.04.150 5. Ingwersen, W.W., Yang, Y., Gilkey, K., Li, M., 2017. USEEIOv1.1 - Satellite Tables. https://doi.org/10.23719/1365565 6. Berrill, P., Miller, T.R., 2019. CIE USEEIO extensions v2.1. https://doi.org/10.5281/zenodo.3386529.This dataset is associated with the following publication: Ingwersen, W., and M. Li. Supply Chain Greenhouse Gas Emission Factors for US Industries and Commodities. U.S. Environmental Protection Agency, Washington, DC, USA, 2020.</t>
  </si>
  <si>
    <t xml:space="preserve">https://catalog.data.gov/dataset/reported-photolysis-products-db-j-env-and-db-efsa-env
</t>
  </si>
  <si>
    <t>Reported photolysis products (DB-J-ENV and DB-EFSA-ENV)</t>
  </si>
  <si>
    <t>The dataset file contains a list of parent compound names and standardized SMILES strings for both the parent compounds and reported transformation products. The data in the DB-J-ENV tab was compiled from journal publications, and the data in the DB-EFSA-ENV tab was compiled from European Food Safety Authority (EFSA) reports.This dataset is associated with the following publication: Yuan, C., C. Stevens, and E. Weber. Reaction Library to Predict Direct Photochemical Transformation Products of Environmental Organic Contaminants in Sunlit Aquatic Systems. ENVIRONMENTAL SCIENCE &amp; TECHNOLOGY. American Chemical Society, Washington, DC, USA, 54(12): 7271-7279, (2020).</t>
  </si>
  <si>
    <t xml:space="preserve">https://catalog.data.gov/dataset/lmr-diatom-metabarcoding-2016
</t>
  </si>
  <si>
    <t>LMR diatom metabarcoding 2016</t>
  </si>
  <si>
    <t>DNA barcoding gene sequences and files associated with their analysis</t>
  </si>
  <si>
    <t xml:space="preserve">https://catalog.data.gov/dataset/jrii-s-dataset
</t>
  </si>
  <si>
    <t>JRII-S Dataset</t>
  </si>
  <si>
    <t>The sonic data within the building array is composed of 26 days of 30-minute average data from 30 sonic anemometers. The unobstructed tower sonic data is also the same, but of the 5 heights of the tower. The data files have 48 columns associated with date and time identifiers as well as meteorological turbulence measurements. This dataset is not publicly accessible because: The data were not collected by EPA and are hosted external to the agency. It can be accessed through the following means: The detailed sonic dataset is freely available to others wishing to perform additional analysis however, it is large and not readily posted. The complete dataset is included in the comprehensive JR II data archive set up by the DHS Science and Technology (S&amp;T) Directorate, Chemical Security Analysis Center (CSAC). To obtain the data, an email request can be sent to JackRabbit@st.dhs.gov. The user can then access the archive on the Homeland Security Information Network (HSIN). Format: The sonic data within the Jack Rabbit II (JRII) mock-urban building array are in 30-minute averaged daily excel files separated by each sonic anemometer with numerous variables. The unobstructed, raw 10Hz tower data are in .dat files and processed into 30-minute average daily csv files by sonic height.This dataset is associated with the following publication: Pirhalla, M., D. Heist, S. Perry, S. Hanna, T. Mazzola, S.P. Arya, and V. Aneja. Urban Wind Field Analysis from the Jack Rabbit II Special Sonic Anemometer Study. ATMOSPHERIC ENVIRONMENT. Elsevier Science Ltd, New York, NY, USA, 243: 14, (2020).</t>
  </si>
  <si>
    <t xml:space="preserve">https://catalog.data.gov/dataset/secondary-screening-method-for-sodium-iodide-symporter-inhibition-utilizing-frtl-5-cells-d
</t>
  </si>
  <si>
    <t>Secondary screening method for sodium-iodide symporter inhibition utilizing FRTL-5 cells data set</t>
  </si>
  <si>
    <t>Data pertaining to a NIS-expressing cell line, FRTL-5 and it's screening capabilities for confirming inhibitors of NIS-mediated iodide uptake.This dataset is associated with the following publication: Buckalew, A., J. Wang, A. Murr, C. Deisenroth, W. Stewart, T. Stoker, and S. Laws. Evaluation of potential sodium-iodide symporter (NIS) inhibitors using a secondary Fischer rat thyroid follicular cell (FRTL-5) radioactive iodide uptake (RAIU) assay. Archives of Toxicology. Springer, New York, NY, USA, 94(3): 873-885, (2020).</t>
  </si>
  <si>
    <t xml:space="preserve">https://catalog.data.gov/dataset/revised-figure-data-for-journal-submission-22june2020
</t>
  </si>
  <si>
    <t>Revised figure data for journal submission_22June2020</t>
  </si>
  <si>
    <t>Underlying modeling outputs used to generate Figures in the manuscript and supplemental figures.This dataset is associated with the following publication: Stanek, L., J. Xue, C. Lay, E. Helm, T. Speth, D. Lytle, M. Schock, and V. Zartarian. Modeled Impacts of Drinking Water Lead Reduction Scenarios on Children's Exposures and Blood Lead Levels. ENVIRONMENTAL SCIENCE &amp; TECHNOLOGY. American Chemical Society, Washington, DC, USA, 54(15): 9474-9482, (2020).</t>
  </si>
  <si>
    <t xml:space="preserve">https://catalog.data.gov/dataset/melnikov-etal-hard-and-soft-acid-and-base-characterization-of-100-chemicals
</t>
  </si>
  <si>
    <t>Melnikov_etal_Hard and Soft Acid and Base Characterization of 100 Chemicals</t>
  </si>
  <si>
    <t>Characterization of 100 chemicals for electrophillic potential using Hard and Soft Acid and Bases theory. The chemicals were ranked for electrophillic potential and a group of chemicals within a range of electrophillic values were identified as having properties similar to other neurotoxicants.This dataset is associated with the following publication: Melnikov, F., B. Geohagen, T. Gavin, R. LoPachin, P. Anastas, P. Coish, and D. Herr. Application of the Hard and Soft, Acids and Bases (HSAB) Theory as a Method to Predict Cumulative Neurotoxicity. NEUROTOXICOLOGY. Elsevier B.V., Amsterdam, NETHERLANDS, 79: 95-103, (2020).</t>
  </si>
  <si>
    <t xml:space="preserve">https://catalog.data.gov/dataset/woody-biomass-phase-1
</t>
  </si>
  <si>
    <t>Woody Biomass (Phase 1)</t>
  </si>
  <si>
    <t>This dataset is the raw data used to generate Tables and Figures for a peer-reviewed journal article that published in 2020 in the journal Fuel.This dataset is associated with the following publication: Yelverton, T., A. Brashear, D. Nash, J. Brown, C. Singer, P. Kariher, J. Ryan, and P. Burnette. Characterization of emissions from a pilot-scale combustor operating on coal blended with woody biomass. FUEL. Elsevier Science BV, Amsterdam, NETHERLANDS, 264: 0, (2020).</t>
  </si>
  <si>
    <t xml:space="preserve">https://catalog.data.gov/dataset/utah-lake-cyanobacterial-satellite-economic-case-study
</t>
  </si>
  <si>
    <t>Utah Lake Cyanobacterial Satellite Economic Case Study</t>
  </si>
  <si>
    <t>Utah Lake Cyanobacterial Satellite Economic Case Study. This dataset is not publicly accessible because: Data does not belong to the EPA, data is the property of Resources for the Future. It can be accessed through the following means: Contact Yusuke Kuwayama (202) 328-5190. Format: Excel and text files.This dataset is associated with the following publication: Stroming, S., M. Robertson, B. Mabee, Y. Kuwayama, and B. Schaeffer. Quantifying the Human Health Benefits of Using Satellite Information to Detect Cyanobacterial Harmful Algal Blooms and Manage Recreational Advisories in U.S. Lakes. GeoHealth. American Geophysical Union, Washington, DC, USA, 4(9): e2020GH000254, (2020).</t>
  </si>
  <si>
    <t xml:space="preserve">https://catalog.data.gov/dataset/the-dataset-contains-pii
</t>
  </si>
  <si>
    <t>The dataset contains PII</t>
  </si>
  <si>
    <t>These data are interview transcripts with individuals who are users of the Smoke Sense app. This dataset is not publicly accessible because: EPA cannot release personally identifiable information regarding living individuals, according to the Privacy Act and the Freedom of Information Act (FOIA). This dataset contains information about human research subjects. Because there is potential to identify individual participants and disclose personal information, either alone or in combination with other datasets, individual level data are not appropriate to post for public access. Restricted access may be granted to authorized persons by contacting the party listed. It can be accessed through the following means: This data is available on request to approved individuals. Format: This data contains PII. These are interview transcripts.This dataset is associated with the following publication: Hano, M., L. Wei, B. Hubbell, and A. Rappold. Scaling Up: Citizen Science Engagement and Impacts Beyond the Individual. Citizen Science: Theory and Practice. Ubiquity Press, London, UK, 5(1): 1-13, (2020).</t>
  </si>
  <si>
    <t xml:space="preserve">https://catalog.data.gov/dataset/data-file-for-ias-dose-response-manuscripts-data-files-used-in-preparing-four-manuscripts-
</t>
  </si>
  <si>
    <t>Data File for iAs Dose-response Manuscripts - Data files used in preparing four manuscripts describing dose-response methods that have been developed for the purposes of the EPA inorganic arsenic IRIS health assessment.</t>
  </si>
  <si>
    <t>These datasets contain information used in support of tables, figures and conclusions made in four manuscripts related to EPA methods developed for the dose-response analysis of epidemiological studies of arsenic health effects.This dataset is associated with the following publications: Hobbie, K., K. Shao, C. Henning, W. Mendez, Jr, J. Lee, I. Cote, I. Druwe, A. Davis, and J. Gift. Use of study-specific MOE-like estimates to prioritize health effects from chemical exposure for analysis in human health assessments. ENVIRONMENT INTERNATIONAL. Elsevier B.V., Amsterdam, NETHERLANDS, 144: 1-14, (2020). Mendez, W., K. Shao, J. Lee, I. Cote, I. Druwe, A. Davis, and J. Gift. Model Averaging Methods for the Evaluation of Dose-Response Model Uncertainty When Assessing the Suitability of Studies for Estimating Risk. ENVIRONMENT INTERNATIONAL. Elsevier B.V., Amsterdam, NETHERLANDS, 143: 1-11, (2020). Allen, B., K. Shao, K. Hobie, W. Mendez Jr, J. Lee, I. Cote, I. Druwe, J. Gift, and A. Davis. Systematic dose-response of environmental epidemiologic studies: Dose and Response Pre-Analysis. ENVIRONMENT INTERNATIONAL. Elsevier B.V., Amsterdam, NETHERLANDS, 142: 105810, (2020). Allen, B., K. Shao, K. Hobbie, W. Mendez Jr, J. Lee, I. Cote, I. Druwe, J. Gift, and A. Davis. Bayesian Hierarchical Dose-response Meta-analysis of Epidemiological Studies : Modeling and Target Population Prediction Methods. ENVIRONMENT INTERNATIONAL. Elsevier B.V., Amsterdam, NETHERLANDS, 145: 106111, (2020).</t>
  </si>
  <si>
    <t xml:space="preserve">https://catalog.data.gov/dataset/hexafluoropropylene-oxide-dimer-acid-hfpo-da-or-genx-alters-maternal-and-fetal-glucose-and
</t>
  </si>
  <si>
    <t>Hexafluoropropylene oxide-dimer acid (HFPO-DA or GenX) alters maternal and fetal glucose and lipid metabolism and produces neonatal mortality, low birthweight, and hepatomegaly in the Sprague-Dawley rat Dataset</t>
  </si>
  <si>
    <t>Complete summary data (mean, error, sample size) for all figures and tables associated with the present manuscript, which characterizes maternal, fetal, and neonatal effects of oral exposure to HFPO-DA (GenX) during gestation in the Sprague-Dawley rat .This dataset is associated with the following publication: Conley, J., C. Lambright, N. Evans, J. McCord, M. Strynar, D. Hill, E. MedlockKakaley, V. Wilson, and E. Gray. Hexafluoropropylene oxide-dimer acid (HFPO-DA or GenX) alters maternal and fetal glucose and lipid metabolism and produces neonatal mortality, low birthweight and hepatomegaly in the Sprague-Dawley rat. ENVIRONMENT INTERNATIONAL. Elsevier B.V., Amsterdam, NETHERLANDS, 146: 106204, (2021).</t>
  </si>
  <si>
    <t xml:space="preserve">https://catalog.data.gov/dataset/relative-contributions-of-select-multigeneration-products-to-chamber-soa-formed-from-photo
</t>
  </si>
  <si>
    <t>Relative contributions of select multigeneration products to chamber SOA formed from photooxidation of a range (C10-C17) of n-alkanes under high NOx conditions</t>
  </si>
  <si>
    <t>A series of chamber experiments was conducted to investigate the change in the relative contribution of multigeneration reaction products to total secondary organic aerosol (SOA) mass across a range of parent n-alkanes (C10-C17) that has a high potential for SOA formation in urban atmospheres. Contributions of select first, second, and higher generation products to SOA was investigated using online speciation by an aerosol mass spectrometer and varied substantially across the range of investigated alkanes. As expected, the presence of first-generation species in SOA is limited primarily by volatility with small contributions at the low end of the investigated n-alkane range and increasing gradually as the number of carbons is increased. The formation of lower volatility second and higher generation nitrate-containing species, in contrast, appears to be mechanistically limited leading to lower average contributions of organic nitrates to OA as the size of the parent n-alkane is increased. The impact of increased water vapor concentrations similarly varied with the size of the parent alkane with diminished effect as both alkane carbon number and generation number increased. The largest impacts of water, however, were between dry (~3%) and slightly humid (~14%) with little change observed at higher relative humidities.This dataset is associated with the following publication: Docherty, K.S., W. Preston, R. Yaga, M. Jaoui, T. Riedel, J. Offenberg, T. Kleindienst, and M. Lewandowski. Relative contributions of select multigeneration products to chamber SOA formed from photooxidation of a range (C10-C17) of n-alkanes under high NOx conditions. ATMOSPHERIC ENVIRONMENT. Elsevier Science Ltd, New York, NY, USA, 244(1): 117976, (2021).</t>
  </si>
  <si>
    <t xml:space="preserve">https://catalog.data.gov/dataset/small-scale-mbr-monitoring-data
</t>
  </si>
  <si>
    <t>Small Scale MBR Monitoring Data</t>
  </si>
  <si>
    <t>Real-time measurements of on-line parameters to assess water quality after treatment with a membrane bioreactor.This dataset is associated with the following publication: Leow, A., J. Burkhardt, W. Platten III, B. Zimmerman, N. Brinkman , A. Turner, R. Murray , G. Sorial, and J. Garland. Application of the CANARY Event Detection Software for Real-Time Performance Monitoring in Water Reuse Systems. Environmental Science: Water Research &amp; Technology. Royal Society of Chemistry, Cambridge, UK, 3(2): 224-234, (2017).</t>
  </si>
  <si>
    <t xml:space="preserve">https://catalog.data.gov/dataset/dataset-for-modeling-spatial-and-temporal-variation-in-natural-background-specific-conduct
</t>
  </si>
  <si>
    <t>Dataset for modeling spatial and temporal variation in natural background specific conductivity</t>
  </si>
  <si>
    <t>This file contains the data set used to develop a random forest model predict background specific conductivity for stream segments in the contiguous United States. This Excel readable file contains 56 columns of parameters evaluated during development. The data dictionary provides the definition of the abbreviations and the measurement units. Each row is a unique sample described as R** which indicates the NHD Hydrologic Unit (underscore), up to a 7-digit COMID, (underscore) sequential sample month. To develop models that make stream-specific predictions across the contiguous United States, we used StreamCat data set and process (Hill et al. 2016, https://github.com/USEPA/StreamCat). The StreamCat data set is based on a network of stream segments from NHD+ (McKay et al. 2012). These stream segments drain an average area of 3.1 km2 and thus define the spatial grain size of this data set. The data set consists of minimally disturbed sites representing the natural variation in environmental conditions that occur in the contiguous 48 United States. More than 2.4 million SC observations were obtained from STORET (USEPA 2016b), state natural resource agencies, the U.S. Geological Survey (USGS) National Water Information System (NWIS) system (USGS 2016), and data used in Olson and Hawkins (2012) (Table S1). Data include observations made between 1 January 2001 and 31 December 2015 thus coincident with Moderate Resolution Imaging Spectroradiometer (MODIS) satellite data (https://modis.gsfc.nasa.gov/data/). Each observation was related to the nearest stream segment in the NHD+. Data were limited to one observation per stream segment per month. SC observations with ambiguous locations and repeat measurements along a stream segment in the same month were discarded. Using estimates of anthropogenic stress derived from the StreamCat database (Hill et al. 2016), segments were selected with minimal amounts of human activity (Stoddard et al. 2006) using criteria developed for each Level II Ecoregion (Omernik and Griffith 2014). Segments were considered as potentially minimally stressed where watersheds had 0 - 0.5% impervious surface, 0 - 5% urban, 0 - 10% agriculture, and population densities from 0.8 - 30 people/km2 (Table S3). Watersheds with observations with large residuals in initial models were identified and inspected for evidence of other human activities not represented in StreamCat (e.g., mining, logging, grazing, or oil/gas extraction). Observations were removed from disturbed watersheds, with a tidal influence or unusual geologic conditions such as hot springs. About 5% of SC observations in each National Rivers and Stream Assessment (NRSA) region were then randomly selected as independent validation data. The remaining observations became the large training data set for model calibration.This dataset is associated with the following publication: Olson, J., and S. Cormier. Modeling spatial and temporal variation in natural background specific conductivity. ENVIRONMENTAL SCIENCE &amp; TECHNOLOGY. American Chemical Society, Washington, DC, USA, 53(8): 4316-4325, (2019).</t>
  </si>
  <si>
    <t xml:space="preserve">https://catalog.data.gov/dataset/defining-the-taxonomic-domain-of-applicability-for-mammalian-based-high-throughput-screeni
</t>
  </si>
  <si>
    <t>Defining the Taxonomic Domain of Applicability for Mammalian-Based High-Throughput Screening Assays</t>
  </si>
  <si>
    <t>Final Data SeqAPASS v3.0.zip contains datasets from Sequence Alignment to Predict Across Species Susceptibility (SeqAPASS) tool versions 3.0 for all 497 proteins evaluated using Level 1 (primary amino acid sequence comparisons) and Level 2 (functional domain(s) sequence comparisons) to understand conservation of HTS targets across species. Each folder is labeled by the protein accession (identification number and SeqAPASS version), with subfolders containing Level 1 and Level 2 output from the SeqAPASS tool. SeqAPASS v3.0 Data in Assay Groups.zip Contains all SeqAPASS data sorted by ToxCast Assay Group (as described in manuscript materials and methods). The original SeqAPASS data for each assay group are found in the folders titled Cell Adhesion, Cytochrome P450, Cytokine, DNA Binding, Esterase, G protein-coupled receptor, Growth Factor, Hydrolase, Ion Channel, Kinase, Lyase, Methyltransferase, Nuclear Receptor, Oxidoreductase, Phophatase, Protease, Protease Inhibitor, and Transporter. The Data_L1_Output folders and Data_L2_Output folders provide summaries of the Level 1 and Level 2 data comparing across datasets (See manuscript Supplemental Data, Legend for further details).This dataset is associated with the following publication: LaLone, C., D. Villeneuve, J. Doering, B. Blackwell, T. Transue, C. Simmons, J. Swintek, S. Degitz, A. Williams, and G. Ankley. Defining the taxonomic domain of applicability for mammalian-based high-throughput screening assays.. ENVIRONMENTAL SCIENCE &amp; TECHNOLOGY. American Chemical Society, Washington, DC, USA, 52(23): 13960-13971, (2018).</t>
  </si>
  <si>
    <t xml:space="preserve">https://catalog.data.gov/dataset/nitrogen-and-nitrogen-isotope-data-for-wheat-and-barley-exposed-to-ceo2-nanoparticles
</t>
  </si>
  <si>
    <t>Nitrogen and nitrogen isotope data for wheat and barley exposed to CeO2 nanoparticles</t>
  </si>
  <si>
    <t>The effects of cerium oxide nanoparticles (CeO2-NPs) on 15N/14N ratio (d15N) in wheat and barley were investigated. Seedlings were exposed to 0 and 500 mg CeO2-NPs/L (Ce-0 and Ce-500, respectively) in hydroponic suspension supplied with NH4NO3, NH4+, or NO3-. N uptake and d15N discrimination (i.e. differences in d15N of plant and d15N of N source) were measured. Results showed that N content and 15N abundance decreased in wheat but increased in barley. Ce-500 only induced whole-plant d15N discrimination (-1.48%0, P &lt;= 0.10) with a simultaneous decrease (P &lt;= 0.05) in whole-plant d15N (-3.24%0) compared to Ce-0 (-2.74%0) in wheat in NH4+. Ce-500 decreased (P &lt;= 0.01) root d15N of wheat in NH4NO3 and NH4+ (3.23 and -2.25%0, respectively) compared to Ce-0 (4.96 and -1.27%0, respectively), but increased (P &lt;= 0.05) root d15N of wheat in NO3- (3.27%0) compared to Ce-0 (2.60%0). Synchrotron micro-XRF revealed the presence of CeO2-NPs in shoots of wheat and barley regardless of N source. Although the longer-term consequences of CeO2-NP exposure on N uptake and metabolism are unknown, the results clearly show the potential for ENMs to interfere with plant metabolism of critical plant nutrients such as N even when toxicity is not observed.This dataset is associated with the following publication: Rico, C.M., M. Johnson, M.A. Marcus, and C.P. Andersen. Shifts in N and d15N in wheat and barley exposed to cerium oxide nanoparticles. NanoImpact. Elsevier B.V., Amsterdam, NETHERLANDS, 11: 156-163, (2018).</t>
  </si>
  <si>
    <t xml:space="preserve">https://catalog.data.gov/dataset/plasma-standards
</t>
  </si>
  <si>
    <t>Plasma Standards</t>
  </si>
  <si>
    <t>Digital droplet PCR fluorsence amplitude values from which plasmid copy concentrations of DNA standards were determined as described in D-EMMD-MEB-018-SOP-01and Journal article. Summary of stability testing results also provided.This dataset is associated with the following publication: Sivaganesan, M., M. Varma, S. Siefring, and R. Haugland. Quantification of plasmid DNA standards for U.S. EPA fecal indicator bacteria qPCR methods by droplet digital PCR analysis. JOURNAL OF MICROBIOLOGICAL METHODS. Elsevier Science Ltd, New York, NY, USA, 152: 135-142, (2018).</t>
  </si>
  <si>
    <t xml:space="preserve">https://catalog.data.gov/dataset/evolution-of-the-us-energy-system-and-related-emissions-under-varying-social-and-technolog
</t>
  </si>
  <si>
    <t>Evolution of the US energy system and related emissions under varying social and technological development paradigms Dataset</t>
  </si>
  <si>
    <t>This data is associated with the manuscript "Evolution of the US energy system and related emissions under varying social and technological development paradigms: Plausible scenarios for use in robust decision making" which will be submitted to Environmental Science &amp; Technology (ES&amp;T). The research considers how the US energy system might evolve under four possible scenarios, including different technologies and different emission outcomes.This dataset is associated with the following publication: Brown, K., T. Hottle, R. Bandyopadhyay, S. Babaee, R. Dodder, O. Kaplan, C. Lenox, and D. Loughlin. Evolution of the US energy system and related emissions under varying social and technological development paradigms: Plausible scenarios for use in robust decision making. ENVIRONMENTAL SCIENCE &amp; TECHNOLOGY. American Chemical Society, Washington, DC, USA, 8027-8038, (2018).</t>
  </si>
  <si>
    <t xml:space="preserve">https://catalog.data.gov/dataset/ballast-water-exchange-and-invasion-risk-posed-by-intra-coastal-vessel-traffic-an-evaluati
</t>
  </si>
  <si>
    <t>Ballast water exchange and invasion risk posed by intra-coastal vessel traffic: An evaluation using high throughput sequencing</t>
  </si>
  <si>
    <t>Dataset including all data for samples analyzed in Darling et al. 2018 Environmental Science &amp; Technology. Includes OTU counts for all samples, taxonomic assignments for all OTUs, variables associated with vessels, and family-level counts across all vessels (used for indicator analysis). File also includes metadata describing all variables.This dataset is associated with the following publication: Darling, J., J. Martinson, Y. Gong, S. Okum, E. Pilgrim, K. Pagenkopp Lohan, J. Carney, and G. Ruiz. Ballast Water Exchange and Invasion Risk Posed by Intracoastal Vessel Traffic: An Evaluation Using High Throughput Sequencing. ENVIRONMENTAL SCIENCE &amp; TECHNOLOGY. American Chemical Society, Washington, DC, USA, 52(17): 9926-9936, (2018).</t>
  </si>
  <si>
    <t xml:space="preserve">https://catalog.data.gov/dataset/dry-dep-comp-wu-et-al-2018
</t>
  </si>
  <si>
    <t>Dry Dep Comp_Wu et al_2018</t>
  </si>
  <si>
    <t>Datasets present results of comparisons of five commonly dry deposition algorithms for ozone and sulfur dioxide, including diurnal patterns in deposition velocities, leaf-level processes such as stomatal conductance, and sensitivity to use of modeled versus measured meteorology.This dataset is associated with the following publication: Wu, Z., D. Schwede, R. Vet, J. Walker, M. Shaw, R. Staebler, and L. Zhang. Evaluation and Intercomparison of Five North American Dry Deposition Algorithms at a Mixed Forest Site. Journal of Advances in Modeling Earth Systems. John Wiley &amp; Sons, Inc., Hoboken, NJ, USA, 10(7): 1571-1586, (2018).</t>
  </si>
  <si>
    <t xml:space="preserve">https://catalog.data.gov/dataset/sciencehub-supplement
</t>
  </si>
  <si>
    <t>ScienceHub Supplement</t>
  </si>
  <si>
    <t>The study created 45 3-year regional climate simulations by downscaling historical reanalysis data using the WRF model. The simulations are not an ensemble, but rather are explorations of various nudging strategies to elucidate and recommend best practices. The data available with this research effort are a suite of 2D fields of hourly data in WRF I/O API (built upon netCDF) for each simulation and for the full 3-year study period. There are additional post-processed and statistical data that were generated and archived for this effort. Metadata associated with each simulation are in standard netCDF format.This dataset is associated with the following publication: Spero, T., C. Nolte, M. Mallard, and J. Bowden. A Maieutic Exploration of Nudging Strategies for Regional Climate Applications Using the WRF Model. JOURNAL OF APPLIED METEOROLOGY AND CLIMATOLOGY. American Meteorological Society, Boston, MA, USA, 57: 1883-1906, (2018).</t>
  </si>
  <si>
    <t xml:space="preserve">https://catalog.data.gov/dataset/cadets-results-by-site-050918
</t>
  </si>
  <si>
    <t>CADETS Results by Site 050918</t>
  </si>
  <si>
    <t>Measured, continuous, and intermittent Allegheny River conductivity by site.This dataset is associated with the following publication: Brown, K., G. Norris, K. Kovalcik, A. Kamal, K. Patnode, and M. Landis. Signal Decomposition of Conductivity Sensor Measurements on the Allegheny River, Pennsylvania. JOURNAL OF ENVIRONMENTAL ENGINEERING. American Society of Civil Engineers (ASCE), Reston, VA, USA, 144(10): 04018103, (2018).</t>
  </si>
  <si>
    <t xml:space="preserve">https://catalog.data.gov/dataset/derivation-and-evaluation-of-putative-adverse-outcome-pathways-for-effects-of-cycylooxygen
</t>
  </si>
  <si>
    <t>Derivation and Evaluation of Putative Adverse Outcome Pathways for Effects of Cycylooxygenase inhibitors on Reproductive Processes in Female Fish</t>
  </si>
  <si>
    <t>Fathead minnows (Pimephales promelas) were exposed to 100 ug/L indomethacin, 200 ug/L ibuprofen, or 20 ug/L celecoxib for 96 h. Effects on cycloxygenase enzyme activity in ovary, prostaglandin F2alpha concentrations in plasma, 17beta-estradiol concentrations in plasma, and vitellogenin concentrations in plasma were measured. Gene expression in ovary samples was evaluated using a 15,000 probe oligonucleotide microarray. Transcriptomics data (raw data and normalized) are available through the National Center for Biotechnology Information, Gene Expression Omnibus (GEO), accession number GSE72976. Metabolite profiles in liver tissue were measured by proton nuclear magnetic resonance. In addition to these data, the data set also contains identification of differentially expressed genes, pathway enrichment and gene set enrichment analyes, ToxCast data for indomethacin and celecoxib, chemical-gene interaction data derived from the Comparative Toxicogenomics database, and results from Level 1, Level 2, and Level 3 SeqAPASS analyses that examine conservation of target proteins across species (https://seqapass.epa.gov/seqapass/).This dataset is associated with the following publication: Martinovic-Weigelt, D., A. Mehinto, G. Ankley , J. Berninger, T. Collette , J. Davis , N. Denslow, E. Durhan, E. Eid, D. Ekman , K. Jensen , M. Kahl , C. LaLone , Q. Teng , and D. Villeneuve. Derivation and evaluation of putative adverse outcome pathways for the effects of cyclooxygenase inhibitors on reproductive processes in female fish. TOXICOLOGICAL SCIENCES. Society of Toxicology, 156(2): 344-361, (2017).</t>
  </si>
  <si>
    <t xml:space="preserve">https://catalog.data.gov/dataset/cook-et-al-2016-data
</t>
  </si>
  <si>
    <t>Cook et al 2016 data</t>
  </si>
  <si>
    <t>The data are Excel spreadsheets with detailed physical measurements of 50 mineral fiber samples used for the modeling outlined in the publication.This dataset is associated with the following publication: Cook, P., J. Swintek, T. Dawson, D. Chapman, M. Etterson , and D. Hoff. Quantitative structure - mesothelioma potency model optimization for complex mixtures of elongated particles in rat pleura: A retrospective study. JOURNAL OF TOXICOLOGY AND ENVIRONMENTAL HEALTH - PART B: CRITICAL REVIEWS. Taylor &amp; Francis, Inc., Philadelphia, PA, USA, 19(5): 266-288, (2016).</t>
  </si>
  <si>
    <t xml:space="preserve">https://catalog.data.gov/dataset/effects-of-the-antimicrobial-contaminant-triclocarban-and-co-exposure-with-the-androgen-17
</t>
  </si>
  <si>
    <t>Effects of the antimicrobial contaminant triclocarban, and co-exposure with the androgen 17beta-trenbolone, on reproductive function and ovarian transcriptome of the fathead minnow (Pimephales promelas).</t>
  </si>
  <si>
    <t>Triclocarban (TCC) is a widely used antimicrobial agent that is routinely detected in surface waters. The present study was designed to examine TCC's efficacy and mode of action as a reproductive toxicant in fish. Reproductively mature Pimephales promelas were continuously exposed to either 1 or 5 mg TCC/L, 0.5 mg 17b-trenbolone (TRB)/L or a mixture (MIX) of 5 mg TCC and 0.5 mg TRB/L for 22 d and a variety of reproductive and endocrine-related endpoints were examined. The data set includes: -Concentrations of the test chemicals detected in water and tissues of exposed fish -Ex vivo production of testosterone and estradiol by gonad tissue placed in culture (ex vivo). -Plasma concentrations of testosterone, 17beta estradiol, and vitellogenin -Targeted gene expression measurements examining relative abundance of messenger RNA coding for enzymes involved in steroid synthesis: cholesterol side-chain cleavage (cyp11a), 17-a-hydroxylase/17,20 lyase (cyp17), aromatase (cyp19a1a), 3b-hydroxysteroid dehydrogenase (3bhsd), 11bhydroxysteroid dehydrogenase (11bhsd), and 17b-hydroxysteroid dehydrogenase (17bhsd) as well as five additional transcripts measured included steroidogenic acute regulatory protein (star), Vtg receptor (vtgr), follicle-stimulating hormone receptor (fshr), luteinizing hormone receptor (lhr), and androgen receptor (ar). -Ovarian transcriptomics data measured using a 15000 feature oligonucleotide microarray (GEO Platform Accession GPL10259). -Survival, reproduction, and morphological data. -.This dataset is associated with the following publication: Villeneuve , D., K. Jensen , J. Cavallin , E. Durhan, N. Garcia-Reyero, M. Kahl , R. Leino, E. Makynen, L. Wehmas, E. Perkins, and G. Ankley. Effects of the anti-microbial contaminant triclocarban and co-exposure with the androgen 17a-trenbolone, on reproductive function and ovarian transcriptome of the fathead minnow (Pimephales promelas). ENVIRONMENTAL TOXICOLOGY AND CHEMISTRY. Society of Environmental Toxicology and Chemistry, Pensacola, FL, USA, 36(1): :231-242, (2017).</t>
  </si>
  <si>
    <t xml:space="preserve">https://catalog.data.gov/dataset/quantitative-constraints-on-autoxidation-and-dimer-formation-from-direct-probing-of-monote
</t>
  </si>
  <si>
    <t>Quantitative constraints on autoxidation and dimer formation from direct probing of monoterpene-derived peroxy radical chemistry</t>
  </si>
  <si>
    <t>Laboratory data supporting "Quantitative constraints on autoxidation and dimer formation from direct probing of monoterpene-derived peroxy radical chemistry" by Zhao, Thornton, and Pye.Abstract: Organic peroxy radicals (RO2) are key intermediates in the atmospheric degradation of organic matter and fuel combustion, but to date, few direct studies of specific RO2 in complex reaction systems exist, leading to large gaps in our understanding of their fate. We show, using direct, speciated measurements of a suite of RO2 and gas-phase dimers from O3-initiated oxidation of a-pinene that ~150 gaseous dimers (C16-20H24-34O4-13) are primarily formed through RO2 cross-reactions, with a typical rate constant of 0.75-2x10-12 cm3 molecule-1 s-1 and a lower-limit dimer formation branching ratio of 4%. These findings imply a gaseous dimer yield that varies strongly with nitric oxide (NO) concentrations, of at least 0.2-2.5% by mole (0.5-6.6% by mass) for conditions typical of forested regions with low to moderate anthropogenic influence (i.e., &lt;= 50 ppt NO). Given their very low volatility, the gaseous C16-20 dimers provide a potentially important organic medium for initial particle formation, and alone can explain 5-60% of a-pinene secondary organic aerosol mass yields measured at atmospherically relevant particle mass loadings. The responses of RO2, dimers, and highly-oxygenated multifunctional compounds (HOM) to reacted a-pinene concentration and NO imply that an average ~20% of primary a-pinene RO2 from OH reaction and 10% from ozonolysis autoxidize at 3-10 s-1 and &gt;= 1 s-1, respectively, confirming both oxidation pathways produce HOM efficiently, even at higher NO concentrations typical of urban areas. Thus, gas-phase dimer formation and RO2 autoxdiation are ubiquitous sources of low-volatility organic compounds capable of contributing significantly to atmospheric new particle formation and growth.This dataset is associated with the following publication: Zhao, Y., J. Thornton, and H. Pye. Quantitative constraints on autoxidation and dimer formation from direct probing of monoterpene-derived peroxy radical chemistry. PNAS (PROCEEDINGS OF THE NATIONAL ACADEMY OF SCIENCES). National Academy of Sciences, WASHINGTON, DC, USA, 115(48): 12142-12147, (2018).</t>
  </si>
  <si>
    <t xml:space="preserve">https://catalog.data.gov/dataset/asbestosis-and-iron
</t>
  </si>
  <si>
    <t>Asbestosis and iron</t>
  </si>
  <si>
    <t>None provided.This dataset is associated with the following publication: Ghio, A., J. Soukup, L. Dailey, H. Tong, and J. Richards. The biological effect of asbestos exposure is dependent on changes in iron homeostasis. INHALATION TOXICOLOGY. Informa Healthcare USA, New York, NY, USA, 28(14): 698-705, (2016).</t>
  </si>
  <si>
    <t xml:space="preserve">https://catalog.data.gov/dataset/fox-river-kindling-bandara-et-al-summary-data
</t>
  </si>
  <si>
    <t>Fox River kindling Bandara et al Summary Data</t>
  </si>
  <si>
    <t>This study looked at functional endpoints in adult offspring of rats exposed in utero and postnatally to an environmentally relevant mixture of PCBs, Fox River blend. A model of neural plasticity and epilepsy, electrical kindling, was examined. Animals exposed to PCBs had slower kindling rates suggesting impaired plasticity mechanisms, consistent with previous work with PCBs where deficits were seen in another plasticity model, long-term potentiation.This dataset is associated with the following publication: Bandara, S., R. Sadowski, S. Schantz, and M. Gilbert. Developmental Exposure to an Environmental PCB Mixture Delays the Propagation of Kindling in the Amygdala. NEUROTOXICOLOGY. Elsevier B.V., Amsterdam, NETHERLANDS, n/a, (2016).</t>
  </si>
  <si>
    <t xml:space="preserve">https://catalog.data.gov/dataset/data-summary-table-for-the-effects-of-continuous-diazinon-exposure-on-growth-and-reproduct
</t>
  </si>
  <si>
    <t>Data Summary Table for The effects of continuous diazinon exposure on growth and reproduction in Japanese medaka using a modified Medaka Extended One Generation Reproduction Test</t>
  </si>
  <si>
    <t>Summary data from a Medaka Extended One Generation Reproduction Test (MEOGRT) that assessed the effects of diazinon on growth and reproduction on Japanese medaka. The data includes fecundity, fertility, hatch, time-to-hatch, various measurements of growth, and counts of anal fin papillae for two generations of medaka.This dataset is associated with the following publication: Flynn, K., D. Lothenbach, F. Whiteman, D. Hammermeister, J. Swintek, M. Etterson, and R. Johnson. The effects of continuous diazinon exposure on growth and reproduction in Japanese medaka using a modified Medaka Extended One Generation Reproduction Test (MEOGRT). ECOTOXICOLOGY AND ENVIRONMENTAL SAFETY. Elsevier Science Ltd, New York, NY, USA, 162: 438-445, (2018).</t>
  </si>
  <si>
    <t xml:space="preserve">https://catalog.data.gov/dataset/dna-metabarcoding-otu-tables
</t>
  </si>
  <si>
    <t>DNA metabarcoding OTU tables</t>
  </si>
  <si>
    <t>DNA sequence data output with assigned taxonomic IDs.This dataset is associated with the following publication: Hatzenbuhler, C., J.R. Kelly, J. Martinson, S. Okum, and E. Pilgrim. Sensitivity and accuracy of high-throughput metabarcoding methods for early detection of invasive fish species. Scientific Reports. Nature Publishing Group, UK, 7: 1-10 (46393), (2017).</t>
  </si>
  <si>
    <t xml:space="preserve">https://catalog.data.gov/dataset/zhixuan-phosphate-data
</t>
  </si>
  <si>
    <t>Zhixuan Phosphate Data</t>
  </si>
  <si>
    <t>The dataset shows two tables for linear combination fitting results of phosphorus speciation generated from two figures.This dataset is associated with the following publication: Zhixuan, Q., A. Shober, K. Scheckel, C. Penn, and K. Turner. Mechanisms of Phosphorus Removal by Phosphorus Sorbing Materials. JOURNAL OF ENVIRONMENTAL QUALITY. American Society of Agronomy, MADISON, WI, USA, 47(5): 1232-1241, (2018).</t>
  </si>
  <si>
    <t xml:space="preserve">https://catalog.data.gov/dataset/theoretical-study-of-isoprene-peroxy-radical-1-5-hydrogen-shift-reactions-that-regenerate-
</t>
  </si>
  <si>
    <t>Theoretical Study of Isoprene Peroxy Radical 1-5 Hydrogen Shift Reactions that Regenerate HOx Radicals and Produce Highly Oxidized Molecules</t>
  </si>
  <si>
    <t>The attached extensive computational chemistry dataset involves detailed electronic structure (density functional theory - DFT) and kinetic calculation (master equation formalism) outputs for the reactions of isoprene and first generation oxidants with the hydroxyl radical. There are a total of 9 tabs in the Excel spreadsheet. The first two tabs provide the potential energy surfaces (PESs) of the isoprene+OH and isopOOH+OH (1st generation oxidant) reactions. The PESs are zero-point energy corrected and obtained at the M062x/maug-cc-pVTZ level of DFT. The third tab provides the reaction barriers for first and second generation 1,5-hydrogen atom shifts for two different isoprene peroxy radical isomers with several different DFT methods. The fourth and fifth tabs provide microcanonical rate constants for the reactions of isoprene and isopOOH with OH respectively. The remaining tabs give the rate constants for the 1,5-H shifts for four different isoprene peroxy radicals. The rate constants are computed using the M062x density functional and an average of 4 different DFT methods given in tab 3 for comparison. The average values are reported as the final rate constants determined by computational methods.This dataset is associated with the following publication: Piletic, I., R. Howell, L. Bartolotti, T. Kleindienst, S. Kaushik, and E. Edney. Multigenerational Theoretical Study of Isoprene Peroxy Radical 1-5-Hydrogen Shift Reactions that Regenerate HOx Radicals and Produce Highly Oxidized Molecules. JOURNAL OF PHYSICAL CHEMISTRY A. American Chemical Society, Washington, DC, USA, 123(4): 906-919, (2019).</t>
  </si>
  <si>
    <t xml:space="preserve">https://catalog.data.gov/dataset/transformation-of-silver-nanoparticle-consumer-products-during-simulated-usage-and-disposa
</t>
  </si>
  <si>
    <t>Transformation of Silver Nanoparticle Consumer Products during Simulated Usage and Disposal</t>
  </si>
  <si>
    <t>The data set contains the details on the silver speciation in silver nanoparticle consumer products and the transformation of the silver during their usage and disposal. Synthetic stomach fluid and wastewater sludge are used to create a model for the lifecycle of silver nanoparticle dietary supplements.This dataset is associated with the following publication: Potter, P., J. Navratilova, K. Rogers, and S. Al-Abed. Transformation of silver nanoparticle consumer products during simulated usage and disposal. Environmental Science: Nano. RSC Publishing, Cambridge, UK, 6(2): 592-598, (2019).</t>
  </si>
  <si>
    <t xml:space="preserve">https://catalog.data.gov/dataset/urban-soil-hydrology-hydraulic-conductivity-measurements
</t>
  </si>
  <si>
    <t>Urban soil hydrology, hydraulic conductivity measurements</t>
  </si>
  <si>
    <t>We used field measurements of seldom-assessed hydraulic conductivity in urban locations. Although emphasis is placed on soils as permeable surfaces that regulate the rainfall-runoff process, representative soil hydraulic and hydrologic parameters for urban areas are rare. The extent to which measured and commonly simulated hydraulic data may differ is also largely uncharacterized. As part of the EPA urban soil assessment infiltration and drainage rates were measured in 12 cities and compared these to estimates generated from the EPA National Stormwater Calculator (NSWC), USDA Soil Survey Geographic Database (SSURGO), and USDA Rosetta.This dataset is associated with the following publication: Schifman, L., and W. Shuster. Comparison of Measured and Simulated Urban Soil Hydrologic Properties. Journal of Hydrologic Engineering. American Society of Civil Engineers (ASCE), Reston, VA, USA, 24(1): 04018056, (2019).</t>
  </si>
  <si>
    <t xml:space="preserve">https://catalog.data.gov/dataset/variability-of-pyrethroid-and-pyrethroid-degradate-concentrations-on-hard-surface-kitchen-
</t>
  </si>
  <si>
    <t>Variability of pyrethroid and pyrethroid degradate concentrations on hard surface kitchen flooring in occupied residences.</t>
  </si>
  <si>
    <t>Concentrations of pyrethroids and pyrethroid degradates in surface wipe samples collected from occupied residences. This dataset is not publicly accessible because: EPA cannot release personally identifiable information regarding living individuals, according to the Privacy Act and the Freedom of Information Act (FOIA). This dataset contains information about human research subjects. Because there is potential to identify individual participants and disclose personal information, either alone or in combination with other datasets, individual level data are not appropriate to post for public access. Restricted access may be granted to authorized persons by contacting the party listed. It can be accessed through the following means: Restricted access may be granted to authorized persons by contacting the party listed. James Starr Research Physical Scientist USEPA/ORD/NERL/EMMD/PHCB MD D205-05 109 TW Alexander Dr. RTP, NC 27711. Format: These data are from a human study. The study design was approved by the US EPA's Human Subjects Research Review Official and the University of North Carolina's Institutional Review Board (study number 09-0741).This dataset is associated with the following publication: Starr, J., S. Graham, W. Li, A. Gemma, and M. Morgan. Variability of pyrethroid concentrations on hard surface kitchen flooring in occupied housing. INDOOR AIR. Blackwell Publishing, Malden, MA, USA, 28(5): 665-675, (2018).</t>
  </si>
  <si>
    <t xml:space="preserve">https://catalog.data.gov/dataset/pcbs-in-caulk-report-07132010
</t>
  </si>
  <si>
    <t>PCBs in Caulk report 07132010</t>
  </si>
  <si>
    <t>A method was developed to determine the levels of polychlorinated biphenyls (PCBs) in caulk and window glazing. This method was tested on a combination of 36 samples of caulk and glazing materials from older buildings in the northeastern area of the United States.This dataset is associated with the following publication: Osemwengie, L., and J. Morgan. PCBs in Older Buildings: Measuring PCB Levels in Caulk and Window Glazing Materials in Older Buildings. Environments. MDPI AG, Basel, SWITZERLAND, 6(2): 15, (2019).</t>
  </si>
  <si>
    <t xml:space="preserve">https://catalog.data.gov/dataset/calapooia-ninventory-2008
</t>
  </si>
  <si>
    <t>Calapooia_NInventory_2008</t>
  </si>
  <si>
    <t>The dataset contains calculated results of annual and seasonal input of nitrogen from seven major sources in the Calapooia River Watershed and its subwatersheds. It also contains annual and seasonal export of nitrogen from crop harvest and stream export.This dataset is associated with the following publication: Lin, J., J. Compton, S. Leibowitz, G. Mueller-Warrant, W. Matthews, S. Schoenholz, D. Evans, and R. Coulombe. Seasonality of nitrogen balances in a Mediterranean climate watershed, Oregon, US. BIOGEOCHEMISTRY. Springer, New York, NY, USA, 142(2): 247-264, (2019).</t>
  </si>
  <si>
    <t xml:space="preserve">https://catalog.data.gov/dataset/peat-fire-emission-factors
</t>
  </si>
  <si>
    <t>Peat fire emission factors</t>
  </si>
  <si>
    <t>These data include calculated emissions factors for the peat fire data set. PAH, PCDD/PCDFs, BC and other pollutants are included.This dataset is associated with the following publication: Black, R., B. Gullett , I. George , J. Aurell, A. Holder , M. Hays , C. Geron , and D. Tabor. Characterization of Gas and Particle Emissions from Laboratory Burns of Peat. ATMOSPHERIC ENVIRONMENT. Elsevier Science Ltd, New York, NY, USA, 132: 49-57, (2016).</t>
  </si>
  <si>
    <t xml:space="preserve">https://catalog.data.gov/dataset/in-vitro-and-in-vivo-estrogen-receptor-data-sets
</t>
  </si>
  <si>
    <t>In vitro and in vivo estrogen receptor data sets</t>
  </si>
  <si>
    <t>In vitro and in vivo data for the estrogen receptor. The in vivo data is for binding, agonism, and antagonism. The in vivo data is from mouse uterotropic assay data. The following columns are provided in each data set: molecular id, SMILES structure, class (1=active, 0 = inactive), and set (T=training, P=prediction set).This dataset is associated with the following publication: Martin , T. Prediction of in vitro and in vivo oestrogen receptor activity using hierarchical clustering. SAR AND QSAR IN ENVIRONMENTAL RESEARCH. Taylor &amp; Francis, Inc., Philadelphia, PA, USA, 27(1): 17-30, (2016).</t>
  </si>
  <si>
    <t xml:space="preserve">https://catalog.data.gov/dataset/summary-of-rhessys-simulations-of-gi-sensitivity
</t>
  </si>
  <si>
    <t>Summary of RHESSys Simulations of GI Sensitivity</t>
  </si>
  <si>
    <t>Summary of RHESSys simulation output supporting the journal article title "Simulated Sensitivity of Urban Green Infrastructure Practices to Climate Change".This dataset is associated with the following publication: Sarkar, S., J. Butcher, T. Johnson, and C. Clark. Simulated Sensitivity of Urban Green Infrastructure Practices to Climate Change. Earth Interactions. American Meteorological Society, Boston, MA, USA, 22(13): 1-37, (2018).</t>
  </si>
  <si>
    <t xml:space="preserve">https://catalog.data.gov/dataset/voc-emissions-and-formation-mechanisms-from-carbon-nanotube-composites-during-3d-printing
</t>
  </si>
  <si>
    <t>VOC Emissions and Formation Mechanisms from Carbon Nanotube Composites During 3D Printing</t>
  </si>
  <si>
    <t>The data set contains the details on the thermal degradation that takes place during 3D printing of acrylonitrile butadiene styrene both with and without carbon nanotubes. Volatile organic compound (VOC) emissions are measured and used to develop reaction mechanisms.This dataset is associated with the following publication: Potter, P., S. Al-Abed, D. Lay, and S. Lomnicki. VOC Emissions and Formation Mechanisms from Carbon Nanotube Composites during 3D Printing. ENVIRONMENTAL SCIENCE &amp; TECHNOLOGY. American Chemical Society, Washington, DC, USA, 53: 4364-4370, (2019).</t>
  </si>
  <si>
    <t xml:space="preserve">https://catalog.data.gov/dataset/phenology-adjusted-dynamic-curve-number-for-improved-hydrologic-modeling
</t>
  </si>
  <si>
    <t>Phenology-adjusted Dynamic Curve Number for Improved Hydrologic Modeling</t>
  </si>
  <si>
    <t>Our study aimed to develop a method to derive NDVI-based CN (CNNDVI) to account for seasonal land use/cover changes and capture the spatial and temporal variability of hydrologic conditions which influence the rainfall-runoff relationship.This dataset is associated with the following publication: Muche, M., S. Hutchinson, J.M.S. Hutchinson, and J. Johnston. Phenology-adjusted dynamic curve number for improved hydrologic modeling. JOURNAL OF ENVIRONMENTAL MANAGEMENT. Elsevier Science Ltd, New York, NY, USA, 235: 403-413, (2019).</t>
  </si>
  <si>
    <t xml:space="preserve">https://catalog.data.gov/dataset/cardinal-serum-concentrations-and-metadata-11-20-2017
</t>
  </si>
  <si>
    <t>Cardinal Serum Concentrations and Metadata 11/20/2017</t>
  </si>
  <si>
    <t>Measured Concentrations of PFASs in all samples is provided. Calculations of the method accuracy using SRM 1957 and method precision using replicate analysis is provided. Metadata for all cardinals is provided.This dataset is associated with the following publication: Russell, M., S. Newton, K. McClure, R. Levine, L. Phelps, A. Lindstrom, and M. Strynar. Per- and polyfluoroalkyl substances in two different populations of northern cardinals. CHEMOSPHERE. Elsevier Science Ltd, New York, NY, USA, 222: 295-304, (2019).</t>
  </si>
  <si>
    <t xml:space="preserve">https://catalog.data.gov/dataset/mmartin-dfiler-tcpl-the-toxcast-pipeline-for-high-throughput-screening-data
</t>
  </si>
  <si>
    <t>MMartin_DFiler_tcpl: the ToxCast pipeline for high-throughput screening data</t>
  </si>
  <si>
    <t>The tcpl package provides a set of tools for processing and modeling high-throughput and high-content chemical screening data.This dataset is associated with the following publication: Filer, D.L., P. Kothiya, R.W. Setzer, R.S. Judson, and M.T. Martin. (BIOINFORMATICS) tcpl: The ToxCast Pipeline for High-Throughput Screening Data. BIOINFORMATICS. Oxford University Press, Cary, NC, USA, 1-3, (2016).</t>
  </si>
  <si>
    <t xml:space="preserve">https://catalog.data.gov/dataset/data-set
</t>
  </si>
  <si>
    <t>The dataset contains data on the dynamic light scattering measurements that were conducted and reported in the manuscript. The average size of the silver nanoparticles used is presented along with a time series of measurements measuring how the measured hydrodynamic diameter changed in the presence of Ampicillin over a 12 hour time period.This dataset is associated with the following publication: Surwade, P., C. Ghildyal, C. Weikel, T. Luxton, D. Peloquin, F. Xin, and V. Shah. Augmented antibacterial activity of ampicillin with silver nanoparticles against methicillin-resistant Staphylococcus aureus (MRSA). The Journal of Antibiotics. Springer Nature Group, New York, NY, 72(2): 50-53, (2019).</t>
  </si>
  <si>
    <t xml:space="preserve">https://catalog.data.gov/dataset/chlorinated-cyanurates-measurement-bias-stability-and-dbp-formation
</t>
  </si>
  <si>
    <t>Chlorinated Cyanurates: Measurement Bias, Stability, and DBP Formation</t>
  </si>
  <si>
    <t>Data to generate figures in manuscript.This dataset is associated with the following publication: Wahman, D., M. Alexander, and A. Dugan. Chlorinated Cyanurates in Drinking Water: Measurement Bias, Stability, and Disinfectant Byproduct Formation. JOURNAL OF THE AMERICAN WATER WORKS ASSOCIATION. American Water Works Association, Denver, CO, USA, 1(2): e1133, (2019).</t>
  </si>
  <si>
    <t xml:space="preserve">https://catalog.data.gov/dataset/o3gd6-cm2016-data-from-paper
</t>
  </si>
  <si>
    <t>O3GD6-CM2016 Data from Paper</t>
  </si>
  <si>
    <t>Ozone Exposure During Implantation Increases Serum Bioactivity in HTR-8/SVneo Trophoblasts data.This dataset is associated with the following publication: Miller, C., E. Stewart, S. Snow, W. Williams, J. Richards, L. Thompson, M. Schladweiler, A. Farraj, U. Kodavanti, and J. Dye. Ozone exposure during implantation increases serum bioactivity in HTR8/SVneo trophoblasts. TOXICOLOGICAL SCIENCES. Society of Toxicology, RESTON, VA, 168(2): 535-550, (2019).</t>
  </si>
  <si>
    <t xml:space="preserve">https://catalog.data.gov/dataset/meta-analysis-of-remediation-efforts-for-forests-exposed-to-long-term-n-deposition
</t>
  </si>
  <si>
    <t>Meta-analysis of remediation efforts for forests exposed to long term N deposition</t>
  </si>
  <si>
    <t>See other fields</t>
  </si>
  <si>
    <t xml:space="preserve">https://catalog.data.gov/dataset/e320-diet-ozone-oxidative-stress-data
</t>
  </si>
  <si>
    <t>E320 Diet Ozone Oxidative Stress Data</t>
  </si>
  <si>
    <t>Oxidative stress (OS) is a contributing factor to the neuro, cardiac, and pulmonary effects caused by adverse metabolic states, such as obesity and type II diabetes, as well as inhalation of air borne toxicants, such as ozone (O3). The objective of this study is to understand diet/O3 interactions on OS parameters in young male Brown Norway rats maintained on regular (Purina 5001), high fructose (FRUC, TD.89247), or high fat (FAT, TD.06414) diet for 16 wks followed by exposure to either filtered air or 0.8 ppm O3 under an acute (1 d for 5 h) or subacute (5 h/d, 1 d/wk for four wks) paradigm. After 18 h of the last exposure, measures of ROS production (NAD(P)H:quinone oxidoreductase (NQO1) and NADH-Ubiquinone reductase (UBIQ-RD) levels), antioxidant homeostasis (total antioxidant substance (TAS) and g-Glutamylcysteine synthetase (gGCS) activity), and oxidative damage (total aconitase activity and protein carbonyl (PC) content) were assayed in selected brain regions. Diet/O3 interaction did not have a global effect in the brain, but did show limited regional and OS parameter specific effects. HIP showed a significant interaction between FRUC diet/O3. Aconitase in CER showed a significant interaction between diet and O3. However, regional effects of either O3 or diet alone were more profound. Within the acute condition, there was a decrease in NQ01 and UBIQ-RD in STR and HIP, respectively, regardless of exposure. Also, CER and STR showed a change in TAS due to diet alone, while FC seemed to have a larger amount of TAS due to O3 alone. Diet appeared to affect gGCS negatively in all diet groups of HIP, and only in the FAT diet of STR. The CER also appear to have a decrease in PC in FRUC group and a general decrease in PC in all diets due to O3, while aconitase increased only in FRUC air exposed animals and control O3 exposed animals. Under the subacute condition, there was an increase of NQO1 activity in only the CER due to diets alone, while UBIQ-RD increased in only the FRUC group in FC and in both diet groups in HIP. TAS was decreased in FC only in the FAT group and a clear O3 effect where FAT increased the TAS and FRUC decreased in TAS. A significant interaction between diet/O3 was found in FC. The STR also showed a decrease in TAS in response to O3. Diet also increased PC formation within CER only in the FAT group, while HIP showed a decrease in PC after O3 exposure in controls. Aconitase in CER was affected both by diet in the filtered air group while O3 caused a decrease in controls and FRUC groups. O3 affected all groups within HIP and HYP. STR was most affected by FAT diet in both air and O3 groups. Diet seemed to be the driving factor in most OS measures. Overall, OS parameters measured do not suggest a consistent O3/diet interaction on oxidative damage pathways, but do give insight as to how high caloric diets could affect neuronal OS.This dataset is associated with the following publication: Valdez, J., A. Johnstone, J. Richards, J. Schmid, J. Royland, and P. Kodavanti. Interaction of Diet and Ozone Exposure on Oxidative Stress Parameters within Specific Brain Regions of Male Brown Norway Rats. International Journal of Molecular Sciences. MDPI AG, Basel, SWITZERLAND, 1-17, (2018).</t>
  </si>
  <si>
    <t xml:space="preserve">https://catalog.data.gov/dataset/use-of-threshold-of-toxicological-concern-ttc-with-high-throughput-exposure-predictions-ht
</t>
  </si>
  <si>
    <t>Use of Threshold of Toxicological Concern (TTC) with High Throughput Exposure Predictions (HTE) as a Risk-Based Screening Approach to Prioritize More Than Seven Thousand Chemicals</t>
  </si>
  <si>
    <t>The dataset that was evaluated in this approach was taken from Wambaugh et al [29] who filtered the Tox21 library to reflect substances with similar uses to those in NHANES.The zip file contains the supplementary information being provided for the re-analysis performed in this dataset. There was no specific code as such developed for the analysis aside from using KNIME to help combine different outputs from different tools including Leadscope in order to arrive at the counts reflected in Table 2 of the manuscript. Instead of this very laborious approach, we re-did the analysis using Toxtree alone and streamlined the processing of the outcomes with R. This is documented in the supplementary information file.List of files:SMARTS Toxtree schemes use to identify carbamates, OPs and steroids Carbamates.tml OPs.tml Steroids.tmlR code used to manipulate the various outputs derived from processing the associated sdf through the Kroes, specific Toxtree schemes and Cramer scheme within Toxtree TTC_HTTK.RR data file HTTK_TTC_070218.RDatasdf file used in the analysis HTTK_7K_mod_kekule.sdf.This dataset is associated with the following publication: Patlewicz, G., J. Wambaugh, S. Felter, T. Simon, and R. Becker. Utilizing Threshold of Toxicological Concern (TTC) with High Throughput Exposure Predictions (HTE) as a Risk-Based Prioritization Approach for thousands of chemicals. Computational Toxicology. Elsevier B.V., Amsterdam, NETHERLANDS, 7: 58-67, (2018).</t>
  </si>
  <si>
    <t xml:space="preserve">https://catalog.data.gov/dataset/data-tables-and-data-used-in-figures-presented-in-the-manuscript-high-throughput-screening
</t>
  </si>
  <si>
    <t>Data tables, and data used in figures presented in the manuscript "High-Throughput Screening and Chemotype-Enrichment Analysis of ToxCast Phase II Chemicals Evaluated for Human Sodium-Iodide Symporter (NIS) Inhibition"</t>
  </si>
  <si>
    <t>All tables, plus the data for generating figures presented in the manuscript "High-Throughput Screening and Chemotype-Enrichment Analysis of ToxCast Phase II Chemicals Evaluated for Human Sodium-Iodide Symporter (NIS) Inhibition".This dataset is associated with the following publication: Wang, J., D. Hallinger, A. Murr, A. Buckalew, R. Lougee, A. Richard, S. Laws, and T. Stoker. High-Throughput Screening and Chemotype-Enrichment Analysis of ToxCast Phase II Chemicals Evaluated for Human Sodium-Iodide Symporter (NIS) Inhibition. ENVIRONMENT INTERNATIONAL. Elsevier B.V., Amsterdam, NETHERLANDS, 377-386, (2019).</t>
  </si>
  <si>
    <t xml:space="preserve">https://catalog.data.gov/dataset/integrating-data-gap-filling-techniques-a-case-study-predicting-tefs-for-neurotoxicity-teq
</t>
  </si>
  <si>
    <t>Integrating data gap filling techniques: A case study predicting TEFs for neurotoxicity TEQs to facilitate the hazard assessment of polychlorinated biphenyls</t>
  </si>
  <si>
    <t>The experimental data were taken from Simon et al., who compiled potency data for effects related to neurotoxicity from four experimental datasets, Stenberg et al. [18] and Wigestrand et al. The measures of potency were EC50 (uM) or IC50 values for all the effects except Stenberg data, which were expressed as a percentage of the control uptake for different concentrations measured.This dataset is associated with the following publication: Pradeep, P., L. Carlson, R. Judson, G. Lehmann, and G. Patlewicz. Integrating data gap filling techniques: A case study predicting TEFs for neurotoxicity TEQs to facilitate the hazard assessment of polychlorinated biphenyls. REGULATORY TOXICOLOGY AND PHARMACOLOGY. Elsevier Science Ltd, New York, NY, USA, 101: 12-23, (2019).</t>
  </si>
  <si>
    <t xml:space="preserve">https://catalog.data.gov/dataset/data-resides-with-a-swiss-federal-institute
</t>
  </si>
  <si>
    <t>Data resides with a Swiss Federal Institute</t>
  </si>
  <si>
    <t>NA.This dataset is associated with the following publication: Volk, M., S. Bassin, M. Lehmann, M.G. Johnson, and C.P. Andersen. 13C isotopic signature and C concentration of soil density fractions illustrate reduced C allocation to subalpine grassland soil under high atmospheric N deposition. SOIL BIOLOGY AND BIOCHEMISTRY. Elsevier Science Ltd, New York, NY, USA, 125: 178-184, (2018).</t>
  </si>
  <si>
    <t xml:space="preserve">https://catalog.data.gov/dataset/genome-sequence-data-set01-d2862
</t>
  </si>
  <si>
    <t>The fasta files (Genome_Set01.zip) contain the reference-assisted de novo assemblies (as contigs) of three Escherichia coli isolates. The table contains rows as isolates (yellow) and columns as attributes (green) for each individual genome.This dataset is associated with the following publication: Gomez-Alvarez, V., and J. Hoelle-Schwalbach. Draft Genome Sequences of Antibiotic-Resistant Escherichia coli Isolates from U.S. Wastewater Treatment Plants. Microbiology Resource Announcements. American Society for Microbiology, Washington, DC, USA, 8(23): e00351-19, (2019).</t>
  </si>
  <si>
    <t xml:space="preserve">https://catalog.data.gov/dataset/scientific-reports-oshaughnessy-et-al-a-transient-window-of-hypothyroidism-alters-neural-p
</t>
  </si>
  <si>
    <t>Scientific Reports - O'Shaughnessy et al. A transient window of hypothyroidism alters neural progenitor cells and results in abnormal brain development</t>
  </si>
  <si>
    <t>This dataset includes information on rat dam and pup bodyweights, thyroid hormone concentrations in serum, gene expression in brain, cell counts for cell proliferation in brain.This dataset is associated with the following publication: OShaughnessy, K., S. Thomas, S. Spring, J. Ford, R. Ford, and M. Gilbert. A transient window of hypothyroidism alters neural progenitor cells and results in abnormal brain development. Scientific Reports. Nature Publishing Group, London, UK, 1-14, (2019).</t>
  </si>
  <si>
    <t xml:space="preserve">https://catalog.data.gov/dataset/speciate-emission-source-profile-ranking-results
</t>
  </si>
  <si>
    <t>SPECIATE Emission Source Profile Ranking Results</t>
  </si>
  <si>
    <t>Shows the points assigned to each prominent emission source profile for each NOAA climate region and then ranks the profile by the highest regional average. Analysis based on emission mass and reactivty assigned by the 2014 emissions modeling platform (https://www.epa.gov/air-emissions-modeling/emissions-modeling-tools, https://www.epa.gov/air-emissions-modeling/2014-2016-version-7-air-emissions-modeling-platforms).This dataset is associated with the following publication: Bray, C., M. Strum, H. Simon, L. Riddick, M. Kosusko, M. Menetrez, M. Hays, and V. Rao. An assessment of important SPECIATE profiles in the EPA emissions modeling platform and current data gaps. ATMOSPHERIC ENVIRONMENT. Elsevier Science Ltd, New York, NY, USA, 207: 93-104, (2019).</t>
  </si>
  <si>
    <t xml:space="preserve">https://catalog.data.gov/dataset/scid-a-08kr-biochemical-effects-of-ag-nanomaterials-in-hepg2-cells-kitchin
</t>
  </si>
  <si>
    <t>ScID_A-08kr_Biochemical effects of Ag nanomaterials in HepG2 cells_kitchin</t>
  </si>
  <si>
    <t>transformed raw data.This dataset is associated with the following publication: Kitchin, K., J. Richards, B. Robinette, K. Wallace, N. Coates, B. Castellon, E. Grulke, and J. Kou. Biochemical effects of some CeO2, SiO2, and TiO2 nanomaterials in HepG2 cells.. CELL BIOLOGY AND TOXICOLOGY. Springer, New York, NY, USA, 35(2): 129-145, (2019).</t>
  </si>
  <si>
    <t xml:space="preserve">https://catalog.data.gov/dataset/2014-taylorsville-harsha-lakes-flyover-water-chemsitry-data-used-for-portability-study
</t>
  </si>
  <si>
    <t>2014 Taylorsville-Harsha Lakes Flyover - Water Chemsitry Data Used for Portability Study</t>
  </si>
  <si>
    <t>This data is a large suite of coincident surface water observations for many different physical, chemical, and biological properties of the water in two reservoirs, one in central Kentucky (Taylorsville Lake) and the other in Southwest Ohio (Harsha Lake) at the times a flyover occurred to take hyperspectral images of each lake's surface. Sites were visited across each reservoir within 2 hours of image acquisition by using several boat crews. The data could be useful to others with interest in remote sensing of water quality or studying spatial patterns of water quality at one particular point in time from two different reservoirs.This dataset is associated with the following publication: Johansen, R., R. Beck, J. Nowosad, C. Nietch, M. Xu, S. Shu, B. Yang, H. Liu, E. Emery, M. Reif, J. Harwood, J. Young, D. Macke, M. Martin, G. Stillings, R. Stumpf, and H. Su. Evaluating the Portability of Satellite Derived Chlorophyll-a Algorithms for Temperate Inland Lakes using Airborne Hyperspectral Imagery and Dense Surface Observations. Harmful Algae. Elsevier B.V., Amsterdam, NETHERLANDS, 76: 35-46, (2018).</t>
  </si>
  <si>
    <t xml:space="preserve">https://catalog.data.gov/dataset/2014-harsha-lake-flyover-water-chemsitry-data-used-for-turbidity-study
</t>
  </si>
  <si>
    <t>2014 Harsha Lake Flyover - Water Chemsitry Data Used For Turbidity Study</t>
  </si>
  <si>
    <t>This data is a large suite of coincident surface water observations for many different physical, chemical, and biological properties of the water in a reservoir in Southwest Ohio (Harsha Lake) at the time a flyover occurred to take hyperspectral images of the lake's surface. 44 sites were visited across the reservoir within 2 hours. The data could be useful to others with interest in remote sensing of water quality or studying spatial patterns of water quality at one particular point in time.This dataset is associated with the following publication: Beck, R., M. Xu, S. Zhan, R. Johansen, E. Emery, M. Reif, C. Nietch, D. Macke, R. Stumpf, and M. Martin. Comparison of Satellite Reflectance Algorithms for Estimating Turbidity and Cyanobacterial Concentrations in Productive Freshwaters Using Hyperspectral Aircraft Imagery and Dense Coincident Surface Observations. JOURNAL OF GREAT LAKES RESEARCH. International Association for Great Lakes Research, Ann Arbor, MI, USA, 45(3): 413-433, (2019).</t>
  </si>
  <si>
    <t xml:space="preserve">https://catalog.data.gov/dataset/httk-r-package-v1-0
</t>
  </si>
  <si>
    <t>HTTK R Package v1.0</t>
  </si>
  <si>
    <t xml:space="preserve">https://catalog.data.gov/dataset/dataset-for-targeted-gc-ms-analysis-of-firefighters-exhaled-breath
</t>
  </si>
  <si>
    <t>Dataset for Targeted GC-MS Analysis of Firefighters' Exhaled Breath</t>
  </si>
  <si>
    <t>This dataset includes a table of the VOC concentrations detected in firefighter breath samples. QQ-plots for benzene, toluene, and ethylbenzene levels in breath samples as well as box-and-whisker plots of pre-, post-, and 1 h post-exposure breath levels of VOCs for firefighters participating in attack, search, and outside ventilation positions are provided. Graphs detailing the responses of individuals to pre-, post-, and 1 h post-exposure concentrations of benzene, toluene, and ethylbenzene are shown. This dataset is not publicly accessible because: EPA cannot release personally identifiable information regarding living individuals, according to the Privacy Act and the Freedom of Information Act (FOIA). This dataset contains information about human research subjects. Because there is potential to identify individual participants and disclose personal information, either alone or in combination with other datasets, individual level data are not appropriate to post for public access. Restricted access may be granted to authorized persons by contacting the party listed. It can be accessed through the following means: The original dataset contains identification information for the firefighters who participated in the controlled structure burns. The analyzed tables and graphs can be made publicly available. Format: The original dataset contains identification information for the firefighters who participated in the controlled structure burns. The analyzed tables and graphs can be made publicly available.This dataset is associated with the following publication: Wallace, A., J. Pleil, K. Oliver, D. Whitaker, S. Mentese, K. Fent, and G. Horn. Targeted GC-MS analysis of firefighters' exhaled breath: Exploring biomarker response at the individual level. JOURNAL OF OCCUPATIONAL AND ENVIRONMENTAL HYGIENE. Taylor &amp; Francis, Inc., Philadelphia, PA, USA, 16(5): 355-366, (2019).</t>
  </si>
  <si>
    <t xml:space="preserve">https://catalog.data.gov/dataset/shepherd-creek-data-for-lrfd-application-demonstration
</t>
  </si>
  <si>
    <t>Shepherd Creek Data for LRFD application demonstration</t>
  </si>
  <si>
    <t>This data is stream flow and nutrient data (dissolved inorganic nitrogen and total phosphorus) for 6 sites in the Shepherd Creek watershed, Cincinnati, OH. The data could be useful to others with interest in studying nutrient loading in small streams draining suburban hillslopes.This dataset is associated with the following publication: Riasi, S., A. Teklitz, W. Shuster, C. Nietch, and L. Yeghiazarian. Reliability-Based Water Quality Assessment with Load Resistance Factor Design: Application to TMDL. Journal of Hydrologic Engineering. American Society of Civil Engineers (ASCE), Reston, VA, USA, 23(12): 1943-5584, (2018).</t>
  </si>
  <si>
    <t xml:space="preserve">https://catalog.data.gov/dataset/field-data-to-reveal-passively-generated-ecosystem-services-from-urban-landscapes
</t>
  </si>
  <si>
    <t>Field data to reveal passively generated ecosystem services from urban landscapes</t>
  </si>
  <si>
    <t>This dataset is comprised of urban soil physical, chemical characteristics for soils assessed in Detroit MI. These data are related to ecosystem services.</t>
  </si>
  <si>
    <t xml:space="preserve">https://catalog.data.gov/dataset/chemistry-of-restored-urban-streams-in-washington-dc
</t>
  </si>
  <si>
    <t>Chemistry of restored urban streams in Washington DC</t>
  </si>
  <si>
    <t>Field and lab data associated with an assessment of regenerative stormwater conveyance systems as a type of stream restoration intended to reduce nutrients in urban streams. Includes data on nitrogen, phosphorus, carbon, metals, dissolved oxygen, pH, and fluorescence data.This dataset is associated with the following publication: Duan, S., P. Mayer, S. Kaushal, B. Wessel, and T. Johnson. Regenerative Stormwater Conveyance (RSC) for reducing nutrients in urban stormwater runoff depends upon carbon quantity and quality. SCIENCE OF THE TOTAL ENVIRONMENT. Elsevier BV, AMSTERDAM, NETHERLANDS, 652: 134-146, (2019).</t>
  </si>
  <si>
    <t xml:space="preserve">https://catalog.data.gov/dataset/dataset-for-non-targeted-urinary-biomarkers
</t>
  </si>
  <si>
    <t>Dataset for non-targeted urinary biomarkers</t>
  </si>
  <si>
    <t>This dataset contains a summary of compounds found in human urine samples. This dataset is not publicly accessible because: EPA cannot release personally identifiable information regarding living individuals, according to the Privacy Act and the Freedom of Information Act (FOIA). This dataset contains information about human research subjects. Because there is potential to identify individual participants and disclose personal information, either alone or in combination with other datasets, individual level data are not appropriate to post for public access. Restricted access may be granted to authorized persons by contacting the party listed. It can be accessed through the following means: The original dataset contains identification information for the sample subjects and all of their descriptors including age, gender, race, and medical screening information. The analyzed data cannot be made publicly available. Format: This dataset contains a summary of compounds found in human urine samples.This dataset is associated with the following publication: O'Lenick, C., J. Pleil, M. Stiegel, J. Sobus, and A. Wallace. Detection and analysis of endogenous polar volatile organic compounds (PVOCs) in urine for human exposome research. BIOMARKERS. Taylor &amp; Francis, Inc., Philadelphia, PA, USA, 24(3): 240-248, (2019).</t>
  </si>
  <si>
    <t xml:space="preserve">https://catalog.data.gov/dataset/phosphate-recovery-from-water-using-cellulose-enhanced-magnesium-carbonate-pellets-kinetic
</t>
  </si>
  <si>
    <t>Phosphate recovery from water using cellulose enhanced magnesium carbonate pellets: Kinetics, isotherms, and desorption</t>
  </si>
  <si>
    <t>Phosphate recovery from water using cellulose enhanced magnesium carbonate pellets: Kinetics, isotherms, and desorption.This dataset is associated with the following publication: Martin, E., J. Lalley, W. Wang, M. Nadagouda, E. Sahle-Demessie, and S. Chae. Phosphate recovery from water using cellulose enhanced magnesium carbonate pellets: Kinetics, isotherms, and desorption. Chemical Engineering Journal. Elsevier BV, AMSTERDAM, NETHERLANDS, 352: 612-624, (2018).</t>
  </si>
  <si>
    <t xml:space="preserve">https://catalog.data.gov/dataset/vapor-pressure-pathways-initiate-but-hydrolysis-products-dominate-the-aerosol-estimated-fr
</t>
  </si>
  <si>
    <t>Vapor-pressure pathways initiate but hydrolysis products dominate the aerosol estimated from organic nitrates</t>
  </si>
  <si>
    <t>The data includes (1) one zip file of CMAQ code used for simulations in the manuscript and (2) a link to field data (total alkyl nitrates) used for evaluation. See S-T13-TNO2ANsPNsTDLIF_CTR_20130601_RE.ict at the link for measurement information. For other information, please contact the corresponding authors Havala Pye (pye.havala@epa.gov) and Ron Cohen.This dataset is associated with the following publication: Zare, A., K. Fahey, G. Sarwar, R. Cohen, and H. Pye. Vapor-Pressure Pathways Initiate but Hydrolysis Products Dominate the Aerosol Estimated from Organic Nitrates. ACS Earth and Space Chemistry. American Chemical Society, Washington, DC, USA, 3(8): 1426-1437, (2019).</t>
  </si>
  <si>
    <t xml:space="preserve">https://catalog.data.gov/dataset/kc-traqs-methods-and-measurements
</t>
  </si>
  <si>
    <t>KC-TRAQS Methods and Measurements</t>
  </si>
  <si>
    <t>Data collected during the Kansas City Transportation and Local-Scale Air Quality Study (KC-TRAQS).This dataset is associated with the following publication: Kimbrough, S., S. Krabbe, R. Baldauf, T. Barzyk, M. Brown, S. Brown, C. Croghan, M. Davis, P. Deshmukh, R. Duvall, S. Feinberg, V. Isakov, R. Logan, T. McArthur, and A. Shields. Characterizing Community Air Pollution Impacts Near Complex Sources: The Kansas City Transportation and Local-Scale Air Quality Study (KC-TRAQS). Chemosensors. MDPI AG, Basel, SWITZERLAND, 7(2): x, (2019).</t>
  </si>
  <si>
    <t xml:space="preserve">https://catalog.data.gov/dataset/rubbertown-ngem-demo-project-paper-1-dataset
</t>
  </si>
  <si>
    <t>Rubbertown NGEM Demo Project paper 1 dataset</t>
  </si>
  <si>
    <t>This dataset contains information used to develop the graphs contained in the journal article "Rubbertown Next Generation Demonstration Project" It contains passive sampler data for one year and select SPod Fenceline senor and Gas Chromatograph data associated with two emissions events described in the paper.This dataset is associated with the following publication: Thoma, E., I. George, R. Duvall, T. Wu, D. Whitaker, K. Oliver, S. Mukerjee, H. Brantley, J. Spann, T. Bell, N. CarltonCarew, P. Deshmukh, J. Cansler, T. Cousett, T. Wei, A. Cooley, K. Zimmerman, B. Dewitt, and B. Parris. Rubbertown Next Generation Emissions Measurements Demonstration Project June 2019. International Journal of Environmental Research and Public Health. Molecular Diversity Preservation International, Basel, SWITZERLAND, 16(11): 19, (2019).</t>
  </si>
  <si>
    <t xml:space="preserve">https://catalog.data.gov/dataset/particulate-matter-nitrogen-oxides-ozone-and-select-volatile-organic-compounds-during-a-wi
</t>
  </si>
  <si>
    <t>Particulate matter, nitrogen oxides, ozone and select volatile organic compounds during a winter sampling period in Logan, Utah, USA</t>
  </si>
  <si>
    <t>Particulate matter mass (PM), trace gaseous pollutants, select volatile organic compounds, and meteorology.This dataset is associated with the following publication: Mukerjee, S., L. Smith, R. Long, W. Lonneman, S. Kaushik, M. Colon, K. Oliver, and D. Whitaker. Particulate matter, nitrogen oxides, ozone, and select volatile organic compounds during a winter sampling period in Logan, Utah, USA. JOURNAL OF THE AIR &amp; WASTE MANAGEMENT ASSOCIATION. Air &amp; Waste Management Association, Pittsburgh, PA, USA, 69(6): 778-788, (2019).</t>
  </si>
  <si>
    <t xml:space="preserve">https://catalog.data.gov/dataset/exhaled-breath-aerosol-data-for-paper-and-plastic-mask-extracts
</t>
  </si>
  <si>
    <t>Exhaled Breath Aerosol Data for Paper and Plastic Mask Extracts</t>
  </si>
  <si>
    <t>This dataset contains the raw data for the paper and plastic mask extracts. The data include the features identified in positive and negative modes, including the abundance of each feature in the mask samples.This dataset is associated with the following publication: Wallace, M., J. Pleil, and M. Madden. Identifying organic compounds in exhaled breath aerosol: Non-invasive sampling from respirator surfaces and disposable hospital masks. JOURNAL OF AEROSOL SCIENCE. Elsevier Science Ltd, New York, NY, USA, 137: 10544, (2019).</t>
  </si>
  <si>
    <t xml:space="preserve">https://catalog.data.gov/dataset/cityspace-dataset
</t>
  </si>
  <si>
    <t>CitySpace Dataset</t>
  </si>
  <si>
    <t>High frequency PM2.5 and meteorological data from a sensor network in the Memphis, TN geographic area.This dataset is associated with the following publication: Feinberg, S., R. Williams, G. Hagler, J. Low, L. Smith, R. Brown, D. Garver, M. Davis, M. Morton, J. Schaefer, and J. Campbell. Examining spatiotemporal variability of urban particulate matter and application of high-time resolution data from a network of low-cost air pollution sensors. ATMOSPHERIC ENVIRONMENT. Elsevier Science Ltd, New York, NY, USA, 213: 579-584, (2019).</t>
  </si>
  <si>
    <t xml:space="preserve">https://catalog.data.gov/dataset/pah-published-dataset
</t>
  </si>
  <si>
    <t>PAH Published Dataset</t>
  </si>
  <si>
    <t>PAH Published Dataset.This dataset is associated with the following publication: Wallace, M., J. Pleil, D. Whitaker, and K. Oliver. Recovery and reactivity of polycyclic aromatic hydrocarbons collected on selected sorbent tubes and analyzed by thermal desorption-gas chromatography/mass spectrometry. JOURNAL OF CHROMATOGRAPHY A. Elsevier Science Ltd, New York, NY, USA, 1602: 19-29, (2019).</t>
  </si>
  <si>
    <t xml:space="preserve">https://catalog.data.gov/dataset/x-ray-diffraction-of-titanium-dioxide-nanoparticles-and-their-inhibition-of-marine-diatom-
</t>
  </si>
  <si>
    <t>X-Ray diffraction of titanium dioxide nanoparticles and their inhibition of marine diatom growth</t>
  </si>
  <si>
    <t>The XRD text files show counts per second of X-ray diffraction as a function of diffraction angle for six nanomaterials: industrial TiO2, toothpaste TiO2, sunscreen TiO2 and these materials after algae toxicity test. Figure 1 in TiO2 paper shows the raw data for the inhibition (%) as a function of time (h) for the nanomaterials at 5 mg/L concentration.This dataset is associated with the following publication: Galletti, A., S. Seo, S.H. Joo, C. Su, and P. Blackwelder. Effects of titanium dioxide nanoparticles derived from consumer products on the marine diatom Thalassiosira pseudonana. ENVIRONMENTAL SCIENCE AND POLLUTION RESEARCH. Ecomed Verlagsgesellschaft AG, Landsberg, GERMANY, 23: 21113-21122, (2016).</t>
  </si>
  <si>
    <t xml:space="preserve">https://catalog.data.gov/dataset/references-508-compliant
</t>
  </si>
  <si>
    <t>References - 508 compliant</t>
  </si>
  <si>
    <t>Three files are available. The first contains a listing of references evaluated in this review article. The second and third contain data extracted from each of those references. Those data files contain details about error type, pollutant, bias, and coverage probability.This dataset is associated with the following publication: Richmond-Bryant, J., and T. Long. Influence of Exposure Errors on Results from Epidemiologic Studies of Different Designs. Journal of Exposure Science and Environmental Epidemiology. Nature Publishing Group, London, UK, 1-10, (2019).</t>
  </si>
  <si>
    <t xml:space="preserve">https://catalog.data.gov/dataset/growth-inhibition-of-algae-and-x-ray-diffractions-of-zno
</t>
  </si>
  <si>
    <t>Growth inhibition of algae and X-ray diffractions of ZnO</t>
  </si>
  <si>
    <t>The XRD text files show counts per second of X-ray diffraction as a function of diffraction angle for four nanomaterials: industrial ZnO, sunscreen ZnO, industrial ZnO after algae toxicity test, sunscreen ZnO after algae toxicity test. Figure 2 in ZnO paper shows the raw data for the inhibition (%) as a function of time (h) for the nanomaterials at 10 mg/L and 50 mg/L concentrations.This dataset is associated with the following publication: Spisni, E., S. Seo, S.H. Joo, and C. Su. Release and toxicity comparison between industrial- and sunscreen-derived nano-ZnO particles. International Journal of Environmental Science and Technology. Springer, Heidelburg, GERMANY, 13: 2485-2494, (2016).</t>
  </si>
  <si>
    <t xml:space="preserve">https://catalog.data.gov/dataset/data-for-fluctuating-emissions-and-availability-of-health-reference-values-implications-fo
</t>
  </si>
  <si>
    <t>Data for Fluctuating Emissions and Availability of Health Reference Values: Implications for Estimating Acute Exposure and Health Risk (Manuscript)</t>
  </si>
  <si>
    <t>This the raw data that the manuscript: Fluctuating Emissions and Availability of Health Reference Values: Implications for Estimating Acute Exposure and Health Risk is based on.This dataset is associated with the following publication: Stewart, M., J. Hirtz, G. Woodall, C. Weitekamp, and K. Spence. A Comparison of Hourly with Annual Air Pollutant Emissions: Implications for Estimating Acute Exposure and Public Health Risk. JOURNAL OF THE AIR &amp; WASTE MANAGEMENT ASSOCIATION. Air &amp; Waste Management Association, Pittsburgh, PA, USA, 69(7): 848-856, (2019).</t>
  </si>
  <si>
    <t xml:space="preserve">https://catalog.data.gov/dataset/pollen-and-honeybee-neonicotinoid-exposure-data-and-analyses
</t>
  </si>
  <si>
    <t>Pollen and honeybee neonicotinoid exposure data and analyses</t>
  </si>
  <si>
    <t>Data on the presence of corn seed treatment insecticides in bee-collected pollen and increased honey bee mortality associated with corn planting, persistence of the insecticides inside honey bee colonies, and long-term growth of these colonies in central Ohio. We also constructed spatial models, based on empirical data of honey bee foraging and dispersion patterns of planter dust, and landscape compositions, to simulate hypothesized exposure routes via contamination of foraging resources and aerial exposure resulting from flight through localized dust plumes from planters and diffuse dust in the landscape over all resulting from widespread planting activity. Insecticide concentrations under different hypothesized exposure routes were then compared with the observed levels of contamination to evaluate these hypotheses.This dataset is associated with the following publication: Kuan, C., G. DeGrandi-Hoffman, R. Curry, K. Garber, A. Kanarek, M. Snyder, K. Wolfe, and T. Purucker. Sensitivity analyses for simulating pesticide impacts on honey bee colonies. ENVIRONMENTAL MODELLING AND SOFTWARE. Elsevier Science Ltd, New York, NY, USA, 376: 15-27, (2018).</t>
  </si>
  <si>
    <t xml:space="preserve">https://catalog.data.gov/dataset/observations-of-total-phosphorous-tp-to-support-nearshore-nutrient-modeling-2015
</t>
  </si>
  <si>
    <t>Observations of total phosphorous (TP) to support nearshore nutrient modeling, 2015.</t>
  </si>
  <si>
    <t>The USEPA participated in the 2015 Cooperative Science and Monitoring Initiative (CSMI) focus year for Lake Michigan. This work is describd here: http://www.iiseagrant.org/pdf/LakeMichiganCSMI2015FullReport.pdfAs a small sub-component of this work EPA staff collected water quality data at the locations listed in grand_musk_tp.csv. The fields in grand_musk_tp.csv are described in grand_musk_tp.metadata.csv. This data was collected to support (provide validation data for) EPA nearshore nutrient modeling work described in the paper (in prep.) "Nearshore Nutrient Circulation in the Great Lakes - can a simple model provide transparency and utility?".</t>
  </si>
  <si>
    <t xml:space="preserve">https://catalog.data.gov/dataset/magnusonmatthew-a-fqzq-dataset-20191003-xlsx
</t>
  </si>
  <si>
    <t>MagnusonMatthew_A-fqzq_dataset_20191003.xlsx</t>
  </si>
  <si>
    <t>Data corresponding to graphs in paper.This dataset is associated with the following publication: Oster, C., M. Kaminski, J. Jerden, and Y. Franchini. Evaluating Solid Sorbents for Recycling Wash Waters Containing Strontium and Calcium. Journal of Hazardous, Toxic, and Radioactive Waste. American Society of Civil Engineers (ASCE), Reston, VA, USA, 23(1): ., (2019).</t>
  </si>
  <si>
    <t xml:space="preserve">https://catalog.data.gov/dataset/props-model-output-for-individual-species
</t>
  </si>
  <si>
    <t>PROPS model output for individual species</t>
  </si>
  <si>
    <t>There are two datasets. First, a dataset for the PROPS models (i.e. "US-PROPS_v2_models_May30_2019.xlsx," which describe the parameters for the PROPS models for the 1503 species that were included in the study. Metadata for this data is provided in the excel spreadsheet. Second, is a spreadsheet of the "critical load functions" (CLF) that are derived from the PROPS models (i.e. "PROPS-CLF_results_May30_2019.xlsx"). Metadata for this dataset are also provided in the spreadhseet.</t>
  </si>
  <si>
    <t xml:space="preserve">https://catalog.data.gov/dataset/boreal-bird-body-mass-dataset-holling-1992
</t>
  </si>
  <si>
    <t>Boreal bird body mass dataset (Holling 1992)</t>
  </si>
  <si>
    <t>The dataset provided by Holling(1922) includes species and body masses of boreal forest birds. It is a commonly used dataset for discontinuity analysis. This dataset is not publicly accessible because: It is secondary data accessible online. It can be accessed through the following means: All data used are freely available and located in the appendix of Holling (1992):https://esajournals.onlinelibrary.wiley.com/doi/abs/10.2307/2937313. Format: Electronic text files.This dataset is associated with the following publication: Barichievy, C., D. Angeler, T. Eason, A. Garmestani, K. Nash, C. Stow, S. Sundstrom, and C. Allen. A method to detect discontinuities in census data. Ecology and Evolution. Wiley-Blackwell Publishing, Hoboken, NJ, USA, 8(19): 9614-9623, (2018).</t>
  </si>
  <si>
    <t xml:space="preserve">https://catalog.data.gov/dataset/assessing-the-impact-of-wastewater-treatment-plant-effluent-on-downstream-drinking-water-s
</t>
  </si>
  <si>
    <t>Assessing the Impact of Wastewater Treatment Plant Effluent on Downstream Drinking Water-Source Quality Using a Zebrafish (Danio Rerio) Liver Cell-Based Metabolomics Approach</t>
  </si>
  <si>
    <t>The datafile presents the data used to create the figures in the manuscript. These include: a) Two-component score plots of hydrophilic and lipophilic ZFL cell extracts analyzed with NMR and GC-MS, respectively, b) The t-test filtered difference spectra (exposed minus control) generated from binned 1H NMR spectra (0.5-5.0 ppm in chemical shift) of hydrophilic extracts of ZFL cells, c) Bar chart showing the fold change of 21 annotated metabolites from the lipophilic extracts that exhibited different normalized abundance at one or more of the six sites relative to the control as measured by GC-MS, d) The summed intensity values for significantly changed metabolites from the t-test filtered difference spectra for both hydrophilic and lipophilic extracts across six sampling sites, and e) Relative normalized abundances for metabolites identified in the cholesterol and fatty acid synthesis pathways from lipophilic ZFL extracts.This dataset is associated with the following publication: Zhen, H., D. Ekman, T. Collette, S. Glassmeyer, M. Mills, E. Furlong, D. Kolpin, and Q. Teng. Assessing the impact of wastewater treatment plant effluent on downstream drinking water-source quality using a zebrafish (Danio Rerio) liver cell-based metabolomics approach. WATER RESEARCH. Elsevier Science Ltd, New York, NY, USA, 145: 198-209, (2018).</t>
  </si>
  <si>
    <t xml:space="preserve">https://catalog.data.gov/dataset/nationwide-reconnaissance-of-contaminants-of-emerging-concern-in-source-and-treated-drinki-bb1d7
</t>
  </si>
  <si>
    <t>Nationwide Reconnaissance of Contaminants of Emerging Concern in Source and Treated Drinking Waters of the United States</t>
  </si>
  <si>
    <t>Files are an overview of all data acquired in the study examining source and treated drinking water.This dataset is associated with the following publication: Glassmeyer , S., E. Furlong, D. Kolpin, A. Batt , B. Benson , S. Boone , O. Conerly , M. Donohue , D. King , M. Kostich , H. Mash , S. Pfaller , K. Schenck , J.E. Simmons , E. Varughese , S. Vesper , E. Villegas , and V. Wilson. Nationwide reconnaissance of contaminants of emerging concern in source and treated drinking waters of the United States. SCIENCE OF THE TOTAL ENVIRONMENT. Elsevier BV, AMSTERDAM, NETHERLANDS, 581582: 909-922, (2017).</t>
  </si>
  <si>
    <t xml:space="preserve">https://catalog.data.gov/dataset/dissolution-of-silver-nanoparticles-in-consumer-products-effects-of-particle-size-and-capp
</t>
  </si>
  <si>
    <t>Dissolution of Silver Nanoparticles in Consumer Products: Effects of Particle Size and Capping Agent</t>
  </si>
  <si>
    <t>The data set contains the details on the characterization of silver nanoparticles suspension, the dissolution of silver nanoparticles in consumer products based on the dissolved mass Ag+ at deionized water and tap water and particle size fluctuations in deionized water and tap. Also contains a comparison of dissolution patterns between silver consumer products and laboratory-synthesized silver nanoparticles.This dataset is associated with the following publication: Radwan, I.M., A. Gitipour, P.M. Potter, D.D. Dionysiou, and S.R. Al-Abed. Dissolution of silver nanoparticles in colloidal consumer products: effects of particle size and capping agent. Journal of Nanoparticle Research. Springer SBM, New York, NY, USA, 21: 155, (2019).</t>
  </si>
  <si>
    <t xml:space="preserve">https://catalog.data.gov/dataset/lead-and-iron-speciation-results
</t>
  </si>
  <si>
    <t>Lead and iron speciation results</t>
  </si>
  <si>
    <t>The data set comprises of two tables the show the linear combination fitting results for lead and iron speciation in samples collected for the study. The tables show the names of samples pre- and post-treatment and the relative abundance of various lead and iron species present in each sample.This dataset is associated with the following publication: Kastury, F., E. Smith, E. Doelsh, E. Lombi, M. Donnelley, P. Cmielewski, D.W. Parsons, K.G. Scheckel, D. Paterson, M.D. de Jonge, C. Herde, and A.L. Juhasz. In Vitro, in Vivo, and Spectroscopic Assessment of Lead Exposure Reduction via Ingestion and Inhalation Pathways Using Phosphate and Iron Amendments.. ENVIRONMENTAL SCIENCE &amp; TECHNOLOGY. American Chemical Society, Washington, DC, USA, 53(17): 10329-10341, (2019).</t>
  </si>
  <si>
    <t xml:space="preserve">https://catalog.data.gov/dataset/nichols-et-al-biotransformation-of-pah-mixures-by-trout-liver-s9-fractions
</t>
  </si>
  <si>
    <t>Nichols et al._Biotransformation of PAH mixures by trout liver S9 fractions</t>
  </si>
  <si>
    <t>This Excel spreadsheet provides data that appear in Tables 1- 2 and Figures 1-4 of the main document, as well as data that appear in Figures S1-S3 of the Supplementary Information.This dataset is associated with the following publication: Nichols, J., M. Ladd, A. Hoffman, and P. Fitzsimmons. Biotransformation of polycyclic aromatic hydrocarbons by trout liver S9 fractions: Evaluation of competitive inhibition using a substrate depletion approach. ENVIRONMENTAL TOXICOLOGY AND CHEMISTRY. Society of Environmental Toxicology and Chemistry, Pensacola, FL, USA, 38(12): 2729-2739, (2019).</t>
  </si>
  <si>
    <t xml:space="preserve">https://catalog.data.gov/dataset/archives-of-toxicology-recommended-approaches-in-the-application-of-toxicogenomics-to-deri
</t>
  </si>
  <si>
    <t>(Archives of Toxicology) Recommended approaches in the application of toxicogenomics to derive points of departure for chemical risk assessment</t>
  </si>
  <si>
    <t>To determine the best way to select predictive groups of genes, we used published microarray data from dose-response studies on six chemicals in rats exposed orally for 5, 14, 28, and 90 days. We evaluated eight approaches for selecting genes for POD derivation and three previously proposed approaches (the lowest pathway BMD, and the mean and median BMD of all genes). This dataset is not publicly accessible because: The research which produced this data was not funded by EPA. The EPA coauthor helped write the manuscript. It can be accessed through the following means: Data generated by other authors. Format: N/A.This dataset is associated with the following publication: Farmahin, R., A. Williams, B. Kuo, N.L. Chepelev, R.S. Thomas, T.S. Burton-Maclaren, I.H. Curran, A. Nong, M.G. Wade, and C.L. Yauk. (Archives of Toxicology) Recommended approaches in the application of toxicogenomics to derive points of departure for chemical risk assessment. Archives of Toxicology. Springer, New York, NY, USA, 91(5): 2045-2065, (2017).</t>
  </si>
  <si>
    <t xml:space="preserve">https://catalog.data.gov/dataset/salt-marsh-soil-salinity-data
</t>
  </si>
  <si>
    <t>Salt Marsh Soil Salinity Data</t>
  </si>
  <si>
    <t>Data used to evaluate the use of apparent conductivity of salt marsh sediments as a rapid alternative to traditional methods of salinity determination that can be used to map soil salinity across a marsh surface.This dataset is associated with the following publication: Mckinney, R., A. Hanson, R. Johnson, and M. Charpentier. Seasonal variation in apparent conductivity and soil salinity at two Narragansett Bay, RI salt marshes. PeerJ. PeerJ Inc., Corte Madera, CA, USA, 7: e8074, (2019).</t>
  </si>
  <si>
    <t xml:space="preserve">https://catalog.data.gov/dataset/energy-and-emissions-implications-of-automated-vehicles-in-the-u-s-energy-system
</t>
  </si>
  <si>
    <t>Energy and Emissions Implications of Automated Vehicles in the U.S. Energy System</t>
  </si>
  <si>
    <t>This data includes model results generated using the MARKAL model and the EPA_US_9r database. Several scenarios involving automated vehicles were modeled. Results include emissions, fuel use, and fuel production under a variety of regimes of vehicle automation.This dataset is associated with the following publication: Dodder, R. Energy and emissions implications of automated vehicles in the U.S. energy system - December 2019. Transportation Research Part D: Transport and Environment. Elsevier BV, AMSTERDAM, NETHERLANDS, 77: 132-147, (2019).</t>
  </si>
  <si>
    <t xml:space="preserve">https://catalog.data.gov/dataset/species-sulfur-sulfate-raw-data
</t>
  </si>
  <si>
    <t>Species sulfur sulfate raw data</t>
  </si>
  <si>
    <t>Measurements of water sulfate concentrations at the beginning and end of the exposures of the animals, initial d(34S/32S) ratios in the animals at the beginning and end of the exposures, and initial d(34S/32S) ratios of the exposure water.This dataset is associated with the following publication: Griffith, M., J. Lazorchak, and H. Haring. Uptake of Sulfate from Ambient Water by Freshwater Animals. WATER. MDPI AG, Basel, SWITZERLAND, 12(5): 1496, (2020).</t>
  </si>
  <si>
    <t xml:space="preserve">https://catalog.data.gov/dataset/detection-limit-study
</t>
  </si>
  <si>
    <t>Detection Limit Study</t>
  </si>
  <si>
    <t>Detection Limit Study.This dataset is associated with the following publication: Reddy, T., R. Flick , J. Lazorchak , M. Smith, B. Wiechman, and D. Lattier. Experimental paradigm for in-lab proxy aquatic studies under conditions of static, non flow through chemical exposures. ENVIRONMENTAL TOXICOLOGY AND CHEMISTRY. Society of Environmental Toxicology and Chemistry, Pensacola, FL, USA, 34(12): 2796-2802, (2015).</t>
  </si>
  <si>
    <t xml:space="preserve">https://catalog.data.gov/dataset/modeling-spatiotemporal-patterns-of-ecosystem-metabolism-and-organic-carbon-dynamics-affec
</t>
  </si>
  <si>
    <t>Modeling Spatiotemporal Patterns of Ecosystem Metabolism and Organic Carbon Dynamics Affecting Hypoxia on the Louisiana Continental Shelf.</t>
  </si>
  <si>
    <t>These data include field observations from Northern Gulf of Mexico research surveys, as well as hydrodynamic and water quality model data generated by the Coastal Generalized Ecosystem Model (CGEM) between 2003-2007.</t>
  </si>
  <si>
    <t xml:space="preserve">https://catalog.data.gov/dataset/low-level-hydrogen-peroxide-vapor-data-for-cary-test-house-decontamination-study-using-a-b
</t>
  </si>
  <si>
    <t>Low level hydrogen peroxide vapor data for Cary test house decontamination study, using a Bacillus anthracis surrogate</t>
  </si>
  <si>
    <t>The data set is comprised of five Excel spreadsheets, one for each of the tests described in the research article. The data in the spreadsheets are the colony forming unit (CFU) data for each coupon material replicate and location.This dataset is associated with the following publication: Mickelsen, L., J. Wood, W. Calfee, S. Serre, S. Ryan, A. Touati, F. Delafield, and D. Aslett. Low-concentration hydrogen peroxide decontamination for Bacillus spore contamination in buildings. Remediation Journal. John Wiley &amp; Sons, Inc., Hoboken, NJ, USA, 30(1): 47-56, (2019).</t>
  </si>
  <si>
    <t xml:space="preserve">https://catalog.data.gov/dataset/volatile-organic-compound-emissions-from-prescribed-burning-in-tallgrass-prairie-ecosystem
</t>
  </si>
  <si>
    <t>Volatile organic compound emissions from prescribed burning in tallgrass prairie ecosystems</t>
  </si>
  <si>
    <t>Measured concentrations of carbon monoxide, carbon dioxide, and voaltile organic compounds from downwind of prescribe fires in tallgrass prairie ecosystems. Data is in *.csv format.This dataset is associated with the following publication: Whitehill, A., I. George, R. Long, K. Baker, and M. Landis. Volatile Organic Compound Emissions from Prescribed Burning in Tallgrass Prairie Ecosystems. ATMOSPHERE. MDPI AG, Basel, SWITZERLAND, 10(8): 464, (2019).</t>
  </si>
  <si>
    <t xml:space="preserve">https://catalog.data.gov/dataset/decision-analytic-aproach-survey-results
</t>
  </si>
  <si>
    <t>Decision Analytic Aproach Survey Results</t>
  </si>
  <si>
    <t>An elicitation with 32 experts informed relative prioritization of risks from chemical properties and human use factors for consumer product-related chemicals. Three different versions of the model were evaluated using distinct weight profiles.This dataset is associated with the following publication: Wood, M., K. Plourde, S. Larkin, P. Egeghy, A. Williams, V. Zemba, I. Linkov, and D. Vallero. Advances on a Decision Analytic Approach to Exposure-Based Chemical Prioritization. RISK ANALYSIS. Blackwell Publishing, Malden, MA, USA, 40(1): 83-96, (2020).</t>
  </si>
  <si>
    <t xml:space="preserve">https://catalog.data.gov/dataset/droplet-digital-pcr-quantification-of-norovirus-and-adenovirus-in-decentralized-wastewater
</t>
  </si>
  <si>
    <t>Droplet Digital PCR Quantification of Norovirus and Adenovirus in Decentralized Wastewater and Graywater Collections</t>
  </si>
  <si>
    <t>Provides droplet digital polymerase chain reaction (ddPCR) and quantitative PCR (qPCR) measurements of adenovirus and norovirus in three decentralized wastewater and graywater collection systems.This dataset is associated with the following publication: Jahne, M., N. Brinkman, S. Keely, B. Zimmerman, E. Wheaton, and J. Garland. Droplet Digital PCR Quantification of Norovirus and Adenovirus in Decentralized Wastewater and Graywater Collections: Implications for Onsite Reuse. WATER RESEARCH. Elsevier Science Ltd, New York, NY, USA, 169: 115213, (2020).</t>
  </si>
  <si>
    <t xml:space="preserve">https://catalog.data.gov/dataset/california-central-valley-pwc-sensitivity-analysis-data
</t>
  </si>
  <si>
    <t>California Central Valley PWC sensitivity analysis data</t>
  </si>
  <si>
    <t>This repository contains model input/output, R scripts and collated literature data as part of the model evaluation and sensitivity analysis process for the Pesticide Water Calculator.This dataset is associated with the following publication: Sinnathamby, S., J. Minucci, D. Denton, S. Raimondo, L. Oliver, Y. Yuan, D. Young, A. Pitchford, E. Waits, and T. Purucker. A sensitivity analysis of pesticide concentrations in California Central Valley vernal pools. ENVIRONMENTAL POLLUTION. Elsevier Science Ltd, New York, NY, USA, 257: 113486, (2019).</t>
  </si>
  <si>
    <t xml:space="preserve">https://catalog.data.gov/dataset/data-and-output-for-ordinal-dose-response-modeling-approach-for-the-phthalate-syndrome-508
</t>
  </si>
  <si>
    <t>Data and output for Ordinal Dose Response Modeling Approach for the Phthalate Syndrome 508</t>
  </si>
  <si>
    <t>Datasets analyzed and pertinent portions of the output generated for "Ordinal Dose-Response Modeling Approach for the Phthalate Syndrome."Includes: 1) The data obtained from the original source ("Male_reproductive_data_508.csv") 2) The data summarized in ordinal form for the analysis ("Input_data_for_phthalate_syndrome_ordinal_analysis_508.csv") 3) Bootstrap replicates of the ordinal dataset ("Bootstrap_replicates_of_ordinal_phthalate_syndrome_dataset_508.csv") 4) Output and graphs from the ordinal analysis and bootstrap analysis ("Ordinal_phthalate_syndrome_analysis_output_and_graphs_508.docx") 5) Output from the analysis on the influence of the histopathological endpoints ("Influence_of_histopatholgy_output_508.csv") 6) For each data file, a summary and glossary with descriptions of the data file and definitions of the terms ("...glossary_508.xlsx" or "...summary_and_glossary_508.xlsx").This dataset is associated with the following publication: Blessinger, T., S. Euling, L.(. Wang, K. Hogan, Y. Cai, G. Klinefelter, and A. Saillenfait. Ordinal Dose-Response Modeling Approach for the Phthalate Syndrome. ENVIRONMENT INTERNATIONAL. Elsevier B.V., Amsterdam, NETHERLANDS, 134: 105287, (2020).</t>
  </si>
  <si>
    <t xml:space="preserve">https://catalog.data.gov/dataset/testing-appendices
</t>
  </si>
  <si>
    <t>Testing Appendices</t>
  </si>
  <si>
    <t>These datasets outline the previously published studies, the parameters measured and optimized, and the results of the PEST optimization of SWMM.This dataset is associated with the following publication: Platz, M., M. Simon, and M. Tryby. Testing of Storm Water Management Model Low Impact Development Modules. JAWRA. American Water Resources Association, Middleburg, VA, USA, 56(2): 283-296, (2020).</t>
  </si>
  <si>
    <t xml:space="preserve">https://catalog.data.gov/dataset/sonde-data-from-3-experimental-lakes-in-son-of-squeal-experiment
</t>
  </si>
  <si>
    <t>Sonde data from 3 experimental lakes in Son of Squeal experiment</t>
  </si>
  <si>
    <t>High-frequency in situ temperature and fluorescence parameters collected from 3 experimental lakes located at the University of Notre Dame Environmental Research Center in the upper peninsula of Michigan, USA. The field study involved collecting high frequency data from an unmanipulated reference lake and a second lake undergoing experimental fertilization to induce a critical transition in the form of an algal bloom.This dataset is associated with the following publication: Batt, R.D., T. Eason, and A. Garmestani. Time scale of resilience loss: Implications for managing critical transitions in water quality. PLoS ONE. Public Library of Science, San Francisco, CA, USA, 14(10): 01-19, (2019).</t>
  </si>
  <si>
    <t xml:space="preserve">https://catalog.data.gov/dataset/membrane-processes-for-the-separation-of-potential-emerging-pollutants
</t>
  </si>
  <si>
    <t>Membrane Processes for the Separation of Potential Emerging Pollutants</t>
  </si>
  <si>
    <t>Membrane Processes for the Separation of Potential Emerging Pollutants -Review Article.This dataset is associated with the following publication: P. Dharupaneedia, S., N. Sanna Kotrappanavar, M. Nadagouda, K.R. Reddy, S.S. Shukla, and T. Aminabhavi. Membrane-based Separation of Potential Emerging Pollutants. SEPARATION AND PURIFICATION TECHNOLOGY. Elsevier Science Ltd, New York, NY, USA, 210: 850-866, (2019).</t>
  </si>
  <si>
    <t xml:space="preserve">https://catalog.data.gov/dataset/membrane
</t>
  </si>
  <si>
    <t>Membrane</t>
  </si>
  <si>
    <t xml:space="preserve">https://catalog.data.gov/dataset/epa-data-for-lane-et-al-2020-water
</t>
  </si>
  <si>
    <t>EPA data for Lane et al 2020 Water</t>
  </si>
  <si>
    <t>QPCR standard curve data and example test sample data.This dataset is associated with the following publication: Lane, M.J., J.N. McNair, R.R. Rediske, S. Briggs, M. Sivaganesan, and R. Haugland. Simplified Analysis of Measurement Data from A Rapid E. coli qPCR Method (EPA Draft Method C) Using A Standardized Excel Workbook. WATER. MDPI AG, Basel, SWITZERLAND, 12(3): 775, (2020).</t>
  </si>
  <si>
    <t xml:space="preserve">https://catalog.data.gov/dataset/magnusonmatthew-a-kd5p-dataset-20200320-docx
</t>
  </si>
  <si>
    <t>MagnusonMatthew_A-kd5p_dataset_20200320.docx</t>
  </si>
  <si>
    <t>Data corresponding to graphs in paper.</t>
  </si>
  <si>
    <t xml:space="preserve">https://catalog.data.gov/dataset/regional-design-guide-values-based-on-atlas-14
</t>
  </si>
  <si>
    <t>Regional design guide values based on Atlas-14</t>
  </si>
  <si>
    <t>This dataset contains processed and modeling data on design storm (precipitation and wind) in the past and for projections. The original data for modeling analysis were derived from the publicly available sources by other federal agencies as noted in the metadata and individual datasheets.This dataset is associated with the following publication: Liang, M., S. Julius, Z. Dong, J. Neal, and Y. Yang. Assessing and Managing Design Storm Variability and Projection Uncertainty in a Changing Coastal Environment. JOURNAL OF ENVIRONMENTAL MANAGEMENT. Elsevier Science Ltd, New York, NY, USA, 264: 110494, (2020).</t>
  </si>
  <si>
    <t xml:space="preserve">https://catalog.data.gov/dataset/denguewetlands-data
</t>
  </si>
  <si>
    <t>DengueWetlands_Data</t>
  </si>
  <si>
    <t>The data used for conducting our analysis and creating our maps as described in our methods section.This dataset is associated with the following publication: Yee, S., P. Mendez-Lazaro, and R. DeJesus-Crespo. Linking Wetland Ecosystem Services to Vector-borne Disease: Dengue Fever in the San Juan Bay Estuary, Puerto Rico. WETLANDS. The Society of Wetland Scientists, McLean, VA, USA, 39(6): 1281-1293, (2019).</t>
  </si>
  <si>
    <t xml:space="preserve">https://catalog.data.gov/dataset/omaha-property-values-and-gi
</t>
  </si>
  <si>
    <t>Omaha Property Values and GI</t>
  </si>
  <si>
    <t>In Omaha, NE, more than 25 GI projects have been completed to date, with several featuring GI practices in public parks. Using a repeat sales model , we examined the effect of GI on the value of nearby single-family homes, based on housing sales and characteristic data from 2000 to 2018. We evaluated the sales price for homes using a buffer zone of 0-0.5km, and three additional models: homes within 0-0.25km, 0.25-0.5km, and greater than 0.5km from parks where GI was installed for 25,472 sale pairs. In addition to the repeat sales model, we performed a hot spot analysis on several demographic characteristics to capture systematic differences at a smaller spatial scale and over a longer time period than the repeat sales model could capture. We used US Census data on race and household income to examine changing patterns over time and space, and a spatial lag Maximum Likelihood Estimation model to determine if the location of GI correlated with either of these demographics.This dataset is associated with the following publication: Hoover, F., J. Price, and M. Hopton. Examining the Effects of Green Infrastructure on Residential Sales Prices in Omaha, NE. Urban Forestry &amp; Urban Greening. Elsevier B.V., Amsterdam, NETHERLANDS, 54: 126778, (2020).</t>
  </si>
  <si>
    <t xml:space="preserve">https://catalog.data.gov/dataset/benthic-community-and-sediment-data-from-pensacola-bay-florida-2016
</t>
  </si>
  <si>
    <t>Benthic Community and sediment data from Pensacola Bay, Florida 2016</t>
  </si>
  <si>
    <t>Data is in support of a survey of benthic communities in across a salinity gradient Pensacola Bay during Summer 2016. Data describe the fauna community composition and corresponding sediment parameters (including sediment grain size and trace metal concentrations). Benthic habitat condition is estimated using benthic index approaches developed for Gulf estuaries (GOM B-IBI and EMAP-E). All taxonomic nomenclature follows the World Register of Marine Species (http://www.marinespecies.org/). Samples were collected using a 232 cm2 surface area box corer, and 0.5-mm mesh sieve.This dataset is associated with the following publication: Nestlerode, J., M. Murrell, J. Hagy, L. Harwell, and J. Lisa. Bioassessment of a Northwest Florida Estuary Using Benthic Macroinvertebrates. Integrated Environmental Assessment and Management. Allen Press, Inc., Lawrence, KS, USA, 16(2): 245-256, (2020).</t>
  </si>
  <si>
    <t xml:space="preserve">https://catalog.data.gov/dataset/outdoor-sampling-paper-data-set
</t>
  </si>
  <si>
    <t>Outdoor Sampling Paper Data Set</t>
  </si>
  <si>
    <t>This data set presents surface sampling data and weather information for Bacillus atrophaeus spores, a surrogate for B. anthracis, from a 210-day outdoor study that evaluated the detection and recovery of spores using five different sampling methods: sponge sticks, 37 mm vacuum filter cassettes, residential wet vacuums, robotic floor cleaners, and grab samples of soil, leaves, and grass.This dataset is associated with the following publication: Mikelonis, A., A. Abdel-Hady, D. Aslett, K. Ratliff, A. Touati, J. Archer, S. Serre, L. Mickelsen, S. Taft, and W. Calfee. Comparison of surface sampling methods for an extended duration outdoor biological contamination study. ENVIRONMENTAL MONITORING AND ASSESSMENT. Springer, New York, NY, USA, 192(455): 13, (2020).</t>
  </si>
  <si>
    <t xml:space="preserve">https://catalog.data.gov/dataset/trifluralin-measurements
</t>
  </si>
  <si>
    <t>Trifluralin measurements</t>
  </si>
  <si>
    <t>The dataset comprises ten data tables as well as a contents table. Data tables provide information on RT-qPCR primers and assay conditions, significantly altered metabolites, canonical pathways, upstream regulators, and biological functions for both Danio rerio and Xenopus laevis.This dataset is associated with the following publication: Awkerman, J., C. Lavelle, W. Henderson, B. Hemmer, C. Lilavois, P. Harris, N. Zielinski, M. Hoglund, D. Glinski, D. MacMillan, J. Ford, R. Seim, E. Moso, and S. Raimondo. Cross-Taxa Distinctions in Mechanisms of Developmental Effects for Aquatic Species Exposed to Trifluralin. ENVIRONMENTAL TOXICOLOGY AND CHEMISTRY. Society of Environmental Toxicology and Chemistry, Pensacola, FL, USA, 1-16, (2020).</t>
  </si>
  <si>
    <t xml:space="preserve">https://catalog.data.gov/dataset/magnusonmatthew-a-893d-dataset-20180816-xlsx
</t>
  </si>
  <si>
    <t>MagnusonMatthew_A-893d_dataset_20180816.xlsx</t>
  </si>
  <si>
    <t>The dataset contains the raw data for the graphs in the paper.This dataset is associated with the following publication: Haupert, L., and M. Magnuson. Numerical Model for Decontamination of Organic Contaminants in Polyethylene Drinking Water Pipes in Premise Plumbing by Flushing. JOURNAL OF ENVIRONMENTAL ENGINEERING. American Society of Civil Engineers (ASCE), Reston, VA, USA, 145(7): 1-22, (2019).</t>
  </si>
  <si>
    <t xml:space="preserve">https://catalog.data.gov/dataset/magnusonmatthew-a-5hqn-dataset-20180604
</t>
  </si>
  <si>
    <t>MagnusonMatthew_A-5hqn_dataset_20180604</t>
  </si>
  <si>
    <t>Data corresponding to the figures in the paper.This dataset is associated with the following publication: Jolin, W., M. Magnuson, and M. Kaminski. High Pressure Decontamination of Building Materials During Radiological Incident Recovery. JOURNAL OF ENVIRONMENTAL RADIOACTIVITY. Elsevier Science Ltd, New York, NY, USA, 208-209: 105858, (2019).</t>
  </si>
  <si>
    <t xml:space="preserve">https://catalog.data.gov/dataset/lake-michigan-lake-trout-mercury-carbon-nitrogen-stable-isotope-ratios-1978-2012-v1
</t>
  </si>
  <si>
    <t>Lake Michigan Lake Trout Mercury Carbon Nitrogen Stable Isotope Ratios 1978-2012 v1</t>
  </si>
  <si>
    <t>Time-series of mercury, carbon, and nitrogen stable isotope ratios of Lake Michigan lake trout from the EPA Great Lakes Fish Monitoring and Surveillance Program.</t>
  </si>
  <si>
    <t xml:space="preserve">https://catalog.data.gov/dataset/epa-june-2012-12km-continental-us-conus-bidirectional-cmaq-v5-0-2-simulations
</t>
  </si>
  <si>
    <t>EPA June 2012 12km Continental US (CONUS) Bidirectional CMAQ v5.0.2 Simulations</t>
  </si>
  <si>
    <t>This work is the first of a two-part study that aims to develop a computationally efficient bias correction framework to improve surface PM2.5 forecasts in the United States. Here, an ensemble-based Kalman filter (KF) technique is developed primarily for nonrural areas with approximately 500 surface observation sites for PM2.5 and applied to three (GEOS-Chem, WRF-Chem, and WRF-CMAQ) chemical transport model (CTM) hindcast outputs for June 2012. While all CTMs underestimate daily surface PM2.5 mass concentration by 20-50%, KF correction is effective for improving each CTM forecast. Subsequently, two ensemble methods are formulated: (1) the arithmetic mean ensemble (AME) that equally weights each model and (2) the optimized ensemble (OPE) that calculates the individual model weights by minimizing the least-square errors. While the OPE shows superior performance than the AME, the combination of either the AME or the OPE with a KF performs better than the OPE alone, indicating the effectiveness of the KF technique. Overall, the combination of a KF with the OPE shows the best results. Lastly, the Successive Correction Method (SCM) was applied to spread the bias correction from model grids with surface PM2.5 observations to the grids lacking ground observations by using a radius of influence of 125 km derived from surface observations, which further improves the forecast of surface PM2.5 at the national scale. Our findings provide the foundation for the second part of this study that uses satellite-based aerosol optical depth (AOD) products to further improve the forecast of surface PM2.5 in rural areas by performing statistical analysis of model output.This dataset is associated with the following publication: Spero, T., B. Murphy, H. Huanxin Zhang1,2, Jun Wang1,2, Lorena Castro Garcia1,2, Cui Ge, J. Wang, L. Castro Garcia, C. Ge, and T. Plessel. Improving surface PM2.5 forecasts in the U.S. using an ensemble of chemical transport model outputs, part I: bias correction with surface observations in non-rural areas. JOURNAL OF GEOPHYSICAL RESEARCH-ATMOSPHERES. American Geophysical Union, Washington, DC, USA, 125(14): e2019JD032293, (2020).</t>
  </si>
  <si>
    <t xml:space="preserve">https://catalog.data.gov/dataset/contribution-of-particulate-nitrate-photolysis-to-heterogeneous-sulfate-formation-for-wint
</t>
  </si>
  <si>
    <t>Contribution of Particulate Nitrate Photolysis to Heterogeneous Sulfate Formation for Winter Haze in China</t>
  </si>
  <si>
    <t>Nitrate and sulfate are two key components of airborne particulate matter (PM). While multiple formation mechanisms have been proposed for sulfate, current air quality models commonly underestimate its concentrations and mass fractions during northern China winter haze events. On the other hand, current models usually overestimate the mass fractions of nitrate. Very recently, laboratory studies have proposed that nitrous acid (N(III)) produced by particulate nitrate photolysis can oxidize sulfur dioxide to produce sulfate. Here, for the first time, we parameterize this heterogeneous mechanism into the state-of-the-art Community Multi-scale Air Quality (CMAQ) model and quantify its contributions to sulfate formation. We find that the significance of this mechanism mainly depends on the enhancement effects (by 1-3 orders of magnitude as suggested by the available experimental studies) of nitrate photolysis rate constant ("J" ([["NO" ]] "3" ^- )) in aerosol liquid water compared to that in the gas phase. Comparisons between model simulations and in-situ observations in Beijing suggest that this pathway can explain about 15% (assuming an enhancement factor (EF) of 10) to 65% (assuming EF = 100) of the model-observation gaps in sulfate concentrations during winter haze. Our study strongly calls for future research on reducing the uncertainty in EF. This dataset is not publicly accessible because: Data sets used in the analysis presented in the manuscript "Contribution of particulate nitrate photolysis to heterogeneous sulfate formation for winter haze in China" Model simulations were conducted by Tsinghua University in China and results are available from the Tsinghua University. Contact: Haotian Zheng, School of Environment, State Key Joint Laboratory of Environment Simulation and Pollution Control, Tsinghua University, Beijing 100084, China.Email: hzheng@g.harvard.edu. It can be accessed through the following means: Data sets used in the analysis presented in the manuscript "Contribution of particulate nitrate photolysis to heterogeneous sulfate formation for winter haze in China" Model simulations were conducted by Tsinghua University in China and results are available from the Tsinghua University. Contact: Haotian Zheng, School of Environment, State Key Joint Laboratory of Environment Simulation and Pollution Control, Tsinghua University, Beijing 100084, China.Email: hzheng@g.harvard.edu. Format: Data sets used in the analysis presented in the manuscript "Contribution of particulate nitrate photolysis to heterogeneous sulfate formation for winter haze in China" Model simulations were conducted by Tsinghua University in China and results are available from the Tsinghua University. Contact: Haotian Zheng, School of Environment, State Key Joint Laboratory of Environment Simulation and Pollution Control, Tsinghua University, Beijing 100084, China.Email: hzheng@g.harvard.edu.This dataset is associated with the following publication: Sarwar, G., H. Zheng, S. Song, M. Gen, S. Wang, D. Ding, X. Chang, J. Xing, Y. Sun, D. Ji, C. Chan, J. Gao, and M. McElroy. Contribution of Particulate Nitrate Photolysis to Heterogeneous Sulfate Formation for Winter Haze in China. Environmental Science &amp; Technology Letters. American Chemical Society, Washington, DC, USA, 7(9): 632-638, (2020).</t>
  </si>
  <si>
    <t xml:space="preserve">https://catalog.data.gov/dataset/freshwater-science-table-s1-comparison-of-spatial-autocovariance-models-for-spatial-stream
</t>
  </si>
  <si>
    <t>Freshwater Science Table S1 Comparison of Spatial Autocovariance Models for Spatial Stream Network Analysis</t>
  </si>
  <si>
    <t>This data compares spatial autocovariance models used in the modeling and prediction of specific conductivity over 8 sampling periods in an Eastern Kentucky watershed.This dataset is associated with the following publication: McManus, M., E. DAmico, E. Smith, R. Polinsky, J. Ackerman, and K. Tyler. Variation in stream network relationships and geospatial predictions of watershed conductivity. Freshwater Science. The Society for Freshwater Science, Springfield, IL, 39(4): 1-18, (2020).</t>
  </si>
  <si>
    <t xml:space="preserve">https://catalog.data.gov/dataset/nars-hydrologic-data
</t>
  </si>
  <si>
    <t>NARS Hydrologic Data</t>
  </si>
  <si>
    <t>Lake hydrologic characteristics derived from water stable isotope values that include evaporation-to-inflow ratio and water residence time.This dataset is associated with the following publication: Fergus, E., J.R. Brooks, P. Kaufmann, A. Herlihy, A. Pollard, M. Weber, and S. Paulsen. Lake Water Levels and Associated Hydrologic Characteristics in the Conterminous U.S.. JOURNAL OF THE AMERICAN WATER RESOURCES ASSOCIATION. American Water Resources Association, Middleburg, VA, USA, 56(3): 450-471, (2020).</t>
  </si>
  <si>
    <t xml:space="preserve">https://catalog.data.gov/dataset/from-field-to-groundwater-quantifying-crop-n-budgets-performance-metrics-and-nitrate-leach
</t>
  </si>
  <si>
    <t>From field to groundwater: Quantifying crop N budgets, performance metrics and nitrate leaching in the southern Willamette Valley, Oregon</t>
  </si>
  <si>
    <t>This file contains water balances, monthly nitrate leaching and concentrations, field site descriptions and field crop inputs and harvest information.</t>
  </si>
  <si>
    <t xml:space="preserve">https://catalog.data.gov/dataset/biomarkers-of-human-exposure-plasma-data-augustine-et-al-2015
</t>
  </si>
  <si>
    <t>Biomarkers of Human Exposure: Plasma data (Augustine et al. 2015)</t>
  </si>
  <si>
    <t>The data contained in this worksheet provides the median flourescence Intensity (MFI) readings for the plasma samples used to measure human antibody responses to the pathogens used in the multiplex.This dataset is associated with the following publication: Augustine , S., K. Simmons, T. Eason , S. Griffin , C. Curioso, L. Wymer , S. Fout , A. Grimm , K. Oshima , and A. Dufour. Statistical approaches to developing a multiplex immunoassay for determining human exposure to environmental pathogens. JOURNAL OF IMMUNOLOGICAL METHODS. Elsevier Science Ltd, New York, NY, USA, 425(10): 1-9, (2015).</t>
  </si>
  <si>
    <t xml:space="preserve">https://catalog.data.gov/dataset/sunburn-among-beachgoers-in-the-united-states
</t>
  </si>
  <si>
    <t>Sunburn among Beachgoers in the United States</t>
  </si>
  <si>
    <t>Over 50,000 individual level data of behaviors, illnesses, demographics from beachgoers across the United States. This dataset is not publicly accessible because: EPA cannot release personally identifiable information regarding living individuals, according to the Privacy Act and the Freedom of Information Act (FOIA). This dataset contains information about human research subjects. Because there is potential to identify individual participants and disclose personal information, either alone or in combination with other datasets, individual level data are not appropriate to post for public access. Restricted access may be granted to authorized persons by contacting the party listed. It can be accessed through the following means: Contact Tim Wade (wade.tim@epa.gov). Format: Data are stored in SAS data files and delimited text files. Codebooks with descriptions of each of the variables are available.This dataset is associated with the following publication: Deflorio-Barker, S., D. Holman, R. Landolfi, B. Arnold, J. Colford, S. Weisberg, K. Schiff, E. Sams, and T. Wade. Incidence and Public Health Burden of Sunburn Among Beachgoers in the United States#. Preventive Medicine. Elsevier Online, New York, NY, USA, 134: 106047, (2020).</t>
  </si>
  <si>
    <t xml:space="preserve">https://catalog.data.gov/dataset/water-demand-data-and-distribution-network
</t>
  </si>
  <si>
    <t>Water demand data and distribution network</t>
  </si>
  <si>
    <t>Observed and modeled water demand variations in a city's drinking water distribution system. This dataset is not publicly accessible because: EPA cannot release the personally identifiable information regarding the water demand variations and drinking water distribution network information according to the Privacy and the Freedom of Information Act (FOIA). This data set contains information on the distribution network, which is under a signed confidential agreement for homeland security conditions. It can be accessed through the following means: Restricted access may be granted to authorized persons or organizations under a possible legal arrangement. Format: Data are stored in Excel and computer-modeling meta data.This dataset is associated with the following publication: Zhao, Y., J. Yang, Y. Shao, Y. Lee, and T. Zhang. Demand-Driven Spatiotemporal Variations of Flow Hydraulics and Water Age by Comparative Modeling Analysis of Distribution Network. JOURNAL OF WATER RESOURCES PLANNING AND MANAGEMENT. American Society of Civil Engineers (ASCE), Reston, VA, USA, 144(12): 0401874 1-10, (2018).</t>
  </si>
  <si>
    <t xml:space="preserve">https://catalog.data.gov/dataset/nwca-survey-design
</t>
  </si>
  <si>
    <t>NWCA Survey Design</t>
  </si>
  <si>
    <t>The 4 resource surveys (coastal, rivers and streams, lakes and reservoirs, and wetlands) each have datasets covering the biological, chemical, physical habitat, hydrologic and watershed data.This dataset is associated with the following publication: Olsen, T., T. Kincaid, M. Kentula, and M. Weber. Survey Design to Assess Condition of Wetlands in the United States. ENVIRONMENTAL MONITORING AND ASSESSMENT. Springer, New York, NY, USA, 191: 268, (2019).</t>
  </si>
  <si>
    <t xml:space="preserve">https://catalog.data.gov/dataset/1990-2010-atmospheric-deposition-of-sulfur-and-nitrogen
</t>
  </si>
  <si>
    <t>1990-2010 atmospheric deposition of Sulfur and nitrogen</t>
  </si>
  <si>
    <t>These data files associated with the Tables and Figures presented in the following manuscript: Zhang, Y., Mathur, R., Bash, J. O., Hogrefe, C., Xing, J., and Roselle, S. J.: Long-term trends in total inorganic nitrogen and sulfur deposition in the US from 1990 to 2010, Atmos. Chem. Phys., 18, 9091-9106, https://doi.org/10.5194/acp-18-9091-2018, 2018.This dataset is associated with the following publication: Zhang, Y., R. Mathur, J. Bash, C. Hogrefe, J. Xing, and S. Roselle. Long-term trends in total inorganic nitrogen and sulfur deposition in the US from 1990 to 2010. Atmospheric Chemistry and Physics. Copernicus Publications, Katlenburg-Lindau, GERMANY, 18: 9091-9106, (2018).</t>
  </si>
  <si>
    <t xml:space="preserve">https://catalog.data.gov/dataset/three-dimensional-wrf-and-cmaq-2-km-simulation-output-for-california-for-january-february-
</t>
  </si>
  <si>
    <t>Three-dimensional WRF and CMAQ 2-km simulation output for California for January/February 2013</t>
  </si>
  <si>
    <t>These data include three-dimensional meteorological (WRF) and air quality (CMAQ) model output for a 2-km domain covering the San Joaquin Valley (SJV) of California for January and February of 2013. The WRF and CMAQ parameters used in the analysis presented in the research effort are listed in the attached spreadsheet. The WRF/CMAQ data themselves are located on EPA's asm tape archive in the directories below. These data are available upon request from the authors, specifically K. Wyat Appel (appel.wyat@epa.gov)./asm/MOD3EVAL/DISCOVERAQ/SJV/2km_Meso/WRF /asm/MOD3EVAL/DISCOVERAQ/SJV/2km_Meso/CMAQ.This dataset is associated with the following publication: Friberg, M., R. Kahn, J. Limbacher, W. Appel, and J. Mulholland. Constraining chemical transport PM2.5 modeling outputs using surface monitor measurements and satellite retrievals: application over the San Joaquin Valley. Atmospheric Chemistry and Physics. Copernicus Publications, Katlenburg-Lindau, GERMANY, 18: 12891-12913, (2018).</t>
  </si>
  <si>
    <t xml:space="preserve">https://catalog.data.gov/dataset/comparative-toxicity-of-smoldering-versus-flaming-emissions-from-various-biomass-fuels
</t>
  </si>
  <si>
    <t>Comparative Toxicity of Smoldering Versus Flaming Emissions from Various Biomass Fuels</t>
  </si>
  <si>
    <t>This dataset includes physico-chemical characteristics of biomass smoke of five different fuels (red oak, peat, pine needles, pine, and eucalyptus) generated from a tube furnace system at two different combustion phases (smoldering and flaming) and also provides two toxicological outcomes (lung toxicity in mice and mutagenicity in Salmonella) associated with exposures to the biomass smoke PM collected by a cryo-trap system.This dataset is associated with the following publication: Kim, Y.H., S. Warren, T. Krantz, C. King, R. Jaskot, W.T. Preston, B. George, M. Hays, M. Landis, M. Higuchi, D. DeMarini, and I. Gilmour. Mutagenicity and Lung Toxicity of Smoldering Versus Flaming Emissions from Various Biomass Fuels: Implications for Health Effects from Wildland Fires. ENVIRONMENTAL HEALTH PERSPECTIVES. National Institute of Environmental Health Sciences (NIEHS), Research Triangle Park, NC, USA, 126(1): 1, (2018).</t>
  </si>
  <si>
    <t xml:space="preserve">https://catalog.data.gov/dataset/mass-spectrometric-identification-of-cyclic-phenone-metabolites-produced-by-rainbow-trout-
</t>
  </si>
  <si>
    <t>Mass-spectrometric identification of cyclic phenone metabolites produced by rainbow trout liver slices</t>
  </si>
  <si>
    <t>Dataset consists of 2 main files as follows: 1. All main and Supplemental MS final figures used for manuscript preparation for better viewing (pdf file). Figures are copies of raw or analyzed data directly from the mass spectrometers experimental files generated during research. Explanation of figures is provided in manuscript's text 2. Xcel file (Mass calculator CPK metabolites original), containing a significant amount of MS raw data obtained during the research for parent chemicals and metabolites. Emphasis was provided to the analyses of CPK metabolites. The file contains an Index page stating the content of each sheet. Because CPK metabolites were labelled differently as the research progressed, a Legend with the different labeling of each metabolite is presented on each sheet.This dataset is associated with the following publication: Kolanczyk, R., J. Serrano, M. Tapper, and P. Schmieder. A comparison of fish pesticide metabolic pathways with those of the rat and goat. REGULATORY TOXICOLOGY AND PHARMACOLOGY. Elsevier Science Ltd, New York, NY, USA, 94: 124-143, (2018).</t>
  </si>
  <si>
    <t xml:space="preserve">https://catalog.data.gov/dataset/nwca-enzyme-decomposition-model
</t>
  </si>
  <si>
    <t>NWCA Enzyme Decomposition Model</t>
  </si>
  <si>
    <t>Dataset contains wetland site information, microbial respiration and ecoenzyme data, enzyme decomposition model, and the program file to run the data analyses.This dataset is associated with the following publication: Hill , B., C. Elonen , L. Seifert, A. May, and E. Tarquinio. Microbial ecoenzyme stoichiometry, nutrient limitation, and organic matter decomposition in wetlands of the conterminous United States. Wetlands Ecology and Management. Springer Science and Business Media B.V,Formerly Kluwer Academic Publishers B.V., GERMANY, 26: 425-439, (2018).</t>
  </si>
  <si>
    <t xml:space="preserve">https://catalog.data.gov/dataset/adrenergic-and-glucocorticoid-receptor-antagonists-reduce-ozone-induced-lung-injury-and-in
</t>
  </si>
  <si>
    <t>Adrenergic and glucocorticoid receptor antagonists reduce ozone-induced lung injury and inflammation</t>
  </si>
  <si>
    <t>This data set contains one Excel file. In this file are all the data pertaining to the effects of propranolol and mifepristone on ozone induced lung injury and inflammation . The different tabs of the spreadsheet pertain to each figure found in the manuscript.This dataset is associated with the following publication: Henriquez, A., S. Snow, M. Schladweiler, C. Miller, J. Dye, A. Ledbetter, J. Richards, K. Mauge-Lewis, M. McGee, and U. Kodavanti. Adrenergic and glucocorticoid receptor antagonists reduce ozone-induced lung injury and inflammation. TOXICOLOGY AND APPLIED PHARMACOLOGY. Academic Press Incorporated, Orlando, FL, USA, 339: 161-171, (2018).</t>
  </si>
  <si>
    <t xml:space="preserve">https://catalog.data.gov/dataset/effect-of-contolled-and-spontaneous-breathing-on-exhaled-breath-condensate-characteristics
</t>
  </si>
  <si>
    <t>Effect of contolled and spontaneous breathing on exhaled breath condensate characteristics</t>
  </si>
  <si>
    <t>The datasets provide physicochemical endpoint values (volumes, pH) for exhaled breath condensate collected with spontaneous breathing and "controlled" breathing patterns. The controlled breathing was enabled with audiovisual signals with a new instrument. The variability of the endpoint values was analyzed.This dataset is associated with the following publication: Winters, B., J. Pleil, M. Angrish, M. Stiegel, T. Risby, and M. Madden. Standardization of the collection of exhaled breath condensate and exhaled breath aerosol using a feedback regulated sampling device. Journal of Breath Research. Institute of Physics Publishing, Bristol, UK, 11(4): 1, (2017).</t>
  </si>
  <si>
    <t xml:space="preserve">https://catalog.data.gov/dataset/great-sippewissett-marsh-2016-data
</t>
  </si>
  <si>
    <t>Great Sippewissett Marsh 2016 Data</t>
  </si>
  <si>
    <t>Data in this spreadsheet include methane, carbon dioxide, and nitrous oxide fluxes, soil pH, surface and subsurface soil temperature, and surface elevation relative to mean high water for study plots at Great Sippewissett Marsh collected in July, August, September and October 2016.This dataset is associated with the following publication: Martin, R., C. Wigand, E. Elmstrom, J. Lloret, and I. Valiela. Long-term nutrient addition increases respiration and nitrous oxide emissions in a New England salt marsh. Ecology and Evolution. Wiley-Blackwell Publishing, Hoboken, NJ, USA, 8(10): 4958-4966, (2018).</t>
  </si>
  <si>
    <t xml:space="preserve">https://catalog.data.gov/dataset/deps-sulfate-measurements
</t>
  </si>
  <si>
    <t>DEPS sulfate measurements</t>
  </si>
  <si>
    <t>data consist of measurements of outdoor and personal sulfate measurements.This dataset is associated with the following publication: Breen, M., Y. Xu, A. Schneider, R. Williams, and R. Devlin. Modeling individual exposures to ambient PM2.5 in the diabetes and the environment panel study (DEPS). SCIENCE OF THE TOTAL ENVIRONMENT. Elsevier BV, AMSTERDAM, NETHERLANDS, 626: 807-816, (2018).</t>
  </si>
  <si>
    <t xml:space="preserve">https://catalog.data.gov/dataset/soil-organic-matter-and-amphibian-exposure-dataset-c6a9e
</t>
  </si>
  <si>
    <t>Soil organic matter and amphibian exposure dataset</t>
  </si>
  <si>
    <t>Dataset containing experimental data and R scripts used for data analyses.This dataset is associated with the following publication: Van Meter, R., D. Glinski, M. Henderson , and T. Purucker. Soil organic matter content effects on dermal pesticide bioconcentration in American toads (Bufo americanus).. ENVIRONMENTAL TOXICOLOGY AND CHEMISTRY. Society of Environmental Toxicology and Chemistry, Pensacola, FL, USA, 35(11): 2734-2741, (2016).</t>
  </si>
  <si>
    <t xml:space="preserve">https://catalog.data.gov/dataset/dose-response-analysis-of-rna-seq-profiles-in-archival-formalin-fixed-paraffin-embedded-sa
</t>
  </si>
  <si>
    <t>Dose-Response Analysis of RNA-Seq Profiles in Archival Formalin-Fixed Paraffin-Embedded Samples.</t>
  </si>
  <si>
    <t>se of archival resources has been limited to date by inconsistent methods for genomic profiling of degraded RNA from formalin-fixed paraffin-embedded (FFPE) samples. RNA-seq offers a novel way to address this problem. In this study we evaluated transcriptomic dose responses using RNA-seq in paired FFPE and frozen (FROZ) samples from two archival studies in mice, one recent (20 years old). Experimental treatments included di(2-ethylhexyl)phthalate (DEHP) and dichloroacetic acid (DCA) for the 20 year-old studies, respectively. Total RNA was ribodepleted and sequenced using the Illumina HiSeq platform. In the recent study, FFPE samples showed high concordance in total reads (98% vs FROZ), fold-change values of differentially expressed genes (DEGs) (R2 = 0.99), highly enriched target pathways (90% overlap with FROZ), and benchmark dose estimates for preselected target genes (-2% overall vs FROZ). In contrast, RNA-seq data from older FFPE samples had lower total reads (70% vs FROZ) and poor concordance in global DEGs and pathways. Despite a 99% loss of counts, dose responses were still evident for target genes in FFPE samples and positively correlated with paired FROZ samples. These findings highlight potential variability in the quality of RNA-seq data from FFPE samples. More recent FFPE samples were highly similar to FROZ samples in sequencing quality metrics, DEG profiles, and dose-response parameters, while further methods development is needed for older or lower-quality FFPE samples. This work should help broaden the use of archival resources in both chemical safety and translational science.This dataset is associated with the following publication: Hester, S., V. Bhat, B. Chorley, G. Carswell, W. Jones, L. Wehmas, and C. Wood. Dose-Response Analysis of RNA-Seq Profiles in Archival Formalin-Fixed Paraffin-Embedded (FFPE) Samples.. TOXICOLOGICAL SCIENCES. Society of Toxicology, 154(2): 202-213, (2016).</t>
  </si>
  <si>
    <t xml:space="preserve">https://catalog.data.gov/dataset/data-for-figures-78f6b
</t>
  </si>
  <si>
    <t>Data For Figures</t>
  </si>
  <si>
    <t>This dataset contains data presented in the figures of the paper "Semivolatile POA and parameterized total combustion SOA in CMAQv5.2: impacts on source strength and partitioning" published in Atmospheric Chemistry and Physics. It also links to the data archive of field observations.This dataset is associated with the following publication: Murphy, B., M. Woody, J. Jimenez, A.M. Carlton, P. Hayes, S. Liu, N. Ng, L. Russell, A. Setyan, L. Xu, J. Young, R. Zaveri, Q. Zhang, and H. Pye. Semivolatile POA and parameterized total combustion SOA in CMAQv5.2: impacts on source strength and partitioning. Atmospheric Chemistry and Physics. Copernicus Publications, Katlenburg-Lindau, GERMANY, 17: 11107-11133, (2017).</t>
  </si>
  <si>
    <t xml:space="preserve">https://catalog.data.gov/dataset/sas-code-used-to-analyze-data-and-a-datafile-with-metadata-glossary
</t>
  </si>
  <si>
    <t>SAS code used to analyze data and a datafile with metadata glossary</t>
  </si>
  <si>
    <t>We compiled macroinvertebrate assemblage data collected from 1995 to 2014 from the St. Louis River Area of Concern (AOC) of western Lake Superior. Our objective was to define depth-adjusted cutoff values for benthos condition classes (poor, fair, reference) to provide tool useful for assessing progress toward achieving removal targets for the degraded benthos beneficial use impairment in the AOC. The relationship between depth and benthos metrics was wedge-shaped. We therefore used quantile regression to model the limiting effect of depth on selected benthos metrics, including taxa richness, percent non-oligochaete individuals, combined percent Ephemeroptera, Trichoptera, and Odonata individuals, and density of ephemerid mayfly nymphs (Hexagenia). We created a scaled trimetric index from the first three metrics. Metric values at or above the 90th percentile quantile regression model prediction were defined as reference condition for that depth. We set the cutoff between poor and fair condition as the 50th percentile model prediction. We examined sampler type, exposure, geographic zone of the AOC, and substrate type for confounding effects. Based on these analyses we combined data across sampler type and exposure classes and created separate models for each geographic zone. We used the resulting condition class cutoff values to assess the relative benthic condition for three habitat restoration project areas. The depth-limited pattern of ephemerid abundance we observed in the St. Louis River AOC also occurred elsewhere in the Great Lakes. We provide tabulated model predictions for application of our depth-adjusted condition class cutoff values to new sample data.This dataset is associated with the following publication: Angradi, T., W. Bartsch, A. Trebitz, V. Brady, and J. Launspach. A depth-adjusted ambient distribution approach for setting numeric removal targets for a Great Lakes Area of Concern beneficial use impairment: Degraded benthos. JOURNAL OF GREAT LAKES RESEARCH. International Association for Great Lakes Research, Ann Arbor, MI, USA, 43(1): 108-120, (2017).</t>
  </si>
  <si>
    <t xml:space="preserve">https://catalog.data.gov/dataset/prior-knowledge-based-approach-for-associating-contaminants-with-biological-effects-a-case
</t>
  </si>
  <si>
    <t>Prior knowledge-based approach for associating contaminants with biological effects: a case study in the St. Croix river basin, MN, WI, USA.</t>
  </si>
  <si>
    <t>Concentrations of 127 organic chemicals measured in water samples collected from five locations in proximity to two municipal wastewater treatment plants in the St. Croix River basin, MN and WI, USA are included. Additionally, gene expression in the livers of fathead minnows exposed in situ to the site water for 12 d is included. Gene expression was analyzed by oligonucleotide microarray and raw data are accessible through the National Center for Biotechnology Information (NCBI) Gene Expression Omnibus (GEO), accession number GSE81263. Additional analyses performed on those data, including construction of knowledge assembly models from comparison of the detected chemicals data with associated genes from the comparative toxicogenomics database, pathway and gene ontology enrichment analyses performed on the gene expression data, and richness and concordance statistics from a Reverse Causal Reasoning-based statistical approach are included.This dataset is associated with the following publication: Schroeder , A., D. Martinovic-Weigelt, G. Ankley , K. Lee, N. Garcia-Reyero, E. Perkins, H. Schoenfuss, and D. Villeneuve. Prior knowledge-based approach for associating contaminants with biological effects: A case study in the St. Croix river basin, MN, WI, USA.. ENVIRONMENTAL POLLUTION. Elsevier Science Ltd, New York, NY, USA, 221: 427-436, (2017).</t>
  </si>
  <si>
    <t xml:space="preserve">https://catalog.data.gov/dataset/effects-of-simulated-smog-in-rodent-models-of-disease-dataset
</t>
  </si>
  <si>
    <t>Effects of Simulated Smog in Rodent Models of Disease Dataset.</t>
  </si>
  <si>
    <t>The dataset includes the draft main paper and supporting information file to be submitted to the journal, and also excel spread sheets containing the raw data which backs up the processed data used in the paper and supporting information file. Data include exposure characterization (temperature, RH, pollutant levels, etc.), physiology data, serum data, lung inflammation data, viral burden data, PCR data, blood data, lung pathology data, and other miscellaneous data. All the column headings and other relevant definitions and information are included in the data sets, and match the relevant data in the paper to be submitted.This dataset is associated with the following publication: Hargrove, M., S. Snow, R. Luebke, C. Wood, J. Krug, T. Krantz, C. King, C. Copeland, S. McCullough, K. Gowdy, U. Kodavanti, I. Gilmour, and S. Gavett. Effects of Simulated Smog Atmospheres in Rodent Models of Metabolic and Immunologic Dysfunction. ENVIRONMENTAL SCIENCE &amp; TECHNOLOGY. American Chemical Society, Washington, DC, USA, 52(5): 3062-3070, (2018).</t>
  </si>
  <si>
    <t xml:space="preserve">https://catalog.data.gov/dataset/data-for-haselman-et-al-2016-development-of-the-lagda-effects-of-top-or-tb-in-xenopus-laev
</t>
  </si>
  <si>
    <t>Data for Haselman et al 2016 Development of the LAGDA: effects of tOP or TB in Xenopus laevis from embryo to juvenile</t>
  </si>
  <si>
    <t>These data are from two studies conducted to evaluate the performance of the draft Larval Amphibian Growth and Development Assay for incorporation into the U.S. EPA's Endocrine Disruptor Screening Program Tier II testing battery. 4-tert-octylphenol was chosen as an environmental estrogenic compound and 17-beta-trenbolone was chosen as an environmental androgenic compound. Although the effects of these model environmental endocrine disruptors are not novel, these chemicals were used essentially as positive controls to represent each of the potential modes of toxicity that could be encountered by future unknown compounds ordered to be run through the LAGDA in support of risk assessment. Endpoints evaluated were larval growth and metamorphic development, blood thyroid hormone, thyroid histopathology, juvenile growth, juvenile histopathology of the liver, gonads, kidneys and reproductive ducts.This dataset is associated with the following publication: Haselman , J., P. Kosian , J. Korte , A. Olmstead, T. Iguchi, R. Johnson , and S. Degitz. Development of the larval amphibian growth and development assay: Effects of chronic 4-tert-octylphenol or 17ss-trenbolone exposure in Xenopus laevis from embryo to juvenile. JOURNAL OF APPLIED TOXICOLOGY. John Wiley &amp; Sons, Ltd., Indianapolis, IN, USA, 36(12): 1639-1650, (2016).</t>
  </si>
  <si>
    <t xml:space="preserve">https://catalog.data.gov/dataset/multiplex-elisa-mtf-1-and-western-blot-raw-data
</t>
  </si>
  <si>
    <t>Multiplex ELISA MTF-1 and western blot raw data</t>
  </si>
  <si>
    <t>Multiplex ELisa data, MTF-1 and western blot.This dataset is associated with the following publication: Bruno, M., J. Ross, and Y. Ge. Proteomic Responses of BEAS-2B Cells to Nontoxic and Toxic Chromium: Protein Indicators of Cytotoxicity Conversion. TOXICOLOGY LETTERS. Elsevier Science Ltd, New York, NY, USA, 264: 59-70, (2016).</t>
  </si>
  <si>
    <t xml:space="preserve">https://catalog.data.gov/dataset/developmental-thyroid-hormone-insufficiency-induces-cortical-brain-malformation-and-learni
</t>
  </si>
  <si>
    <t>Developmental Thyroid Hormone Insufficiency Induces Cortical Brain Malformation and Learning Impairments: A Cross-Fostering Study</t>
  </si>
  <si>
    <t>thyroid hormone from serum of rats exposed to goitrogen. Morphometry in brain. Behavioral data.This dataset is associated with the following publication: OShaughnessy, K., P. Kosian, J. Ford, W. Oshiro, S. Degitz, and M. Gilbert. Developmental Thyroid Hormone Insufficiency Induces Cortical Brain Malformation and Learning Impairments: A Cross-Fostering Study. TOXICOLOGICAL SCIENCES. Society of Toxicology, RESTON, VA, 163(1): 101-115, (2018).</t>
  </si>
  <si>
    <t xml:space="preserve">https://catalog.data.gov/dataset/cardiac-effects-of-acrolein-in-mice-and-role-of-trpa1
</t>
  </si>
  <si>
    <t>Cardiac effects of acrolein in mice and role of TRPA1</t>
  </si>
  <si>
    <t>This data shows the heart rate, heart rate variability and cardiac mechanical function of mice exposed to acrolein or ozone.This dataset is associated with the following publication: Kurhanewicz, N., R. McIntosh-Kastrinsky, H. Tong, A. Ledbetter, L. Walsh, A. Farraj, and M. Hazari. TRPA1 mediates changes in heart rate variability and cardiac mechanical function in mice exposed to acrolein. TOXICOLOGICAL AND APPLIED PHARMICOLOGY. Elsevier Science BV, Amsterdam, NETHERLANDS, 324: 51-60, (2017).</t>
  </si>
  <si>
    <t xml:space="preserve">https://catalog.data.gov/dataset/1990-2010-pm-o3-concentrations-and-related-premature-mortality-estimates
</t>
  </si>
  <si>
    <t>1990-2010 PM &amp; O3 concentrations and related premature mortality estimates</t>
  </si>
  <si>
    <t>This data sets includes data shown in the Figures and Tables in the publication by Zhang et al (2018): https://doi.org/10.5194/acp-2018-498.This dataset is associated with the following publication: Zhang, Y., J.J. West, R. Mathur, J. Xing, C. Hogrefe, S. Roselle, J. Bash, J. Pleim, C. Gan, and D. Wong. Long-term trends in the ambient PM2.5- and O3-related mortality burdens in the United States under emission reductions from 1990 to 2010. Atmospheric Chemistry and Physics. Copernicus Publications, Katlenburg-Lindau, GERMANY, 18(20): 15003-15016, (2018).</t>
  </si>
  <si>
    <t xml:space="preserve">https://catalog.data.gov/dataset/experimental-and-model-estimates-of-the-contributions-from-biogenic-monoterpenes-and-sesqu
</t>
  </si>
  <si>
    <t>Experimental and model estimates of the contributions from biogenic monoterpenes and sesquiterpenes to secondary organic aerosol in the southeastern United States</t>
  </si>
  <si>
    <t>Atmospheric organic aerosol (OA) has important impacts on climate and human health but its sources remain poorly understood. Biogenic monoterpenes and sesquiterpenes are important precursors of secondary organic aerosol (SOA), but the amounts and pathways of SOA generation from these precursors are not well constrained by observations. We propose that the less-oxidized oxygenated organic aerosol (LO-OOA) factor resolved from positive matrix factorization (PMF) analysis on aerosol mass spectrometry (AMS) data can be used as a surrogate for fresh SOA from monoterpenes and sesquiterpenes in the southeastern US. This hypothesis is supported by multiple lines of evidence, including lab-in-the-field perturbation experiments, extensive ambient ground-level measurements, and state-of-the-art modeling. We performed lab-in-the-field experiments in which the ambient air is perturbed by the injection of selected monoterpenes and sesquiterpenes, and the subsequent SOA formation is investigated. PMF analysis on the perturbation experiments provides an objective link between LO-OOA and fresh SOA from monoterpenes and sesquiterpenes as well as insights into the sources of other OA factors. Further, we use an upgraded atmospheric model and show that modeled SOA concentrations from monoterpenes and sesquiterpenes could reproduce both the magnitude and diurnal variation of LO-OOA at multiple sites in the southeastern US, building confidence in our hypothesis. We estimate the annual average concentration of SOA from monoterpenes and sesquiterpenes in the southeastern US to be roughly 2ugm-3.Dataset (csv file) contains CMAQ model predictions for locations in the southeastern US during 2012 and 2013. The species definition file (txt) defines how quantities were obtained from the model. Data in the csv files follows the writesite utility output format (https://github.com/USEPA/CMAQ/tree/5.2.1/POST/writesite). Links to additional datasets are provided.This dataset is associated with the following publication: Xu, L., H. Pye, J. He, Y. Chen, B. Murphy, and N. Ng. Experimental and model estimates of the contributions from biogenic monoterpenes and sesquiterpenes to secondary organic aerosol in the southeastern United States. Atmospheric Chemistry and Physics. Copernicus Publications, Katlenburg-Lindau, GERMANY, 18(17): 12613-12637, (2018).</t>
  </si>
  <si>
    <t xml:space="preserve">https://catalog.data.gov/dataset/data-contributed-by-epa-ord-nerl-ced-researchers-to-the-manuscript-seasonal-ozone-vertical
</t>
  </si>
  <si>
    <t>Data contributed by EPA/ORD/NERL/CED researchers to the manuscript "Seasonal ozone vertical profiles over North America using the AQMEII group of air quality models: model inter-comparison and stratospheric intrusions"</t>
  </si>
  <si>
    <t>This dataset contains the data contributed by EPA/ORD/NERL/CED researchers to the manuscript "Seasonal ozone vertical profiles over North America using the AQMEII group of air quality models: model inter-comparison and stratospheric intrusions" led by Dr. Marina Astitha of the University of Connecticut.This dataset is associated with the following publication: Astitha, M., I. Kioutskioukis, G.A. Fisseha, R. Bianconi, J. Bieser, J. Christensen, O. Cooper, S. Galmarini, C. Hogrefe, U. Im, B. Johnson, P. Liu, U. Nopmongcol, I. Petropavlovskikh, E. Solazzo, D. Tarasick, and G. Yarwood. Seasonal ozone vertical profiles over North America using the AQMEII3 group of air quality models: model inter-comparison and stratospheric intrusions. Atmospheric Chemistry and Physics. Copernicus Publications, Katlenburg-Lindau, GERMANY, 18(19): 13925-13945, (2018).</t>
  </si>
  <si>
    <t xml:space="preserve">https://catalog.data.gov/dataset/in-silico-site-directed-mutagenesis-informs-species-specific-predictions-of-chemical-susce
</t>
  </si>
  <si>
    <t>In silico site-directed mutagenesis informs species-specific predictions of chemical susceptibility derived from the Sequence Alignment to Predict Across Species Susceptibility (SeqAPASS)</t>
  </si>
  <si>
    <t>All data associated with publication are publicly available online at https://datadryad.org/ by searching doi:10.5061/dryad.2tg6967 Upon accessing data on datadryad.org: Data descriptions are found with Supplemental Data presented in the pdf (Supplementary Data.pdf (600.4 Kb)). Data description of supplemental Data (Supplementary Data File.xlsx (1.167 Mb)) is provided below: Tabs one, two, and three contain the raw data for acetylcholinesterase (AChE) Level 1 (Figure 1A), Level 2 (Figure 1B), and Level 3 (Table 2) SeqAPASS analysis, respectively. Tab four contains the raw data for AChE Level 3 improved SeqAPASS analysis (Table 5). Tabs five, six, and seven contain the raw data for ecdysone receptor (EcR) Level 1 (Figure 2A), Level 2 (Figure 2B), and Level 3 (Table 6) SeqAPASS analysis, respectively. Tab eight contains the raw data for EcR Level 3 improved SeqAPASS analysis (Table 8).This dataset is associated with the following publication: Doering, J., S. Lee, K. Kristiansen, L. Evenseth, M. Barron, I. Sylte, and C. LaLone. In silico site-directed mutagenesis informs species-specific predictions of chemical susceptibility derived from the Sequence Alignment to Predict Across Species Susceptibility (SeqAPASS) tool.. TOXICOLOGICAL SCIENCES. Society of Toxicology, RESTON, VA, 166(1): 131-145, (2018).</t>
  </si>
  <si>
    <t xml:space="preserve">https://catalog.data.gov/dataset/data-for-continuous-near-real-time-evaluation-of-cmaq-an-approach-for-the-rapid-scientific
</t>
  </si>
  <si>
    <t>Data for Continuous, Near Real-Time Evaluation of CMAQ: An Approach for the Rapid Scientific Evolution of the Modeling System</t>
  </si>
  <si>
    <t>Near Real Time CMAQ Simulations compared to AQS Observations.This dataset is associated with the following publication: Eder, B., R. Gilliam, G. Pouliot, R. Mathur, and J. Pleim. Continuous, Near Real-Time Evaluation of Air Quality Models: An Approach for the Rapid Scientific Evolution of Modeling Systems. EM Magazine. Air and Waste Management Association, Pittsburgh, PA, USA, 1-6, (2017).</t>
  </si>
  <si>
    <t xml:space="preserve">https://catalog.data.gov/dataset/2014harshalakeflyover-waterchemistrydatausedforchlorophyllstudy-xlsx
</t>
  </si>
  <si>
    <t>2014HarshaLakeFlyover_WaterChemistryDataUsedForChlorophyllStudy.xlsx</t>
  </si>
  <si>
    <t>Chlorophyll and General Water Quality variables collected during a flyover event of Harsha Lake in Southwestern Ohio. 44 sites were sampled within one hour of aerial imagery acquisition.This dataset is associated with the following publication: Beck, R., S. Zhan, H. Liu, S. Tong, B. Yang, M. Xu, Z. Ye, Y. Huang, S. Shu, K. Berling, M. Andrew, E. Emery, M. Reif, J. Harwood, J. Young, C. Nietch , D. Macke , M. Martin, G. Stillings, R. Stumpf, and H. Su. Comparison of satellite reflectance algorithms for estimating chlorophyll-a in a temperate reservoir using coincident hyperspectral aircraft imagery and dense coincident surface observations. REMOTE SENSING OF ENVIRONMENT. Elsevier Science Ltd, New York, NY, USA, 178: 15-30, (2016).</t>
  </si>
  <si>
    <t xml:space="preserve">https://catalog.data.gov/dataset/hgse-xanes-data
</t>
  </si>
  <si>
    <t>HgSe XANES data</t>
  </si>
  <si>
    <t>This dataset represents Figure 4 in the manuscript which shows the comparison of Se speciation of HgSe relative to samples with linear combination fits.This dataset is associated with the following publication: Gajdosechova, Z., M. Lawan, D. Urgast, A. Raab, K. Scheckel , E. Lombi, P. Kopittke, K. Loeschner, E. Larsen, G. Woods, A. Brownlow, F. Read, J. Feldmann, and E. Krupp. In vivo formation of natural HgSe nanoparticles in the liver and brain of pilot whales. Staffan Normark NATURE. Macmillan Publishers Ltd., London, UK, 6(34361): 1-11, (2016).</t>
  </si>
  <si>
    <t xml:space="preserve">https://catalog.data.gov/dataset/overflow-system-capacity
</t>
  </si>
  <si>
    <t>Overflow System Capacity</t>
  </si>
  <si>
    <t>This dataset contains results of overflow system experiments for 4-, 6-, and 8-inch overflow systems. The systems were operated without a mesh, or with varying degrees of blockage, from clean to 60% blocked.This dataset is associated with the following publication: Burkhardt, J., J. Goodrich, J. Szabo, J. Hall, J. Crosby, S. Tourney, and R. Clement. Understanding the Impact of Mesh on Tank Overflow System Capacity - journal. JOURNAL OF THE AMERICAN WATER WORKS ASSOCIATION. American Water Works Association, Denver, CO, USA, 110(12): E44-E51, (2018).</t>
  </si>
  <si>
    <t xml:space="preserve">https://catalog.data.gov/dataset/phenone-rter-binding-vtg-tapper-a-jm6n-data-set-20171002
</t>
  </si>
  <si>
    <t>Phenone rtER binding Vtg_Tapper_A-jm6n_data set 20171002</t>
  </si>
  <si>
    <t>Phenones and hydroxy benzophenones are widely used as UV radiation filters, and in the manufacturing of insecticides and pharmaceuticals. Understanding the ability of these chemicals to mimic the effects of the steroid estrogen is of interest to the US Environmental Protection Agency and other international environmental organizations. The current study sequentially combined complementary in vitro (outside a living organism) rainbow trout estrogen receptor (rtER) binding and liver slice vitellogenin (Vtg) mRNA induction assays in the context of a defined ER-mediated adverse outcome pathway (AOP). Cyclic phenones, branched phenones, and hydroxybenzophenones bound to rtER with relative potency ranging from no affinity to high binding affinity of 0.11%, and many induced Vtg, an egg yolk protein, gene expression in rt liver slices. In addition, cyclohexylphenylketone which did not bind rtER binding in cytosol was biotransformed within liver tissue to a chemical that induced Vtg expression. Cyclic phenones, branched phenones and hydroxybenzophenones produced estrogen like responses in these rainbow trout in vitro assays.This dataset is associated with the following publication: Tapper, M., J. Denny, J. Serrano, R. Kolanczyk, B. Sheedy, G. Overland, M. Hornung, and P. Schmieder. Phenone, hydroxybenzophenone, and branched phenone estrogen receptor binding and vitellogenin agonism in rainbow trout in vitro models. Applied In Vitro Toxicology. Mary Ann Liebert, Inc., Larchmont, NY, USA, 5(1): 62-74, (2019).</t>
  </si>
  <si>
    <t xml:space="preserve">https://catalog.data.gov/dataset/resilience-of-microbial-communities-sequence-data-set
</t>
  </si>
  <si>
    <t>Resilience of Microbial Communities Sequence Data Set</t>
  </si>
  <si>
    <t>The EX_Genome_Assemblies.zip file contain the contig sequences (i.e. assembly) of fifteen isolates used for genomic and antibiotic resistance genes (ARG) analysis.EX_OTU.fasta file contain the sequences of the bacterial 16S rRNA-encoding V4 region gene (250 nt) for each Operational Taxonomic Unit (OTU).This dataset is associated with the following publication: Gomez-Alvarez, V., S. Pfaller, J. Pressman, D. Wahman, and R. Revetta. Resilience of microbial communities in a simulated drinking water distribution system subjected to disturbances: role of conditionally rare taxa and potential implications for antibiotic-resistant bacteria. Environmental Science: Water Research &amp; Technology. Royal Society of Chemistry, Cambridge, UK, 2: 645-657, (2016).</t>
  </si>
  <si>
    <t xml:space="preserve">https://catalog.data.gov/dataset/martin-et-al-zebrafish-heart-rate-assay-all-data
</t>
  </si>
  <si>
    <t>Martin et al_Zebrafish Heart Rate Assay_ All Data</t>
  </si>
  <si>
    <t>Data file contains heart rate values for each fish by experiment. The data were used to generate figures and tables in the attached manuscript.This dataset is associated with the following publication: Martin, W.K., A. Tennant, R. Conolly, K. Prince, J. Stevens, D. DeMarini, B. Martin, L. Thompson, I. Gilmour, W. Cascio, M. Hays, M. Hazari, S. Padilla, and A. Farraj. High-Throughput Video Processing to Score Heart Rate Responses to Xenobiotics in Wild-type Embryonic Zebrafish per imaging field. Scientific Reports. Nature Publishing Group, London, UK, 9(1): 145, (2019).</t>
  </si>
  <si>
    <t xml:space="preserve">https://catalog.data.gov/dataset/metadata-for-figures-in-publication-long-chain-lipid-hydroperoxides-increase-the-glutathio
</t>
  </si>
  <si>
    <t>Metadata for figures in publication "Long Chain Lipid Hydroperoxides Increase the Glutathione Redox Potential Through Glutathione Peroxidase 4</t>
  </si>
  <si>
    <t>The dataset contains the metadata associated with the figures in the manuscript.This dataset is associated with the following publication: Corteselli, E., E. Gibbs-Flournoy, S. Simmons, P. Bromberg, A. Gold, and J.M. Samet. Long Chain Lipid Hydroperoxides Increase the Glutathione Redox Potential Through Glutathione Peroxidase 4. Biochimica et Biophysica Acta. Elsevier Science Ltd, New York, NY, USA, 1863(5): 950-959, (2019).</t>
  </si>
  <si>
    <t xml:space="preserve">https://catalog.data.gov/dataset/resilience-of-microbial-communities-taxonomic-lineage-abundance-data-set
</t>
  </si>
  <si>
    <t>Resilience of Microbial Communities Taxonomic Lineage Abundance Data Set</t>
  </si>
  <si>
    <t>An abundance matrix (EX_taxonomic_lineage.xlsx) contains rows as taxonomic lineage, columns as samples, and entries representing the abundance of each lineage as a ratio of all sequences obtained for each individual sample.This dataset is associated with the following publication: Gomez-Alvarez, V., S. Pfaller, J. Pressman, D. Wahman, and R. Revetta. Resilience of microbial communities in a simulated drinking water distribution system subjected to disturbances: role of conditionally rare taxa and potential implications for antibiotic-resistant bacteria. Environmental Science: Water Research &amp; Technology. Royal Society of Chemistry, Cambridge, UK, 2: 645-657, (2016).</t>
  </si>
  <si>
    <t xml:space="preserve">https://catalog.data.gov/dataset/metropolitan-dwds-otu-abundance-data-set
</t>
  </si>
  <si>
    <t>Metropolitan DWDS OTU Abundance Data Set</t>
  </si>
  <si>
    <t>An abundance matrix (PS_OTU.xlsx) contains rows as OTU, columns as samples, and entries representing the abundance of each OTU as a ratio of all sequences obtained for each individual sample.This dataset is associated with the following publication: Revetta , R., V. Gomez-Alvarez, T. Gerke, J. Santodomingo , and N. Ashbolt. CHANGES IN BACTERIAL COMPOSITION OF BIOFILM IN A METROPOLITAN DRINKING WATER DISTRIBUTION SYSTEM. JOURNAL OF APPLIED MICROBIOLOGY. Blackwell Publishing, Malden, MA, USA, 121(1): 294-305, (2016).</t>
  </si>
  <si>
    <t xml:space="preserve">https://catalog.data.gov/dataset/arsenic-speciation-results-c2d35
</t>
  </si>
  <si>
    <t>The dataset is a table that shows soil samples with corresponding total arsenic concentrations, arsenic bioavailability values, and linear combination fitting results of synchrotron speciation results.This dataset is associated with the following publication: Stevens, B.N., A.R. Betts, B.W. Miller, K.G. Scheckel, R.H. Anderson, K.D. Bradham, S.W. Casteel, D.J. Thomas, and N.T. Basta. Arsenic Speciation of Contaminated Soils/Solid Wastes and Relative Oral Bioavailability in Swine and Mice. Soil Systems. MDPI AG, Basel, SWITZERLAND, 2(2): 27, (2018).</t>
  </si>
  <si>
    <t xml:space="preserve">https://catalog.data.gov/dataset/edison-big-parking-lot-nutrient-data
</t>
  </si>
  <si>
    <t>Edison Big Parking Lot Nutrient data.</t>
  </si>
  <si>
    <t>The data includes nutrient concentrations for infiltrates, runoff, and rainfall during the monitoring period.This dataset is associated with the following publication: Razzaghmanesh, M., and M. Borst. Long- term effects of three types of permeable pavements on nutrient infiltrate concentrations. SCIENCE OF THE TOTAL ENVIRONMENT. Elsevier BV, AMSTERDAM, NETHERLANDS, 670: 893-901, (2019).</t>
  </si>
  <si>
    <t xml:space="preserve">https://catalog.data.gov/dataset/data-associated-with-journal-article-combining-modeled-and-observed-wet-deposition-and-pre
</t>
  </si>
  <si>
    <t>Data associated with journal article "Combining modeled and observed wet deposition and precipitation data for improved critical loads analyses"</t>
  </si>
  <si>
    <t>Data sets used in the analysis presented in the manuscript "A Measurement-Model Fusion Approach for Improved Wet Deposition Maps and Trends". The datasets used for the analysis presented in this manuscript were provided by: 1. the National Atmospheric Deposition Program National Trends Network (NADP Program Office, Wisconsin State Laboratory of Hygiene, 465 Henry Mall, Madison, WI 53706. http://nadp.slh.wisc.edu/data/NTN/ntnAllsites.aspx ) 2. the Parameter-elevation Regressions on Independent Slopes Model (PRISM) Climate Group (PRISM Climate Group, Oregon State University, http://prism.oregonstate.edu, created 10 Sept 2015) 3. the Community Multiscale Air Quality (CMAQ) model development team within the EPA's Office of Research and DevelopmentEach file is in comma-separated value (csv) format. Column names and definitions for each file are provided in the accompanying data dictionary file.The three data files are: 1. NADP-NTN_and_CMAQv5.0.2_annual_total_wet_depostion_2002-2012.csv: Matched model and observational wet deposition data for 2002 -2012 over the continental US 2. CMAQv5.0.2_surface_layer_annual_total_wet_depostion_2002-2012.csv: Gridded surface layer model wet deposition data for 2002-2012 over the continental US 3. north.amer.map.CMAQ.km.csv: North America map lines in Lambert conformal projected coordinates based on projection used in CMAQ simulations.This dataset is associated with the following publication: Zhang, Y., K. Foley, D. Schwede, J. Bash, J. Pinto, and R. Dennis. A Measurement-Model Fusion Approach for Improved Wet Deposition Maps and Trends. JOURNAL OF GEOPHYSICAL RESEARCH-ATMOSPHERES. American Geophysical Union, Washington, DC, USA, 124(7): 4237-4251, (2019).</t>
  </si>
  <si>
    <t xml:space="preserve">https://catalog.data.gov/dataset/data-urinary-phthalate-metabolites-and-metabolic-syndrome-in-u-s-adolescents-cross-section
</t>
  </si>
  <si>
    <t>Data: Urinary phthalate metabolites and metabolic syndrome in U.S. adolescents: cross-sectional results from the National Health and Nutrition Examination Survey (2003-2014) data</t>
  </si>
  <si>
    <t>NHANES data from the 2003-2014 survey years. Specific to adolescents. Ancillary data related to metabolic syndrome and other covariates.This dataset is associated with the following publication: Gaston, S., and N. Tulve. Urinary phthalate metabolites and metabolic syndrome in U.S. adolescents: Cross-sectional results from the National Health and Nutrition Examination Survey (2003-2014) data. INTERNATIONAL JOURNAL OF HYGIENE AND ENVIRONMENTAL HEALTH. Elsevier B.V., Amsterdam, NETHERLANDS, 222(2): 195-204, (2019).</t>
  </si>
  <si>
    <t xml:space="preserve">https://catalog.data.gov/dataset/cape-fear-analysis-dataset
</t>
  </si>
  <si>
    <t>Cape Fear Analysis Dataset</t>
  </si>
  <si>
    <t>Compound discovery, All chemical features, assigned chemical species and Profinder Settings.This dataset is associated with the following publication: McCord, J., and M. Strynar. Identification of Per- and Polyfluoroalkyl Substances in the Cape Fear River by High Resolution Mass Spectrometry and Nontargeted Screening. ENVIRONMENTAL SCIENCE &amp; TECHNOLOGY. American Chemical Society, Washington, DC, USA, 53(9): 4717-4727, (2019).</t>
  </si>
  <si>
    <t xml:space="preserve">https://catalog.data.gov/dataset/genesis-and-study-design-for-epas-non-targeted-analysis-collaborative-trial-entact
</t>
  </si>
  <si>
    <t>Genesis and Study Design for EPA's Non-Targeted Analysis Collaborative Trial (ENTACT)</t>
  </si>
  <si>
    <t>Detection by GC and LC for ENTACT chemicals and OPERA predicted physicochemical properties for manuscript Figures 3 and 4.This dataset is associated with the following publication: Ulrich, E., J. Sobus, C. Grulke, A. Richard, S. Newton, M. Strynar, K. Mansouri, and A. Williams. EPA's non-targeted analysis collaborative trial (ENTACT): genesis, design, and initial findings. Analytical and Bioanalytical Chemistry. Springer, New York, NY, USA, 411(4): 853-866, (2019).</t>
  </si>
  <si>
    <t xml:space="preserve">https://catalog.data.gov/dataset/full-scale-qpcr-fsi-in-the-tillamook-bay-watershed-april-2019
</t>
  </si>
  <si>
    <t>Full-Scale qPCR FSI in the Tillamook Bay Watershed_April 2019</t>
  </si>
  <si>
    <t>Fecal source identification qPCR, land use, and weather data used in the manuscript entitled, "Large-Scale Implementation of Standardized Quantitative Real-Time PCR Fecal Source Identification Procedures in the Tillamook Bay Watershed".This dataset is associated with the following publication: Li, X., M. Sivaganesan, C. Kelty, A. Zimmer-Faust, P. Clinton, J. Reichman, Y. Johnson, W. Matthews, S. Bailey, and O. Shanks. Large-scale implementation of standardized quantitative real-time PCR fecal source identification procedures in the Tillamook Bay Watershed. PLoS ONE. Public Library of Science, San Francisco, CA, USA, 14(6): e0216827, (2019).</t>
  </si>
  <si>
    <t xml:space="preserve">https://catalog.data.gov/dataset/vacant-lots-hydrology-manuscript-data
</t>
  </si>
  <si>
    <t>Vacant Lots Hydrology Manuscript Data</t>
  </si>
  <si>
    <t>The dataset includes information to make Figures 1 through 4 of the manuscript ("FigureData" spreadsheet) and for full data analyses ("RawData" spreadsheet).This dataset is associated with the following publication: Kelleher, C., H. Golden, S. Burkholder, and W. Shuster. Urban vacant lands impart hydrological benefits across city landscapes. Nature Communications. Nature Publishing Group, London, UK, 11: 1563, (2020).</t>
  </si>
  <si>
    <t xml:space="preserve">https://catalog.data.gov/dataset/hydrologic-model-predictability-improves-with-spatially-explicit-calibration-using-remotel
</t>
  </si>
  <si>
    <t>Hydrologic model predictability improves with spatially explicit calibration using remotely sensed evapotranspiration and biophysical parameters</t>
  </si>
  <si>
    <t>The dataset is supportive of the manuscript "Hydrologic model predictability improves with spatially explicit calibration using remotely sensed evapotranspiration and biophysical parameters".This dataset is associated with the following publication: Rajib, A., G. Evenson, H. Golden, and C. Lane. Hydrologic model predictability improves with spatially explicit calibration using remotely sensed evapotranspiration and biophysical parameters. JOURNAL OF HYDROLOGY. Elsevier Science Ltd, New York, NY, USA, 567: 668-683, (2018).</t>
  </si>
  <si>
    <t xml:space="preserve">https://catalog.data.gov/dataset/180626-thyroid-hormone-pfoa-pfos-manuscript-data
</t>
  </si>
  <si>
    <t>180626 Thyroid Hormone PFOA PFOS Manuscript Data</t>
  </si>
  <si>
    <t>180626 Thyroid Hormone PFOA PFOS Manuscript Data.This dataset is associated with the following publication: Selano, J., V. Richardson, J. Washington, and C. Mazur. Characterization of non-radiolabeled Thyroxine (T4) uptake in cryopreserved rat hepatocyte suspensions: Pharmacokinetic implications for PFOA and PFOS chemical exposure. TOXICOLOGY IN VITRO. Elsevier Science Ltd, New York, NY, USA, 58: 230-238, (2019).</t>
  </si>
  <si>
    <t xml:space="preserve">https://catalog.data.gov/dataset/smucker
</t>
  </si>
  <si>
    <t>Smucker</t>
  </si>
  <si>
    <t>This dataset contains site information, watershed land cover, water chemistry, and proportions of fatty acids for periphyton and macroinvertebrates collected from stream sites.This dataset is associated with the following publication: Whorley, S., N. Smucker, A. Kuhn, and J. Wehr. Urbanisation alters fatty acids in stream food webs. FRESHWATER BIOLOGY. Blackwell Publishing, Malden, MA, USA, 64(5): 984-996, (2019).</t>
  </si>
  <si>
    <t xml:space="preserve">https://catalog.data.gov/dataset/environmental-fate-of-multiwalled-carbon-nanotubes-and-graphene-oxide-across-different-aqu
</t>
  </si>
  <si>
    <t>Environmental fate of multiwalled carbon nanotubes and graphene oxide across different aquatic ecosystems</t>
  </si>
  <si>
    <t>Excel files and text files with lab results and model time series output data.This dataset is associated with the following publication: Avant, B., D. Bouchard, H. Hsieh, Y. Han, J. Spear, R. Zepp, C. Knightes, X. Chang, and B. Acrey. Environmental fate of multiwalled carbon nanotubes and graphene oxide across different aquatic ecosystems. NanoImpact. Elsevier B.V., Amsterdam, NETHERLANDS, 13: 1-12, (2019).</t>
  </si>
  <si>
    <t xml:space="preserve">https://catalog.data.gov/dataset/draft-escherichia-bacteriophage-genome-sequences-from-raw-wastewater
</t>
  </si>
  <si>
    <t>Draft Escherichia bacteriophage genome sequences from raw wastewater</t>
  </si>
  <si>
    <t>Somatic coliphages are alternative indicators of fecal pollution and are attractive surrogate for viral pathogens. Here we report the draft genome sequences of three replicate plaques from a novel myoviridae bacteriophage isolated from raw wastewater. Genomes were similar to felix01virus phage and are predicted to contain up to 159 protein coding genes.This dataset is associated with the following publication: Keely, S., M. Herrmann, A. Korajkic, N. Brinkman, B. McMinn, S. Fout, and E. Villegas. Genome Sequences of Escherichia Bacteriophages Isolated from Raw Wastewater. Microbiology Resource Announcements. American Society for Microbiology, Washington, DC, USA, 8(26): e00135-19, (2019).</t>
  </si>
  <si>
    <t xml:space="preserve">https://catalog.data.gov/dataset/pou-poe-pfas-jawwa-datasets-of-tables-and-figures
</t>
  </si>
  <si>
    <t>POU/POE PFAS JAWWA Datasets of Tables and Figures</t>
  </si>
  <si>
    <t>Data for Tables and Figures in Journal of AWWA Manuscript.This dataset is associated with the following publication: Patterson, C., J. Burkhardt, D. Schupp, E.R. Krishnan, S. Dyment, S. Merritt, L. Zintek, and D. Kleinmaier. Effectiveness of Point-of-Use/Point-of-Entry Systems to Remove Select Per- and Poly- fluoroalkyl Substances from Drinking Water - ANP - journal article. Journal AWWA. American Water Works Association, Denver, CO, USA, 1(2): 12, (2019).</t>
  </si>
  <si>
    <t xml:space="preserve">https://catalog.data.gov/dataset/data-for-composition-and-structural-information-of-nitroaromatic-compounds-in-organic-aero
</t>
  </si>
  <si>
    <t>Data for Composition and Structural Information of Nitroaromatic Compounds in Organic Aerosols from Laboratory Biomass Burning</t>
  </si>
  <si>
    <t>Dataset containing the composition and structural description of nitroaromatic compounds from biomass burning emissions.This dataset is associated with the following publication: Xie, M., X. Chen, M. Hays, and A. Holder. Composition and light absorption of N-containing aromatic compounds in organic aerosols from laboratory biomass burning. Atmospheric Chemistry and Physics. Copernicus Publications, Katlenburg-Lindau, GERMANY, 19(5): 2899-2915, (2018).</t>
  </si>
  <si>
    <t xml:space="preserve">https://catalog.data.gov/dataset/legionella-propagation-and-staining
</t>
  </si>
  <si>
    <t>Legionella propagation and staining</t>
  </si>
  <si>
    <t>Pictures of live/dead Legionella pneumophila under confocal microscope before and after treatment.This dataset is associated with the following publication: Oh, Y., R. Noga, V. Shanov, H. Ryu, H. Chandra, B. Yadav, J. Yadav, and S. Chae. Simultaneous Separation and Inactivation of Legionella pneumophila using Electrically Heatable Carbon Nanotube Sheet Composite Membranes. Chemical Engineering Journal. Elsevier BV, AMSTERDAM, NETHERLANDS, 366: 21-26, (2019).</t>
  </si>
  <si>
    <t xml:space="preserve">https://catalog.data.gov/dataset/compilation-of-all-analytical-data-for-field-sampling
</t>
  </si>
  <si>
    <t>Compilation of all analytical data for field sampling</t>
  </si>
  <si>
    <t>This dataset contains the data dictionary in one worksheet, describing the fields of analytical data and descriptive data relating to each of the grab samples taken for the project (second worksheet). The data dictionary also describes caveats and limitations of the data.This dataset is associated with the following publication: Bosscher, V., D. Lytle, M. Schock, A. Porter, and M. Deltoral. POU Water Filters Effectively Reduce Lead in Drinking Water: A Demonstration Field Study in Flint, Michigan. ENVIRONMENTAL HEALTH PERSPECTIVES. National Institute of Environmental Health Sciences (NIEHS), Research Triangle Park, NC, USA, 54(5): 484-493, (2019).</t>
  </si>
  <si>
    <t xml:space="preserve">https://catalog.data.gov/dataset/antigen-presentation-co-culture-sciencehub-data-xlsx
</t>
  </si>
  <si>
    <t>Antigen presentation co-culture_ScienceHub_Data.xlsx</t>
  </si>
  <si>
    <t>This file contains the analyzed dataset for each figure/table in the manuscript.This dataset is associated with the following publication: Lehmann , D., and W. Williams. Development and Utilization of a Unique In Vitro Antigen Presentation Co-culture Model for Detection of Immunomodulating Substances.. TOXICOLOGY IN VITRO. Elsevier Science Ltd, New York, NY, USA, 53(1): 20-28, (2018).</t>
  </si>
  <si>
    <t xml:space="preserve">https://catalog.data.gov/dataset/cre-wastewater-survey
</t>
  </si>
  <si>
    <t>CRE wastewater survey</t>
  </si>
  <si>
    <t>Isolates listed by unique identifiers and levels of resistance to various antibiotics.This dataset is associated with the following publication: Hoelle, J., J.R. Johnson, B. Johnston, B. Kinkle, L. Boczek, H. Ryu, and S. Hayes. Survey of US wastewater for carbapenem-resistant Enterobacteriaceae. JOURNAL OF WATER AND HEALTH. IWA Publishing, London, UK, 17(2): 219-226, (2019).</t>
  </si>
  <si>
    <t xml:space="preserve">https://catalog.data.gov/dataset/nanoparticle-results-dataset
</t>
  </si>
  <si>
    <t>Nanoparticle Results Dataset</t>
  </si>
  <si>
    <t>The dataset contains journal article table and figure results.This dataset is associated with the following publication: Salih, H., A. El Badawy, T. Tolaymat, and C. Patterson. Removal of Stabilized Silver Nanoparticles from Surface Water by Conventional Treatment Processes. Advances in Nanoparticles. Scientific Research Publishing, Inc., Irvine, CA, USA, 8(2): 21-35, (2019).</t>
  </si>
  <si>
    <t xml:space="preserve">https://catalog.data.gov/dataset/herb-species-occurrence-data-across-the-us
</t>
  </si>
  <si>
    <t>Herb species occurrence data across the US</t>
  </si>
  <si>
    <t>This is a dataset of the abundance of herbaceous species across ~15,000 plots across the US, along with related site date (e.g. climate, soil pH, etc.).This dataset is associated with the following publication: Clark, C., S. Simkin, E. Allen, W. Bowman, J. Belnap, M. Brooks, S. Collins, L. Geiser, F. Gilliam, S. Jovan, L. Pardo, B. Schultz, C. Stevens, K. Suding, H. Throop, and D. Waller. Differential vulnerability of 348 herbaceous species to atmospheric deposition of nitrogen and sulfur across the contiguous U.S.. Nature Plants. Nature Publishing Group, New York, NY, USA, 697-705, (2019).</t>
  </si>
  <si>
    <t xml:space="preserve">https://catalog.data.gov/dataset/data-used-in-multi-media-lead-pb-meta-analyses
</t>
  </si>
  <si>
    <t>Data used in multi-media lead (Pb) meta-analyses.</t>
  </si>
  <si>
    <t>These data were extracted from published literature reporting lead (Pb) concentrations in multiple environmental media (soil, dust, air, water, and food) in the United States from 1996-2016. These data were used in research synthesis efforts.This dataset is associated with the following publication: Frank, J., A. Poulakos, R. Tornero-Velez, and J. Xue. Systematic review and meta-analyses of lead (Pb) concentrations in environmental media (soil, dust, water, food, and air) reported in the United States from 1996 to 2016. SCIENCE OF THE TOTAL ENVIRONMENT. Elsevier BV, AMSTERDAM, NETHERLANDS, 694: 133489, (2019).</t>
  </si>
  <si>
    <t xml:space="preserve">https://catalog.data.gov/dataset/exposure-response-arrays-for-noncancer-and-cancer-endpoints-for-pp-ddd-and-analogues
</t>
  </si>
  <si>
    <t>Exposure-response arrays for noncancer and cancer endpoints for p,p'-DDD and analogues</t>
  </si>
  <si>
    <t>Data for the exposure-response arrays comparing effect levels for non-cancer and cancer endpoints for p,p'-DDD and analogues were sourced from the links provided.This dataset is associated with the following publication: Lizarraga, L., J. Dean, J. Kaiser, S. Wesselkamper, J. Lambert, and J. Zhao. A Case Study on the Application of An Expert-driven Read-Across Approach in Support of Quantitative Risk Assessment of p,p'-Dichlorodiphenyldichloroethane. REGULATORY TOXICOLOGY AND PHARMACOLOGY. Elsevier Science Ltd, New York, NY, USA, 103: 301-313, (2019).</t>
  </si>
  <si>
    <t xml:space="preserve">https://catalog.data.gov/dataset/toxcast-bioactivity-data-for-pp-ddd-and-analogues
</t>
  </si>
  <si>
    <t>ToxCast bioactivity data for p,p'-DDD and analogues</t>
  </si>
  <si>
    <t>Bioactivity data for p,p'-DDD and analogues from ToxCast assays conducted in liver cells were sourced from the EPA's CompTox Chemistry Dashboard. The links also provide access to the ToxCast assay information and annotation data user guide.This dataset is associated with the following publication: Lizarraga, L., J. Dean, J. Kaiser, S. Wesselkamper, J. Lambert, and J. Zhao. A Case Study on the Application of An Expert-driven Read-Across Approach in Support of Quantitative Risk Assessment of p,p'-Dichlorodiphenyldichloroethane. REGULATORY TOXICOLOGY AND PHARMACOLOGY. Elsevier Science Ltd, New York, NY, USA, 103: 301-313, (2019).</t>
  </si>
  <si>
    <t xml:space="preserve">https://catalog.data.gov/dataset/datasets-used-in-rd-023418-adverse-outcome-pathway-driven-identification-of-rat-hepatocarc
</t>
  </si>
  <si>
    <t>Datasets used in RD-023418: Adverse Outcome Pathway-Driven Identification of Rat Hepatocarcinogens in Short-Term Assays</t>
  </si>
  <si>
    <t>Datasets used in RD-023418: Adverse Outcome Pathway-Driven Identification of Rat Hepatocarcinogens in Short-Term Assays.This dataset is associated with the following publication: Rooney, J., T. Hill, C. Qin, F. Sistare, and C. Corton. Adverse outcome pathway-driven identification of rat liver tumorigens in short-term assays. TOXICOLOGY AND APPLIED PHARMACOLOGY. Academic Press Incorporated, Orlando, FL, USA, 356: 99-113, (2018).</t>
  </si>
  <si>
    <t xml:space="preserve">https://catalog.data.gov/dataset/wson-coweeta-chen-et-al-2017
</t>
  </si>
  <si>
    <t>WSON_Coweeta_Chen et al_2017</t>
  </si>
  <si>
    <t>Datasets describing bulk and speciated water soluble organic nitrogen and carbon species in 24 hour high volume PM samples.This dataset is associated with the following publication: Chen, X., X. Mingjie, M. Hays, E. Eric, D. Schwede, and J. Walker. Characterization of organic nitrogen in aerosols at a forest site in the southern Appalachian Mountains May 2018. Atmospheric Chemistry and Physics. Copernicus Publications, Katlenburg-Lindau, GERMANY, issue}: 6829-6846, (2018).</t>
  </si>
  <si>
    <t xml:space="preserve">https://catalog.data.gov/dataset/data-for-harrill-et-al-testing-for-developmental-neurotoxicity-using-a-suite-of-assays-for
</t>
  </si>
  <si>
    <t>Data for Harrill et al, Testing for developmental neurotoxicity using a suite of assays for key cellular events in neurodevelopment</t>
  </si>
  <si>
    <t>This file contains the data on apoptosis, neurite outgrowth, synaptogenesis and proliferation.This dataset is associated with the following publication: Harrill, J., T. Freudenrich, K. Wallace, K. Ball, T. Shafer, and W. Mundy. Testing for developmental neurotoxicity using a battery of in vitro assays for key cellular events in neurodevelopment. TOXICOLOGY AND APPLIED PHARMACOLOGY. Academic Press Incorporated, Orlando, FL, USA, 354(1): 24-39, (2018).</t>
  </si>
  <si>
    <t xml:space="preserve">https://catalog.data.gov/dataset/analogue-search-results-for-pp-ddd
</t>
  </si>
  <si>
    <t>Analogue search results for p,p'-DDD</t>
  </si>
  <si>
    <t>The dataset contains the outputs for the analogue searches conducted for the chemical of interest, p,p'-DDD.This dataset is associated with the following publication: Lizarraga, L., J. Dean, J. Kaiser, S. Wesselkamper, J. Lambert, and J. Zhao. A Case Study on the Application of An Expert-driven Read-Across Approach in Support of Quantitative Risk Assessment of p,p'-Dichlorodiphenyldichloroethane. REGULATORY TOXICOLOGY AND PHARMACOLOGY. Elsevier Science Ltd, New York, NY, USA, 103: 301-313, (2019).</t>
  </si>
  <si>
    <t xml:space="preserve">https://catalog.data.gov/dataset/pt-xr-hyersensitivity-data-record
</t>
  </si>
  <si>
    <t>Pt-XR hyersensitivity data record</t>
  </si>
  <si>
    <t>Dataset for figures included in associated publication.This dataset is associated with the following publication: Lehmann, D., and W. Williams. Cross-reactivity between halogenated platinum salts in an immediate-type respiratory hypersensitivity model. INHALATION TOXICOLOGY. Taylor &amp; Francis, Inc., Philadelphia, PA, USA, 30(11-12): 472-481, (2019).</t>
  </si>
  <si>
    <t xml:space="preserve">https://catalog.data.gov/dataset/a-hybrid-gene-selection-approach-to-create-the-s1500-targeted-gene-sets-for-use-in-high-th
</t>
  </si>
  <si>
    <t>A hybrid gene selection approach to create the S1500+ targeted gene sets for use in high-throughput transcriptomics</t>
  </si>
  <si>
    <t>The U.S. Tox21 Federal collaboration, which currently quantifies the biological effects of nearly 10,000 chemicals via quantitative high-throughput screening(qHTS) in in vitro model systems, is now making an effort to incorporate gene expression profiling into the existing battery of assays. Whole transcriptome analyses performed on large numbers of samples using microarrays or RNA-Seq is currently cost-prohibitive. Accordingly, the Tox21 Program is pursuing a high-throughput transcriptomics (HTT) method that focuses on the targeted detection of gene expression for a carefully selected subset of the transcriptome that potentially can reduce the cost by a factor of 10-fold, allowing for the analysis of larger numbers of samples. To identify the optimal transcriptome subset, genes were sought that are (1) representative of the highly diverse biological space, (2) capable of serving as a proxy for expression changes in unmeasured genes, and (3) sufficient to provide coverage of well described biological pathways. A hybrid method for gene selection is presented herein that combines data-driven and knowledge-driven concepts into one cohesive method.This dataset is associated with the following publication: Mav, D., R.R. Shah, B.E. Howard, S.S. Auerbach, P.R. Bushel, J.B. Collins, D.L. Gerhold, R. Judson, A.L. Karmaus, E.A. Maull, D.L. Mendrick, B.A. Merrick, N.S. Sipes, D. Svoboda, and R.S. Paules. A hybrid gene selection approach to create the S1500+ targeted gene sets for use in high-throughput transcriptomics. PLoS ONE. Public Library of Science, San Francisco, CA, USA, 13(2): 1-17, (2018).</t>
  </si>
  <si>
    <t xml:space="preserve">https://catalog.data.gov/dataset/in-silico-prediction-of-physicochemical-properties-of-environmental-chemicals-using-molecu
</t>
  </si>
  <si>
    <t>In Silico Prediction of Physicochemical Properties of Environmental Chemicals Using Molecular Fingerprints and Machine Learning</t>
  </si>
  <si>
    <t>QSAR Model Reporting Formats. Examples of R code: feature selection and regression analysis. Figure S1: Data distribution of logBCF, BP, MP and logVP. Figures S2-S5: Relationship between model complexity and prediction errors as well as the plots of estimated values versus experimental data for logBCF, BP, MP, and logVP, respectively. Figure S6: Plots of leverage versus standardized residuals for logBCF, BP, MP, and logVP models. Table S1: Chemical product classes for training and test sets. Tables S2-S5: Regression statistics for logBCF, BP, MP, and logVP, respectively. Table S6: Applicability domains for logBCF, BP, MP, and logVP. Tables S7-S12: Chemicals with large prediction residuals for the six properties (PDF)Chemical names, CAS registry number and SMILES as well as experimentally measured and estimated property values of the training and test sets (XLSX).This dataset is associated with the following publication: Zang, Q., K. Mansouri, A. Williams, R. Judson, D. Allen, W.M. Casey, and N.C. Kleinstreuer. (Journal of Chemical Information and Modeling) In Silico Prediction of Physicochemical Properties of Environmental Chemicals Using Molecular Fingerprints and Machine Learning. Journal of Chemical Information and Modeling. American Chemical Society, Washington, DC, USA, 57(1): 36-49, (2017).</t>
  </si>
  <si>
    <t xml:space="preserve">https://catalog.data.gov/dataset/assessing-bioactivity-exposure-profiles-of-fruit-and-vegetable-extracts-in-the-biomap-prof
</t>
  </si>
  <si>
    <t>Assessing bioactivity-exposure profiles of fruit and vegetable extracts in the BioMAP profiling system</t>
  </si>
  <si>
    <t>The ToxCast program has generated in vitro screening data on over a thousand chemicals to assess potential disruption of important biological processes and assist in hazard identification and chemical testing prioritization. Few results have been reported for complex mixtures. To extend these ToxCast efforts to mixtures, we tested extracts from 30 organically grown fruits and vegetables in concentration-response in the BioMAP(r) assays. BioMAP systems use human primary cells primed with endogenous pathway activators to identify phenotypic perturbations related to proliferation, inflammation, immunomodulation, and tissue remodeling.This dataset is associated with the following publication: Wetmore, B., R. Clewell, B. Cholewa, B. Parks, S. Pendse, M. Black, K. Mansouri, S. Haider, E. Berg, R. Judson, K. Houck, M. Martin, H. Clewell III, M. Andersen, R. Thomas, and P. McMullen. Assessing Bioactivity-Exposure Profiles of Fruits and Vegetables in the BioMAP Profiling System. TOXICOLOGY IN VITRO. Elsevier Science Ltd, New York, NY, USA, 54: 41-57, (2019).</t>
  </si>
  <si>
    <t xml:space="preserve">https://catalog.data.gov/dataset/the-comptox-chemistry-dashboard-a-community-data-resource-for-environmental-chemistry
</t>
  </si>
  <si>
    <t>The CompTox Chemistry Dashboard: a community data resource for environmental chemistry</t>
  </si>
  <si>
    <t>The contents of the chemistry database, presently containing ~ 760,000 substances, are available as public domain data for download. The chemistry content underpinning the Dashboard has been aggregated over the past 15 years by both manual and auto-curation techniques within EPA's DSSTox project.These data include physicochemical, environmental fate and transport, exposure, usage, in vivo toxicity, and in vitro bioassay data, surfaced through an integration hub with link-outs to additional EPA data and public domain online resources.This dataset is associated with the following publication: Williams, A., C. Grulke, J. Edwards, A. McEachran, K. Mansouri, N. Baker, G. Patlewicz, I. Shah, J. Wambaugh, R. Judson, and A. Richard. (Journal of Cheminformatics) The CompTox Chemistry Dashboard - A Community Data Resource for Environmental Chemistry. Journal of Cheminformatics. Springer, New York, NY, USA, 9(61): 1-27, (2017).</t>
  </si>
  <si>
    <t xml:space="preserve">https://catalog.data.gov/dataset/identification-of-vascular-disruptor-compounds-by-analysis-in-zebrafish-embryos-and-mouse-
</t>
  </si>
  <si>
    <t>Identification of vascular disruptor compounds by analysis in zebrafish embryos and mouse embryonic endothelial cells</t>
  </si>
  <si>
    <t>In zebrafish, 161 compounds were screened and 34 were identified by visual inspection as VDCs, of which 28 were confirmed as VDCs by quantitative image analysis. Testing of the zebrafish VDCs for their capacity to inhibit endothelial tube formation in the murine yolk-sac-derived endothelial cell line C166 identified 22 compounds that both disrupted zebrafish vascular development and murine endothelial in vitro tubulogenesis.This dataset is associated with the following publication: McCollum, C., J. Conde Vancells, C. Hans, M. Vazquez-Chantada, N. Kleinstreuer, T. Tal , T. Knudsen, S. Shah, F. Merchant, R. Finnell, J. Gustafsson, R. Cabrera, and M. Bondesson. (Reproductive Toxicology) Identification of vascular disruptor compounds by a tiered analysis in zebrafish embryos and mouse embryonic endothelial cells. REPRODUCTIVE TOXICOLOGY. Elsevier Science Ltd, New York, NY, USA, 70: 60-69, (2017).</t>
  </si>
  <si>
    <t xml:space="preserve">https://catalog.data.gov/dataset/nmredata-a-standard-to-report-the-nmr-assignment-and-parameters-of-organic-compounds
</t>
  </si>
  <si>
    <t>NMReDATA, a standard to report the NMR assignment and parameters of organic compounds</t>
  </si>
  <si>
    <t>Data S1. Example of NMReDATA.sdf file including NMReDATA for benzo[a]pyreneData S2. Pure text translation of the NMReDATA.sdf of benzo[a]pyrene.This dataset is associated with the following publication: Pupier, M., J. Nuzillard, J. Wist, N.E. Schlorer, S. Kuhn, M. Erdelyi, C. Steinbeck, A. Williams, C. Butts, T.D.W. Claridge, B. Mikhova, W. Robien, H. Dashti, H.R. Eghbalnia, C. Fares, C. Adam, P. Kessler, F. Moriaud, M. Elyashberg, D. Argyropoulos, M. Perez, P. Giraudeau, R.R. Gil, P. Trevorrow, and D. Jeannerat. NMReDATA, a standard to report the NMR assignment and parameters of organic compounds. Magnetic Resonance in Chemistry. John Wiley &amp; Sons, Inc., Hoboken, NJ, USA, 56(8): 703-715, (2018).</t>
  </si>
  <si>
    <t xml:space="preserve">https://catalog.data.gov/dataset/predictive-structure-based-toxicology-approaches-to-assess-the-androgenic-potential-of-che
</t>
  </si>
  <si>
    <t>Predictive Structure-Based Toxicology Approaches To Assess the Androgenic Potential of Chemicals</t>
  </si>
  <si>
    <t>Chemical structures, RMSD values, docking scores, additional tables and figures, and methodological details (PDF) Additional information concerning the starting data set, EPA-ARDB.csv (CSV) Additional information concerning V1, V1_SI.csv (CSV) Additional information concerning V2, V2_SI.csv (CSV) Additional information concerning V3, V3_SI.csv (CSV).This dataset is associated with the following publication: Trisciuzzi, D., D. Alberga, K. Mansouri, R. Judson, E. Novellino, G.F. Mangiatordi, and O. Nicolotti. Predictive structure-based toxicology approaches to assess the androgenic potential of chemicals. Journal of Chemical Information and Modeling. American Chemical Society, Washington, DC, USA, 57(11): 2874-2884, (2017).</t>
  </si>
  <si>
    <t xml:space="preserve">https://catalog.data.gov/dataset/phase-2-3-oil-agent-ecotox-sci-hub-data-files
</t>
  </si>
  <si>
    <t>phase 2/3 oil agent ecotox sci hub data files</t>
  </si>
  <si>
    <t>The data set consists of ecotoxicity values for crude oils and spill response agents.This dataset is associated with the following publications: Conmy, R., M. Barron, D. Sundaravadivelu, R. Groser, R. Venkatapathy, A. Burkes, and E. Holder. SCREENING OF POTENTIAL REFERENCE OILS FOR THE NATIONAL CONTINGENCY PLAN PRODUCT SCHEUDLE. U.S. Environmental Protection Agency, Washington, DC, USA, 2019. Barron, M., A. Bejarano, R. Conmy, D. Sundaravadivelu, and P. Meyer. Toxicity of oil spill response agents and crude oils to five aquatic test species. MARINE POLLUTION BULLETIN. Elsevier Science Ltd, New York, NY, USA, 153(110954): 110954, (2020).</t>
  </si>
  <si>
    <t xml:space="preserve">https://catalog.data.gov/dataset/datasets-for-figures-and-tables
</t>
  </si>
  <si>
    <t>Datasets for figures and tables</t>
  </si>
  <si>
    <t>SoftwareModel simulations were conducted using WRF version 3.8.1 (available at https://github.com/NCAR/WRFV3) and CMAQ version 5.2.1 (available at https://github.com/USEPA/CMAQ). The meteorological and concentration fields created using these models are too large to archive on ScienceHub, approximately 1 TB, and are archived on EPA's high performance computing archival system (ASM) at /asm/MOD3APP/pcc/02.NOAH.v.CLM.v.PX/.FiguresFigures 1 - 6 and Figure 8: Created using the NCAR Command Language (NCL) scripts (https://www.ncl.ucar.edu/get_started.shtml). NCLD code can be downloaded from the NCAR website (https://www.ncl.ucar.edu/Download/) at no cost. The data used for these figures are archived on EPA's ASM system and are available upon request.Figures 7, 8b-c, 8e-f, 8h-i, and 9 were created using the AMET utility developed by U.S. EPA/ORD. AMET can be freely downloaded and used at https://github.com/USEPA/AMET. The modeled data paired in space and time provided in this archive can be used to recreate these figures.The data contained in the compressed zip files are organized in comma delimited files with descriptive headers or space delimited files that match tabular data in the manuscript. The data dictionary provides additional information about the files and their contents.This dataset is associated with the following publication: Campbell, P., J. Bash, and T. Spero. Updates to the Noah Land Surface Model in WRF-CMAQ to Improve Simulated Meteorology, Air Quality, and Deposition. Journal of Advances in Modeling Earth Systems. John Wiley &amp; Sons, Inc., Hoboken, NJ, USA, 11(1): 231-256, (2019).</t>
  </si>
  <si>
    <t xml:space="preserve">https://catalog.data.gov/dataset/serrano-a-sf8c-data
</t>
  </si>
  <si>
    <t>serrano A-sf8c data</t>
  </si>
  <si>
    <t>This dataset contains raw and reduced GC and LC data in an excel file.This dataset is associated with the following publication: Serrano, J., R. Kolanczyk, M. Tapper, T. Lahren, N. Dongari, D. Hammermeister, P. Kosian, P. Schmieder, B. Sheedy, K. Challis, and A. Kubatova. Characterization and analysis of estrogenic cyclic phenone metabolites produced in vitro by rainbow trout liver slices using GC-MS, LC-MS and LC-TOF-MS. Journal of Chromatography B. Elsevier Science Ltd, New York, NY, USA, 1126-1127: 1-12, (2019).</t>
  </si>
  <si>
    <t xml:space="preserve">https://catalog.data.gov/dataset/annual-pm2-5-and-cardiovascular-mortality-rate-data-trends-modified-by-county-socioeconomi
</t>
  </si>
  <si>
    <t>Annual PM2.5 and cardiovascular mortality rate data: Trends modified by county socioeconomic status in 2,132 US counties</t>
  </si>
  <si>
    <t>Data on county socioeconomic status for 2,132 US counties and each county's average annual cardiovascular mortality rate (CMR) and total PM2.5 concentration for 21 years (1990-2010). County CMR, PM2.5, and socioeconomic data were obtained from the U.S. National Center for Health Statistics, U.S. Environmental Protection Agency's Community Multiscale Air Quality modeling system, and the U.S. Census, respectively. A socioeconomic index was created using seven county-level measures from the 1990 US census using factor analysis. Quintiles of this index were used to generate categories of county socioeconomic status.This dataset is associated with the following publication: Wyatt, L., G. Peterson, T. Wade, L. Neas, and A. Rappold. The contribution of improved air quality to reduced cardiovascular mortality: Declines in socioeconomic differences over time. ENVIRONMENT INTERNATIONAL. Elsevier B.V., Amsterdam, NETHERLANDS, 136: 105430, (2020).</t>
  </si>
  <si>
    <t xml:space="preserve">https://catalog.data.gov/dataset/dataset-for-exploring-case-control-samples-with-non-targeted-analysis
</t>
  </si>
  <si>
    <t>Dataset for Exploring case-control samples with non-targeted analysis</t>
  </si>
  <si>
    <t>These data contain the results of GC-MS, LC-MS and immunochemistry analyses of mask sample extracts. The data include tentatively identified compounds through library searches and compound abundance. This dataset is not publicly accessible because: EPA cannot release personally identifiable information regarding living individuals, according to the Privacy Act and the Freedom of Information Act (FOIA). This dataset contains information about human research subjects. Because there is potential to identify individual participants and disclose personal information, either alone or in combination with other datasets, individual level data are not appropriate to post for public access. Restricted access may be granted to authorized persons by contacting the party listed. It can be accessed through the following means: The data can not be accessed. Format: The dataset contains the identification of compounds found in the mask samples as well as the abundance of those compounds for individuals who participated in the trial.This dataset is associated with the following publication: Pleil, J., M. Wallace, J. McCord, M. Madden, J. Sobus, and G. Ferguson. How do cancer-sniffing dogs sort biological samples? Exploring case-control samples with non-targeted LC-Orbitrap, GC-MS, and immunochemistry methods. Journal of Breath Research. Institute of Physics Publishing, Bristol, UK, 14(1): 016006, (2019).</t>
  </si>
  <si>
    <t xml:space="preserve">https://catalog.data.gov/dataset/these-data-are-from-a-human-study-collected-under-irb-protocol-clinicaltrials-gov-nct01874
</t>
  </si>
  <si>
    <t>These data are from a human study collected under IRB protocol: ClinicalTrials.gov # NCT01874834</t>
  </si>
  <si>
    <t>These data are from a human study collected under IRB protocol: ClinicalTrials.gov # NCT01874834. This dataset is not publicly accessible because: EPA cannot release personally identifiable information regarding living individuals, according to the Privacy Act and the Freedom of Information Act (FOIA). This dataset contains information about human research subjects. Because there is potential to identify individual participants and disclose personal information, either alone or in combination with other datasets, individual level data are not appropriate to post for public access. Restricted access may be granted to authorized persons by contacting the party listed. It can be accessed through the following means: These data are from a human study collected under IRB protocol: ClinicalTrials.gov # NCT01874834. As such, it is a violation of Federal Law to publish them. Format: These data are from a human study collected under IRB protocol: ClinicalTrials.gov # NCT01874834.This dataset is associated with the following publication: Stiegel, M., J. Pleil, J. Sobus, T. Stevens, and M. Madden. Linking physiological parameters to perturbations in the human exposome: Environmental exposures modify blood pressure and lung function via inflammatory cytokine pathway. JOURNAL OF TOXICOLOGY AND ENVIRONMENTAL HEALTH - PART A: CURRENT ISSUES. Taylor &amp; Francis, Inc., Philadelphia, PA, USA, 80(9): 485-501, (2017).</t>
  </si>
  <si>
    <t xml:space="preserve">https://catalog.data.gov/dataset/dataset-of-the-influence-of-temperature-on-the-emissions-of-organophosphate-flame-retardan
</t>
  </si>
  <si>
    <t>Dataset of the influence of temperature on the emissions of organophosphate flame retardants from polyisocyanurate foam: measurement and modelling.</t>
  </si>
  <si>
    <t>Dataset of the influence of temperature on the emissions of organophosphate flame retardants from polyisocyanurate foam: measurement and modelling.This dataset is associated with the following publication: Liang, Y., X. Liu, and M. Allen. The Influence of Temperature on the Emissions of Organophosphate Ester Flame Retardants from Polyisocyanurate Foam: Measurement and Modeling. CHEMOSPHERE. Elsevier Science Ltd, New York, NY, USA, 233: 347-354, (2019).</t>
  </si>
  <si>
    <t xml:space="preserve">https://catalog.data.gov/dataset/the-effects-of-roadside-vegetation-barrier-characteristics-on-near-road-air-quality
</t>
  </si>
  <si>
    <t>The Effects of Roadside Vegetation Barrier Characteristics on Near-Road Air Quality</t>
  </si>
  <si>
    <t>Air quality and meteorological measurements collected in Woodside, California along a heavily-trafficked highway with and without an existing vegetation barrier. The data includes fixed and mobile monitoring data collected by an electric vehicle for CO, NO2, black carbon and ultrafine particles.This dataset is associated with the following publication: Deshmukh, P., V. Isakov, A. Venkatram, B. Yang, K. Zhang, R. Logan, and R. Baldauf. The Effects of Roadside Vegetation Characteristics on Local, Near-Road Air Quality. Air Quality, Atmosphere &amp; Health. Springer Netherlands, NETHERLANDS, 12(3): 259-270, (2018).</t>
  </si>
  <si>
    <t xml:space="preserve">https://catalog.data.gov/dataset/dataset-of-firefighters-absorption-of-pahs-and-benzene-during-training-exercises
</t>
  </si>
  <si>
    <t>Dataset of firefighters absorption of PAHs and benzene during training exercises</t>
  </si>
  <si>
    <t>The dataset contains concentrations of toxicants in breath and urine collected from study participants. This dataset is not publicly accessible because: EPA cannot release personally identifiable information regarding living individuals, according to the Privacy Act and the Freedom of Information Act (FOIA). This dataset contains information about human research subjects. Because there is potential to identify individual participants and disclose personal information, either alone or in combination with other datasets, individual level data are not appropriate to post for public access. Restricted access may be granted to authorized persons by contacting the party listed. It can be accessed through the following means: By contacting CDC/NIOSH. Format: The dataset contains concentrations of toxicants in breath and urine collected from study participants.This dataset is associated with the following publication: Fent, K., C. Toennis, D. Sammons, S. Robertson, S. Bertke, A. Calafat, J. Pleil, A. Wallace, S. Kerber, D. Smith, and G. Horn. Firefighters' and instructors' absorption of PAHs and benzene during training exercises. INTERNATIONAL JOURNAL OF HYGIENE AND ENVIRONMENTAL HEALTH. Elsevier B.V., Amsterdam, NETHERLANDS, 222(7): 991-1000, (2019).</t>
  </si>
  <si>
    <t xml:space="preserve">https://catalog.data.gov/dataset/multigene-biomarkers-of-pyrethroid-exposure-exploratory-experiments
</t>
  </si>
  <si>
    <t>Multigene biomarkers of pyrethroid exposure: exploratory experiments</t>
  </si>
  <si>
    <t>Gene expression microarray measurements in Pimephales promelas before and after pyrethroid exposure.This dataset is associated with the following publication: Kostich, M., D. Bencic, A. Batt, M. See, R. Flick, D. Gordon, J. Lazorchak, and A. Biales. Multigene Biomarkers of Pyrethroid Exposure: Exploratory Experiments. ENVIRONMENTAL TOXICOLOGY AND CHEMISTRY. Society of Environmental Toxicology and Chemistry, Pensacola, FL, USA, 38(11): 2436-2466, (2019).</t>
  </si>
  <si>
    <t xml:space="preserve">https://catalog.data.gov/dataset/cmaq-data
</t>
  </si>
  <si>
    <t>CMAQ_DATA</t>
  </si>
  <si>
    <t>Data is CMAQ (Community Multiscale Air Quality) air quality modeling data contained in 12km grids (covering the eastern US) and 36 km grids (covering the entire US) for the years 2004, 2005, and 2006. Each CMAQ grid contains a concentration value for an air pollutant (fine particulate matter - PM2.5), and this concentration value can be used to determine the impact of air pollution concentrations on hospital emergency department admissions for asthma, and hospital inpatient admissions for asthma, myocardial infraction (MI), and heart failure (HF) in Baltimore Maryland. CMAQ data is in both .IOAPI (Input/Output Applications Programming Interface) format and .csv (comma-separated value) format. Health data was used in this analysis, but the health data cannot be released because it contains personally identifiable information (PII) on living individuals, and is protected by the Privacy Act of 1974 (as amended), the Health Insurance Portability and Accountability Act (HIPPA) of 1996 (as amended), and is exempt from Freedom of Information Act (FOIA) requests. The health dataset contains information about human research subjects, and access to it was limited by the Institutional Review Board (IRB) decision of 19 February 2014 (Protocol #13-76), and updated on 8 December 2016. This dataset is not publicly accessible because: EPA cannot release personally identifiable information regarding living individuals, according to the Privacy Act and the Freedom of Information Act (FOIA). This dataset contains information about human research subjects. Because there is potential to identify individual participants and disclose personal information, either alone or in combination with other datasets, individual level data are not appropriate to post for public access. Restricted access may be granted to authorized persons by contacting the party listed. It can be accessed through the following means: The following folder has been set aside to access this (CMAQ_Data-only) data: ftp://newftp.epa.gov/EPADataCommons/ORD/NERL_SED/EHCAB/Hall_ORD-028187/. Format: Data is CMAQ (Community Multiscale Air Quality) air quality modeling data contained in 12km grids (covering the eastern US) and 36 km grids (covering the entire US) for the years 2004, 2005, and 2006. Each CMAQ grid contains a concentration value for an air pollutant (fine particulate matter - PM2.5), and this concentration value can be used to determine the impact of air pollution concentrations on hospital emergency department admissions for asthma, and hospital inpatient admissions for asthma, myocardial infraction (MI), and heart failure (HF) in Baltimore Maryland. CMAQ data is in both .IOAPI (Input/Output Applications Programming Interface) format and .csv (comma-separated value) format. Health data was used in this analysis, but the health data cannot be released because it contains personally identifiable information (PII) on living individuals, and is protected by the Privacy Act of 1974 (as amended), the Health Insurance Portability and Accountability Act (HIPPA) of 1996 (as amended), and is exempt from Freedom of Information Act (FOIA) requests. The health dataset contains information about human research subjects, and access to it was limited by the Institutional Review Board (IRB) decision of 19 February 2014 (Protocol #13-76), and updated on 8 December 2016.This dataset is associated with the following publication: Braggio, J., E. Hall, S. Weber, and A. Huff. Contribution of Satellite-Derived Aerosol Optical Depth PM2.5 Bayesian Concentration Surfaces to Respiratory-Cardiovascular Chronic Disease Hospitalizations in Baltimore, Maryland. ATMOSPHERE. MDPI AG, Basel, SWITZERLAND, 11(2): 209, (2020).</t>
  </si>
  <si>
    <t xml:space="preserve">https://catalog.data.gov/dataset/resolving-ambient-organic-aerosol-formation-and-aging-pathways-with-simultaneous-molecular
</t>
  </si>
  <si>
    <t>Resolving ambient organic aerosol formation and aging pathways with simultaneous molecular composition and volatility observations</t>
  </si>
  <si>
    <t>Dataset contains CMAQv5.3-predicted hourly average concentrations of organic aerosol and other species (HO2, NO, NO3, O3, OH) for Hyytiala, Finland (location of BAECC field campaign) and Centreville, AL, USA (main location of SOAS field campaign) for 2016. How species were created from raw CMAQ output is defined in Table S2 of the paper this data supports. CMAQ v5.3 code is also linked here. The specific configuration of CMAQ is described in the manuscript associated with this data.This dataset is associated with the following publication: Lee, B., E. D'Ambro, F. Lopez-Hilfiker, S. Schobesberger, C. Mohr, M. Zawakowicz, J. Liu, J. Shilling, W. Hu, B. Palm, J. Jimenez, L. Hao, A. Virtanen, H. Zhang, A. Goldstein, H. Pye, and J. Thornton. Resolving Ambient Organic Aerosol Formation and Aging Pathways with Simultaneous Molecular Composition and Volatility Observations. ACS Earth and Space Chemistry. American Chemical Society, Washington, DC, USA, 4(3): 391-402, (2020).</t>
  </si>
  <si>
    <t xml:space="preserve">https://catalog.data.gov/dataset/pcb-food-bioaccessibility
</t>
  </si>
  <si>
    <t>PCB Food Bioaccessibility</t>
  </si>
  <si>
    <t>Bioaccessibility dat for PCBs and food types.This dataset is associated with the following publication: Starr, J., W. Li, S. Graham, H. Shen, and F. Waldron. Is food type important for in vitro post ingestion bioaccessibility models of polychlorinated biphenyls sorbed to soil. SCIENCE OF THE TOTAL ENVIRONMENT. Elsevier BV, AMSTERDAM, NETHERLANDS, 704: 135421, (2020).</t>
  </si>
  <si>
    <t xml:space="preserve">https://catalog.data.gov/dataset/soil-taxonomic-assessment-data-urban-and-referrence-soil-profiles
</t>
  </si>
  <si>
    <t>Soil taxonomic assessment data, urban and referrence soil profiles</t>
  </si>
  <si>
    <t>By comparing urban to pre-urban soils we quantified major shifts in horizon occurrence and ordering. These shifts have meaning for ecosystem function as horizons represent suites of biological, physical, and chemical properties.This dataset is associated with the following publication: Herrmann, D., L. Schifman, and W. Shuster. Widespread loss of intermediate soil horizons in urban landscapes. PNAS (PROCEEDINGS OF THE NATIONAL ACADEMY OF SCIENCES). National Academy of Sciences, WASHINGTON, DC, USA, 115(26): 6751-6755, (2018).</t>
  </si>
  <si>
    <t xml:space="preserve">https://catalog.data.gov/dataset/ohio-vital-statistics-birth-and-autism-data
</t>
  </si>
  <si>
    <t>Ohio Vital Statistics Birth and Autism Data</t>
  </si>
  <si>
    <t>Input datasets on Ohio Birth and Autism will not be made accessible to the public due to the fact that they include individual-level data with PII. Output data are all available in tabulated form within the published manuscript. This dataset is not publicly accessible because: EPA cannot release personally identifiable information regarding living individuals, according to the Privacy Act and the Freedom of Information Act (FOIA). This dataset contains information about human research subjects. Because there is potential to identify individual participants and disclose personal information, either alone or in combination with other datasets, individual level data are not appropriate to post for public access. Restricted access may be granted to authorized persons by contacting the party listed. It can be accessed through the following means: Input data can be obtained from Applications from owners of the data (Children's Hospital and Ohio Department of Health). The tabulated output data is found in the manuscript. Format: Input datasets on Ohio Birth and Autism will not be made accessible to the public due to the fact that they include individual-level data with PII. Output data are all available in tabulated form within the published manuscript (e.g., results of regression models, measures of central tendency, population characteristics, etc.).This dataset is associated with the following publication: Kaufman, J., M. Wright, G. Rice, N. Connolly, K. Bowers, and J. Anixt. AMBIENT OZONE AND FINE PARTICULATE MATTER EXPOSURES AND AUTISM SPECTRUM DISORDER IN METROPOLITAN CINCINNATI, OHIO. ENVIRONMENTAL RESEARCH. Elsevier B.V., Amsterdam, NETHERLANDS, 171: 218-227, (2019).</t>
  </si>
  <si>
    <t xml:space="preserve">https://catalog.data.gov/dataset/granular-activated-carbon-adsorption-of-carcinogenic-volatile-organic-compounds-at-low-inf
</t>
  </si>
  <si>
    <t>Granular Activated Carbon Adsorption of Carcinogenic Volatile Organic Compounds at Low Influent Concentrations</t>
  </si>
  <si>
    <t>Breakthrough data in granular activated carbon columns for carcinogenic volatile organic compounds.This dataset is associated with the following publication: Kempisty, D., R.S. Summers, G. Abulikemu , N. Deshpande, J. Rebholz, K. Roberts , and J. Pressman. Granular Activated Carbon Adsorption of Carcinogenic Volatile Organic Compounds at Low Influent Concentrations. Journal AWWA. American Water Works Association, Denver, CO, USA, 1(2): e1128, (2019).</t>
  </si>
  <si>
    <t xml:space="preserve">https://catalog.data.gov/dataset/this-excel-sheet-contains-1344-issues-from-2018-posted-to-the-openswmm-list-serv
</t>
  </si>
  <si>
    <t>This Excel sheet contains 1344 Issues from 2018 posted to the OpenSwmm List Serv.</t>
  </si>
  <si>
    <t>The first row of the Excel spreadsheet describes the data - ID number, Metamorphic Relation Topic, Title of Comment, Type of Comment, Content of the Comment. Our original dataset contained names but these were removed from the dataset.</t>
  </si>
  <si>
    <t xml:space="preserve">https://catalog.data.gov/dataset/raw-data-from-uncertainty-in-collocated-mobile-measurements-of-air-quality-version-1-1-up-
</t>
  </si>
  <si>
    <t>Raw data from "Uncertainty in collocated mobile measurements of air quality" version 1.1, updated 2020-04-13</t>
  </si>
  <si>
    <t>This is the raw pollutant data collected on August 6, 2014 in the greater Denver, Colorado area by three mobile air pollution platforms. Data was collected by Aclima, Inc. This is the raw data used to explore different statistical methods for assessing platform performance and comparability in the publication "Uncertainty in collocated mobile measurements of air quality" by Andrew R. Whitehill et al., 2020.</t>
  </si>
  <si>
    <t xml:space="preserve">https://catalog.data.gov/dataset/st-francis-all-data
</t>
  </si>
  <si>
    <t>St.Francis_All_Data</t>
  </si>
  <si>
    <t>Meterology, hydrologic, and water quality data for the inflow and outflow of a rain garden system treating stormwater runoff from a parking lot and wooded hillslope. The data in this file was used to calibrated, validate, and evaluate a Green Infrastructure performance model for hydrology, hydraulics, and water quality.This dataset is associated with the following publication: Alikhani, J., C. Nietch, S. Jacobs, W. Shuster, and A. Massoudieh. Modeling and design scenarios analysis of a long-term monitored rain garden for rainfall-runoff reduction to a combined sewer in Cincinnati, OH. Journal of Sustainable Water in the Built Environment. American Society of Civil Engineers (ASCE), New York, NY, USA, 6(2): 04019016-1, (2020).</t>
  </si>
  <si>
    <t xml:space="preserve">https://catalog.data.gov/dataset/age-oran-mitochondrial-bioenergetics-dataset
</t>
  </si>
  <si>
    <t>Age Oran Mitochondrial Bioenergetics Dataset</t>
  </si>
  <si>
    <t>Mitochondrial bioenergetics data collected in various viseral organs across different ages in Brown Norway rats.This dataset is associated with the following publication: Pandya, J., M. Valdez, J. Royland, R. MacPhail, P. Sullivan, and P. Kodavanti. Age- and Organ-specific Differences in Mitochondrial Bioenergetics in Brown Norway Rats. Journal of Aging Research. Hindawi Publishing Corporation, New York, NY, USA, 2020(ID7232614): 1-11, (2020).</t>
  </si>
  <si>
    <t xml:space="preserve">https://catalog.data.gov/dataset/metadata-for-the-manuscript-entitled-a-proof-of-concept-study-for-wastewater-reuse-using-b
</t>
  </si>
  <si>
    <t>Metadata for the manuscript entitled 'A proof of concept study for wastewater reuse using bioelectrochemical processes combined with complementary post-treatment technologies'</t>
  </si>
  <si>
    <t>N/A. This dataset is not publicly accessible because: All the data for this manuscript were collected and managed by our collaborator, Sejong University in Seoul Korea. It can be accessed through the following means: Dr. Hyunchul Kim is a corresponding author of the relevant journal article and a principal investigator of this collaborative research project. Please contact and request Dr. Kim (animaplus@hanmail.net) for the raw data. Format: N/A.This dataset is associated with the following publication: Khan, W., J. Nam, H. Woo, H. Ryu, S. Kim, S.K. Maeng, and H. Kim. A proof of concept study for wastewater reuse using bioelectrochemical processes combined with complementary post-treatment technologies. Environmental Science: Water Research &amp; Technology. Royal Society of Chemistry, Cambridge, UK, 5: 1489-1498, (2019).</t>
  </si>
  <si>
    <t xml:space="preserve">https://catalog.data.gov/dataset/swat-model-data
</t>
  </si>
  <si>
    <t>SWAT Model Data</t>
  </si>
  <si>
    <t>These data represent the underlying figures and tables of the manuscript.This dataset is associated with the following publication: Yuan, L., and K.J. Forshay. Using SWAT to Evaluate Streamflow and Lake Sediment Loading in the Xinjiang River Basin with Limited Data. WATER. MDPI AG, Basel, SWITZERLAND, 12(1, 39): 1-20, (2019).</t>
  </si>
  <si>
    <t xml:space="preserve">https://catalog.data.gov/dataset/aortic-rings-viability-with-fatty-acid-exposures-released-ldh-activity-expressed-as-of-une
</t>
  </si>
  <si>
    <t>Aortic Rings Viability with Fatty Acid Exposures, Released LDH activity expressed as % of unexposed control value, VBass ms 12-OH Oleic acid impairs vasorelaxation, 1Mar2019. Table 1</t>
  </si>
  <si>
    <t>Figure 1. is Aortic Ring Responses Following 1hr Exposure with either 200uM OA, 12-OH-OA, or vehicle. Table 1. is Aortic Tissue Viability.This dataset is associated with the following publication: Bass, V., S. Snow, J. Soukup, M. Schladweiler, A. Ghio, U. Kodavanti, and M. Madden. 12-Hydroxy Oleic Acid Impairs Endothelium Dependent Vasorelaxation. JOURNAL OF TOXICOLOGY AND ENVIRONMENTAL HEALTH - PART A: CURRENT ISSUES. Taylor &amp; Francis, Inc., Philadelphia, PA, USA, 82(5): 383-386, (2020).</t>
  </si>
  <si>
    <t xml:space="preserve">https://catalog.data.gov/dataset/aortic-ring-viability-with-fatty-acid-exposures-released-ldh-activity-expressed-as-of-unex
</t>
  </si>
  <si>
    <t>Aortic Ring Viability with Fatty Acid Exposures, Released LDH activity expressed as % of unexposed control value, VBass ms 12-OH Oleic acid impairs vasorelaxation, 1Mar2019. Table 1</t>
  </si>
  <si>
    <t>Effects of exposure to fatty acids on the contraction and relaxation of aortic tissue (Figure 1 A-E) and the viability of the aortic tissue (Table 1).This dataset is associated with the following publication: Bass, V., S. Snow, J. Soukup, M. Schladweiler, A. Ghio, U. Kodavanti, and M. Madden. 12-Hydroxy Oleic Acid Impairs Endothelium Dependent Vasorelaxation. JOURNAL OF TOXICOLOGY AND ENVIRONMENTAL HEALTH - PART A: CURRENT ISSUES. Taylor &amp; Francis, Inc., Philadelphia, PA, USA, 82(5): 383-386, (2020).</t>
  </si>
  <si>
    <t xml:space="preserve">https://catalog.data.gov/dataset/transformation-and-release-of-nanoparticle-additives-byproducts-from-commercially-availabl-9bd12
</t>
  </si>
  <si>
    <t>Transformation and release of nanoparticle additives &amp; byproducts from commercially available surface coatings on pressure treated lumber via dermal contact, Data Set</t>
  </si>
  <si>
    <t>The data presented is for the figures presented in the manuscript.This dataset is associated with the following publication: Clar, J.G., W.E. Platten III, E. Baumann, A. Remsen, S. Harmon, K. Rogers, T. Thomas, J. Matheson, and T.P. Luxton. Transformation and release of nanoparticle additives &amp; byproducts from commercially available surface coatings on pressure treated lumber via dermal contact. SCIENCE OF THE TOTAL ENVIRONMENT. Elsevier BV, AMSTERDAM, NETHERLANDS, 694: 133669, (2019).</t>
  </si>
  <si>
    <t xml:space="preserve">https://catalog.data.gov/dataset/transformation-and-release-of-nanoparticle-additives-byproducts-from-commercially-availabl
</t>
  </si>
  <si>
    <t>The data set includes the data used to generated figures in the publicationClar, J. G., Platten, W. E., Baumann, E., Remsen, A., Harmon, S., Rodgers, K., Thomas, T., Matheson, J., Luxton, T. P., Transformation and release of nanoparticle additives &amp; byproducts from commercially available surface coatings on pressure treated lumber via dermal contact. Sci. Total Environ. 2019, 694, 9.This dataset is associated with the following publication: Clar, J.G., W.E. Platten III, E. Baumann, A. Remsen, S. Harmon, K. Rogers, T. Thomas, J. Matheson, and T.P. Luxton. Transformation and release of nanoparticle additives &amp; byproducts from commercially available surface coatings on pressure treated lumber via dermal contact. SCIENCE OF THE TOTAL ENVIRONMENT. Elsevier BV, AMSTERDAM, NETHERLANDS, 694: 133669, (2019).</t>
  </si>
  <si>
    <t xml:space="preserve">https://catalog.data.gov/dataset/aortic-ring-viability-with-fatty-acid-exposures-released-ldh-activity-expressed-as-of-unex-27e84
</t>
  </si>
  <si>
    <t>Aortic tissue cellular viability with different treatments.This dataset is associated with the following publication: Bass, V., S. Snow, J. Soukup, M. Schladweiler, A. Ghio, U. Kodavanti, and M. Madden. 12-Hydroxy Oleic Acid Impairs Endothelium Dependent Vasorelaxation. JOURNAL OF TOXICOLOGY AND ENVIRONMENTAL HEALTH - PART A: CURRENT ISSUES. Taylor &amp; Francis, Inc., Philadelphia, PA, USA, 82(5): 383-386, (2020).</t>
  </si>
  <si>
    <t xml:space="preserve">https://catalog.data.gov/dataset/lt3-peat-smoke-extract-aspiration-all-data
</t>
  </si>
  <si>
    <t>LT3 Peat Smoke Extract Aspiration - All data</t>
  </si>
  <si>
    <t>Raw data for all figures and supplementary figures.This dataset is associated with the following publication: Thompson, L., Y. Kim, B. Martin, A. Ledbetter, J. Dye, M. Hazari, I. Gilmour, and A. Farraj. Pulmonary Exposure to Peat Smoke Extracts in Rats Decreases Expiratory Time and Increases Left Heart End Systolic Volume. INHALATION TOXICOLOGY. Taylor &amp; Francis, Inc., Philadelphia, PA, USA, 30(11-12): 439-447, (2019).</t>
  </si>
  <si>
    <t xml:space="preserve">https://catalog.data.gov/dataset/the-hydrologic-role-of-urban-green-space-in-mitigating-flooding-luohe-china
</t>
  </si>
  <si>
    <t>The Hydrologic Role of Urban Green Space in Mitigating Flooding (Luohe, China)</t>
  </si>
  <si>
    <t>Underlying data and supplemental information. This dataset is not publicly accessible because: Data was collected and managed by Guohang Tian of College of Forestry, Henan Agricultural University, Zhengzhou 450002, China. It can be accessed through the following means: Contact the corresponding author Guohang Tian of College of Forestry, Henan Agricultural University, Zhengzhou 450002, China tgh0810@163.com. Format: Data is managed by Guohang Tian of College of Forestry, Henan Agricultural University, Zhengzhou 450002, China.This dataset is associated with the following publication: Bai, T., A. Mayer, W. Shuster, and G. Tian. The Hydrologic Role of Urban Green Space in Mitigating Flooding (Luohe, China). Sustainability. MDPI AG, Basel, SWITZERLAND, 10(10): 3584, (2018).</t>
  </si>
  <si>
    <t xml:space="preserve">https://catalog.data.gov/dataset/simulation-results-of-example-1-2-and-3-in-the-research-manuscript
</t>
  </si>
  <si>
    <t>Simulation results of Example 1, 2 and 3 in the research manuscript.</t>
  </si>
  <si>
    <t>Simulation results for one dimensional advection-dispersion-reaction modeling withing drinking water distribution system. Analytical solutions are provided when possible.</t>
  </si>
  <si>
    <t xml:space="preserve">https://catalog.data.gov/dataset/model-input-files-of-example-1-2-and-3-in-the-research-manuscript
</t>
  </si>
  <si>
    <t>Model input files of Example 1, 2 and 3 in the research manuscript.</t>
  </si>
  <si>
    <t>The attached excel file includes the simulation results for example 1, 2, 3 in the manuscript. The attached zip file contains the three input files for example 1, 2, 3 in the manuscript.</t>
  </si>
  <si>
    <t xml:space="preserve">https://catalog.data.gov/dataset/contiguous-low-oxygen-waters-between-the-continental-shelf-hypoxia-zone-and-nearshore-coas
</t>
  </si>
  <si>
    <t>Contiguous Low Oxygen Waters Between the Continental Shelf Hypoxia Zone and Nearshore Coastal Waters of Louisiana, USA: Interpreting 30 Years of Profiling Data and Three-Dimensional Ecosystem Modeling</t>
  </si>
  <si>
    <t>These data include field observations from Northern Gulf of Mexico research surveys from numerous research organizations between 1985 through 2015. Data also include hydrodynamic and water quality model data generated by the Coastal Generalized Ecosystem Model (CGEM) between 2003-2007.</t>
  </si>
  <si>
    <t xml:space="preserve">https://catalog.data.gov/dataset/nontarget-screening-of-per-and-polyfluoroalkyl-substances-binding-to-human-liver-fatty-aci
</t>
  </si>
  <si>
    <t>Nontarget Screening of Per- and Polyfluoroalkyl Substances Binding to Human Liver Fatty Acid Binding Protein</t>
  </si>
  <si>
    <t>Current studies on nontarget analysis and toxicities of PFASs are disconnected, due to the challenges posed by the large numbers (&gt;1,000) and diverse structures of PFASs. The SECC method provides a high-throughput experimental way to tackle the challenge of prioritizing PFASs according to key proteins, especially when their authentic standards are not available. While this study is focused on hL-FABP due to its critical role in regulating the toxicokinetics of PFASs, the protein-centric method could also be adapted to screen PFASs binding to other key proteins, such as PPARs. Computational toxicology is the predominant strategy for high-throughput predictions of toxicities of chemical contaminants. This dataset is not publicly accessible because: Data generated and owned by external academic lab with chemicals provided by the EPA under an MTA. EPA's contribution was assisting in manuscript writing. It can be accessed through the following means: Contact the Corresponding author: Hui Peng, e-mail: hui.peng@utoronto.ca, Department of Chemistry, University of Toronto, Toronto, Ontario, M5S3H6, Canada. Format: Not available.This dataset is associated with the following publication: Yang, D., J. Han, D. Ross Hall, J. Sun, J. Fu, S. Kutarna, K. Houck, C. LaLone, J. Doering, C. Ng, and H. Peng. Nontarget Screening of Per- and Polyfluoroalkyl Substances Binding to Human Liver Fatty Acid Binding Protein. ENVIRONMENTAL SCIENCE &amp; TECHNOLOGY. American Chemical Society, Washington, DC, USA, 54(9): 5676-5686, (2020).</t>
  </si>
  <si>
    <t xml:space="preserve">https://catalog.data.gov/dataset/field-analyzer-raw-data-from-2-proceedings
</t>
  </si>
  <si>
    <t>Field Analyzer Raw Data from 2 Proceedings</t>
  </si>
  <si>
    <t>Information on data sources for field analyzer manuscript calculations. This dataset is not publicly accessible because: This data was not generated by EPA, but rather used by EPA researchers to calculate basic statistics (R square and slope), as part of this literature review. It can be accessed through the following means: These two old conference proceedings are available in book volumes that can be found in libraries, with page numbers as specified below: - Argent, V.A., Southall, J.M. and D'Costa, E. (1994) Analysis of water for lead and copper using disposable sensor technology. American Water Works Association - Annual Conference, pp. 43-54, New York, New York. - Wiese, P.M. (1989) Monitoring method for lead in first-draw drinking water samples. American Water Works Association - Annual Conference and Exposition, pp. 1309-1313, Los Angeles, California. Format: Data from three tables in two old conference proceedings were used to calculate basic statistics (R square and slope): - Table 2 and 4 in Proceeding "Argent, V.A., Southall, J.M. and D'Costa, E. (1994) Analysis of water for lead and copper using disposable sensor technology. American Water Works Association - Annual Conference, pp. 43-54, New York, New York." - Table 2 in Proceeding "Wiese, P.M. (1989) Monitoring method for lead in first-draw drinking water samples. American Water Works Association - Annual Conference and Exposition, pp. 1309-1313, Los Angeles, California.".This dataset is associated with the following publication: Dore, E., D. Lytle, L. Wasserstrom, J. Swertfeger, and S. Triantafyllidou. Field Analyzers for Lead Quantification in Drinking Water Samples. CRITICAL REVIEWS IN ENVIRONMENTAL SCIENCE AND TECHNOLOGY. CRC Press LLC, Boca Raton, FL, USA, 50(20): 999-999, (2020).</t>
  </si>
  <si>
    <t xml:space="preserve">https://catalog.data.gov/dataset/2016-rna-sequencesfor-cyanobacterial-bloom
</t>
  </si>
  <si>
    <t>2016 RNA sequencesfor cyanobacterial bloom</t>
  </si>
  <si>
    <t>The data contained in this worksheets provide sequences submitted for public access, analysis for RNA sequences generated in this study. The data and analysis are for a manuscript "The trait repertoire enabling cyanobacterial blooms assessed through comparative genomic complexity ".This dataset is associated with the following publication: Cao, H., Y. Shimura, M.M. Steffen, Z. Yang, J. Lu, A. Joel, L. Jenkins, M. Kawachi, Y. Yin, and F. Garcia-Pichel. The Trait Repertoire Enabling Cyanobacteria to Bloom Assessed through Comparative Genomic Complexity and Metatranscriptomics. mBio. American Society for Microbiology, Washington, DC, USA, 11(3): e01155-20, (2020).</t>
  </si>
  <si>
    <t xml:space="preserve">https://catalog.data.gov/dataset/tox21bodymap-a-webtool-to-map-chemical-effects-on-the-human-body
</t>
  </si>
  <si>
    <t>Tox21BodyMap: A webtool to map chemical effects on the human body</t>
  </si>
  <si>
    <t>This manuscript describes development of a novel tool called Tox21BodyMap. This tool is designed to map biological assay data onto organs of the human body, facilitating predictions between chemical exposure and apical effects. Tox21BodyMap maps chemical effects to biological target tissues uses tissue-specific gene expression and high throughput screening data. High throughput screening sources includes ToxCast and Tox21. Tox21BodyMap is a freely available, online tool.This dataset is associated with the following publication: Borrel, A., S. Auerbach, K. Houck, and N. Kleinstreuer. Tox21BodyMap: A webtool to map chemical effects on the human body. NUCLEIC ACIDS RESEARCH. Oxford University Press, Cary, NC, USA, 48(W1): W472-W476, (2020).</t>
  </si>
  <si>
    <t xml:space="preserve">https://catalog.data.gov/dataset/pfas-levels-in-blood-serum-in-wilmington-nc
</t>
  </si>
  <si>
    <t>PFAS levels in blood serum in Wilmington, NC</t>
  </si>
  <si>
    <t>PFAS concentrations in blood serum. This dataset is not publicly accessible because: Data is the property of the research leads (NC State University). It can be accessed through the following means: Contact Jane Hoppin of NC State University (jahoppin@ncsu.edu). Format: Data is quantitative measurements of blood serum levels for PFAS levels in human serum formated as MS Raw files and instrument vendor quantification files.This dataset is associated with the following publication: Kotlarz, N., J. McCord, D. Collier, C.S. Lea, M. Strynar, A. Lindstrom, A.A. Wilkie, J.Y. Islam, K. Matney, P. Tarte, M. Polera, K. Burdette, J. DeWitt, K. May, R.C. Smart, D.R.U. Knappe, and J.A. Hoppin. Measurement of Novel, Drinking Water-Associated PFAS in Blood from Adults and Children in Wilmington, North Carolina. ENVIRONMENTAL HEALTH PERSPECTIVES. National Institute of Environmental Health Sciences (NIEHS), Research Triangle Park, NC, USA, 128(7): 77005, (2020).</t>
  </si>
  <si>
    <t xml:space="preserve">https://catalog.data.gov/dataset/mhv-metadata
</t>
  </si>
  <si>
    <t>MHV metadata</t>
  </si>
  <si>
    <t>Recovery efficiencies of murine hepatitis virus spiked into untreated wastewater and concentrated using seven different methods. This dataset is not publicly accessible because: Data us property of CSIRO Land and Water, Ecosciences Precinct, 41 Boggo Road, Dutton Park, QLD 4102, Australia. It can be accessed through the following means: Contact Warish Ahmed (Warish.Ahmed@csiro.au). Format: No public link for the data is available. Data will be in an excel format.This dataset is associated with the following publication: Ahmed, W., P. Bertsch, A. Bivins, K. Bibby, K. Farkas, A. Gathercole, E. Haramoto, P. Gyawali, A. Korajkic, B. McMinn, J. Mueller, S. Simpson, W.J.M. Smith, E.M. Symonds, K.V. Thomas, R. Verhagen, and M. Kitajima. Comparison of virus concentration methods for the RT-qPCR-based recovery of murine hepatitis virus, a surrogate for SARS-CoV-2 from untreated wastewater. SCIENCE OF THE TOTAL ENVIRONMENT. Elsevier BV, AMSTERDAM, NETHERLANDS, 739: 139960, (2020).</t>
  </si>
  <si>
    <t xml:space="preserve">https://catalog.data.gov/dataset/data-for-umrb-wetland-flowpath-tn-tp-manuscript
</t>
  </si>
  <si>
    <t>Data for UMRB Wetland Flowpath TN/TP Manuscript</t>
  </si>
  <si>
    <t>The dataset includes information to make Figures 2 through 6 of the manuscript.</t>
  </si>
  <si>
    <t xml:space="preserve">https://catalog.data.gov/dataset/identifying-air-pollution-source-impacts-in-urban-communities-using-mobile-monitoring
</t>
  </si>
  <si>
    <t>Identifying Air Pollution Source Impacts in Urban Communities Using Mobile Monitoring</t>
  </si>
  <si>
    <t>Mobile monitoring data generated using an instrumented electric vehicle.This dataset is associated with the following publication: Deshmukh, P., E. Kimbrough, R. Logan, S. Krabbe, V. Isakov, and R. Baldauf. Identifying Air Pollution Source Impacts in Urban Communities Using Mobile Monitoring. SCIENCE OF THE TOTAL ENVIRONMENT. Elsevier BV, AMSTERDAM, NETHERLANDS, 000, (2020).</t>
  </si>
  <si>
    <t xml:space="preserve">https://catalog.data.gov/dataset/joint-measurements-of-black-carbon-and-particle-mass-for-heavydutydiesel-vehicles-using-a-
</t>
  </si>
  <si>
    <t>Joint measurements of black carbon and particle mass for heavydutydiesel vehicles using a portable emission measurement system</t>
  </si>
  <si>
    <t>PEMS-chasing experiments were conducted for twelve heavy-duty diesel vehicles (HDDTs) to evaluate the accuracy of mobile measurement results. Two data processing approaches were integrated to automate the calculations of fuel consumption-based emission factors of nitrogen oxides (NOX). With a total of 245 plume chasing tests conducted, and then averaged by vehicle and road types, we found that the relative errors of vehicle-specific emission factors using an algorithm developed for this project were within approximately +- 20% of the PEMS results for all tested vehicles. Stochastic simulations suggested reasonable results could be obtained using fewer chasing tests per vehicle (e.g., 71% for freeways and 93% for local road, equivalent to two chase tests per vehicle). This study improves the understanding of the accuracy of the mobile chasing method, and provides a practical approach for real-time emission measurements for future scaled-up mobile chasing studies.This dataset is associated with the following publications: Wu, Y., H. Wang, K. Zhang, S. Zhang, R. Baldauf, P. Deshmukh, and R. Snow. Evaluating mobile monitoring of on-road emission factors by comparing concurrent PEMS measurements. SCIENCE OF THE TOTAL ENVIRONMENT. Elsevier BV, AMSTERDAM, NETHERLANDS, 736: NA, (2020). Baldauf, R., X. Zheng, Y. Wu, S. Zhang, K. Zhang, and J. Hao. Joint measurements of black carbon and particle mass for heavydutydiesel vehicles using a portable emission measurement system. ATMOSPHERIC ENVIRONMENT. Elsevier Science Ltd, New York, NY, USA, 141: 435-442, (2016).</t>
  </si>
  <si>
    <t xml:space="preserve">https://catalog.data.gov/dataset/drilube-voc-concentrations-pressure-vacuum-readings-and-metadata-f9b87
</t>
  </si>
  <si>
    <t>There are 3 main databases. #1 is the VOC concentrations of soil gas and indoor air samples collected over the site. #2 is the pressure readings used to monitor the pressure differential between subslab and indoor air. #3 is the vacuum reading used to monitor effectiveness, strength, and reach of vacuum created during the SVE operation.This dataset is associated with the following publication: Stewart, L., C. Lutes, R. Truesdale, B. Schumacher, J. Zimmerman, and R. Connell. Field Study of Soil Vapor Extraction for Reducing Off-Site Vapor Intrusion. Groundwater Monitoring &amp; Remediation. Wiley-Blackwell Publishing, Hoboken, NJ, USA, 40(1): 74-85, (2020).</t>
  </si>
  <si>
    <t xml:space="preserve">https://catalog.data.gov/dataset/commercial-imagery-for-seagrass
</t>
  </si>
  <si>
    <t>Commercial imagery for seagrass</t>
  </si>
  <si>
    <t>Seagrass detection using commercial satellite imagery from WorldView-2 (2 m) and RapidEye (6.5 m).This dataset is associated with the following publication: Coffer, M., B. Schaeffer, R.C. Zimmerman, V. Hill, J. Li, K.A. Islam, and P. Whitman. Performance across WorldView-2 and RapidEye for reproducible seagrass mapping. REMOTE SENSING OF ENVIRONMENT. Elsevier Science Ltd, New York, NY, USA, 250: 112036, (2020).</t>
  </si>
  <si>
    <t xml:space="preserve">https://catalog.data.gov/dataset/identifying-trans-epithelial-effects-of-inhaled-chemical-exposures-on-stromal-epithelial-o
</t>
  </si>
  <si>
    <t>Identifying Trans-Epithelial Effects of Inhaled Chemical Exposures on Stromal-Epithelial Oxidative Stress Dynamics in the Human Airway</t>
  </si>
  <si>
    <t>Data include: trans-epithelial electrical resistance, FITC-dextran permeability, cell viability and gene expression (RNA and protein).This dataset is associated with the following publication: Faber, S., N. McNabb, P. Ariel, E. Aungst, and S. McCullough. Exposure Effects Beyond the Epithelial Barrier: Trans-Epithelial Induction of Oxidative Stress by Diesel Exhaust Particulates in Lung Fibroblasts in an Organotypic Human Airway Model. TOXICOLOGICAL SCIENCES. Society of Toxicology, RESTON, VA, 177(1): 140-155, (2020).</t>
  </si>
  <si>
    <t xml:space="preserve">https://catalog.data.gov/dataset/age-related-differences-in-pulmonary-effects-of-acute-and-subchronic-episodic-ozone-exposu
</t>
  </si>
  <si>
    <t>Age-related differences in pulmonary effects of acute and subchronic episodic ozone exposures in Brown Norway rats</t>
  </si>
  <si>
    <t>This data set provides the biological endpoints collected from individual animals that culminated into a published paper.This dataset is associated with the following publication: Snow, S., C. Gordon , V. Bass, M. Schladweiler , A. Ledbetter , K. Jarema , P. Phillips , A. Johnstone , and U. Kodavanti. Age-related differences in pulmonary effects of acute and subchronic episodic ozone exposures in Brown Norway rats. INHALATION TOXICOLOGY. Informa Healthcare USA, New York, NY, USA, 28(7): 313-23, (2016).</t>
  </si>
  <si>
    <t xml:space="preserve">https://catalog.data.gov/dataset/pfbs-tissue-concentrations-and-liver-gene-expression-in-mice
</t>
  </si>
  <si>
    <t>PFBS tissue concentrations and liver gene expression in mice</t>
  </si>
  <si>
    <t>File contains raw data collected on body and organ weights of mice given PFBS and body burden of the chemical after intervals of several hours, as well as expression of liver candidate genes for nuclear receptors at 24 h post-treatment.This dataset is associated with the following publication: Lau, C., J. Rumpler, K. Das, C. Wood, J. Schmid, M. Strynar, and J. Wambaugh. Pharmacokinetic profile of Perfluorobutane Sulfonate and activation of hepatic nuclear receptor target genes in mice. TOXICOLOGY. Elsevier Science Ltd, New York, NY, USA, 441: 152522, (2020).</t>
  </si>
  <si>
    <t xml:space="preserve">https://catalog.data.gov/dataset/micron-data-2015-2016-with-associated-r-markdown-code
</t>
  </si>
  <si>
    <t>MICRON Data (2015-2016) with associated R Markdown code</t>
  </si>
  <si>
    <t>This data set includes water quality data and microbial community abundance tables for periphyton samples from this project. The data set also includes extensive R markdown code used to process the data and generate the results included in the report.This dataset is associated with the following publication: Hagy, J., R. Devereux, K. Houghton, D. Beddick, T. Pierce, and S. Friedman. Developing Microbial Community Indicators of Nutrient Exposure in Southeast Coastal Plain Streams using a Molecular Approach. US EPA Office of Research and Development, Washington, DC, USA, 2018.</t>
  </si>
  <si>
    <t xml:space="preserve">https://catalog.data.gov/dataset/drinking-water-microbiome-otu-abundance-data-set
</t>
  </si>
  <si>
    <t>Drinking Water Microbiome OTU Abundance Data Set</t>
  </si>
  <si>
    <t>An abundance matrix (BM_OTU.xlsx) contains rows as OTU, columns as samples, and entries representing the abundance of each OTU as a ratio of all sequences obtained for each individual sample.This dataset is associated with the following publication: Gomez-Alvarez, V., and R. Revetta. Monitoring of Nitrification in Chloraminated Drinking Water Distribution Systems With Microbiome Bioindicators Using Supervised Machine Learning. Frontiers in Microbiology. Frontiers, Lausanne, SWITZERLAND, 11: 2254-2267, (2020).</t>
  </si>
  <si>
    <t xml:space="preserve">https://catalog.data.gov/dataset/a-spatio-temporal-modeling-approach-to-forecasting-high-risk-freshwater-cyanobacterial-har
</t>
  </si>
  <si>
    <t>A Spatio-Temporal Modeling Approach to Forecasting High-Risk Freshwater Cyanobacterial Harmful Algal Blooms in Florida</t>
  </si>
  <si>
    <t>Data support the publication "Spatio-Temporal Modeling For Forecasting High-Risk Freshwater Cyanobacterial Harmful Algal Blooms in Florida".This dataset is associated with the following publication: Myer, M., E. Urquhart, B. Schaeffer, and J. Johnston. Spatio-Temporal Modeling for Forecasting High-Risk Freshwater Cyanobacterial Harmful Algal Blooms in Florida. Frontiers in Environmental Science. Frontiers, Lausanne, SWITZERLAND, 8: 581091, (2020).</t>
  </si>
  <si>
    <t xml:space="preserve">https://catalog.data.gov/dataset/all-csmi-data-for-2006-2011-and-2016-needed-for-paper
</t>
  </si>
  <si>
    <t>All CSMI data for 2006, 2011, and 2016 needed for paper</t>
  </si>
  <si>
    <t>This dataset provides zooplankton density and biomass information for each station visited during the three past Lake Superior CSMI surveys summarized by major taxonomic groups. Also included is the design weights for the surveys, which allow you to do the various statistical tests that we did in the paper.This dataset is associated with the following publication: Pawlowski, M., and M. Sierszen. A lake-wide approach for large lake zooplankton monitoring: Results from the 2006-2016 Lake Superior Cooperative Science and Monitoring Initiative surveys. JOURNAL OF GREAT LAKES RESEARCH. International Association for Great Lakes Research, Ann Arbor, MI, USA, 46(4): 1015-1027, (2020).</t>
  </si>
  <si>
    <t xml:space="preserve">https://catalog.data.gov/dataset/deep-lake-explorer-subjects-xlsx
</t>
  </si>
  <si>
    <t>deep-lake-explorer-subjects.xlsx</t>
  </si>
  <si>
    <t>These data were exported from Deep Lake Explorer and include metadata about the subjects (video clips) analyzed in DLE. A data dictionary is included as a separate sheet within this spreadsheet. See R script for data analysis.This dataset is associated with the following publication: Wick, M., T. Angradi, M. Pawlowski, D. Bolgrien, R. Debbout, J. Launspach, and M. Nord. Deep Lake Explorer: A web application for crowdsourcing the classification of benthic underwater video from the Laurentian Great Lakes. JOURNAL OF GREAT LAKES RESEARCH. International Association for Great Lakes Research, Ann Arbor, MI, USA, 46(5): 1469-1478, (2020).</t>
  </si>
  <si>
    <t xml:space="preserve">https://catalog.data.gov/dataset/r-script
</t>
  </si>
  <si>
    <t>R script</t>
  </si>
  <si>
    <t>This file includes an annotated R script used for data analysis for this project. Data files called in this script are also uploaded. Annotations within the script equate to metadata.This dataset is associated with the following publication: Wick, M., T. Angradi, M. Pawlowski, D. Bolgrien, R. Debbout, J. Launspach, and M. Nord. Deep Lake Explorer: A web application for crowdsourcing the classification of benthic underwater video from the Laurentian Great Lakes. JOURNAL OF GREAT LAKES RESEARCH. International Association for Great Lakes Research, Ann Arbor, MI, USA, 46(5): 1469-1478, (2020).</t>
  </si>
  <si>
    <t xml:space="preserve">https://catalog.data.gov/dataset/phase-ii-classifications-xlsx
</t>
  </si>
  <si>
    <t>phase-ii-classifications.xlsx</t>
  </si>
  <si>
    <t>This file contains the individual classifications done by users on Zooniverse for the video clip subjects. Metadata is in the file as a separate spreadsheet. See R script for data analysis.This dataset is associated with the following publication: Wick, M., T. Angradi, M. Pawlowski, D. Bolgrien, R. Debbout, J. Launspach, and M. Nord. Deep Lake Explorer: A web application for crowdsourcing the classification of benthic underwater video from the Laurentian Great Lakes. JOURNAL OF GREAT LAKES RESEARCH. International Association for Great Lakes Research, Ann Arbor, MI, USA, 46(5): 1469-1478, (2020).</t>
  </si>
  <si>
    <t xml:space="preserve">https://catalog.data.gov/dataset/sitenamewithdrops-xlsx
</t>
  </si>
  <si>
    <t>sitenamewithdrops.xlsx</t>
  </si>
  <si>
    <t>This sheet correlates the subject_id (assigned by Zooniverse) to the SiteID, Video filename and DropSiteID. See R script for analysis.This dataset is associated with the following publication: Wick, M., T. Angradi, M. Pawlowski, D. Bolgrien, R. Debbout, J. Launspach, and M. Nord. Deep Lake Explorer: A web application for crowdsourcing the classification of benthic underwater video from the Laurentian Great Lakes. JOURNAL OF GREAT LAKES RESEARCH. International Association for Great Lakes Research, Ann Arbor, MI, USA, 46(5): 1469-1478, (2020).</t>
  </si>
  <si>
    <t xml:space="preserve">https://catalog.data.gov/dataset/sars-cov-2-decay
</t>
  </si>
  <si>
    <t>SARS-CoV-2 decay</t>
  </si>
  <si>
    <t>Decay rates of SARS-CoV-2 and murine hepatitis virus. This dataset is not publicly accessible because: Data is property of CSIRO Land and Water, Ecosciences Precinct, 41 Boggo Road, Dutton Park, QLD 4102, Australia. It can be accessed through the following means: Contact Warish Ahmed (Warish.Ahmed@csiro.au). Format: No public link available. Data will be in an ecel format.This dataset is associated with the following publication: Ahmed, W., P.M. Bertsch, K. Bibby, E. Haramoto, J. Hewitt, F. Huygens, P. Gyawali, A. Korajkic, S. Riddell, S.P. Sherchan, S.L. Simpson, K. Sirikanchana, E.M. Symonds, R. Verhagen, S.S. Vasan, M. Kitajima, and A. Bivins. Decay of SARS-CoV-2 and surrogate murine hepatitis virus RNA in untreated wastewater to inform application in wastewater-based epidemiology. ENVIRONMENTAL RESEARCH. Elsevier B.V., Amsterdam, NETHERLANDS, 191: 110092, (2020).</t>
  </si>
  <si>
    <t xml:space="preserve">https://catalog.data.gov/dataset/watershed-modeling-and-modis-data-integration
</t>
  </si>
  <si>
    <t>Watershed modeling and MODIS data integration</t>
  </si>
  <si>
    <t>Watershed modeling and MODIS data integration. This dataset is not publicly accessible because: Data is property of Texas A&amp;M University Kingsville. It can be accessed through the following means: Contact Dr. Adnan Rajib, Texas A&amp;M University, Kingsville. Format: Excel spreadsheet.This dataset is associated with the following publication: Rajib, A., I.L. Kim, H. Golden, C. Lane, S. Kumar, Z. Yu, and S. Jeyalakshmi. Watershed Modeling with Remotely Sensed Big Data: MODIS Leaf Area Index Improves Hydrology and Water Quality Predictions. Remote Sensing. MDPI AG, Basel, SWITZERLAND, 12(13): 2148, (2020).</t>
  </si>
  <si>
    <t xml:space="preserve">https://catalog.data.gov/dataset/data-used-by-epa-researchers-to-generate-illustrative-figures-for-overview-article-multisc
</t>
  </si>
  <si>
    <t>Data used by EPA researchers to generate illustrative figures for overview article "Multiscale Modeling of Background Ozone: Research Needs to Inform and Improve Air Quality Management"</t>
  </si>
  <si>
    <t>Data sets used to prepare illustrative figures for the overview article "Multiscale Modeling of Background Ozone" OverviewThe CMAQ model output datasets used to create illustrative figures for this overview article were generated by scientists in EPA/ORD/CEMM and EPA/OAR/OAQPS.The EPA/ORD/CEMM-generated dataset consisted of hourly CMAQ output from two simulations. The first simulation was performed for July 1 - 31 over a 12 km modeling domain covering the Western U.S. The simulation was configured with the Integrated Source Apportionment Method (ISAM) to estimate the contributions from 9 source categories to modeled ozone. ISAM source contributions for July 17 - 31 averaged over all grid cells located in Colorado were used to generate the illustrative pie chart in the overview article. The second simulation was performed for October 1, 2013 - August 31, 2014 over a 108 km modeling domain covering the northern hemisphere. This simulation was also configured with ISAM to estimate the contributions from non-US anthropogenic sources, natural sources, stratospheric ozone, and other sources on ozone concentrations. Ozone ISAM results from this simulation were extracted along a boundary curtain of the 12 km modeling domain specified over the Western U.S. for the time period January 1, 2014 - July 31, 2014 and used to generate the illustrative time-height cross-sections in the overview article.The EPA/OAR/OAQPS-generated dataset consisted of hourly gridded CMAQ output for surface ozone concentrations for the year 2016. The CMAQ simulations were performed over the northern hemisphere at a horizontal resolution of 108 km. NO2 and O3 data for July 2016 was extracted from these simulations generate the vertically-integrated column densities shown in the illustrative comparison to satellite-derived column densities.CMAQ Model DataThe data from the CMAQ model simulations used in this research effort are very large (several terabytes) and cannot be uploaded to ScienceHub due to size restrictions. The model simulations are stored on the /asm archival system accessible through the atmos high-performance computing (HPC) system. Due to data management policies, files on /asm are subject to expiry depending on the template of the project. Files not requested for extension after the expiry date are deleted permanently from the system. The format of the files used in this analysis and listed below is ioapi/netcdf. Documentation of this format, including definitions of the geographical projection attributes contained in the file headers, are available at https://www.cmascenter.org/ioapi/Documentation on the CMAQ model, including a description of the output file format and output model species can be found in the CMAQ documentation on the CMAQ GitHub site at https://github.com/USEPA/CMAQ.This dataset is associated with the following publication: Hogrefe, C., B. Henderson, G. Tonnesen, R. Mathur, and R. Matichuk. Multiscale Modeling of Background Ozone: Research Needs to Inform and Improve Air Quality Management. EM Magazine. Air and Waste Management Association, Pittsburgh, PA, USA, 1-6, (2020).</t>
  </si>
  <si>
    <t xml:space="preserve">https://catalog.data.gov/dataset/saunders-et-al-ivive-paper-science-hub-entry-08142020
</t>
  </si>
  <si>
    <t>Saunders et al_IVIVE paper_Science Hub_entry_08142020</t>
  </si>
  <si>
    <t>The purpose of is this study was to evaluate the potential for biotransformation in the gastrointestinal tissues (GIT) of fish to impact chemical bioaccumulation. In vitro biotransformation of two polycyclic aromatic hydrocarbons, pyrene (PYR) and benzo[a]pyrene (BAP), and two organic sunscreen agents, 2-ethylhexyl-4-methoxycinnamate (EHMC) and octocrylene (OCT), was measured using S9 fractions isolated from liver tissue and tissues of the upper GIT in rainbow trout. For PYR, BAP, and EHMC, activity was substantially higher in liver S9 fractions than in GIT S9 fractions. For OCT, activity was highest in GIT S9 fractions. An existing in vitro-in vivo extrapolation (IVIVE) model for fish, which yields a whole-animal biotransformation rate constant (kMET), was expanded to consider biotransformation in the GIT. The kMET values obtained using measured rates of in vitro activity (liver and GIT) were in good agreement with kMET values measured in controlled in vivo experiments, providing strong support for the IVIVE approach. Moreover, inclusion of GIT activity into the model prediction for OCT resulted in much better agreement with the empirical kMET estimate than was obtained using a 'liver only' model. These findings suggest that current 'liver only' approaches to IVIVE modeling may underestimate in vivo whole-animal biotransformation rates for chemicals that undergo substantial biotransformation in the GIT. Thus, failure to consider biotransformation in the GIT may lead to overestimation of true levels of bioaccumulation.This dataset is associated with the following publication: Saunders, L., P. Fitzsimmons, J. Nichols, and F. Gobas. In vitro-in vivo extrapolation of hepatic and gastrointestinal biotrasnformation rates of hydrophobic chemicals in rainbow trout. AQUATIC TOXICOLOGY. Elsevier Science Ltd, New York, NY, USA, 228: 1-12, (2020).</t>
  </si>
  <si>
    <t xml:space="preserve">https://catalog.data.gov/dataset/revisiting-five-years-of-casmi-contests-with-epa-identification-tool
</t>
  </si>
  <si>
    <t>Revisiting Five Years of CASMI Contests with EPA Identification Tool</t>
  </si>
  <si>
    <t>An investigation was performed on each of the individual CASMI datasets to identify whether the chemicals were present in DSSTox, the database underlying the Dashboard (see Methods for details). As our identification workflow relies on database presence, the presence or absence of a chemical in the database is clearly highly influential in terms of overall performance. Results from the dataset assembly analysis from each CASMI year dataset are presented in Table 1 and described in detail by dataset year below (complete datasets are provided in Supplemental File 2 and available as lists on the Dashboard).This dataset is associated with the following publication: McEachran, A., A. Chao, H. Al-Ghoul, C. Lowe, C. Grulke, J. Sobus, and A. Williams. Revisiting Five Years of CASMI Contests with EPA Identification Tools. Metabolites. MDPI AG, Basel, SWITZERLAND, 10(6): 260, (2020).</t>
  </si>
  <si>
    <t xml:space="preserve">https://catalog.data.gov/dataset/european-flounder-larvae-stable-isotope-study
</t>
  </si>
  <si>
    <t>European flounder larvae stable isotope study</t>
  </si>
  <si>
    <t>Location and date associated with carbon and nitrogen stable isotope ratios of European flounder larvae and potential sources of organic matter supporting their diet, as well as outputs of the stable isotope mixing model to quantify the diet contributions from the various sources of organic matter.This dataset is associated with the following publication: Dias, E., A.G. Barros, J. Hoffman, C. Antunes, and P. Morais. Habitat use and food sources of European flounder larvae across an estuarine gradient. Regional Studies in Marine Science. Elsevier B.V., Amsterdam, NETHERLANDS, 34: 101196, (2020).</t>
  </si>
  <si>
    <t xml:space="preserve">https://catalog.data.gov/dataset/usercomments-xlsx
</t>
  </si>
  <si>
    <t>usercomments.xlsx</t>
  </si>
  <si>
    <t>These data were exported from Deep Lake Explorer and include all comments made by volunteers on Deep Lake Explorer's Talk forum prior to 9/12/2019. A data dictionary is included as a separate sheet within this spreadsheet. See R script for data analysis.This dataset is associated with the following publication: Wick, M., T. Angradi, M. Pawlowski, D. Bolgrien, R. Debbout, J. Launspach, and M. Nord. Deep Lake Explorer: A web application for crowdsourcing the classification of benthic underwater video from the Laurentian Great Lakes. JOURNAL OF GREAT LAKES RESEARCH. International Association for Great Lakes Research, Ann Arbor, MI, USA, 46(5): 1469-1478, (2020).</t>
  </si>
  <si>
    <t xml:space="preserve">https://catalog.data.gov/dataset/nelms-in-silico-guidance-in-vitro-toxcast-assays
</t>
  </si>
  <si>
    <t>Nelms_In Silico Guidance_In Vitro ToxCast Assays</t>
  </si>
  <si>
    <t>The US EPA Toxicity Forecasting (ToxCast) project has involved the generation of large amount of high throughput in vitro data (Over 4000 chemicals tested in between 100 and 700 assays). This data is generated in a consistent manner, and includes a wide variety of chemicals including industrial and consumer products, food additives, pesticides, and drugs. These chemicals were not chosen because they were expected to be active, resulting in a database containing a balance of positive and negative data points. As such this data is useful for computational model construction. This in vitro data has been used at the EPA and elsewhere in modelling approaches, including computational modelling for specific target binding as biological descriptors for toxicity prediction, and pharmacokinetic modelling of human dose responses. All analyses in the generation of the burst flag hit-call matrix and extraction of chemicals for the targets in this study (AR and GR) were performed using R v3.1.2.This dataset is associated with the following publication: Allen, T.E., M.D. Nelms, S.W. Edwards, J.M. Goodman, S. Gutsell, and P.J. Russell. In Silico Guidance for In Vitro Androgen and Glucocorticoid Receptor ToxCast Assays. ENVIRONMENTAL SCIENCE &amp; TECHNOLOGY. American Chemical Society, Washington, DC, USA, 54(12): 7461-7470, (2020).</t>
  </si>
  <si>
    <t xml:space="preserve">https://catalog.data.gov/dataset/2019-manuscript-data
</t>
  </si>
  <si>
    <t>2019 Manuscript Data</t>
  </si>
  <si>
    <t>Formaldehyde air concentration data and decontamination efficacy data from controlled laboratory studies.This dataset is associated with the following publications: Choi, Y., M. Sunderman, M. McCauley, Z. Willenberg, J. Wood, S. Serre, L. Mickelsen, S. Willison, R. Rupert, J. Muniz-Ortiz, S. Casey, and W. Calfee. Formaldehyde Vapor Characteristics in Varied Decontamination Environments. Applied Biosafety. SAGE Publications, THOUSAND OAKS, CA, USA, 25(2): 24, (2020). Choi, Y., M. Sunderman, M. McCauley, W. Richter, Z. Willenberg, J. Wood, S. Serre, L. Mickelsen, S. Willison, R. Rupert, J. Muniz-Ortiz, S. Casey, and W. Calfee. Decontamination of Bacillus Spores with Formaldehyde Vapor under Varied Environmental Conditions. JOURNAL OF APPLIED MICROBIOLOGY. Blackwell Publishing, Malden, MA, USA, 25(2): 14, (2020).</t>
  </si>
  <si>
    <t xml:space="preserve">https://catalog.data.gov/dataset/resoure-recovery-from-e-waste
</t>
  </si>
  <si>
    <t>Resoure Recovery from E-waste</t>
  </si>
  <si>
    <t>Sustainable management of electronic waste is critical to achieving a circular-economy and minimizing environment and public health risks. The objective of this study was to investigate the use of pyrolysis as a possible technique to recover valuable materials and energy from different components of e-waste as an alternative approach for limiting their disposal to landfills. The study includes investigating the potential impact of thermal processing of e-waste.Thermogravimetric (TG) analysis and differential thermogravimetric analysis (DTG) of e-waste components were used to better understand the mass loss characteristics of the pyrolysis process up to 700 oC. The changes in e-waste chemical components during pyrolysis were considered using Fourier-transform infrared (FTIR) spectrometry and X-ray fluorescence (XRF) techniques. The energy recovery from pyrolysis was made in a horizontal tube furnace under anoxic and isothermal condition of selected temperatures of 300, 400 and 500 oC. Critical and valuable metals were recovered from electronic components. Pyrolysis produced liquid and gas mixtures organic compounds that can be used as fuels, but the process also emitted particulate matter and semi-volatile organic products, and the remaining ash contained leachable pollutants. Furthermore, toxicity leaching characteristic profile of e-waste and partly oxidized products were conducted to measure the levels of pollutants leached before and after pyrolysis at selected temperatures. The results of this study contribute to the development of alternative approaches to practical recycling that could especially help reduce plastic pollution and recover materials of value from e-waste. Additionally, this information may be used to assess the risk of exposure of workers to emissions semi-formal recycling centers.This dataset is associated with the following publication: Sahle-Demessie, E., B. Mezgebe, J. Dietrich, Y. Shan, S. Harmon, and C.C. Lee. Material recovery from electronic waste using pyrolysis: Emissions measurements and risk assessment. Journal of Environmental Chemical Engineering. Elsevier B.V., Amsterdam, NETHERLANDS, 9(1): 104943, (2021).</t>
  </si>
  <si>
    <t xml:space="preserve">https://catalog.data.gov/dataset/algal-softening-followed-by-ozonation-the-fate-of-persistent-micropollutants-and-natural-o
</t>
  </si>
  <si>
    <t>Algal softening followed by ozonation: the fate of persistent micropollutants and natural organic matter in groundwater</t>
  </si>
  <si>
    <t>Physocochemical parameters: optical density (OD680), pH, hardness, alkalinity, DOC, AOC, UV254, SUVA, excitation-emission-matrix (EEM) fluorescence spectra, CBZ and DCF during the algal treatmentMicroscopy: Energy-dispersive X-ray (EDX) spectra and field emission scanning electron microscopy (FE-SEM) images of bio-solids. This dataset is not publicly accessible because: All the data were generated by Korea University in South Korea. There is no EPA generated data. It can be accessed through the following means: Contact Dr. Hyunchul Kim in Korea University in South Korea to request all the data used for the manuscript. Here is his contact information. Phone: +82 10 73731517 Email: animaplus@hanmail.net. Format: Not available.This dataset is associated with the following publication: Kim, H., T. Timmes, H. Ryu, H.S. Yang, H. Yoon, and S. Kim. Algal softening followed by ozonation: the fate of persistent micropollutants and natural organic matter in groundwater. JOURNAL OF HAZARDOUS MATERIALS. Elsevier Science Ltd, New York, NY, USA, 402: 123480, (2021).</t>
  </si>
  <si>
    <t xml:space="preserve">https://catalog.data.gov/dataset/data-for-manuscript-incorporating-upstream-emissions-into-electric-sector-nitrogen-oxide-r
</t>
  </si>
  <si>
    <t>Data for manuscript "Incorporating upstream emissions into electric sector nitrogen oxide reduction targets"</t>
  </si>
  <si>
    <t>This dataset provides the values used to develop the figures within the manuscript "Incorporating upstream emissions into electric sector nitrogen oxide reduction targets".Here is the abstract from that manuscript: Electricity production is a major source of air pollutants in the U.S. Policies to reduce these emissions can result in the power industry choosing to apply controls or switch to fuels with lower combustion emissions. However, the life cycle emissions associated with various fuels can differ considerably, potentially impacting the effectiveness of fuel switching. Life cycle emissions, which include emissions from extracting, processing, transporting, and distributing fuels, as well as manufacturing and constructing new generating capacity, have received less consideration in policy-making. Life cycle analysis allows quantification of these emissions such that they can be considered in decision-making. We examine a hypothetical electric sector emission reduction target for nitrogen oxides using the Global Change Assessment Model with U.S. state-level resolution. When only power plant emissions are considered in setting an emission reduction target, fuel switching leads to an increase in upstream emissions that offsets a portion of the targeted reductions. When fuel extraction, processing, and transport emissions are included under the reduction target, the resulting control strategy meets the required reductions and does so at lower cost. However, manufacturing and construction emissions increase, indicating that it may be beneficial to consider these sources as well. In the real world, life cycle-based approaches could be implemented by allowing industry to earn reduction credits by reducing upstream emissions. We discuss some of the limitations of such an approach, including the difficulty in identifying the location of upstream emissions, which may occur across regulatory authorities or even outside of the U.S.This dataset is associated with the following publication: Babaee, S., D. Loughlin, and O. Kaplan. Incorporating upstream emissions into electric sector nitrogen oxide reduction targets. Cleaner Engineering and Technology. Elsevier B.V., Amsterdam, NETHERLANDS, 1: 100017, (2020).</t>
  </si>
  <si>
    <t xml:space="preserve">https://catalog.data.gov/dataset/temperature-ozone-and-pm2-5-data-for-associations-between-simulated-future-changes-in-clim
</t>
  </si>
  <si>
    <t>Temperature, ozone, and PM2.5 data for "Associations Between Simulated Future Changes in Climate, Air Quality, and Human Health" by Fann et al., 2021.</t>
  </si>
  <si>
    <t>This dataset contains modeled temperature, ozone, and PM2.5 data for the United States over the 21st century, using two global climate model scenarios and two emissions datasets.This dataset is associated with the following publication: Fann, N., C. Nolte, M. Sarofim, J. Martinich, and N. Nassikas. Associations Between Simulated Future Changes in Climate, Air Quality, and Human Health. JOURNAL OF THE AMERICAN MEDICAL ASSOCIATION. JAMA, Meudon, FRANCE, 4(1): e2032064, (2021).</t>
  </si>
  <si>
    <t xml:space="preserve">https://catalog.data.gov/dataset/toc-data-all-samples-v1-0-2018-04-21
</t>
  </si>
  <si>
    <t>TOC data_all samples_v1.0_2018_04_21</t>
  </si>
  <si>
    <t>Detailed water quality data through a treatment train before, during and after a storm perturbation in source water.This dataset is associated with the following publication: Neil, C., Y. Zhao, A. Zhao, J. Neal, M. Meyer, and J. Yang. Trihalomethane precursor reactivity changes in drinking water treatment unit processes during a storm event. Water Science and Technology: Water Supply. IWA Publishing, London, UK, 19(7): 2098-2106, (2019).</t>
  </si>
  <si>
    <t xml:space="preserve">https://catalog.data.gov/dataset/data-for-lmdi-analysis
</t>
  </si>
  <si>
    <t>Data for LMDI Analysis</t>
  </si>
  <si>
    <t>this data file presents the underlying raw data to generate figures in the manuscript.This dataset is associated with the following publication: Isik, M., and O. Kaplan. Understanding Technology, Fuel, Market and Policy Drivers for New York State's Power Sector Transformation. Sustainability. MDPI AG, Basel, SWITZERLAND, 13(1): 265, (2020).</t>
  </si>
  <si>
    <t xml:space="preserve">https://catalog.data.gov/dataset/fragmentation-of-polymer-nanocomposites
</t>
  </si>
  <si>
    <t>Fragmentation of polymer nanocomposites</t>
  </si>
  <si>
    <t>Data base includes SEM and digital photo images of aged nanomaterials, FTIR and UV-Vis spectroscopy data, contact angle of water on aged surfaces.This dataset is associated with the following publication: Zepp, R., E. Ruggiero, B. Acrey, M.J.B. Davis, C. Han, H. Hsieh, K. Vilsmeier, W. Wohlleben, and E. Sahle-Demessie. Fragmentation of polymer nanocomposites: modulation by dry and wet weathering, fractionation, and nanomaterial filler. Environmental Science: Nano. RSC Publishing, Cambridge, UK, 7: 1742-1758, (2020).</t>
  </si>
  <si>
    <t xml:space="preserve">https://catalog.data.gov/dataset/development-of-an-in-vitro-human-thyroid-microtissue-model-for-chemical-screening
</t>
  </si>
  <si>
    <t>Development of an In Vitro Human Thyroid Microtissue Model for Chemical Screening</t>
  </si>
  <si>
    <t>The objective of this study was to develop a medium-throughput organotypic screening assay comprised of reconstructed human thyroid microtissues to quantitatively evaluate the disruptive effects of chemicals on TH production and secretion. Primary human thyroid cells procured from qualified euthyroid donors were analyzed for retention of NK2 homeobox 1 (NKX2-1), Keratin 7 (KRT7), and Thyroglobulin (TG) expression by high-content image analysis to verify enrichment of follicular epithelial cells. A direct comparison of two-dimensional (2D) and three-dimensional (3D) 96-well culture formats was employed to characterize the morphology, differential gene expression, TG production, and TH synthesis over the course of 20 days.This dataset is associated with the following publication: Deisenroth, C., V. Soldatow, J. Ford, W. Stewart, C. Brinkman, E. LeCluyse, D. Macmillan, and R. Thomas. Development of an In Vitro Human Thyroid Microtissue Model for Chemical Screening (ToxSci). TOXICOLOGICAL SCIENCES. Society of Toxicology, RESTON, VA, 174(1): 63-78, (2020).</t>
  </si>
  <si>
    <t xml:space="preserve">https://catalog.data.gov/dataset/nano-cu-microrna-deg-list
</t>
  </si>
  <si>
    <t>nano Cu microRNA DEG list</t>
  </si>
  <si>
    <t>data sets included in this study:Differential Expressed gene lists for nano Cu CuCl2 treated HepG2 cells through RNA sequencing. Differential Expressed microRNA lists for nano Cu and CuCl2 treated HepG2 cells through small RNA sequencing. Sequencing data was quantified using Partek annotation and the STAR-2.5.3a aligner, aligned to human genome hg19. Normalization and contrast were performed using DESeq2. MicroRNA expression was quantified with mirDeep2. Benjamini-Hochberg method for multi-testing correcton was included in DESeq2.</t>
  </si>
  <si>
    <t xml:space="preserve">https://catalog.data.gov/dataset/isotope-ratio-mass-spectrometry-irms-and-spectroscopic-techniques-for-microplastic-charact
</t>
  </si>
  <si>
    <t>Isotope ratio mass spectrometry (IRMS) and spectroscopic techniques for microplastic characterization</t>
  </si>
  <si>
    <t>The IRMS data set contains average d13c value comparisons of various polymer types. FTIR and micro-Raman spectroscopy data is also included that characterizes all collected samples.This dataset is associated with the following publication: Birch, Q.T., P.M. Potter, P.X. Pinto, D.D. Dionysiou, and S.R. Al-Abed. Isotope ratio mass spectrometry and spectroscopic techniques for microplastics characterization. TALANTA. Elsevier Science Ltd, New York, NY, USA, 224: 121743, (2021).</t>
  </si>
  <si>
    <t xml:space="preserve">https://catalog.data.gov/dataset/a-framework-for-modeling-lead-in-premise-plumbing-systems-using-epanet
</t>
  </si>
  <si>
    <t>A Framework for Modeling Lead in Premise Plumbing Systems using EPANET</t>
  </si>
  <si>
    <t>This dataset contains information related to sampling efforts from which model parameters were developed.This dataset is associated with the following publication: Burkhardt, J., H. Woo, J. Mason, F. Shang, S. Triantafyllidou, M. Schock, D. Lytle, and R. Murray. Framework for Modeling Lead in Premise Plumbing Systems Using EPANET. JOURNAL OF WATER RESOURCES PLANNING AND MANAGEMENT. American Society of Civil Engineers (ASCE), Reston, VA, USA, 146(12): 04020094, (2020).</t>
  </si>
  <si>
    <t xml:space="preserve">https://catalog.data.gov/dataset/epa-generated-data-for-banerji-et-al-ecological-role-of-mc
</t>
  </si>
  <si>
    <t>EPA-Generated_Data_for_Banerji_et_al._Ecological_Role_of_MC</t>
  </si>
  <si>
    <t>Data used to generate Figures 2, 3, and 4 as we ll as Table 3.This dataset is associated with the following publication: Banerji, A., M. Bagley, J. Shoemaker, D. Tettenhorst, C. Nietch, J. Allen, and J. Santodomingo. Evaluating putative ecological drivers of microcystin spatiotemporal dynamics using metabarcoding and environmental data. Harmful Algae. Elsevier B.V., Amsterdam, NETHERLANDS, 86: 84-95, (2019).</t>
  </si>
  <si>
    <t xml:space="preserve">https://catalog.data.gov/dataset/literature-data-for-assessing-human-exposure-to-chemicals-in-materials-products-and-articl
</t>
  </si>
  <si>
    <t>Literature data for Assessing Human Exposure to Chemicals in Materials, Products and Articles</t>
  </si>
  <si>
    <t>It is literature data. This dataset is not publicly accessible because: The data was not generated by EPA. It can be accessed through the following means: Link will be available when it is published in peer reviewed journal. Format: The review paper only included published literature data.This dataset is associated with the following publication: Eichler, C., Y. Xu, J. Cao, C. Weschler, T. Salthammer, G. Morrison, Y. Zhang, C. Mandin, W. Wei, P. Blondeau, D. Poppendieck, E. Cohen-Hubal, X. Liu, C. Delmaar, A.J. Koivisto, O. Jolliet, H. Shin, M. Diamond, C. Bi, and J. Little. Assessing Human Exposure to Chemicals in Materials, Products and Articles:A Modular Mechanistic Framework. ENVIRONMENTAL SCIENCE &amp; TECHNOLOGY. American Chemical Society, Washington, DC, USA, NA, (2020).</t>
  </si>
  <si>
    <t xml:space="preserve">https://catalog.data.gov/dataset/ahhs-1-and-2-scihub-8-17-20-xlsx
</t>
  </si>
  <si>
    <t>AHHS 1 and 2 SciHUB 8-17-20.xlsx</t>
  </si>
  <si>
    <t>Each Table or Figure is covered on a seperate sheet in the EXCEL file, i.e., Table 1, Table 2, Table 3 and figure 1. Table 1 contains raw data for the number of cell equivalents per mg of dust and the resulting % occurence of each of the 36 ERMI molds, also the concnetration of each of the eRMI molds and the Geometric mean (GM) for the samples. Table 2 shows the data for the comparisons made for the average ERMI values in the first American Healthy Homes Survey (AHHS I) and AHHS II homes and in homes built before 1978 (Pre-1978) and homes built in 1978 or later (Post-1977). Table 3 contains the data used to generate the average summed logs of Group 1 mold populations (Group 1) and summed logs of Group 2 mold populations (Group 2) in the American Healthy Homes Survey II (AHHS II) homes built before 1978 (Pre-1978) and homes built in 1978 or later (Post-1977). And the Figure 1 Excel sheet shows the data used to produce the Kernel density estimate plots of the Environmental Relative Moldiness Index (ERMI) values for the homes sampled in AHHS I (n=1096) and AHHS II (n=694).This dataset is associated with the following publication: Vesper, S., L. Wymer, D. Cox, G. Dewalt, E. Pinzer, W. Friedman, and P.J. Ashley. The Environmental Relative Moldiness Index reveals changes in mold contamination in United States homes over time. JOURNAL OF OCCUPATIONAL AND ENVIRONMENTAL HYGIENE. Taylor &amp; Francis, Inc., Philadelphia, PA, USA, 18(1): 35-41, (2021).</t>
  </si>
  <si>
    <t xml:space="preserve">https://catalog.data.gov/dataset/characterizing-the-air-emissions-transport-and-deposition-of-per-and-polyfluoroalkyl-subst
</t>
  </si>
  <si>
    <t>Characterizing the air emissions, transport, and deposition of per- and polyfluoroalkyl substances from a fluoropolymer manufacturing facility</t>
  </si>
  <si>
    <t>The dataset provided here documents the information used to generate figures for "Characterizing the Air Emissions, Transport, and Deposition of Per- and Polyfluoroalkyl Substances from a Fluoropolymer Manufacturing Facility" published in Environmental Science and Technology.This dataset is associated with the following publication: D'Ambro, E., H. Pye, J. Bash, J. Boyer, C. Allen, C. Efstathiou, R. Gilliam, L. Reynolds, K. Talgo, and B. Murphy. Characterizing the air emissions, transport, and deposition of per- and polyfluoroalkyl substances from a fluoropolymer manufacturing facility. International Journal of Environmental Science and Technology. Springer, Heidelburg, GERMANY, 55(2): 862-870, (2021).</t>
  </si>
  <si>
    <t xml:space="preserve">https://catalog.data.gov/dataset/web-based-tool-of-the-non-potable-environmental-and-economic-water-reuse-calculator-newr
</t>
  </si>
  <si>
    <t>Web-based Tool of The Non-potable Environmental and Economic Water Reuse Calculator (NEWR)</t>
  </si>
  <si>
    <t>NEWR tool background model and results of the applications.This dataset is associated with the following publication: Arden, S., B. Morelli, S. Cashman, C. Ma, M. Jahne, and J. Garland. Onsite Non-potable Reuse for Large Buildings: Environmental and Economic Suitability as a Function of Building Characteristics and Location. WATER RESEARCH. Elsevier Science Ltd, New York, NY, USA, 191: 116635, (2021).</t>
  </si>
  <si>
    <t xml:space="preserve">https://catalog.data.gov/dataset/wilkin-et-al-2020-prb-ree-dataset
</t>
  </si>
  <si>
    <t>Wilkin et al. (2020) PRB REE dataset</t>
  </si>
  <si>
    <t>The dataset contains Rare Earth Element concentration data in groundwater at various sites in the United States where in-situ remediation technologies are used for site management.This dataset is associated with the following publication: Wilkin, R.T., T.R. Lee, R.D. Ludwig, C. Wadler, W. Brandon, B. Mueller, E. Davis, D. Luce, and T. Edwards. Rare-Earth Elements as Natural Tracers for In-situ Remediation of Groundwater. ENVIRONMENTAL SCIENCE &amp; TECHNOLOGY. American Chemical Society, Washington, DC, USA, 55: 1251-1259, (2021).</t>
  </si>
  <si>
    <t xml:space="preserve">https://catalog.data.gov/dataset/the-role-of-hono-in-o3-formation-and-insight-into-its-formation-mechanism-during-the-korus
</t>
  </si>
  <si>
    <t>The role of HONO in O3 formation and insight into its formation mechanism during the KORUS-AQ campaign</t>
  </si>
  <si>
    <t>Data collected for this research provides information on mixing layer heights and in-situ formaldehyde concentrations at Olympic Park during the KORUS-AQ field campaign.This dataset is associated with the following publication: Gil, J., J. Kim, M. Lee, G. Lee, J. An, D. Lee, J. Jung, S. Cho, A. Whitehill, J. Szykman, J. Lee, and J. Hong. Characteristics of HONO and its impact on O3 formation in the Seoul Metropolitan Area during the Korea-US Air Quality Study. Atmospheric Environment: X. Elsevier B.V., Amsterdam, NETHERLANDS, 247: NA, (2021).</t>
  </si>
  <si>
    <t xml:space="preserve">https://catalog.data.gov/dataset/fluorine-measurements-for-target-pfas-and-pfas-mixtures
</t>
  </si>
  <si>
    <t>Fluorine measurements for target PFAS and PFAS mixtures</t>
  </si>
  <si>
    <t>Fluorine measurements for target PFAS and PFAS mixtures, fluorine mass balance calculations, non-targeted compound abundances. This dataset is not publicly accessible because: All data not included in the manuscript supplemental information is property of Harvard University. It can be accessed through the following means: Contact: Elsie Sunderland (ems@seas.harvard.edu). Format: Manuscript supplemental information contains tables of outputs of various assays in terms of concentrations.This dataset is associated with the following publication: Ruyle, B.J., C.P. Thackray, J. McCord, M. Strynar, K.A. Mauge-Lewis, S.E. Fenton, and E.M. Sunderland. Reconstructing the Composition of Per- and Polyfluoroalkyl Substances in Contemporary Aqueous Film-Forming Foams. Environmental Science &amp; Technology Letters. American Chemical Society, Washington, DC, USA, 8(1): 59-65, (2021).</t>
  </si>
  <si>
    <t xml:space="preserve">https://catalog.data.gov/dataset/raw-sequencing-data-set-for-photosynthetic-microalgal-fuel-cell-study
</t>
  </si>
  <si>
    <t>Raw sequencing data set for photosynthetic microalgal fuel cell study</t>
  </si>
  <si>
    <t>These data include raw sequencing data (bacterial 16S and eukaryote 18S rRNA genes) and a summary result table for bacteria classification in an Excel file.This dataset is associated with the following publication: Hwang, J., H. Ryu, K. Rodriguez, S. Fahad, J. SantoDomingo, A. Kushima, and W. Lee. A strategy for power generation from bilgewater using a photosynthetic microalgal fuel cell (MAFC). JOURNAL OF POWER SOURCES. Elsevier Science Ltd, New York, NY, USA, 484: 229222, (2021).</t>
  </si>
  <si>
    <t xml:space="preserve">https://catalog.data.gov/dataset/urbanization-imprints-on-soil-texture-and-carbon
</t>
  </si>
  <si>
    <t>Urbanization imprints on soil texture and carbon</t>
  </si>
  <si>
    <t>We provide a unique dataset characterizing urban soil profiles and their complementary pre-urban reference soil profiles for carbon content, and a proxy for soil texture, by depth to 1.5m. The research effort interprets this data in the context of urbanization impacts on the soil ecosystem with hydrologic and geotechnical implications.This dataset is associated with the following publication: Herrmann, D., L. Schifman, and W. Shuster. Urbanization drives convergence in soil profile texture and carbon content. Environmental Research Letters. IOP Publishing LIMITED, Bristol, UK, 15(11): 114001, (2020).</t>
  </si>
  <si>
    <t xml:space="preserve">https://catalog.data.gov/dataset/variability-and-sampling-of-lead-pb-in-drinking-water-assessing-exposure-risk-depends-on-t
</t>
  </si>
  <si>
    <t>Variability and Sampling of Lead (Pb) in Drinking Water: Assessing Exposure Risk Depends on the Sampling Protocol</t>
  </si>
  <si>
    <t>This is a literature review paper that did not generate any new data. This dataset is not publicly accessible because: This work did not produce new data. It can be accessed through the following means: Data mentioned in this literature review can be accessed by accessing the original sources of information, as cited within the review. Format: This paper is a literature review (i.e., no new data generated). Sources of information are appropriately cited.This dataset is associated with the following publication: Triantafyllidou, S., J. Burkhardt, J. Tully, K. Cahalan, M. DeSantis, D. Lytle, and M. Schock. Variability and sampling of lead (Pb) in drinking water: Assessing potential human exposure depends on the sampling protocol. ENVIRONMENT INTERNATIONAL. Elsevier B.V., Amsterdam, NETHERLANDS, 146: 106259, (2021).</t>
  </si>
  <si>
    <t xml:space="preserve">https://catalog.data.gov/dataset/stata-code-for-analysis
</t>
  </si>
  <si>
    <t>Stata code for analysis</t>
  </si>
  <si>
    <t>This is STATA software code for analysis on publicly available NHANES data</t>
  </si>
  <si>
    <t xml:space="preserve">https://catalog.data.gov/dataset/waterborne-disease-outbreak-data-set
</t>
  </si>
  <si>
    <t>Waterborne Disease Outbreak Data Set</t>
  </si>
  <si>
    <t>CDC data on waterborne disease outbreak response. This dataset is not publicly accessible because: Data is property of CDC. It can be accessed through the following means: Contact corresponding author (Mia Mattioli, CDC). Format: CDC waterborne disease outbreak response data.This dataset is associated with the following publication: Mattioli, M.C., K.M. Benedict, J. Murphy, A. Kahler, K.E. Kline, A. Longenberger, P.K. Mitchell, S. Watkins, P. Berger, O. Shanks, C.E. Barrett, L. Barclay, A.J. Hall, V. Hill, and A. Weltman. Identifying septic pollution exposure routes during a waterborne norovirus outbreak - A new application for human-associated microbial source tracking qPCR. JOURNAL OF MICROBIOLOGICAL METHODS. Elsevier Science Ltd, New York, NY, USA, 180: 106091, (2021).</t>
  </si>
  <si>
    <t xml:space="preserve">https://catalog.data.gov/dataset/k-saili-molecular-characterization-of-a-toxicological-tipping-point-during-human-stem-cell
</t>
  </si>
  <si>
    <t>K_Saili_Molecular characterization of a toxicological tipping point during human stem cell differentiation</t>
  </si>
  <si>
    <t>We differentiated human induced pluripotent stem cells (hiPSCs) to embryonic endoderm and sought to identify a tipping point at which the developing system did not recover from perturbations caused by exposure to a known teratogen, all-trans retinoic acid (ATRA). Differentiating iPSC-derived endoderm was exposed to five concentrations of ATRA between 0.001 and 10 uM at 6h, 96h, or 192h and assessed for forkhead box A2 (FOXA2) protein expression and global gene transcript expression measured by RNA-sequencing. A tipping point of 17+-11 nM was identified where patterns of differentially expressed genes supported a shift in the developmental trajectory away from embryonic endoderm in favor of mesoderm and extraembryonic endoderm. Five concentrations of all-trans retinoic acid (ATRA) between 0.001 and 10 uM were compared to time-matched 0.1% DMSO controls at three timepoints (6h, 96h, and 192h) in differentiating endoderm. Two biological replicates were used. Undifferentiated controls (not in DMSO) were also included in duplicate as internal controls for 6h, 96h, and 144h.This dataset is associated with the following publication: Saili, K., T. Antonijevic, T. Zurlinden, I. Shah, C. Deisenroth, and T. Knudsen. Molecular characterization of a toxicological tipping point during human stem cell differentiation. REPRODUCTIVE TOXICOLOGY. Elsevier Science Ltd, New York, NY, USA, 91(January 2020): 1-13, (2020).</t>
  </si>
  <si>
    <t xml:space="preserve">https://catalog.data.gov/dataset/augustine-s-2018-data-for-boqueron-beach-pr-immunoprevalence-study-data-set-u-s-epa-office
</t>
  </si>
  <si>
    <t>Augustine, S. (2018). Data for Boqueron Beach, PR immunoprevalence study [Data set]. U.S. EPA Office of Research and Development (ORD). https://doi.org/10.23719/1390125</t>
  </si>
  <si>
    <t>Augustine, S. (2018). Data for Boqueron Beach, PR immunoprevalence study [Data set]. U.S. EPA Office of Research and Development (ORD). https://doi.org/10.23719/1390125.This dataset is associated with the following publications: Augustine, S., K. Simmons, T. Eason, C. Curioso, S. Griffin, T. Wade, A. Dufour, S. Fout, A. Grimm, K. Oshima, E. Sams, M. See, and L. Wymer. Immunoprevalence to Six Waterborne Pathogens in Beachgoers at Boqueron Beach, Puerto Rico: Application of a Microsphere-Based Salivary Antibody Multiplex Immunoassay. Frontiers in Public Health. Frontiers, Lausanne, SWITZERLAND, 5(84): 1-11, (2017). Augustine, S., T. Eason, K. Simmons, S. Griffin, C. Curioso, M. Ramudit, E. Sams, K. Oshima, A. Dufour, and T. Wade. Rapid Salivary IgG Antibody Screening for Hepatitis A. JOURNAL OF CLINICAL MICROBIOLOGY. American Society for Microbiology, Washington, DC, USA, 58(10): e00358-20, (2020).</t>
  </si>
  <si>
    <t xml:space="preserve">https://catalog.data.gov/dataset/augustine-s-2019-data-for-boqueron-beach-puerto-rico-immunoconversion-study-data-set-u-s-e
</t>
  </si>
  <si>
    <t>Augustine, S. (2019). Data for Boqueron Beach, Puerto Rico immunoconversion study [Data set]. U.S. EPA Office of Research and Development (ORD). https://doi.org/10.23719/1503882</t>
  </si>
  <si>
    <t>Augustine, S. (2019). Data for Boqueron Beach, Puerto Rico immunoconversion study [Data set]. U.S. EPA Office of Research and Development (ORD). https://doi.org/10.23719/1503882Augustine, S. (2018). Data for Boqueron Beach, PR immunoprevalence study [Data set]. U.S. EPA Office of Research and Development (ORD). https://doi.org/10.23719/1390125.This dataset is associated with the following publication: Augustine, S., T. Eason, K. Simmons, S. Griffin, C. Curioso, M. Ramudit, E. Sams, K. Oshima, A. Dufour, and T. Wade. Rapid Salivary IgG Antibody Screening for Hepatitis A. JOURNAL OF CLINICAL MICROBIOLOGY. American Society for Microbiology, Washington, DC, USA, 58(10): e00358-20, (2020).</t>
  </si>
  <si>
    <t xml:space="preserve">https://catalog.data.gov/dataset/data-mining-applied-to-life-cycle-inventory-modeling-for-cumene-and-sodium-hydroxide-ma-09
</t>
  </si>
  <si>
    <t>Data Mining Applied to Life Cycle Inventory Modeling for Cumene and Sodium Hydroxide Manufacturing, Version 1, 09/2018</t>
  </si>
  <si>
    <t>This file contains the life cycle inventories (LCIs) developed for an associated journal article. Potential users of the data are referred to the journal article for a full description of the modeling methodology. LCIs were developed for cumene and sodium hydroxide manufacturing using data mining with metadata-based data preprocessing. The inventory data were collected from US EPA's 2012 Chemical Data Reporting database, 2011 National Emissions Inventory, 2011 Toxics Release Inventory, 2011 Electronic Greenhouse Gas Reporting Tool, 2011 Discharge Monitoring Report, and the 2011 Biennial Report generated from the RCRAinfo hazardous waste tracking system.The U.S. average cumene gate-to-gate inventories are provided without (baseline) and with process allocation applied using metadata-based filtering. In 2011, there were 8 facilities reporting public production volumes of cumene in the U.S., totaling to 2,609,309,687 kilograms of cumene produced that year.The U.S. average sodium hydroxide gate-to-gate inventories are also provided without (baseline) and with process allocation applied using metadata-based filtering. In 2011, there were 24 facilities reporting public production volumes of sodium hydroxide in the U.S., totaling to 3,878,021,614 kilograms of sodium hydroxide produced that year. Process allocation was only conducted for the top 12 facilities producing sodium hydroxide, which represents 97% of the public production of sodium hydroxide.The data have not been compiled in the formal Federal Commons LCI Template to avoid users interpreting the template to mean the data have been fully reviewed according to LCA standards and can be directly applied to all types of assessments and decision needs without additional review by industry and potential stakeholders.This dataset is associated with the following publication: Meyer, D.E., S. Cashman, and A. Gaglione. Improving the reliability of chemical manufacturing life cycle inventory constructed using secondary data. JOURNAL OF INDUSTRIAL ECOLOGY. Berkeley Electronic Press, Berkeley, CA, USA, 25(1): 20-35, (2021).</t>
  </si>
  <si>
    <t xml:space="preserve">https://catalog.data.gov/dataset/tree-box-performance-in-exfiltrating-stormwater-runoff
</t>
  </si>
  <si>
    <t>TREE BOX PERFORMANCE IN EXFILTRATING STORMWATER RUNOFF</t>
  </si>
  <si>
    <t>This study determines the exfiltration rates in six tree boxes and analyzes their performance over time. The study site is in Louisville, KY, where we monitored the performance of six tree boxes and other stormwater control measures (SCMs). Each tree box is 1.5 m wide, 1.5 m long, and 1.8 m deep. Street and parking lot runoff enters tree boxes though a curb cut. A 46-cm diameter shaft was drilled at the bottom of each tree box to reach the underlying permeable soil layer. A pressure transducer installed at the bottom of the shaft measured the water level depth and water temperature. From the water level data, the exfiltration rate of six tree boxes was calculated for 121 rain events. For each rain event the exfiltration rate was calculated at different water levels inside the shaft. The effects of water level inside the shaft, temperature, and age on the exfiltration rate were analyzed. Exfiltration rate increased with water level and exfiltration rate in first year is significantly larger than second year. Overall in second year the decrease in geometric mean exfiltration rate was largest for moderate depth. The exfiltration rate of the tree boxes is significantly larger for warmer rain events and significantly smaller for cooler rain events. This paper highlights the use of continuous two years' water level monitoring data to quantify the potential for local recharge via exfiltration, and the effect of different parameter on the exfiltration rate of six tree boxes.This dataset is associated with the following publication: Ahmed, F., and M. Borst. TREE BOX PERFORMANCE IN EXFILTRATING STORMWATER RUNOFF. WATER ENVIRONMENT RESEARCH. Water Environment Federation, Alexandria, VA, USA, 92(1): 106-114, (2020).</t>
  </si>
  <si>
    <t xml:space="preserve">https://catalog.data.gov/dataset/the-alginate-immobilization-of-metabolic-enzymes-aime-platform-retrofits-an-estrogen-recep
</t>
  </si>
  <si>
    <t>The Alginate Immobilization of Metabolic Enzymes (AIME) Platform Retrofits an Estrogen Receptor Transactivation Assay with Metabolic Competence</t>
  </si>
  <si>
    <t>The objective of this study was to develop an approach to retrofit existing HTS assays with hepatic metabolism. The Alginate Immobilization of Metabolic Enzymes (AIME) platform encapsulates hepatic S9 fractions in alginate microspheres attached to 96-well peg lids. Functional characterization across a panel of reference substrates for phase I cytochrome P450 enzymes revealed substrate depletion with expected metabolite accumulation. Performance of the AIME method in the VM7Luc estrogen receptor (ER) transactivation assay was evaluated across 15 reference chemicals and 48 test chemicals that yield metabolites previously identified as ER active or inactive.This dataset is associated with the following publication: Deisenroth, C., D. DeGroot, T. Zurlinden, A. Eicher, J. McCord, M. Lee, P. Carmichael, and R. Thomas. The Alginate Immobilization of Metabolic Enzymes Platform Retrofits an Estrogen Receptor Transactivation Assay with Metabolic Competence. TOXICOLOGICAL SCIENCES. Society of Toxicology, RESTON, VA, 178(2): 281-301, (2020).</t>
  </si>
  <si>
    <t xml:space="preserve">https://catalog.data.gov/dataset/connecting-channels-2014-2015-water-quality-data-8-15-2018
</t>
  </si>
  <si>
    <t>Connecting Channels 2014 - 2015 Water Quality Data - 8/15/2018</t>
  </si>
  <si>
    <t>These results include water chemistry data collected in the St. Marys River and Huron-Erie Corridor in 2014 - 2016.This dataset is associated with the following publication: Wick, M., T. Angradi, M. Pawlowski, D. Bolgrien, J. Launspach, J. Kiddon, and M. Nord. A synoptic assessment of water quality in two Great Lakes connecting channels. JOURNAL OF GREAT LAKES RESEARCH. International Association for Great Lakes Research, Ann Arbor, MI, USA, 45(5): 901-911, (2019).</t>
  </si>
  <si>
    <t xml:space="preserve">https://catalog.data.gov/dataset/brumfield-et-al-20xx-data-set
</t>
  </si>
  <si>
    <t>Brumfield et al 20xx_Data Set</t>
  </si>
  <si>
    <t>Log10 fecal score ratios for eligible microbial source tracking qPCR assays.This dataset is associated with the following publication: Brumfield, K.D., J.A. Cotruvo, O. Shanks, M. Sivaganesan, J. Hey, N.A. Hasan, A. Huq, R.R. Colwell, and M.B. Leddy. Metagenomic Sequencing and Quantitative Real-Time PCR for Fecal Pollution Assessment in an Urban Watershed. Frontiers in Water. Frontiers, Lausanne, SWITZERLAND, 3: 626849, (2021).</t>
  </si>
  <si>
    <t xml:space="preserve">https://catalog.data.gov/dataset/nahrsi-scored-results
</t>
  </si>
  <si>
    <t>NaHRSI Scored Results</t>
  </si>
  <si>
    <t>Domains, Indicators and Metrics of NaHRSI and CRSI.This dataset is associated with the following publication: Summers, K., L. Harwell, K. Buck, L. Smith, J. Harvey, D. Vivian, J. Bousquin, M. McLaughlin, and S. Hafner. Development of a Climate Resilience Screening Index (CRSI): An Assessment of Resilience to Acute Meteorological Events and Selected Natural Hazards. U.S. Environmental Protection Agency, Washington, DC, USA, 2017.</t>
  </si>
  <si>
    <t xml:space="preserve">https://catalog.data.gov/dataset/web-based-tool-of-the-non-potable-environmental-and-economic-water-reuse-calculator-newr-323eb
</t>
  </si>
  <si>
    <t>The methods and resource of the dataset</t>
  </si>
  <si>
    <t xml:space="preserve">https://catalog.data.gov/dataset/noaa-data
</t>
  </si>
  <si>
    <t>NOAA Data</t>
  </si>
  <si>
    <t>Data owner is Sachidananda Mishra (sachi.mishra@noaa.gov) and Richard Stumpf at NOAA. This dataset is not publicly accessible because: Data is property of NOAA. It can be accessed through the following means: Sachidananda Mishra (sachi.mishra@noaa.gov) and Richard Stumpf at NOAA. Format: Data is raster format and table format.This dataset is associated with the following publication: Mishra, S., R. Stumpf, B. Schaeffer, J. Werdell, K. Loftin, and A. Meredith. Evaluation of a satellite-based cyanobacteria bloom detection algorithm using field-measured microcystin data. SCIENCE OF THE TOTAL ENVIRONMENT. Elsevier BV, AMSTERDAM, NETHERLANDS, 774: 145462, (2021).</t>
  </si>
  <si>
    <t xml:space="preserve">https://catalog.data.gov/dataset/fates-of-nanoparticles-in-simulated-gastric-fluid-studied-using-single-particle-inductivel
</t>
  </si>
  <si>
    <t>Fates of Nanoparticles in Simulated Gastric Fluid Studied using Single-Particle-Inductively Coupled Plasma-Mass Spectrometry</t>
  </si>
  <si>
    <t>This study adds to the growing knowledge of the fates of ENPs under conditions that simulate the human stomach. The fates of different nanoparticles after exposure to a simulated human digestion system is highly relevant to understand the impact of ENPs overall as they become more integrated into daily life, potentially resulting in increased exposures. Various factors such as species, size, the concentration of ingested ENPs, and body temperature on the fates of nanoparticles in the human digestion system proved to be varied and complex. This research highlights the need for a better understanding of nanomaterials' properties in the digestive system under other physiologically relevant conditions. This work contributes to an improved understanding of the fates of ENPs in gastric fluid, which gives insights into the gastrointestinal uptake of these ENPs before they enter into the blood circulation and organ systems. It is especially crucial for nanoparticles not completely solubilized in the digestive system's physiological contact time because these ENPs will enter into the other body systems and potentially circulate through the body as particulates. Using this study framework, sequentially studying in other tissues, especially for those ENPs not dissolved in SGF, including Ag-NPs, Au-NPs, and CeO!2-NPs, would be valuable to evaluate the potential risk of ENPs to human health. This dataset is not publicly accessible because: The research continued, additional papers could be published from this data set. It can be accessed through the following means: Data will be placed in EPA file server. Format: Data is on spreadsheet, which includes dissolution rate of engineered nanoparticles of different particle size in simulated gastric fluid.This dataset is associated with the following publication: He, X., H. Zhang, H. Shi, W. Liu, and E. Sahle-Demessie. Fates of Au, Ag, ZnO, and CeO2 Nanoparticles in Simulated Gastric Fluid Studied using Single-Particle-Inductively Coupled Plasma-Mass Spectrometry. JOURNAL OF THE AMERICAN SOCIETY FOR MASS SPECTROMETRY. Elsevier Science Ltd, New York, NY, USA, 31(10): 2180-2190, (2020).</t>
  </si>
  <si>
    <t xml:space="preserve">https://catalog.data.gov/dataset/measuring-micrornas-in-lcm-isolated-nephron-segments-to-determine-region-specific-expressi
</t>
  </si>
  <si>
    <t>Measuring microRNAs in LCM-isolated nephron segments to determine region-specific expression</t>
  </si>
  <si>
    <t>To determine nephron specificity of microRNA expression that may be associated as toxicity biomarker seen in the urine, laser-capture microdissection (LCM) was performed on the 4 major segment of the nephron in control rat samples. These samples were sent to Bayer for candidate digital drop PCR measurements, NIEHS for smallRNA-seq measurements, and Abcam for FirePlex measurements. smallRNA-seq measurements were used as global assessment of miRNA expression in these segments. FirePlex and ddPCR were used as medium to low number candidate assessments, respectively, of miRNA candidates, based on seq and urine data. "Data associated with Fig 4" summarizes the ddPCR findings. "Data Associated with Figure 5" and "Data Associated with Figure 6" summarize the smallRNA-seq findings. "Data Associated with Figure 7" summarize the FirePlex findings. "Data associated with Figure 8_9" summarize the correlations of these measurements. The cumlmination of these data determine nephron-specific and enriched expression of miRNAs, that are potential candidates of toxicity markers that could leak into the urine upon chemical exposure.This dataset is associated with the following publication: Chorley, B., H. Ellinger-Ziegelbauer, M. Tackett, F. Simutis, A. Harrill, J. McDuffie, E. Atabakhsh, R. Nassirpour, L. Whiteley, J. Leonard, G. Carswell, E. Harpur, C. Chen, and J. Gautier. Urinary miRNA Biomarkers of Drug-Induced Kidney Injury and Their Site Specificity Within the Nephron. TOXICOLOGICAL SCIENCES. Society of Toxicology, RESTON, VA, 180(1): 1-16, (2021).</t>
  </si>
  <si>
    <t xml:space="preserve">https://catalog.data.gov/dataset/monoassociation-with-bacterial-isolates-reveals-the-role-of-colonization-community-complex
</t>
  </si>
  <si>
    <t>Monoassociation with bacterial isolates reveals the role of colonization, community complexity and abundance on locomotor behavior in larval zebrafish</t>
  </si>
  <si>
    <t>Across taxa, animals with depleted intestinal microbiomes show disrupted behavioral phenotypes. Axenic (i.e., microbe-free) mice, zebrafish, and fruit flies exhibit increased locomotor behavior, or hyperactivity. The mechanism through which bacteria interact with host cells to trigger normal neurobehavioral development in larval zebrafish is unknown. Here, we monoassociated zebrafish with either one of six different zebrafish-associated bacteria, mixtures of these host-associates, or with an environmental bacterial isolate. We found that while the axenic cohort was hyperactive, monoassociation with three different host-associated bacterial species, as well as with the mixtures, resulted in control-like locomotor behavior. Monoassociation with one host-associate and the environmental isolate resulted in the hyperactive phenotype characteristic of axenic larvae, while monoassociation with two other host-associated bacteria partially blocked this phenotype. Furthermore, we found an intriguing inverse relationship between the total concentration of bacteria per larvae and locomotor behavior. These data support a growing body of evidence that individual species of bacteria can have different effects on host behavior, potentially related to their success at intestinal colonization. Specific to the zebrafish model, our results suggest that differences in the composition of microbes in fish facilities could have profound effects on the outcomes of behavioral and pharmacological studies.This dataset is associated with the following publication: Weitekamp, C., A. Kvasnicka, S. Keely, N. Brinkman, X. Howey, S. Gaballah, D. Phelps, T. Catron, T. Zurlinden, E. Wheaton, and T. Tal. Monoassociation with bacterial isolates reveals the role of colonization, community complexity and abundance on locomotor behavior in larval zebrafish. Animal Microbiome. BioMed Central Ltd, London, UK, 3(12): 1-13, (2021).</t>
  </si>
  <si>
    <t xml:space="preserve">https://catalog.data.gov/dataset/urinary-mirnas-measured-in-rat-studies-associated-with-nephron-specific-chemical-toxicity
</t>
  </si>
  <si>
    <t>Urinary miRNAs measured in rat studies associated with nephron-specific chemical toxicity</t>
  </si>
  <si>
    <t>Urine samples were derived from a variety of archived industry-led studies, outlined in the dataset. The purpose was to measure a targeted set of miRNA targets that were represented in the Thermo Fisher TLDA A and TLDA B card sets in Figure 2. These case studies were selected due to probable nephrotoxicity, associated with published or internal records. These clinical markers and histopath evidence was included in Table 1 associated dataset. Given specific nephron toxicity, this experiment would determine miRNA candidates that may be specific toxicity biomarkers. This analysis set up the Venn Analysis in Figure 3, which specified candidates for nephron-specific analyses.This dataset is associated with the following publication: Chorley, B., H. Ellinger-Ziegelbauer, M. Tackett, F. Simutis, A. Harrill, J. McDuffie, E. Atabakhsh, R. Nassirpour, L. Whiteley, J. Leonard, G. Carswell, E. Harpur, C. Chen, and J. Gautier. Urinary miRNA Biomarkers of Drug-Induced Kidney Injury and Their Site Specificity Within the Nephron. TOXICOLOGICAL SCIENCES. Society of Toxicology, RESTON, VA, 180(1): 1-16, (2021).</t>
  </si>
  <si>
    <t xml:space="preserve">https://catalog.data.gov/dataset/questionnaire-data-and-results-of-serum-tests-safe-niehs-study
</t>
  </si>
  <si>
    <t>Questionnaire data and results of serum tests, SAFE/NIEHS study</t>
  </si>
  <si>
    <t>The dataset includes personally identifying data from questionnaires (demographic, socioeconomic, behavioral and health data) as well as results of laboratory tests of serum samples for biomarkers of health and antibody responses to pathogens. This dataset is not publicly accessible because: EPA cannot release personally identifiable information regarding living individuals, according to the Privacy Act and the Freedom of Information Act (FOIA). This dataset contains information about human research subjects. Because there is potential to identify individual participants and disclose personal information, either alone or in combination with other datasets, individual level data are not appropriate to post for public access. Restricted access may be granted to authorized persons by contacting the party listed. It can be accessed through the following means: See above. Format: The questionnaire survey and biomarker test data are saved in SAS and Excel databases.This dataset is associated with the following publications: Styles, J., R. Converse, S. Griffin, T. Wade, E. Klein, L. Nylander-French, J. Stewart, E. Sams, E. Hudgens, and A. Egorov. Human cytomegalovirus infections are associated with elevated biomarkers of vascular injury. Frontiers in Cellular and Infection Microbiology. Frontiers, Lausanne, SWITZERLAND, 10: 334, (2020). Egorov, A., R. Converse, S. Griffin, J. Styles, E. Sams, E. Hudgens, and T. Wade. Latent Toxoplasma gondii infections are associated with elevated biomarkers of inflammation and vascular injury. BMC Infectious Diseases. BioMed Central Ltd, London, UK, 21: 188, (2021).</t>
  </si>
  <si>
    <t xml:space="preserve">https://catalog.data.gov/dataset/ricewq-annagnps-manuscript-data
</t>
  </si>
  <si>
    <t>RICEWQ_AnnAGNPS_Manuscript_Data</t>
  </si>
  <si>
    <t>RICEWQ_AnnAGNPS_Manuscript_Data.This dataset is associated with the following publication: Wang, R., R. Bingner, Y. Yuan, M. Locke, G. Herring, D. Denton, and M. Zhang. Evaluation of thiobencarb runoff from rice farming practices in a California watershed using an integrated RiceWQ-AnnAGNPS system. SCIENCE OF THE TOTAL ENVIRONMENT. Elsevier BV, AMSTERDAM, NETHERLANDS, 767: 144898, (2021).</t>
  </si>
  <si>
    <t xml:space="preserve">https://catalog.data.gov/dataset/phosphorus-inventory-for-the-conterminous-united-states-2002-2012-updated-legacy-v2
</t>
  </si>
  <si>
    <t>PHOSPHORUS INVENTORY FOR THE CONTERMINOUS UNITED STATES (2002-2012), updated legacy V2</t>
  </si>
  <si>
    <t>This dataset contains estimates of phosphorus inputs and outputs for all HUC-8 subbasins across the contiguous United States for the years 2002, 2007, and 2012 as well as estimates of legacy P surplus.</t>
  </si>
  <si>
    <t xml:space="preserve">https://catalog.data.gov/dataset/sea-fog-study-data
</t>
  </si>
  <si>
    <t>sea fog study data</t>
  </si>
  <si>
    <t>The data includes the input for the WRF-CMAQ coupled model and the model output. This dataset is not publicly accessible because: This study was conduct at the University of Houston. It can be accessed through the following means: Please contact Prof. Yunsoo Choi (ychoi23@central.uh.edu) at the Department of Earth and Atmospheric Sciences, University of Houston to obtain the data. Format: input and output data are in netCDF format.This dataset is associated with the following publication: Jung, J., Y. Choi, D. Wong, D. Nelson, and S. Lee. Journal Of Geophysical Research -Atmospheres, Role of sea fog over the Yellow Sea on air quality with the direct effect of aerosols. JOURNAL OF GEOPHYSICAL RESEARCH-ATMOSPHERES. American Geophysical Union, Washington, DC, USA, 126(5): e2020JD033498, (2021).</t>
  </si>
  <si>
    <t xml:space="preserve">https://catalog.data.gov/dataset/laboratory-data-from-ghana-water-testing-for-e-coli
</t>
  </si>
  <si>
    <t>Laboratory Data From Ghana Water Testing for E-coli</t>
  </si>
  <si>
    <t>There is no dataset uploaded. Data is from a non-EPA source. This dataset is not publicly accessible because: Data is with Lakhdar Boukerrou of the Florida International University, FIU and the Ghana Water Company Limited. It can be accessed through the following means: Email :Lakhdar Boukerrou and mark ayertey . Format: Detection rate for e-coli performed @the Ghana lab</t>
  </si>
  <si>
    <t xml:space="preserve">https://catalog.data.gov/dataset/the-tox21-10k-compound-library-part-1-collaborative-chemistry-advancing-toxicology
</t>
  </si>
  <si>
    <t>The Tox21 10K Compound Library: Part 1 - Collaborative chemistry advancing toxicology</t>
  </si>
  <si>
    <t>Table S1: Tox21 IDs mapped to NCGC IDs, PubChem IDs, and DSSTox IDs, and indicating NCATS, NTP and EPA partner library associations (date stamped February 24, 2020). Table S2: DSSTox TOX21SL list of substance IDs and structure formula, molecular weight, SMILES, InChI, and QSAR-ready SMILES (downloaded January 24, 2020). Table S3: DSSTox TOX21SL DTXSID overlaps with EPA CompTox Dashboard lists (downloaded January 24, 2020). Table S4: Predicted physicochemical properties and toxicities generated from OPERA, T.E.S.T, CORINA, and Derek Nexus models. Table S5: ToxPrint (V2.0_r711) fingerprint file for the TOX21SL chemical list. Table S6: Chemotype enrichment workflow results generated from binarized activity hit calls for ToxCast and Tox21 assay end points (aeids) obtained from EPA's public ToxCast database, invitroDBv2. Table S7: Tox21 binarized assay hit call matrix for stereo and salt pairs, extracted from EPA's public ToxCast database, invitroDBv3.This dataset is associated with the following publication: Richard, A., R. Huang, S. Waidyanatha, P. Shinn, B.J. Collins, I. Thillainadarajah, C. Grulke, A. Williams, R. Lougee, R. Judson, K. Houck, M.A. Shobair, C. Yang, J.F. Rathman, A. Yasgar, S.C. Fitzpatrick, A. Simeonov, R. Thomas, K.M. Crofton, R.S. Paules, J.R. Bucher, C.P. Austin, R.J. Kavlock, and R.R. Tice. The Tox21 10K Compound Library: Collaborative Chemistry Advancing Toxicology. CHEMICAL RESEARCH IN TOXICOLOGY. American Chemical Society, Washington, DC, USA, 34(2): 189-216, (2021).</t>
  </si>
  <si>
    <t xml:space="preserve">https://catalog.data.gov/dataset/data-contributed-by-epa-ord-cemm-aesmd-to-the-manuscript-four-decades-of-united-states-mob
</t>
  </si>
  <si>
    <t>Data contributed by EPA/ORD/CEMM/AESMD to the manuscript "Four decades of United States mobile source pollutants: spatial-temporal trends assessed by ground-based monitors, air quality models, and satellites"</t>
  </si>
  <si>
    <t>Files containing daily average NO, NO2, CO, and EC concentrations simulated by WRF/CMAQ at 36 km resolution for the time period 1990 - 2010. These data were contributed by EPA/ORD/CEMM/AESMD researchers to the manuscript "Four decades of United States mobile source pollutants: spatial-temporal trends assessed by ground-based monitors, air quality models, and satellites". Portions of this dataset are inaccessible because: Data files have now been uploaded. They can be accessed through the following means: Data files have now been uploaded. Format: Data files have now been uploaded.This dataset is associated with the following publication: Henneman, L., H. Shen, C. Hogrefe, A. Russell, and C. Zigler. Four Decades of United States Mobile Source Pollutants: Spatial-Temporal Trends Assessed by Ground-Based Monitors, Air Quality Models, and Satellites. ENVIRONMENTAL SCIENCE &amp; TECHNOLOGY. American Chemical Society, Washington, DC, USA, 55(2): 882-892, (2021).</t>
  </si>
  <si>
    <t xml:space="preserve">https://catalog.data.gov/dataset/a-cross-platform-approach-to-characterize-and-screen-potential-neurovascular-unit-toxicant
</t>
  </si>
  <si>
    <t>A cross-platform approach to characterize and screen potential neurovascular unit toxicants</t>
  </si>
  <si>
    <t>Development of the neurovascular unit (NVU) is a complex, multistage process that requires orchestrated cell signaling mechanisms across several cell types and ultimately results in the formation of the blood-brain barrier. Typical high-throughput screening (HTS) assays investigate single biochemical or single cell responses following chemical insult. As the NVU comprises multiple cell types interacting at various stages of development, a methodology for combining high-throughput results across pertinent cell-based assays is needed to investigate potential chemical-induced disruption to the development of this complex cell system. To this end, we developed a novel method for screening putative NVU disruptors across diverse assay platforms to predict chemical perturbation of the developing NVU. Here, HTS assay results measuring chemical-induced perturbations to cellular key events across angiogenic and neurogenic outcomes were combined to create a cell-based prioritization of NVU hazard. Using activity from each biological outcome, chemicals were grouped into similar modes of action and used to train a logistic regression literature model. This model utilizes the chemical-specific pairwise mutual information score for PubMed MeSH annotations to represent how often a chemical was shown to produce a specific outcome in the published literature space. Taken together, this study presents a methodology to investigate NVU developmental hazard using cell-based HTS assays and literature evidence to prioritize screening of putative NVU disruptors. The results from these screening efforts demonstrate how chemicals that represent a range of putative vascular disrupting compound (pVDC) scores based on angiogenic endpoints can also produce effects on neurogenic outcomes such as neurite outgrowth, neuroprogenitor/neural crest migration, representing an additional method for understanding the range of possible modes of action for disruption of the developing NVU.This dataset is associated with the following publication: Zurlinden, T., K. Saili, N. Baker, T. Toimela, T. Heinonen, and T. Knudsen. A cross-platform approach to characterize and screen potential neurovascular unit toxicants. REPRODUCTIVE TOXICOLOGY. Elsevier Science Ltd, New York, NY, USA, 96(September 2020): 300-315, (2020).</t>
  </si>
  <si>
    <t xml:space="preserve">https://catalog.data.gov/dataset/biochar-4-crops
</t>
  </si>
  <si>
    <t>Biochar 4 Crops</t>
  </si>
  <si>
    <t>Raw data files for study of the effects of biochar on growth and elemental content of four crops: carrot, lettuce, soybean and sweetcorn. Plus additional files on biochar and soil characteristics.This dataset is associated with the following publications: Olszyk, D., T. Shiroyama, J.M. Novak, K.B. Cantrell, G. Sigua, D.W. Watts, and M. Johnson. Biochar affects growth and shoot nitrogen in four crops for two soils. Agrosystems, Geosciences &amp; Environment. John Wiley &amp; Sons, Inc., Hoboken, NJ, USA, e20067, (2020). Olszyk, D.M., T. Shiroyama, J.M. Novak, K.B. Cantrell, G. Sigua, D.W. Watts, and M.G. Johnson. Biochar Affects Essential Elements of Carrot Taproots and Lettuce Leaves. HORTSCIENCE. American Society for Horticultural Science, 55(2): 261-271, (2020).</t>
  </si>
  <si>
    <t xml:space="preserve">https://catalog.data.gov/dataset/respirometric-screening-and-characterization-of-mitochondrial-toxicants-within-the-toxcast
</t>
  </si>
  <si>
    <t>Respirometric Screening and Characterization of Mitochondrial Toxicants Within the ToxCast Phase I and II Chemical Libraries</t>
  </si>
  <si>
    <t>These are the raw data files for TOXSCI manuscript 19-0578 entitled, "Respirometric Screening and Characterization of Mitochondrial Toxicants Within the ToxCast Phase I and II Chemical Libraries": Description from readme.txt file:1) sc_seahorse.lvl0.merged.data.csv- contains all mapped raw OCR data from tier 1 single-concentration RSA screening of 1,042 Toxcast Phase I and II chemicals2) mc_seahorse.lvl0.merged.data.csv- contains all mapped raw OCR data from tier 2 multi-concentration RSA screening of 249 actives from tier 13) EFA.lvl0.merged.data.csv- contains all mapped raw OCR data from tier 3 EFA screening of 149 putative electron transport chain inhibitors4) mc5_mc6_ncct_mito_nov2019.csv- level 5 and 6 outputs from ToxCast pipeline (tcpl) analysis5) RawMC3_ToxCast_by_aeid.csv- level 3 tcpl outputs for all mitochondrial ToxCast assays6) RawMC5_ToxCast_by_aeid.csv- level 5 tcpl outputs for all mitochondrial ToxCast assays7) ref.set.chems.csv- sixty reference chemicals used to compared assay performance8) study_code.R- R script used to analyze data and generate figures and tables.This dataset is associated with the following publication: Hallinger, D., H. Lindsay, K. Friedman, D. Suarez, and S. Simmons. Respirometric Screening and Characterization of Mitochondrial Toxicants Within the ToxCast Phase I and II Chemical Libraries. TOXICOLOGICAL SCIENCES. Society of Toxicology, RESTON, VA, 176(1): 175-192, (2020).</t>
  </si>
  <si>
    <t xml:space="preserve">https://catalog.data.gov/dataset/evaluation-of-quantitative-structure-property-relationship-algorithms-for-predicting-plasm
</t>
  </si>
  <si>
    <t>Evaluation of quantitative structure property relationship algorithms for predicting plasma protein binding in humans-UW-QSPR-Supplementary data</t>
  </si>
  <si>
    <t>Observed fup data obtained from the literature, SMILES structures obtained from Pubchem SDF files.This dataset is associated with the following publication: Yun, Y.E., R. Tornero-Velez, T. Purucker, D. Chang, and A.N. Edginton. Evaluation of Quantitative Structure Property Relationship algorithms for predicting plasma protein binding in humans. Computational Toxicology. Elsevier B.V., Amsterdam, NETHERLANDS, 17: 100142, (2021).</t>
  </si>
  <si>
    <t xml:space="preserve">https://catalog.data.gov/dataset/the-residential-population-generator-rpgen-a-tool-to-parameterize-residential-demographic-
</t>
  </si>
  <si>
    <t>The Residential Population Generator (RPGen): A tool to parameterize residential, demographic, and physiological data to model intraindividual exposure, dose, and risk</t>
  </si>
  <si>
    <t>This repository contains scripts, input files, and some example output files for the Residential Population Generator, an R-based tool to generate synthetic human residental populations to use in making estimates of near-field chemical exposures. This tool is most readily adapted for using in the workflow for CHEM, the Combined Human Exposure Model, avaialable in two other GitHub repositories in the HumanExposure project, including ProductUseScheduler and source2dose. CHEM is currently best suited to estimating exposure to product use. Outputs from RPGen are translated into ProductUseScheduler, which with subsequent outputs used in source2dose.</t>
  </si>
  <si>
    <t xml:space="preserve">https://catalog.data.gov/dataset/dataset-for-ebullition-dominates-methane-fluxes-from-the-water-surface-across-different-ec
</t>
  </si>
  <si>
    <t>Dataset for Ebullition dominates methane fluxes from the water surface across different ecohydrological patches in a temperate freshwater marsh</t>
  </si>
  <si>
    <t>Dataset for Ebullition dominates methane fluxes from the water surface across different ecohydrological patches in a temperate freshwater marsh. This dataset is not publicly accessible because: Data is property of Ohio State University. It can be accessed through the following means: Jorge A. Villa, School of Geosciences. University of Louisiana at Lafayette, Lafayette, LA, 70504, USA. Format: Data will be made available at National estuarine research Centralized Data Management Office (http://cdmo.baruch.sc.edu/get/landing.cfm) and the ESS-DiVE repository.This dataset is associated with the following publication: Villa, J.A., Y. Ju, T. Yazbeck, S. Waldo, K.C. Wrighton, and G. Bohrer. Ebullition dominates methane fluxes from the water surface across different ecohydrological patches in a temperate freshwater marsh at the end of the growing season. SCIENCE OF THE TOTAL ENVIRONMENT. Elsevier BV, AMSTERDAM, NETHERLANDS, 767: 144498, (2021).</t>
  </si>
  <si>
    <t xml:space="preserve">https://catalog.data.gov/dataset/impact-of-wildfire-on-particulate-matter-in-the-southeastern-united-states-in-november-201
</t>
  </si>
  <si>
    <t>Impact of wildfire on particulate matter in the southeastern United States in November 2016</t>
  </si>
  <si>
    <t>a study about wild fire in the US in 2016. This dataset is not publicly accessible because: too large to be uploaded. It can be accessed through the following means: please contact David Wong at wong.david-c@epa.gov. Format: newftp.epa.gov/EPADataCommons/ORD/CEMM-AESMD/DavidWong/July2020.This dataset is associated with the following publication: Guan, S., D. Wong, Y. Gao, T. Zhang, and G. Pouliot. Impact of wildfire on particulate matter in the southeastern United States in November 2016. SCIENCE OF THE TOTAL ENVIRONMENT. Elsevier BV, AMSTERDAM, NETHERLANDS, 724(1): 138354, (2020).</t>
  </si>
  <si>
    <t xml:space="preserve">https://catalog.data.gov/dataset/characterization-results
</t>
  </si>
  <si>
    <t>Characterization results</t>
  </si>
  <si>
    <t>Characterization data set.This dataset is associated with the following publication: Al-Anazi, A., W. Abdelraheem, K. Scheckel, M. Nadagouda, K. Shea, and D.D. Dionysiou. Novel Franklinite-like Synthetic Zinc-Ferrite Redox Nanomaterial: synthesis and evaluation for Degradation of Diclofenac in Water. APPLIED CATALYSIS B: ENVIRONMENTAL. Elsevier Science Ltd, New York, NY, USA, 275: 119098, (2020).</t>
  </si>
  <si>
    <t xml:space="preserve">https://catalog.data.gov/dataset/r2pier-monitoring-data
</t>
  </si>
  <si>
    <t>R2PIER monitoring data</t>
  </si>
  <si>
    <t>These data include the 1-minute monitoring values at the R2PIER site, the daily averaged data supporting comparison of the R2PIER and nearby New Jersey Elizabeth Lab site, and the 5 minute shipping data.This dataset is associated with the following publication: Hagler, G., D. Birkett, R. Henry, and R. Peltier. Three years of high time-resolution air pollution monitoring in the complex multi-source harbor of New York and New Jersey. AEROSOL AND AIR QUALITY RESEARCH. Chinese Association for Aerosol Research in Taiwan, TAIWAN, PROVINCE OF CHINA, 21(2): NA, (2020).</t>
  </si>
  <si>
    <t xml:space="preserve">https://catalog.data.gov/dataset/datasets-for-manuscript-a-data-engineering-approach-for-chemical-flow-analysis-and-circula
</t>
  </si>
  <si>
    <t>Datasets for manuscript "A data engineering approach for chemical flow analysis and circular economy"</t>
  </si>
  <si>
    <t>As described in the README.md file, the GitHub repository EoL4Chem are Python scripts written to track chemical waste flows and identify recycling, energy recovery, treatment &amp; disposal facilities (RETDFs) located across the United States of America, using publicly-available databases. EoL4Chem uses the U.S. Environmental Protection Agency (EPA)'s Chemical Data Reporting (CDR) to gather information about potential post-recycling scenarios for recycled chemicals (e.g., fuel or fuel agent). EoL4Chem integrates the PAU4Chem repository, which transforms data for performing chemical flow analysis for pollution abatement units (PAUs) or on-site end-of-life (EoL) operations (e.g., distillation). Also, EoL4Chem incorporates the physical properties (e.g., boiling point) from another repository that retrieves the properties using web scraping and automatization. These properties support chemical flow analysis performance. Also, it describes the Python libraries required for running the code, how to use it, the obtained outputs files after running the Python script (all manuscript figures, e.g., file name Sankey_1.pdf is the Sankey diagram shown in Figure 4A), and the corresponding Disclaimer.</t>
  </si>
  <si>
    <t xml:space="preserve">https://catalog.data.gov/dataset/characterization-data-xps-xrd
</t>
  </si>
  <si>
    <t>Characterization Data-XPS-XRD</t>
  </si>
  <si>
    <t>Characterization data such as XRD and XPS.This dataset is associated with the following publication: Desai, I., M. Nadagouda, M. Elovitz, M. Mills, and B. Boulanger. Synthesis and Characterization of Magnetic Manganese Ferrites. Materials Science for Energy Technologies. Elsevier B.V., Amsterdam, NETHERLANDS, 2(2): 150-160, (2019).</t>
  </si>
  <si>
    <t xml:space="preserve">https://catalog.data.gov/dataset/dataset-for-ord-033294-mining-a-human-transcriptome-database-for-chemical-modulators-of-nr
</t>
  </si>
  <si>
    <t>Dataset for ORD-033294: Mining a human transcriptome database for chemical modulators of NRF2</t>
  </si>
  <si>
    <t>Gene Expression Omnibus and ArrayExpress archived study numbers of microarray data used in the study.This dataset is associated with the following publication: Rooney, J., B. Chorley, S. Hiemstra, S. Wink, X. Wang, D. Bell, B. van de Water, and J. Corton. Mining a human transcriptome database for chemical modulators of Nrf2 (PLOS ONE). PLoS ONE. Public Library of Science, San Francisco, CA, USA, 15(9): e0239367, (2020).</t>
  </si>
  <si>
    <t xml:space="preserve">https://catalog.data.gov/dataset/data-used-in-figures-and-tables-in-this-research-effort-6fc38
</t>
  </si>
  <si>
    <t>The data set represents data collected during the pilot study.This dataset is associated with the following publication: Lytle, D., D. Williams, C. Muhlen, E. Riddick, and M. Pham. The Removal of Ammonia, Arsenic, Iron and Manganese by Biological Treatment from a Small Iowa Drinking Water System. Environmental Science: Water Research &amp; Technology. Royal Society of Chemistry, Cambridge, UK, 6(11): 3142-3156, (2020).</t>
  </si>
  <si>
    <t xml:space="preserve">https://catalog.data.gov/dataset/bioavailability-bioaccessibility-and-speciation-data
</t>
  </si>
  <si>
    <t>Bioavailability, Bioaccessibility and speciation data.</t>
  </si>
  <si>
    <t>Bioavailability, Bioaccessibility and speciation data. This dataset is not publicly accessible because: EPA cannot release personally identifiable information regarding living individuals, according to the Privacy Act and the Freedom of Information Act (FOIA). This dataset contains information about human research subjects. Because there is potential to identify individual participants and disclose personal information, either alone or in combination with other datasets, individual level data are not appropriate to post for public access. Restricted access may be granted to authorized persons by contacting the party listed. It can be accessed through the following means: Karen Bradham bradham.karen@epa.gov or Tyler Sowers sowers.tyler@epa.gov. Format: The data were generated using EPA and HUD samples. All of the soil and dust samples were provided to CEMM for research and methods development based on the agreement that the specific sample identifiers would not be released. The samples identifications for the HUD samples are considered PII and the EPA Regional soils samples are not identified because some of these locations may be in litigation.</t>
  </si>
  <si>
    <t xml:space="preserve">https://catalog.data.gov/dataset/fluoride-removal-by-modified-biochar
</t>
  </si>
  <si>
    <t>Fluoride removal by modified biochar</t>
  </si>
  <si>
    <t>This data set includes physicochemical properties of douglas fir biochar (DF-BC), dairy manure biochar (DM500) and calcium modified dairy manure biochar (Ca-DM500) such as SEM images and EDS analysis of the Ca-DM500 and surface area analysis (BET) of all three biochars.The data set also includes: Physiochemical properties and characteristics of the biochars A) DRIFTS analysis, B) Point of zero charge, C) Particle size, D) pH, and E) X-ray diffraction.Batch tests to investigate fluoride removal behavior including initial screening tests, pH effects, isotherms, kinetics co-existing ion competition and continuous flow columns.Isotherm data were modeled using Langmuir, Freundlich and Redlich-Peterson Models. Column data were modeled using the Thomas model (Thomas 1944).This dataset is associated with the following publication: Wallace, A.R., C. Su, Y. Choi, E. Kan, and W. Sun. Removal of Fluoride from Water Using a Calcium-Modified Dairy Manure-Derived Biochar. JOURNAL OF ENVIRONMENTAL ENGINEERING. American Society of Civil Engineers (ASCE), Reston, VA, USA, 146(12): 1-10, (2020).</t>
  </si>
  <si>
    <t xml:space="preserve">https://catalog.data.gov/dataset/coupling-the-dual-isotope-indicators-of-water-and-nitrate-indicates-legacy-groundwater-pol
</t>
  </si>
  <si>
    <t>Coupling the dual-isotope indicators of water and nitrate indicates legacy groundwater pollution</t>
  </si>
  <si>
    <t>Shallow groundwater samples were collected since 2006 for routine analysis by ODEQ from 16 domestic wells (installation dating from the 1970s) and 23 ODEQ groundwater monitoring wells (installation dating between 2003-2006) across the SWV-GWMA. In 2012, sampling and analysis for water isotopes (dH2O:2H-H2O and 18O-H2O) were added to the monitoring program. At that time, ODEQ collected samples quarterly in all wells. However, in 2016, ODEQ decreased sampling frequency to once a year (May/June) for all 39 wells, while 12 wells continued to be sampled every quarter. At the same time, sampling and analysis for NO3- isotopes (dNO3-: 15N-NO3- and 18O-NO3-) were added to the monitoring program. This study reports on the monitoring results through 2019, which includes 8 years of water isotope and 4 years for nitrate isotope data.</t>
  </si>
  <si>
    <t xml:space="preserve">https://catalog.data.gov/dataset/gac-oxidation
</t>
  </si>
  <si>
    <t>GAC Oxidation</t>
  </si>
  <si>
    <t>Raw materials, activation methods, and post-activation treatment used in manufacturing granular activated carbon (GAC) results in a spectrum of physicochemical characteristics that potentially impact the adsorption oxidation treatment process. A comprehensive study is lacking that assesses the effect of GAC characteristics on adsorption oxidation treatment of contaminant-spent GAC. Consequently, it is inherently assumed the treatment process is GAC-independent. Here, GACs (n=31) were characterized and used in the hydrogen peroxide (H2O2)-based adsorption oxidation treatment of 2-chlorophenol (2CP)-spent GAC. The GACs exhibited a range in surface area, pore volume distribution, metals content, surface functionality, and H2O2 reaction. Chloride recovery, the treatment metric for 2CP oxidation, indicated a wide range in oxidation (0-49.2%) where bituminous- and wood-based GAC performed best. A selected subset of GACs (n=12), amended with iron, methyl tert-butyl ether, and H2O2, exhibited a range in oxidative treatment (1.1-57.9%). Correlations were established between GAC surface functionality, H2O2 reactivity, adsorption, and contaminant oxidation indicating multiple parameters play a collective and compounding role. The order of GACs successfully used in the treatment process is bituminous-based coal &gt; wood &gt; coconut &gt; peat. Results showed adsorption oxidation treatment is GAC-dependent, and therefore, GAC selection is a key factor in the success of this technology.This dataset is associated with the following publication: Rusevova Crincoli, K., P.K. Jones, and S.G. Huling. Fenton-driven oxidation of contaminant-spent granular activated carbon (GAC): GAC selection and implications. SCIENCE OF THE TOTAL ENVIRONMENT. Elsevier BV, AMSTERDAM, NETHERLANDS, 734: 1-9, (2020).</t>
  </si>
  <si>
    <t xml:space="preserve">https://catalog.data.gov/dataset/datasets-for-manuscript-data-engineering-for-tracking-chemicals-and-releases-at-industrial
</t>
  </si>
  <si>
    <t>Datasets for manuscript "Data engineering for tracking chemicals and releases at industrial end-of-life activities"</t>
  </si>
  <si>
    <t>The GitHub repository contains a Python code (MC_Case_Study.py) to support and replicate the case study results shown in the manuscript entitled Data engineering for tracking chemicals and releases at industrial end-of-life activities. Also, it indicates the free-available Python libraries that are required for running the code "MC_Case_Study.py." The dataset "EoL_database_for_MC.csv" contains all data to execute the Python code and obtain "Figure 6: 6-level Sankey diagram for the case study", "Figure 7: Box plot for the case study", and "Figure 8: Histogram for the case study." A Table describing the data name entry and data type for the dataset "EoL_database_for_MC.csv" is shown. Also, this dataset information and Python code are provided in the manuscript Supporting Info file (see supporting documents).This dataset is associated with the following publication: Hernandez-Betancur, J.D., G.J. Ruiz-Mercado, J.P. Abraham, M. Martin, W.W. Ingwersen, and R.L. Smith. Data engineering for tracking chemicals and releases at industrial end-of-life activities. JOURNAL OF HAZARDOUS MATERIALS. Elsevier Science Ltd, New York, NY, USA, 405: 124270, (2021).</t>
  </si>
  <si>
    <t xml:space="preserve">https://catalog.data.gov/dataset/contrasting-radical-activity
</t>
  </si>
  <si>
    <t>Contrasting radical activity</t>
  </si>
  <si>
    <t>Reaction intermediates formed during the ultra-violet (UV) activation of hydrogen peroxide (H2O2) (UV-AHP) and persulfate (S2O82-) (UV-APS) include hydroxyl (*OH) and sulfate radicals (SO4*-), respectively. These radicals, used in oxidation treatment systems to degrade a broad spectrum of environmental contaminants, may also react with non-target chemical species (scavengers) that limit treatment efficiency. UV-AHP and UV-APS treatment systems were amended with solid phase alumina to assess scavenging by solid surfaces. The relative rates of reaction between the target compound, rhodamine B dye (RhB), and aqueous and solid phase scavengers was used to assess treatment performance. The overall rate of reaction and rate of radical scavenging was greater for *OH than SO4*-. Scavenging by dissolved constituents was dominated by the oxidant used (H2O2, S2O82-), and the rate of radical scavenging by alumina was greater than the rate of RhB oxidation in all cases. Treatment efficiency was lower in the UV-AHP than in the UV-APS treatment system and was attributed to greater aqueous and solid phase scavenging rates. The cost of commercially available H2O2 ($0.031 mol-1) and PS ($0.24 mol-1) was used in conjunction with the overall treatment efficiency to assess specific cost of treatment. The specific cost to treat the probe compound with UV-AHP was greater than UV-APS and was attributed to the much lower treatment efficiency with UV-AHP. The much-desired high reaction rate constants between *OH and environmental contaminants, relative to SO4*-, comes at the cost of greater combined scavenging rates, and consequently lower treatment efficiency.This dataset is associated with the following publication: Rusevova Crincoli, K., and S.G. Huling. Contrasting hydrogen peroxide- and persulfate-driven oxidation systems: Impact of radical scavenging on treatment efficiency and cost. Chemical Engineering Journal. Elsevier BV, AMSTERDAM, NETHERLANDS, 404: 1-6, (2021).</t>
  </si>
  <si>
    <t xml:space="preserve">https://catalog.data.gov/dataset/dietary-niche-and-growth-rate-of-the-nonnative-tubenose-goby-proterorhinus-semilunaris-in-
</t>
  </si>
  <si>
    <t>Dietary niche and growth rate of the nonnative tubenose goby (Proterorhinus semilunaris) in the Lake Superior basin, 2018</t>
  </si>
  <si>
    <t>Biological characters of age-0 tubenose goby captured in the St. Louis River, MN-WI, during 2018: Diet items by season with associated selection metrics Lengths Weights (fresh, ethanol-preserved) Sex Age (days) Catch dataBiological characters of tadpole madtom captured in the St. Louis River, MN-WI, during 2018: Diet items by season with associated selection metrics.This dataset is associated with the following publication: Dawson, B., G. Peterson, T. Hrabik, and J. Hoffman. Dietary niche and growth rate of the nonnative tubenose goby (Proterorhinus semilunaris) in the Lake Superior basin. JOURNAL OF GREAT LAKES RESEARCH. International Association for Great Lakes Research, Ann Arbor, MI, USA, 46(5): 1358-1368, (2020).</t>
  </si>
  <si>
    <t xml:space="preserve">https://catalog.data.gov/dataset/nitrous-oxide-formation-and-dissolved-oxygen-consumption-from-dichloramine-hydrolysis-evid
</t>
  </si>
  <si>
    <t>Nitrous Oxide Formation and Dissolved Oxygen Consumption from Dichloramine Hydrolysis: Evidence of Nitrosation Stemming from Nitroxyl in Chloramination</t>
  </si>
  <si>
    <t>The dataset is the contact information for the corresponding author to obtain data associated with the manuscript.This dataset is associated with the following publication: Pham, H., D. Wahman, and J. Fairey. Updated Reaction Pathway for Dichloramine Decomposition: Formation of Reactive Nitrogen Species and N-Nitrosodimethylamine. ENVIRONMENTAL SCIENCE &amp; TECHNOLOGY. American Chemical Society, Washington, DC, USA, 55(3): 1740-1749, (2021).</t>
  </si>
  <si>
    <t xml:space="preserve">https://catalog.data.gov/dataset/dow-uas-nox-stack-boiler-emissions
</t>
  </si>
  <si>
    <t>Dow UAS NOx Stack Boiler Emissions</t>
  </si>
  <si>
    <t>Read Me file with Journal title page. Data dictionary. Figure/Table data (CEM data, flight data, emission factor data)</t>
  </si>
  <si>
    <t xml:space="preserve">https://catalog.data.gov/dataset/how-to-support-the-application-of-multiple-criteria-decision-analysis-let-us-start-with-a-
</t>
  </si>
  <si>
    <t>How to Support the Application of Multiple Criteria Decision Analysis? Let us Start with a Taxonomy</t>
  </si>
  <si>
    <t>Decision making is a complex task that involves a multitude of perspectives, constraints, and variables. Multiple Criteria Decision Analysis (MCDA) is a process that has been used for several decades to support decision making. It includes a series of steps that systematically help Decision Maker(s) (DM(s)) and stakeholders in structuring a decision problem, identifying their preferences and building a decision recommendation consistent with those preferences. Over the last decades, many studies have demonstrated the conduct of the MCDA process and how to select an MCDA method. Until now, there has not been a review of these studies, nor a proposal of a unified and comprehensive high-level representation of the MCDA process characteristics (i.e., features), which is the goal of this paper. We introduce a review of the research that defines how to conduct the MCDA process, compares MCDA methods and presents Decision Support Systems (DSSs) to recommend a relevant MCDA method or a subset of methods. We then synthesize this research into a taxonomy of 10 characteristics of the MCDA process, grouped into three main phases, (i) problem formulation, (ii) construction of the decision recommendation and (iii) qualitative features and technical support. Each of these phases includes a subset of the 10 characteristics that help the analyst implementing the MCDA process, while also being aware of the implication of these choices at each step. By showing how decision making can be split into manageable and justifiable steps, we reduce the risk of overwhelming the analyst, as well as the DMs/stakeholders during the MCDA process. Additionally, we show how the DSSs for MCDA method recommendation can be grouped into three main clusters, such that a traceable and categorizable development of such systems can be enhanced.This dataset is associated with the following publication: Cinelli, M., M. Kadzinski, M. Gonzalez, and R. Slowinski. How to support the application of multiple criteria decision analysis? Let us start with a comprehensive taxonomy. ACS Omega. American Chemical Society, Washington, DC, USA, 96: 102261, (2020).</t>
  </si>
  <si>
    <t xml:space="preserve">https://catalog.data.gov/dataset/fate-of-cerium-dioxide-nanoparticles-in-soil-monitored-by-single-particle-icp-ms
</t>
  </si>
  <si>
    <t>Fate of Cerium Dioxide Nanoparticles in Soil Monitored by Single Particle ICP-MS</t>
  </si>
  <si>
    <t>Data set is based on an analytical method for the extraction, detection, and characterization of engineered nanoparticles in the soil.This dataset is associated with the following publication: Liu, W., H. Shi, K. Liu, X. Liu, E. Sahle-Demessie, and C. Stephan. A Sensitive Single Particle-ICP-MS Method for CeO2 Nanoparticles Analysis in Soil during Aging Process. JOURNAL OF AGRICULTURAL AND FOOD CHEMISTRY. American Chemical Society, Washington, DC, USA, 69(3): 1115-1122, (2021).</t>
  </si>
  <si>
    <t xml:space="preserve">https://catalog.data.gov/dataset/data-for-the-contribution-of-wildland-fire-emissions-to-nitrogen-and-sulfur-deposition-in-
</t>
  </si>
  <si>
    <t>Data for "The contribution of wildland fire emissions to nitrogen and sulfur deposition in the contiguous U.S.: Implications for tree growth and survival in the Northwest"</t>
  </si>
  <si>
    <t>Data files for Koplitz et al., "The contribution of wildland emissions to deposition in the U.S.: implications for tree growth and survival in the Northwest", Environmental Research Letters, in press, 2021, doi:10.1088/1748-9326/abd26e.This dataset is associated with the following publication: Koplitz, S., C. Nolte, R. Sabo, C. Clark, K. Horn, R.Q. Thomas, and T. Newcomer-Johnson. The contribution of wildland fire emissions to deposition in the U S: implications for tree growth and survival in the Northwest. Environmental Research Letters. IOP Publishing LIMITED, Bristol, UK, 16(2): 024028, (2021).</t>
  </si>
  <si>
    <t xml:space="preserve">https://catalog.data.gov/dataset/seepage-flux-article-data-8-7-2014-8-19-2014
</t>
  </si>
  <si>
    <t>Seepage Flux Article Data 8/7/2014 - 8/19/2014</t>
  </si>
  <si>
    <t>The dataset includes measurements of sediment temperature, along with local climate and hydrologic conditions, which can be used to assess performance of different one-dimensional models for estimating the magnitude and direction of seepage flux between groundwater and surface water. The dataset includes continuous records of groundwater and surface water elevations, sediment temperature, and local climate data during the dates of 7 August 2014 through 19 August 2014. Measurements of thermal conductivity for sediment cores in three locations within the monitored surface water body are also included.This dataset is associated with the following publication: Ford, R.G., B.K. Lien, S.D. Acree, and R.R. Ross. Spreadsheet Tools for Quantifying Seepage Flux Across the GW-SW Interface. WATER RESOURCES RESEARCH. American Geophysical Union, Washington, DC, USA, 57(1): 01-11, (2021).</t>
  </si>
  <si>
    <t xml:space="preserve">https://catalog.data.gov/dataset/indophenol-method-temperature-dependence-impact-on-monochloramine-free-ammonia-and-free-ch
</t>
  </si>
  <si>
    <t>Indophenol Method Temperature Dependence: Impact on monochloramine, free ammonia, and free chlorine measurement</t>
  </si>
  <si>
    <t>Data is for the manuscript figures.This dataset is associated with the following publication: Waters, T., M. Alexander, and D. Wahman. Temperature impact on monochloramine, free ammonia, and free chlorine indophenol methods. Water Practice &amp; Technology. IWA Publishing, London, UK, 16(1): 135-145, (2021).</t>
  </si>
  <si>
    <t xml:space="preserve">https://catalog.data.gov/dataset/sarajevo-pm2-5-data-from-metone-bam-1020
</t>
  </si>
  <si>
    <t>Sarajevo PM2.5 Data from MetOne BAM-1020</t>
  </si>
  <si>
    <t>This is an hourly time series of PM2.5 concentration, temperature, and relative humidity measured by a MetOne BAM-1020 in Sarajevo, Bosnia and Herzegovina.This dataset is associated with the following publication: Hagler, G., T. Hanley, R. Vanderpool, B. Hassett-Sipple, M. Smith, J. Wilbur, T. Wilbur, T. Oliver, D. Shand, V. Vidacek, C. D'Angelo, and R. Allen. PM2.5 Temporal Trends and Instrument Performance Assessment Over 2018-2019 in Sarajevo, BiH Jan 2020. In Proceedings, UIPS Conference 2020, Sarajevo, NA, BOSNIA, 01/31/2021 - 01/31/2021. Association of Consulting Engineers Bosnia and Herzegovina, Sarajevo, BOSNIA, (2020).</t>
  </si>
  <si>
    <t xml:space="preserve">https://catalog.data.gov/dataset/nrsa-data-20082009-2013-2014
</t>
  </si>
  <si>
    <t>NRSA Data 2008,2009, 2013, 2014</t>
  </si>
  <si>
    <t>Rivers and Streams data for the National Aquatic Resource Surveys.This dataset is associated with the following publication: Herlihy, A., J. Sifneos, R. Hughes, D. Peck, and R. Mitchell. The Relation of Lotic Fish and Benthic Macroinvertebrate Condition Indices to Environmental Factors Across the Conterminous USA. ECOLOGICAL INDICATORS. Elsevier Science Ltd, New York, NY, USA, 112: 105958, (2020).</t>
  </si>
  <si>
    <t xml:space="preserve">https://catalog.data.gov/dataset/associations-between-cumulative-environmental-quality-and-ten-selected-birth-defects-in-te
</t>
  </si>
  <si>
    <t>Associations between cumulative environmental quality and ten selected birth defects in Texas</t>
  </si>
  <si>
    <t>The Texas Birth Defects Registry (TBDR) of the Texas Department of State Health Services (TDSHS) is an active surveillance system that maintains information on infants with structural and chromosomal birth defects born to mothers residing in Texas at the time of birth (Texas Department of State Health Services, 2019). TBDR staff review medical records to identify and abstract relevant case information, which then undergoes extensive quality checks (Texas Department of State Health Services, 2019). All diagnoses are made prenatally or within one year after delivery (Texas Department of State Health Services, 2019). Data on cases was obtained from the TBDR. Information on live births for the denominators and on covariates for cases and denominators was obtained from the Texas Department of State Health Services Center for Health Statistics. This research was approved by the Texas Department of State Health Services Institutional Review Board and US EPA Human Subjects Review.The Environmental Quality Index (EQI) estimates overall county-level environmental quality for the entire US for 2006-2010. The construction of the EQI is described elsewhere (United States Environmental Protection Agency, 2020). Briefly, the national data was compiled to represent simultaneous, cumulative environmental quality across each of the five domains: air (43 variables) representing criteria and hazardous air pollutants, water (51 variables), representing overall water quality, general water contamination, recreational water quality, drinking water quality, atmospheric deposition, drought, and chemical contamination, land (18 variables), representing agriculture, pesticides, contaminants, facilities, and radon, built (15 variables), representing roads, highway/road safety, public transit behavior, business environment, and subsidized housing environment, and sociodemographic (12 variables), representing socioeconomics and crime. The variables in each domain specific index were reduced using principal component analysis (PCA), with the first component retained as that domain's index value. The domain specific indices were valence corrected to ensure that the directionality of the variables was consistent with higher values suggesting poorer environmental quality. The domain specific indices were then processed through a second PCA and the first index retained as the overall EQI. The overall and domain specific EQI indices are publicly available through the US EPA (United States Environmental Protection Agency: https://edg.epa.gov/data/Public/ORD/NHEERL/EQI). This dataset is not publicly accessible because: EPA cannot release personally identifiable information regarding living individuals, according to the Privacy Act and the Freedom of Information Act (FOIA). This dataset contains information about human research subjects. Because there is potential to identify individual participants and disclose personal information, either alone or in combination with other datasets, individual level data are not appropriate to post for public access. Restricted access may be granted to authorized persons by contacting the party listed. It can be accessed through the following means: Human health data are not available publicly. EQI data are available at: https://edg.epa.gov/data/Public/ORD/NHEERL/EQI. Format: Data are stored as csv files.This dataset is associated with the following publication: Krajewski, A., K. Rappazzo, P. Langlois, L. Messer, and D. Lobdell. Associations between cumulative environmental quality and ten selected birth defects in Texas. Birth Defects Research. John Wiley &amp; Sons, Inc., Hoboken, NJ, USA, 113(2): 161-172, (2020).</t>
  </si>
  <si>
    <t xml:space="preserve">https://catalog.data.gov/dataset/comparative-toxicity-of-microcystin-congeners-in-mice-exposed-by-the-oral-route
</t>
  </si>
  <si>
    <t>Comparative toxicity of microcystin congeners in mice exposed by the oral route</t>
  </si>
  <si>
    <t>Physical and serum chemistry effects in mice due to a single oral dose of ten microcystin congeners at a variety of dose levels to determine health effects and a no observable effect level.This dataset is associated with the following publications: Chernoff, N. Comparative toxicology of microcystin congeners. U.S. Environmental Protection Agency, Washington, DC, USA. Chernoff, N., D. Hill, J. Schmid, J. Lang, T. Le, A. Farthing, and H. Huang. The comparative toxicity of ten microcystin congeners administered orally to mice: Clinical effects and organ toxicity.. Toxins. MDPI AG, Basel, SWITZERLAND, 12(6): 403, (2020). Chernoff, N., D. Hill, J. Schmid, J. Lang, A. Farthing, and H. Huang. Dose-response study of microcystin congeners MCLR, MCLA, MCLY, MCRR, and MCYR administered orally to mice. Toxins. MDPI AG, Basel, SWITZERLAND, 13(2): 86, (2021).</t>
  </si>
  <si>
    <t xml:space="preserve">https://catalog.data.gov/dataset/assessing-reproductive-effects-of-aromatase-inhibition-on-fishes-with-group-synchronous-oo
</t>
  </si>
  <si>
    <t>Assessing reproductive effects of aromatase inhibition on fishes with group-synchronous oocyte development using western mosquitofish (Gambusia affinis) as a model</t>
  </si>
  <si>
    <t>Predictive models and frameworks for linking inhibition of the enzyme aromatase, as measured in non-animal high throughput screening assays, to adverse effects on reproduction in fish have been established. However, those models were established using data from several fish species commonly reared in the laboratory that employ a particular reproductive strategy involving asynchronous oocyte development and repeat spawning. Many fish species employ synchronous oocyte development and spawn annually. This product was intended to help address the question of whether the current approaches for predicting impacts of aromatase inhibitors are applicable to fish with a synchronous/annual spawning reproduction strategy. The study establishes the mosquitofish as a viable laboratory model with synchronous oocyte development and provides preliminary evidence that exposure to aromatase inhibitors during a critical period of the reproductive cycle can lead to adverse effects on fish reproduction.This dataset provides all the data used to generate the tables and figures presented in Doering et al. "Assessing reproductive effects of aromatase inhibition on fishes with group-synchronous oocyte development using Western Mosquitofish (Gambusia affinis) as a model." Data are organized as separate tabs in an Excel spreadsheet with a cover sheet, followed by a separate tab for each Figure and Table from the manuscript.</t>
  </si>
  <si>
    <t xml:space="preserve">https://catalog.data.gov/dataset/dataset-for-ord-033364-identification-of-novel-activators-of-the-metal-responsive-transcri
</t>
  </si>
  <si>
    <t>Dataset for ORD-033364: Identification of Novel Activators of the Metal Responsive Transcription Factor (MTF-1) Using a Gene Expression Biomarker in a Microarray Compendium</t>
  </si>
  <si>
    <t>The microarray experiments examined in the study.This dataset is associated with the following publication: Jackson, A., J. Liu, B. Vallanat, C. Jones, M. Nelms, G. Patlewicz, and J. Corton. Identification of Novel Activators of the Metal Responsive Transcription Factor (MTF-1) Using a Gene Expression Biomarker in a Microarray Compendium. Metallomics. Royal Society of Chemistry, London, UK, 12(9): 1400-1415, (2020).</t>
  </si>
  <si>
    <t xml:space="preserve">https://catalog.data.gov/dataset/dataset-for-ord-033373-gene-expression-thresholds-are-predictive-of-rat-liver-tumorigens-i
</t>
  </si>
  <si>
    <t>Dataset for ORD-033373: Gene Expression Thresholds Are Predictive of Rat Liver Tumorigens in Short-Term Assays</t>
  </si>
  <si>
    <t>The microarray experiments used in the study.This dataset is associated with the following publication: Hill, T., J. Rooney, J. Abedini, H. El-Masri, C. Wood, and J. Corton. Gene Expression Thresholds Derived From Short-term Exposures Identify Rat Liver Tumorigens. TOXICOLOGICAL SCIENCES. Society of Toxicology, RESTON, VA, 177(1): 41-59, (2020).</t>
  </si>
  <si>
    <t xml:space="preserve">https://catalog.data.gov/dataset/epic-modis-lai-comparison-data
</t>
  </si>
  <si>
    <t>EPIC/MODIS LAI Comparison Data</t>
  </si>
  <si>
    <t>This zip file contains the underlying data used to create all tables and figures within the manuscript.This dataset is associated with the following publication: Iiames, J., E. Cooter, D. Pilant, and Y. Shao. Comparison of EPIC-simulated and MODIS-derived Leaf Area Index (LAI) across multiple spatial scales. Remote Sensing. MDPI AG, Basel, SWITZERLAND, 12(17): 2764, (2020).</t>
  </si>
  <si>
    <t xml:space="preserve">https://catalog.data.gov/dataset/smpss-gi-assessment
</t>
  </si>
  <si>
    <t>SMPSS GI Assessment</t>
  </si>
  <si>
    <t>Green infrastructure (GI) is widely recognized for reducing risk of flooding, improving water quality, and harvesting stormwater for potential future use. GI can be an important part of a strategy used in urban planning to enhance sustainable development and urban resilience. However, existing literature lacks a comprehensive assessment framework to evaluate GI performance in terms of promoting ecosystem functions and services for social-ecological system resilience. We propose a scenario-based planning support system to assess the capacity of urban resilience by using a robust indicator set consisting of quantitative and qualitative measurements. Green Infrastructure in Urban Resilience Planning Support System (GIUR-PSS) supports decision-making for GI planning through scenario comparisons with the urban resilience capacity index. To demonstrate GIUR-PSS, we developed five scenarios for the Congress Run sub-watershed (Mill Creek watershed, Ohio, USA) to test common types of GI (rain barrels, rain gardens, detention basins, porous pavement, and open space). Results show the open space scenario achieves the overall highest performance (GI Urban Resilience Index = 4.27/5). To implement the open space scenario in our urban demonstration site, suitable vacant lots could be converted to greenspace (e.g., forest, detention basins, and low-impact recreation areas). GIUR-PSS is easy to replicate, customize, and apply to cities of different sizes to assess environmental, economic, and social benefits provided by different types of GI installations.Additional data described in the manuscript are available through identified data sources indicated therein.This dataset is associated with the following publication: Fu, X., M. Hopton, and X. Wang. Assessment of green infrastructure performance through an urban resilience lens. JOURNAL OF CLEANER PRODUCTION. Elsevier Science Ltd, New York, NY, USA, 289: 125146, (2021).</t>
  </si>
  <si>
    <t xml:space="preserve">https://catalog.data.gov/dataset/dry-dep-report-summary-20190909-ni42-gom-four-corners-data-after-emissions-reductions
</t>
  </si>
  <si>
    <t>Dry Dep Report Summary - 20190909 - NI42 (GOM Four Corners Data After Emissions Reductions)</t>
  </si>
  <si>
    <t>Smooth-edge surrogate surface passive sampling was again employed to measure Gaseous Oxidized Mercury (GOM) dry deposition during contiguous two-week integrated time periods from August 1, 2017-August 1, 2019. Dry deposition of GOM was monitored at six sites in the Four Corners area.This dataset is associated with the following publication: Sather, M., S. Mukerjee, L. Smith, J. Mathew, C. Jackson, and M. Flournoy. Gaseous Oxidized Mercury Dry Deposition Measurements in the Four Corners Area, U.S.A., after Large Power Plant Mercury Emission Reductions. Atmospheric Pollution Research. Turkish National Committee for Air Pollution Research and Control, Izmir, TURKEY, 12(1): 148-158, (2021).</t>
  </si>
  <si>
    <t xml:space="preserve">https://catalog.data.gov/dataset/final-wildland-fire-sensor-challenge-public-data
</t>
  </si>
  <si>
    <t>Final_Wildland_Fire_Sensor_Challenge_Public_Data</t>
  </si>
  <si>
    <t>Wildland Fire Sensor Challenge Solver sensor system measurements and EPA reference method measurements (PM2.5, carbon monoxide, carbon dioxide, ozone) from Phase I EPA research chamber (Chapel Hill, NC) and Phase II U.S. Forest Service (Missoula, MT) combustion chamber testing.This dataset is associated with the following publication: Landis, M., R. Long, J.D. Krug, M. Colon, R. Vanderpool, A. Habel, and S. Urbanski. The U.S. EPA Wildland Fire Sensor Challenge: Performance and Evaluation of Solver Submitted Multi-Pollutant Sensor Systems. ATMOSPHERIC ENVIRONMENT. Elsevier Science Ltd, New York, NY, USA, 247: NA, (2021).</t>
  </si>
  <si>
    <t xml:space="preserve">https://catalog.data.gov/dataset/placenta-sciencehub-data-version-1
</t>
  </si>
  <si>
    <t>Placenta ScienceHub Data (version 1)</t>
  </si>
  <si>
    <t>Data relative to the paper entitled " Ozone-induced fetal growth restriction in rats is associated with sexually dimorphic placental and fetal metabolic adaptation.".This dataset is associated with the following publication: Miller, C., J. Dye, A. Henriquez, E. Stewart, K. Lavrich, G. Carswell, H. Ren, D. Freeborn, S. Snow, M.C. Schladweiler, J. Richards, P.R. Kodavanti, A. Fisher, B. Chorley, and U. Kodavanti. Ozone-induced fetal growth restriction in rats is associated with sexually dimorphic placental and fetal metabolic adaptation.. Molecular Metabolism. Elsevier B.V., Amsterdam, NETHERLANDS, 20(42): 101094, (2020).</t>
  </si>
  <si>
    <t xml:space="preserve">https://catalog.data.gov/dataset/final-prenatal-dataset
</t>
  </si>
  <si>
    <t>Final Prenatal Dataset</t>
  </si>
  <si>
    <t>Full data tables presented in the Supplemental Information in Excel format.This dataset is associated with the following publication: Nilsen, F., J. Frank, and N. Tulve. A systematic review and meta-analysis investigating the relationship between exposures to chemical and non-chemical stressors during prenatal development and childhood externalizing behaviors. International Journal of Environmental Research and Public Health. Molecular Diversity Preservation International, Basel, SWITZERLAND, 17(7): 2361, (2020).</t>
  </si>
  <si>
    <t xml:space="preserve">https://catalog.data.gov/dataset/diet-o3-ms-data
</t>
  </si>
  <si>
    <t>Diet-O3-MS data</t>
  </si>
  <si>
    <t>Dataset for a study examining the cardiovascular effects from acute ozone exposure in rats fed with fish oil or olive oil diets.This dataset is associated with the following publication: Tong, H., S. Snow, M.C. Schladweiler, G. Carswell, B. Chorley, and U. Kodavanti. Fish Oil and Olive Oil-Enriched Diets Alleviate Acute Ozone-induced Cardiovascular Effects in Rats. TOXICOLOGY AND APPLIED PHARMACOLOGY. Academic Press Incorporated, Orlando, FL, USA, 409: 115296, (2020).</t>
  </si>
  <si>
    <t xml:space="preserve">https://catalog.data.gov/dataset/magnusonmatthew-a-0zpn-dataset-20210203-xlsx
</t>
  </si>
  <si>
    <t>MagnusonMatthew_A-0zpn_dataset_20210203.xlsx</t>
  </si>
  <si>
    <t>Data corresponding to graphs in the conference proceedings.</t>
  </si>
  <si>
    <t xml:space="preserve">https://catalog.data.gov/dataset/patient-records-of-pulmonary-isolation-of-nontuberculous-mycobacteria-ntm-at-the-block-lev
</t>
  </si>
  <si>
    <t>patient records of pulmonary isolation of Nontuberculous Mycobacteria (NTM) at the block level</t>
  </si>
  <si>
    <t>This dataset contains patient records of pulmonary isolation of Nontuberculous Mycobacteria (NTM) from North Carolina State Laboratory of Public Health, local soil data from the Soil Survey Geographic Database (SSURGO, Natural Resources Conservation Service, United States Department of Agriculture), land use data from the 2011 National Land Cover Database (NLCD), paved and dirt road data from the 2010 Navteq street dataset, and census-block level characteristics from the U.S. Census. The data is aggregated at the census-block level. This dataset is not publicly accessible because: EPA cannot release personally identifiable information regarding living individuals, according to the Privacy Act and the Freedom of Information Act (FOIA). This dataset contains information about human research subjects. Because there is potential to identify individual participants and disclose personal information, either alone or in combination with other datasets, individual level data are not appropriate to post for public access. Restricted access may be granted to authorized persons by contacting the party listed. It can be accessed through the following means: Access is restricted because it contains PII. Format: sas7bdat.This dataset is associated with the following publication: Deflorio-Barker, S., A. Egorov, G. Smith, M.S. Murphy, J. Stout, A. Ghio, E. Hudgens, K. Messier, J. Maillard, and E. Hilborn. Environmental risk factors associated with pulmonary isolation of nontuberculous mycobacteria, a population-based study in the southeastern United States. Scott Sheridan SCIENCE OF THE TOTAL ENVIRONMENT. Elsevier BV, AMSTERDAM, NETHERLANDS, 763: 144552, (2021).</t>
  </si>
  <si>
    <t xml:space="preserve">https://catalog.data.gov/dataset/patient-records-of-pulmonary-isolation-of-nontuberculous-mycobacteria-ntm
</t>
  </si>
  <si>
    <t>Patient records of pulmonary isolation of Nontuberculous Mycobacteria (NTM)</t>
  </si>
  <si>
    <t>Dataset includes patient records of pulmonary isolation of Nontuberculous Mycobacteria (NTM) from North Carolina State Laboratory of Public Health for the years 2006-2010. This dataset is not publicly accessible because: EPA cannot release personally identifiable information regarding living individuals, according to the Privacy Act and the Freedom of Information Act (FOIA). This dataset contains information about human research subjects. Because there is potential to identify individual participants and disclose personal information, either alone or in combination with other datasets, individual level data are not appropriate to post for public access. Restricted access may be granted to authorized persons by contacting the party listed. It can be accessed through the following means: access is restricted because it contains PII. Format: csv.This dataset is associated with the following publication: Deflorio-Barker, S., A. Egorov, G. Smith, M.S. Murphy, J. Stout, A. Ghio, E. Hudgens, K. Messier, J. Maillard, and E. Hilborn. Environmental risk factors associated with pulmonary isolation of nontuberculous mycobacteria, a population-based study in the southeastern United States. Scott Sheridan SCIENCE OF THE TOTAL ENVIRONMENT. Elsevier BV, AMSTERDAM, NETHERLANDS, 763: 144552, (2021).</t>
  </si>
  <si>
    <t xml:space="preserve">https://catalog.data.gov/dataset/oxidative-degradation-of-pharmaceuticals-and-endocrine-disrupting-compounds-in-water
</t>
  </si>
  <si>
    <t>Oxidative degradation of pharmaceuticals and endocrine disrupting compounds in water</t>
  </si>
  <si>
    <t>The dataset includes:TEM micrographs of rGO-Ag0/Fe3O4 NH.XRD patterns, FT-IR spectra, and UV-Vis absorption spectra of rGO, AgNP, and rGO-Ag0/Fe3O4 NH.X-ray photoelectron spectra of rGO and rGO-Ag0/Fe3O4 NH.Concentrations of phenol, acetaminophen, ibuprofen, naproxen, BPA, E2, and EE2 as a function of time in graphs.This dataset is associated with the following publication: Park, C.M., J. Heo, D. Wang, C. Su, and Y. Yoon. Heterogeneous activation of persulfate by reduced graphene oxide-elemental silver/magnetite nanohybrids for the oxidative degradation of pharmaceuticals and endocrine disrupting compounds in water. APPLIED CATALYSIS B: ENVIRONMENTAL. Elsevier Science Ltd, New York, NY, USA, 225: 91-99, (2018).</t>
  </si>
  <si>
    <t xml:space="preserve">https://catalog.data.gov/dataset/predicted-background-conductivity-data
</t>
  </si>
  <si>
    <t>Predicted Background Conductivity Data</t>
  </si>
  <si>
    <t>This "Predicted Background Conductivity" view consists of a shapefile derived from National Hydrography Dataset Plus Version 2.0 which displays modeled natural background conductivity for the continental United States. The displayed information is based on specific conductivity predictions for stream segments in the contiguous United States from the Natural Background Specific Conductivity (NBSC) model. The NBSC model was developed using a random forest modeling approach and enables comparison with measured in-stream conductivity. Geology, soil, vegetation, climate and other empirically measured data were used as inputs. The NBSC model was designed for streams with natural background SC &lt; 2000 uS/cm. Above this level (typical for freshwater), NBSC model estimates may be less reliable. Data for some parameters that affect background SC were not readily available and were therefore not included in the model. These include freshwater and marine interfaces, natural mineral springs, salt deposits which may affect groundwater and streams, and other natural sources of salts. In such areas, the model is likely to underestimate SC. Local knowledge is often necessary to assess differences between predicted and measured background SC. More information about the model and datasets can be found at Freshwater Explorer Story Metadata. The calculated predicted background conductivity for individual stream segments in the contiguous U.S.A. and metadata are accessible from the ArcGIS platform on Predicted Background Conductivity Data. Data is available as table (from Data) or in by pointing and clicking on a stream segment (from Visualization) (https://arcg.is/9vnrv). This data set is used in the Freshwater Explorer Beta 0.1 which on Jan. 2020 is password protected but can be obtained by requesting access from cormier.susan@epa.gov and then using the link: https://arcg.is/KHb9S.This dataset is associated with the following publication: Olson, J., and S. Cormier. Modeling spatial and temporal variation in natural background specific conductivity. ENVIRONMENTAL SCIENCE &amp; TECHNOLOGY. American Chemical Society, Washington, DC, USA, 53(8): 4316-4325, (2019).</t>
  </si>
  <si>
    <t xml:space="preserve">https://catalog.data.gov/dataset/rainfall-washoff-of-spores-dataset
</t>
  </si>
  <si>
    <t>Rainfall Washoff of Spores Dataset</t>
  </si>
  <si>
    <t>Spore washoff data from concrete and asphalt coupons generated with rainfall simulator.This dataset is associated with the following publication: Mikelonis, A., W. Calfee, S. Lee, A. Touati, and K. Ratliff. Rainfall Washoff of Spores from Concrete and Asphalt Surfaces. WATER RESOURCES RESEARCH. American Geophysical Union, Washington, DC, USA, 57(3): e2020WR028533, (2021).</t>
  </si>
  <si>
    <t xml:space="preserve">https://catalog.data.gov/dataset/ord-037657-sex-age-race-and-disease-dependent-variations-in-nrf2-regulated-genes-in-human-
</t>
  </si>
  <si>
    <t>ORD-037657: Sex-, age-, race-, and disease-dependent variations in NRF2-regulated genes in human livers</t>
  </si>
  <si>
    <t>Data was generated at KUMC, not EPA. There is no EPA data that is part of this submission.This dataset is associated with the following publication: Liu, J., J.Y. Cui, Y. Lu, C. Corton, and C. Klaassen. Sex-, Age-, and Race/Ethnicity-Dependent Variations in Drug-Processing and NRF2-Regulated Genes in Human Livers. DRUG METABOLISM AND DISPOSITION. American Society for Pharmacology and Experimental Therapeutics, Bethesda, MD, USA, 49(1): 111-119, (2021).</t>
  </si>
  <si>
    <t xml:space="preserve">https://catalog.data.gov/dataset/swat-model-data-illinois-river-watershed
</t>
  </si>
  <si>
    <t>SWAT Model Data Illinois River Watershed</t>
  </si>
  <si>
    <t>Data used in the manuscript submission that describes the use of support vector machine calibration of a SWAT model of the Illinois River Watershed</t>
  </si>
  <si>
    <t xml:space="preserve">https://catalog.data.gov/dataset/links-to-freshwater-explorer-datasets-a-cjtc-20190408
</t>
  </si>
  <si>
    <t>Links to Freshwater Explorer datasets A-cjtc 20190408</t>
  </si>
  <si>
    <t>These are data stored on the EPA GeoPlatform based on ArcGis (ESRI). They are in the form ArcGis tables or Excel files.This "Predicted Background Conductivity" view consists of a shapefile derived from National Hydrography Dataset Plus Version 2.0 which displays modeled natural background conductivity for the continental United States. The Natural Background Specific Conductivity (NBSC) contains predicted natural background conductivity using geology, soil, climate and other input parameters.The "National Measured Conductivity Data - WQP" view consists of a shapefile derived from data stored in the U.S. EPA Water Quality Portal. The "National Measured Conductivity Data - WQP" is based on measured data obtained from the U.S. EPA Water Quality Portal (WQP) data inventory - the nation's largest source for water quality monitoring data. Data were downloaded from the WQP website using the following query criteria: Country - United States. * Sample Media - Water. * Characteristics - Conductivity, Specific Conductivity, Specific Conductance, Calculated/Measured Ratio. * Date range - 1 January 2000 to 01 November 2019.The "National Measured Conductivity Data - NWIS" view consists of a shapefile derived from United States Geological Survey (USGS) National Water Information System (NWIS) data. The information displayed is based on measured specific conductivity (SC) data retrieved from the USGS NWIS. NWIS data are based upon consistent, documented sample collection and measurement techniques, as well as consistent data reporting. Data was downloaded for river and stream sampling sites between January 1, 1984 and April 20, 2018. Data collected prior to 1984 were excluded because analytical methods used by USGS prior to that date are less reliable. The downloaded dataset includes more than 1 million water chemistry measurements, collected at 65,698 NWIS sampling stations in the continental U.S. (covering all states and most ecoregions).</t>
  </si>
  <si>
    <t xml:space="preserve">https://catalog.data.gov/dataset/dwtrs-data-p-sorption-capacity-manuscript-data
</t>
  </si>
  <si>
    <t>DWTRs_Data_P_Sorption_Capacity_Manuscript_Data</t>
  </si>
  <si>
    <t>DWTRs Data and P sorption capacity.This dataset is associated with the following publication: Ament, M.R., S.E. Hurley, M. Voorhees, E. Perkins, Y. Yuan, J.W. Faulkner, and E.D. Roy. Balancing Hydraulic Control and Phosphorus Removal in Bioretention Media Amended with Drinking Water Treatment Residuals. ACS ES&amp;T Water. American Chemical Society, Washington, DC, USA, 1(3): 688-697, (2021).</t>
  </si>
  <si>
    <t xml:space="preserve">https://catalog.data.gov/dataset/challenges-and-opportunities-for-translational-research-on-congenital-anomalies-of-externa
</t>
  </si>
  <si>
    <t>Challenges and Opportunities for Translational Research on Congenital Anomalies of External Genitalia: Summary of an NIDDK/AUA Workshop</t>
  </si>
  <si>
    <t>This was a summary article from a workshop and did not produce new data. This dataset is not publicly accessible because: This was a summary article from a workshop and did not produce new data. It can be accessed through the following means: Data mentioned in this workshop review can be accessed by accessing the original sources of information, as cited within the review. Format: Not applicable.This dataset is associated with the following publication: Stadler, H.S., C. Peters, R. Sturm, L. Baker, C. Best, V. Byrd, F. Geller, D. Hoshizaki, T. Knudsen, J. Norton, R. Romao, and M. Cohn. Challenges and Opportunities for Translational Research on Congenital Anomalies of External Genitalia: Summary of an NIDDK/AUA Workshop. Journal of Pediatric Urology. Elsevier B.V., Amsterdam, NETHERLANDS, 16(6): 791-804, (2020).</t>
  </si>
  <si>
    <t xml:space="preserve">https://catalog.data.gov/dataset/case-study-in-21st-century-ecotoxicology-using-in-vitro-aromatase-inhibition-data-to-predi
</t>
  </si>
  <si>
    <t>Case study in 21st century ecotoxicology: using in vitro aromatase inhibition data to predict short term in vivo responses in adult female fish</t>
  </si>
  <si>
    <t>This research was designed to evaluate whether a biologically-based computational model aligned with an adverse outcome pathway (AOP) could effectively predict animal (in vivo) responses to chemicals shown to inhibit the enzyme aromatase in a non-animal (in vitro) screening assays. Aromatase is an enzyme that plays a critical role in the synthesis of estrogens, an important class of hormones, and chemicals that inhibit aromatase are viewed as probable endocrine disrupting compounds. Although the model was not able to accurately predict the average in vivo responses observed for all chemicals tested, there was strong qualitative to semi-quantitative agreement with the proposed AOP and predictions did fall within the distribution of measured values. Consequently, this "new approach methodology" likely has utility for screening-level assessments. This work helps to establish the confidence and limitations of this approach. The data set includes: 1) High throughput screening results for chemicals identified as aromatase inhibitors. 2) Novel in vitro aromatase inhibition data for six chemicals. 3) Modeled predictions of impacts on 17b-estradiol and vitellogenin concentrations over a range of concentrations. 4) Measured biological effects of 3 aromatase inhibitors in fathead minnows exposed for 24 h. 5) Measured plasma and water concentrations of the test chemicals.This dataset is associated with the following publication: Villeneuve, D., B. Blackwell, J. Cavallin, W. Cheng, R. Conolly, D. Feifarek, K. Jensen, M. Kahl, R. Milsk, S. Poole, E. Randolph, T. Saari, and G. Ankley. Case study in 21st century ecotoxicology: Using in vitro aromatase inhibition data to predict short term in vivo responses in adult female fish. ENVIRONMENTAL TOXICOLOGY AND CHEMISTRY. Society of Environmental Toxicology and Chemistry, Pensacola, FL, USA, 40(4): 1155-1170, (2021).</t>
  </si>
  <si>
    <t xml:space="preserve">https://catalog.data.gov/dataset/quantitative-response-response-relationships-linking-aromatase-inhibition-to-decreased-fec
</t>
  </si>
  <si>
    <t>Quantitative response-response relationships linking aromatase inhibition to decreased fecundity are conserved across three fishes with asynchronous oocyte development</t>
  </si>
  <si>
    <t>Data used in the creation of each figure and table cited in Doering et al. (2019, DOI: 10.1021/acs.est.9b02606) are provided.This dataset is associated with the following publication: Doering, J., D. Villeneuve, S. Poole, B. Blackwell, K. Jensen, M. Kahl, A. Kittelson, D. Feifarek, C. Tilton, C. Lalone, and G. Ankley. Quantitative response-response relationships linking aromatase inhibition to decreased fecunditiy are conserved across three fishes with asynchronous oocyte development. ENVIRONMENTAL SCIENCE &amp; TECHNOLOGY. American Chemical Society, Washington, DC, USA, 53(17): 10470-10478, (2019).</t>
  </si>
  <si>
    <t xml:space="preserve">https://catalog.data.gov/dataset/intersection-of-natural-hazard-vulnerability-and-superfund-site-location
</t>
  </si>
  <si>
    <t>Intersection of Natural Hazard Vulnerability and Superfund Site Location</t>
  </si>
  <si>
    <t>Spreadsheet lists all active and upcoming Superfund sites and their vulnerability to 12 natural hazards using a vulnerability score between 0 and 100.This dataset is associated with the following publication: Summers, K., A. Lamaper, and K. Buck. National Hazards Vulnerability and the Remediation, Restoration and Revitalization of Contaminated Sites - 1. Superfund. ENVIRONMENTAL MANAGEMENT. Springer-Verlag, New York, NY, USA, 14, (2021).</t>
  </si>
  <si>
    <t xml:space="preserve">https://catalog.data.gov/dataset/application-of-a-multiplex-salivary-immunoassay-to-detect-sporadic-incident-norovirus-infe
</t>
  </si>
  <si>
    <t>Application of a multiplex salivary immunoassay to detect sporadic incident norovirus infections</t>
  </si>
  <si>
    <t>Epidemiology data from beachgoers including demographic details. Results from saliva tests for markers of infection with waterborne pathogens. This dataset is not publicly accessible because: EPA cannot release personally identifiable information regarding living individuals, according to the Privacy Act and the Freedom of Information Act (FOIA). This dataset contains information about human research subjects. Because there is potential to identify individual participants and disclose personal information, either alone or in combination with other datasets, individual level data are not appropriate to post for public access. Restricted access may be granted to authorized persons by contacting the party listed. It can be accessed through the following means: Contact Tim Wade (wade.tim@epa.gov) for details regarding data access. Format: Data are stored in SAS datasets and MS Excel files. Data are documented with codebooks in MS Word describing variables.This dataset is associated with the following publication: Wade, T., S. Griffin, A. Egorov, E. Sams, E. Hudgens, S. Augustine, S. Deflorio-Barker, T. Plunkett, A. Dufour, J. Styles, and K. Oshima. Application of a multiplex salivary immunoassay to detect sporadic incident norovirus infections. Scientific Reports. Nature Publishing Group, London, UK, 9(19576): 1, (2019).</t>
  </si>
  <si>
    <t xml:space="preserve">https://catalog.data.gov/dataset/estuarine-habitat-and-juvenile-dungeness-crab-data-2010-2011
</t>
  </si>
  <si>
    <t>Estuarine Habitat and Juvenile Dungeness Crab Data (2010-2011)</t>
  </si>
  <si>
    <t>This dataset contains juvenile Dungeness crab (Cancer magister) abundance data and associated habitat data from three estuaries in Oregon (Tillamook, Yaquina, and Alsea bays). These data were collected by EPA surveys in 2010-2011. Additionally, this dataset includes areal data on National Wetlands Inventory (NWI) habitat classes within our study areas.This dataset is associated with the following publication: Lewis, N., D. Young, C. Folger, and T. DeWitt. Assessing the Relative Importance of Estuarine Nursery Habitats - a Dungeness Crab (Cancer magister) Case Study. Estuaries and Coasts. Estuarine Research Federation, Port Republic, MD, USA, s12237-020-00821-1, (2020).</t>
  </si>
  <si>
    <t xml:space="preserve">https://catalog.data.gov/dataset/xenpous-leavis-deiodinase-type-3-enzyme-activity-characterization-and-chemical-screening-d
</t>
  </si>
  <si>
    <t>Xenpous leavis deiodinase type 3 enzyme activity characterization and chemical screening data</t>
  </si>
  <si>
    <t>Data set includes optimized assay parameters and kinetic characterization for xenopus laevis deiodinase type 3 enzyme, and inhibition activity of 352 ToxCast chemicals against this enzyme.This dataset is associated with the following publication: Mayasich, S., J. Korte, J. Denny, P. Hartig, J. Olker, P. Degoey, J. O'Flanagan, S. Degitz, and M. Hornung. Xenopus laevis and human type 3 iodothyronine deiodinase enzyme cross-species sensitivity to inhibition by ToxCast chemicals. TOXICOLOGICAL SCIENCES. Society of Toxicology, RESTON, VA, 73: 105141, (2021).</t>
  </si>
  <si>
    <t xml:space="preserve">https://catalog.data.gov/dataset/characterization-data-for-trout-liver-s9-fractions-used-by-droge-et-al-to-measure-the-in-v
</t>
  </si>
  <si>
    <t>Characterization data for trout liver S9 fractions used by Droge et al to measure the in vitro intrinsic clearance of cationic surfactants</t>
  </si>
  <si>
    <t>This ScienceHub dataset provides characterization data for a pooled sample of trout liver S9 fractions that was used to study the in vitro intrinsic clearance of selected cationic surfactants. These data describe the activity of the pooled sample toward prototypical substrates for cytochrome P450 (CYP) 1A, glutathione-S-transferase, and UDP-glucuronosyltranserase. Also provided are the protein content and total CYP content of the sample and well as information pertaining to the size and gender of fish from which the original sample was obtained.</t>
  </si>
  <si>
    <t xml:space="preserve">https://catalog.data.gov/dataset/esr1-expression-and-dna-methylation-data-for-fhm-exposed-to-ee2
</t>
  </si>
  <si>
    <t>ESR1 expression and DNA methylation data for FHM exposed to EE2</t>
  </si>
  <si>
    <t>This dataset contains data for adult male fathead minnows exposed to EE2 (a synthetic estrogen). It is a targeted study on the response of the esr1 gene (expression and DNA methylation profiles) to estrogen exposure. It contains mean and standard deviation for DNA methylation levels per treatment group, and gene expression data.</t>
  </si>
  <si>
    <t xml:space="preserve">https://catalog.data.gov/dataset/the-effects-of-combinations-of-limited-ration-and-diazinon-exposure-on-acetylcholinesteras
</t>
  </si>
  <si>
    <t>The Effects of Combinations of Limited Ration and Diazinon Exposure on Acetylcholinesterase Activity, Growth, and Reproduction in Oryzias latipes, the Japanese medaka</t>
  </si>
  <si>
    <t>Environmental contamination can negatively impact fish populations. In addition to acute toxicity leading to death, toxicants can reduce fish growth and lower reproduction. The potential for adverse population level effects of environmental contaminants are estimated from laboratory toxicity tests that most often measure apical endpoints related to growth, survival, and reproduction. The relationships between these endpoints are being evaluated to better predict shifts in fish population demography after exposure to environmental toxicants. Environmental contaminants can also affect fish populations indirectly by reducing prey biomass. However, estimating the combined effects of prey reduction and direct toxicity is difficult and rarely attempted. Here we describe a toxicity test designed to estimate the effect on Japanese medaka of both reduced food and chronic exposure to diazinon, an acetylcholinesterase inhibiting organophosphate pesticide. Fish were reared with limited food ration and/or diazinon exposure through a full life-cycle to assess possible interactions between the two stressors in their effects on growth and reproduction. Diazinon exposure, reduced ration, or combinations of both lowered growth rates and reproductive output of Japanese medaka. Various relationships between the two stressors (diazinon and ration) and growth and reproduction were modeled. These results inform fish models being developed by EPA to predict population consequences of chemical exposures.This dataset is associated with the following publication: Flynn, K., J. Swintek, F. Whiteman, and M. Etterson. The effects of combinations of limited ration and diazinon exposure on acetylcholinesterase activity, growth, and reproduction in Oryzias latipes, the Japanese medaka. JOURNAL OF APPLIED TOXICOLOGY. John Wiley &amp; Sons, Ltd., Indianapolis, IN, USA, 40(4): 535-547, (2020).</t>
  </si>
  <si>
    <t xml:space="preserve">https://catalog.data.gov/dataset/raw-data-for-mechanistic-toxicity-tests-based-on-an-adverse-outcome-pathway-network-for-he
</t>
  </si>
  <si>
    <t>Raw Data for Mechanistic Toxicity Tests Based on an Adverse Outcome Pathway Network for Hepatic Steatosis</t>
  </si>
  <si>
    <t>Supplementary Files 1-15 contain the generated assay data that was used to establish BMAD and determine treatment effects. The tabbed spreadsheet data is formatted so that it can be directly analyzed, once converted to individual comma-separated values (.csv) files, using the R code provided in Supplementary File 16. Column headings are described in the supplemental file 'Metadata Glossary.docx'.This dataset is associated with the following publication: Angrish, M., C. McQueen, E. Hubal, M. Bruno, Y. Ge, and B. Chorley. Mechanistic Toxicity Tests Based on an Adverse Outcome Pathway Network for Hepatic Steatosis. TOXICOLOGICAL SCIENCES. Society of Toxicology, RESTON, VA, 159(1): 159-169, (2017).</t>
  </si>
  <si>
    <t xml:space="preserve">https://catalog.data.gov/dataset/ozone-induced-acute-phase-response-in-lung-versus-liver-the-role-of-adrenal-derived-stress
</t>
  </si>
  <si>
    <t>Ozone- Induced Acute Phase Response in Lung Versus Liver: The Role of Adrenal-Derived Stress Hormones</t>
  </si>
  <si>
    <t>The data set pertains to the published research results in a given paper. Individual observations are shown for each pertaining figure or table in the paper.Each page pertaining to a given table or figure contain biological observations/data for given end point for each individual observation/animal. Experimental observations- animal number, treatment, exposure condition, time point, and parameters assessed are shown in the columns. Each raw shows data for individual animal/replicate for a given condition. Each page also contains copied graph/table published in the paper pertaining to the data on the page.This dataset is associated with the following publication: Alewel, D., A. Henriquez, C. Colonna, S. Snow, M.C. Schladweiler, C. Miller, and U. Kodavanti. Ozone-Induced Acute Phase Response in Lung Versus Liver: The Role of Adrenal-Derived Stress Hormones. JOURNAL OF TOXICOLOGY AND ENVIRONMENTAL HEALTH - PART A: CURRENT ISSUES. Taylor &amp; Francis, Inc., Philadelphia, PA, USA, 84(6): 235-248, (2021).</t>
  </si>
  <si>
    <t xml:space="preserve">https://catalog.data.gov/dataset/advancing-translational-research-in-environmental-science-the-role-and-impact-of-social-sc
</t>
  </si>
  <si>
    <t>Advancing translational research in environmental science: The role and impact of social science</t>
  </si>
  <si>
    <t>Our dataset are transcripts and codebooks for a focus group study. This dataset is not publicly accessible because: EPA cannot release personally identifiable information regarding living individuals, according to the Privacy Act and the Freedom of Information Act (FOIA). This dataset contains information about human research subjects. Because there is potential to identify individual participants and disclose personal information, either alone or in combination with other datasets, individual level data are not appropriate to post for public access. Restricted access may be granted to authorized persons by contacting the party listed. EPA cannot release CBI, or data protected by copyright, patent, or otherwise subject to trade secret restrictions. Request for access to CBI data may be directed to the dataset owner by an authorized person by contacting the party listed. It can be accessed through the following means: Contact Katie Williams, williams.kathleen@epa.gov. Format: The data are transcripts and protected by IRB approvals.This dataset is associated with the following publication: Eisenhauer, E., K. Williams, K. Margeson, S. Paczuski, K. Mulvaney, and M.C. Hano. Advancing translational research in environmental science: The role and impact of social science. Environmental Science &amp; Policy. Elsevier Science Ltd, New York, NY, USA, 120: 165-172, (2021).</t>
  </si>
  <si>
    <t xml:space="preserve">https://catalog.data.gov/dataset/release-and-transformation-of-nanoparticle-additives-from-surface-coatings-on-pristine-wea
</t>
  </si>
  <si>
    <t>Release and transformation of nanoparticle additives from surface coatings on pristine &amp; weathered pressure treated lumber--Data Set</t>
  </si>
  <si>
    <t>The data set contains all data used to generate the figures included in the publication, Release and transformation of nanoparticle additives from surface coatings on pristine &amp; weathered pressure treated lumber surfaces1. The data is arranged by figures and the excel spreadsheet tabs indicate the figure the data is from. All the data presented in the excel file is clearly labeled.Thornton, S.B., Boggins, S.J., Peloquin, D.M., Luxton, T.P. and Clar, J.G. (2020). Release and transformation of nanoparticle additives from surface coatings on pristine &amp; weathered pressure treated lumber. Science of the Total Environment 737: 7.This dataset is associated with the following publication: Thorton, S.B., S.J. Boggins, D.M. Peloquin, T.P. Luxton, and J.G. Clar. Release and transformation of nanoparticle additives from surface coatings on pristine &amp; weathered pressure treated lumber. SCIENCE OF THE TOTAL ENVIRONMENT. Elsevier BV, AMSTERDAM, NETHERLANDS, 737: 139451, (2020).</t>
  </si>
  <si>
    <t xml:space="preserve">https://catalog.data.gov/dataset/the-environmental-impacts-and-life-cycle-cost-of-co-digestion-energy-recovery-from-food-wa
</t>
  </si>
  <si>
    <t>The environmental impacts and life cycle cost of co-digestion energy recovery from food waste in medium scale wastewater treatment facility</t>
  </si>
  <si>
    <t>The dataset includes the LCA, LCIA, LCC, sensitivity analysis for the wastewater treatment expansion for co-digestion with food waste.This dataset is associated with the following publication: Morelli, B., S. Cashman, X. Ma, J. Turgeon, S. Arden, and J. Garland. Environmental and Cost Benefits of Co-Digesting Food Waste at Wastewater Treatment Plants. WATER SCIENCE AND TECHNOLOGY. IWA Publishing, London, UK, 82(2): 227-241, (2020).</t>
  </si>
  <si>
    <t xml:space="preserve">https://catalog.data.gov/dataset/data-used-in-tables-or-figure
</t>
  </si>
  <si>
    <t>Data used in tables or figure.</t>
  </si>
  <si>
    <t>The dataset included is data used to produce figures in manuscript.This dataset is associated with the following publication: Lytle, D., C. Formal, E. Dore, C. Muhlen, S. Harmon, D. Williams, S. Triantafyllidou, and M. Pham. SYNTHESIS AND CHARACTERIZATION OF STABLE LEAD (II) ORTHOPHOSPHATE NANOPARTICLE SUSPENSIONS. JOURNAL OF ENVIRONMENTAL SCIENCE AND HEALTH, PART A. Marcel Dekker Incorporated, New York, NY, USA, 55(13): 1504-1512, (2020).</t>
  </si>
  <si>
    <t xml:space="preserve">https://catalog.data.gov/dataset/data-used-to-produce-figures-and-tables-6bca2
</t>
  </si>
  <si>
    <t>The dataset are the data used to produce figure in manuscript.This dataset is associated with the following publication: Tang, M., D. Lytle, and J. Botkins. Accumulation and Release of Arsenic from Cast Iron: Impact of Initial Arsenic and Orthophosphate Concentrations. WATER RESEARCH. Elsevier Science Ltd, New York, NY, USA, 194: 116942, (2021).</t>
  </si>
  <si>
    <t xml:space="preserve">https://catalog.data.gov/dataset/dataset-for-evaluation-of-drinking-water-treatment-and-monitoring-technologies-to-improve-
</t>
  </si>
  <si>
    <t>Dataset for Evaluation of Drinking Water Treatment and Monitoring Technologies to Improve Public Health in Non-PRASA Communities in Puerto Rico</t>
  </si>
  <si>
    <t>Project pathogen results and water quality monitoring data</t>
  </si>
  <si>
    <t xml:space="preserve">https://catalog.data.gov/dataset/data-for-effects-resulting-from-exposure-to-dioxin-and-observed-survival-and-fecundity-by-
</t>
  </si>
  <si>
    <t>Data for effects resulting from exposure to dioxin, and observed survival and fecundity by age and size for unexposed populations</t>
  </si>
  <si>
    <t>These laboratory data for estimates of change in fertility and survival rates observed relative to control (unexposed) conditions for fundulus heteroclitus exposed to varying levels of 2,3,7,8-tetrachlorodibenzo-p-dioxin including 112, 296, and 875 pg/g are relative rates, and thus they are unitless.The data for observed survival and fecundity by age and size for populations of fundulus heteroclitus that were considered unexposed to chemical stressors contains the following units: survival rates are fraction surviving per year and fecundity rates are eggs per year.This dataset is associated with the following publication: Miller, D., B. Clark, and D. Nacci. A multidimensional density dependent matrix population model for assessing risk of stressors to fish populations. ECOTOXICOLOGY AND ENVIRONMENTAL SAFETY. Elsevier Science Ltd, New York, NY, USA, 201: 1-8, (2020).</t>
  </si>
  <si>
    <t xml:space="preserve">https://catalog.data.gov/dataset/prism-scaled-dataset
</t>
  </si>
  <si>
    <t>PRISM Scaled Dataset</t>
  </si>
  <si>
    <t>Data for 2015 US Census Tracts includes multi-hazard exposure estimates for 12 natural hazards. There are also estimates of loss, vulnerability, and risk for land area, population, and property within each tract.This dataset is associated with the following publication: Buck, K., and K. Summers. Application of a multi-hazard risk assessment for local planning. Geomatics, Natural Hazards and Risk. Taylor &amp; Francis Group, London, UK, 11(1): 2058-2078, (2020).</t>
  </si>
  <si>
    <t xml:space="preserve">https://catalog.data.gov/dataset/intersection-of-natural-hazard-vulnerability-and-rcra-site-location
</t>
  </si>
  <si>
    <t>Intersection of Natural Hazard Vulnerability and RCRA Site Location</t>
  </si>
  <si>
    <t>Co-occurrence of natural hazard exposures and RCRA site locations at the county level where natural hazards are in the top quartile of exposures.This dataset is associated with the following publication: Summers, K., A. Lamper, and K. Buck. National Hazards Vulnerability and the Remediation, Restoration and Revitalization of Contaminated Sites - 2. RCRA Sites.. Sustainability. MDPI AG, Basel, SWITZERLAND, 13(2): 16, (2021).</t>
  </si>
  <si>
    <t xml:space="preserve">https://catalog.data.gov/dataset/independent-roles-of-beta-adrenergic-and-glucocorticoid-receptors-in-systemic-and-pulmonar
</t>
  </si>
  <si>
    <t>Independent roles of beta-adrenergic and glucocorticoid receptors in systemic and pulmonary effects of ozone</t>
  </si>
  <si>
    <t>A manuscript describing the independent roles of beta adrenergic and glucocorticoid receptors in mediating ozone-induced pulmonary and systemic effects.This dataset is associated with the following publication: Henriquez, A., S. Snow, M.C. Schladweiler, C. Miller, and U. Kodavanti. Independent roles of beta-adrenergic and glucocorticoid receptors in systemic and pulmonary effects of ozone. INHALATION TOXICOLOGY. Taylor &amp; Francis, Inc., Philadelphia, PA, USA, 32(4): 155-169, (2020).</t>
  </si>
  <si>
    <t xml:space="preserve">https://catalog.data.gov/dataset/priest-river-habitat-and-regional-context
</t>
  </si>
  <si>
    <t>Priest River Habitat and Regional Context</t>
  </si>
  <si>
    <t>The 4 resource surveys (coastal, rivers and streams, lakes and reservoirs, and wetlands) each have datasets covering the biological, chemical, physical habitat, hydrologic and watershed data.</t>
  </si>
  <si>
    <t xml:space="preserve">https://catalog.data.gov/dataset/time-lags-in-watershed-nitrogen-and-phosphorus-input-output-balances-a-forty-four-year-rec
</t>
  </si>
  <si>
    <t>Time lags in watershed nitrogen and phosphorus input-output balances: A forty-four year record of the Willamette River Basin</t>
  </si>
  <si>
    <t>The following 4 tables accompany the peer-reviewed journal article GS Metson, J Lin, JE Compton, JA Harrison. "Where have all the nutrients gone? Long-term Decoupling of Inputs and Outputs in the Willamette River Watershed, Oregon, USA". Published in JGR Biogeoscience.Values refer to the Willamette River Watershed, which was defined as the area draining to USGS gauge 14211720 (which is 29 018 km2 when delimiting using HydroSHEDs 15 arc-second flow direction maps (Lehner et al 2006)). These datasets were created May 2017.</t>
  </si>
  <si>
    <t xml:space="preserve">https://catalog.data.gov/dataset/fish-quality-index
</t>
  </si>
  <si>
    <t>Fish Quality Index</t>
  </si>
  <si>
    <t>The 4 resource surveys (coastal, rivers and streams, lakes and reservoirs, and wetlands) each have datasets covering the biological, chemical, physical habitat, hydrologic and watershed data.This dataset is associated with the following publication: Lomnicky, G.A., R.M. Hughes, D. Peck, and P. Ringold. Correspondence between a recreational fishery index and ecological condition for U.S.A. streams and rivers. Fisheries Research. Elsevier Science Ltd, New York, NY, USA, 223: 105749, (2021).</t>
  </si>
  <si>
    <t xml:space="preserve">https://catalog.data.gov/dataset/emap-western-pilot-study-fish-sampling-effort
</t>
  </si>
  <si>
    <t>EMAP-Western Pilot Study Fish Sampling Effort</t>
  </si>
  <si>
    <t>Fish count data collected from 300-channel width reaches of Western USA rivers as part of the EMAP-Western Pilot Study.</t>
  </si>
  <si>
    <t xml:space="preserve">https://catalog.data.gov/dataset/effects-of-shading-and-composition-on-green-roof-media-temperature-and-moisture-data-set
</t>
  </si>
  <si>
    <t>Effects of shading and composition on green roof media temperature and moisture data set</t>
  </si>
  <si>
    <t>Three of the primary functions of green roofs in urban areas are to delay rainwater runoff, moderate building temperatures, and ameliorate the urban heat island (UHI) effect. A major impediment to the survival of plants on an unirrigated extensive green roof (EGR) is the harsh rooftop environment, including high temperatures and limited water during dry periods. Factors that influence EGR thermal and hydrologic performance include the albedo (reflectivity) of the roof and the composition of the green roof substrate (growing media). In this study we used white, reflective shading structures and three different media formulations to evaluate EGR thermal and hydrologic performance in the Pacific Northwest, USA. Shading significantly reduced daytime mean and maximum EGR media temperatures and significantly increased nighttime mean and minimum temperatures, which may provide energy benefits to buildings. Mean media moisture was greater in shaded trays than in exposed (unshaded) trays but differences were not statistically significant. Warmer nighttime media temperatures and lack of dew formation in shaded trays may have partially compensated for greater daytime evaporation from exposed trays. Media composition did not significantly influence media temperature or moisture. Results of this study suggest that adding shade structures to green roofs will combine thermal, hydrologic, and ecological benefits, and help achieve temperature and light regimes that allow for greater plant diversity on EGRs.This dataset is associated with the following publication: Bollman, M., G. DeSantis, R. Waschmann, and P. Mayer. Effects of shading and composition on green roof media temperature and moisture. JOURNAL OF ENVIRONMENTAL MANAGEMENT. Elsevier Science Ltd, New York, NY, USA, 281: 111882, (2021).</t>
  </si>
  <si>
    <t xml:space="preserve">https://catalog.data.gov/dataset/projecting-changes-in-extreme-rainfall-from-three-tropical-cyclones-using-the-design-rainf
</t>
  </si>
  <si>
    <t>Projecting changes in extreme rainfall from three tropical cyclones using the design-rainfall approach</t>
  </si>
  <si>
    <t>The baseline data used for analysis is stored on ORD serves as 2,736 netcdf files ~1.8 Terabyte in size and is not suitable as an attachment in ScienceHub. We provide final Figures and tables used in the manuscript and supplemental materials. Portions of this dataset are inaccessible because: 2,736 netcdf files ~1.8 Terabyte in size. They can be accessed through the following means: upon request to the corresponding author. Format: The baseline data used for analysis contains 2,736 netcdf stored on ORD serves, ~1.8 Terabyte in size and is not suitable as an attachment in ScienceHub.This dataset is associated with the following publication: Jalowska, A., T. Spero, and J. Bowden. Projecting changes in extreme rainfall from three tropical cyclones using the design-rainfall approach. Nature Climate Change. Nature Publishing Group, New York, NY, USA, 4(23): 1-8, (2021).</t>
  </si>
  <si>
    <t xml:space="preserve">https://catalog.data.gov/dataset/drivers-of-spatial-variation-in-stream-nitrogen-concentrations-across-the-us
</t>
  </si>
  <si>
    <t>Drivers of spatial variation in stream nitrogen concentrations across the US</t>
  </si>
  <si>
    <t xml:space="preserve">https://catalog.data.gov/dataset/quantitative-assessment-of-stream-and-river-physical-habitat-condition
</t>
  </si>
  <si>
    <t>Quantitative Assessment of Stream and River Physical Habitat Condition</t>
  </si>
  <si>
    <t xml:space="preserve">https://catalog.data.gov/dataset/colloid-size-copper-based-pesticides-and-wood-preservatives-against-microbial-activities-o
</t>
  </si>
  <si>
    <t>colloid-size copper-based pesticides and wood preservatives against microbial activities of Gram-positive Bacillus species</t>
  </si>
  <si>
    <t>Copper-based pesticides and wood preservative fungicides could end up in the environment during production, use, and end-of-life via different pathways that could cause unintended ecological and adverse health effects. This paper provides the effect of colloid-size Cu-based pesticides, micronized Cu azole and alkaline Cu quaternary (ACQ) treated woods, ionic Cu, ionic Cu spiked untreated wood (UTW), and CuCO3 solutions against Gram-positive Bacillus species using five-day biochemical oxygen demand standard test.This dataset is associated with the following publication: Tegenaw, A., G.A. Sorial , and E. Sahle-Demessie. Effect of colloid-size copper-based pesticides and wood preservatives against microbial activities of Gram-positive Bacillus species using five-day biochemical oxygen demand test. Journal of Environmental Sciences. Elsevier BV, AMSTERDAM, NETHERLANDS, 105: 71-80, (2021).</t>
  </si>
  <si>
    <t xml:space="preserve">https://catalog.data.gov/dataset/ee2-fhm-larva-rnaseq-20210309a-gse160535
</t>
  </si>
  <si>
    <t>EE2_FHM_larva_RNASeq_20210309a_GSE160535</t>
  </si>
  <si>
    <t>The data are maintained at the National Center for Biotechnology Information (NCBI) GEO depository https://www.ncbi.nlm.nih.gov/geo/ . There are three accession numbers (which can be entered at this site): * GSE160535 - Development of omic biomarkers for Fathead minnow larva (Pimephales promelas) exposed to ethinyl estradiol A superseries which links to the two separate data sets from the same experiment (below) * GSE158857 - Development of omic biomarkers for Fathead minnow larva (Pimephales promelas) exposed to ethinyl estradiol [non-coding small RNA] The non-coding small RNA dataset (includes microRNA and PIWI-RNA data and metadata * GSE160520 - Development of omic biomarkers for Fathead minnow larva (Pimephales promelas) exposed to ethinyl estradiol [mRNA] The mRNA data set including metadata.This dataset is associated with the following publication: Toth, G., J. Martinson, D. Bencic, D. Lattier, M. Kostich, and A. Biales. Development of omcis biomarkers for estrogen exposure using mRNA, miRNA and piRNAs. AQUATIC TOXICOLOGY. Elsevier Science Ltd, New York, NY, USA, 235: 105807, (2021).</t>
  </si>
  <si>
    <t xml:space="preserve">https://catalog.data.gov/dataset/an-examination-of-national-cancer-risk-based-on-monitored-hazardous-ambient-air-pollutants
</t>
  </si>
  <si>
    <t>An examination of national cancer risk based on monitored hazardous ambient air pollutants</t>
  </si>
  <si>
    <t>An examination of national cancer risk based on monitored hazardous ambient air pollutants.This dataset is associated with the following publication: Weitekamp, C., M. Lein, M. Strum, M. Morris, T. Palma, D. Smith, L. Kerr, and M. Stewart. An Examination of National Cancer Risk Based on Monitored Hazardous Air Pollutants. ENVIRONMENTAL HEALTH PERSPECTIVES. National Institute of Environmental Health Sciences (NIEHS), Research Triangle Park, NC, USA, 129(3): 1-12, (2021).</t>
  </si>
  <si>
    <t xml:space="preserve">https://catalog.data.gov/dataset/nla-52-lakes-all-tp-data
</t>
  </si>
  <si>
    <t>NLA_52_lakes_all_TP_data</t>
  </si>
  <si>
    <t>Total Phosphorus composite monitoring data set for 52 lakes.</t>
  </si>
  <si>
    <t xml:space="preserve">https://catalog.data.gov/dataset/heprg-exposed-to-microcystin-lr-and-rr-gene-expression
</t>
  </si>
  <si>
    <t>HepRG exposed to microcystin LR and RR gene expression</t>
  </si>
  <si>
    <t>RNA-seq data from HepaRG cells exposed for 2 hours to microcystin-LR and -RR at multiple concentrations each.This dataset is associated with the following publication: Biales, A., D. Bencic, R. Flick, A. Delacruz, D. Gordon, and W. Huang. Global transcriptomic profiling of microcystin-LR or -RR treated hepatocytes (HepaRG).. Toxicon: X. Elsevier B.V., Amsterdam, NETHERLANDS, 8: 100060, (2020).</t>
  </si>
  <si>
    <t xml:space="preserve">https://catalog.data.gov/dataset/unit-and-regression-tests-of-scientific-software-a-study-on-swmm
</t>
  </si>
  <si>
    <t>Unit and Regression Tests of Scientific Software: A Study on SWMM</t>
  </si>
  <si>
    <t>Testing helps assure software quality by executing programs and uncovering bugs. Scientific software developers often find it challenging to carry out systematic and automated testing due to reasons such as inherent model uncertainties and complex floating-point computations. Extending the recent work on analyzing the unit tests written by the developers of the Storm Water Management Model (SWMM), we report in this paper the investigation of both unit and regression tests of SWMM. The results show that the 1,458 SWMM tests have a 54.0% code coverage and an 82.4% User's Manual coverage. Meanwhile, an examination of eight regression tests from a test set shows a 79.5% code coverage and a near 100% User's Manual coverage. We also observe a "getter-setter-getter" testing pattern from the SWMM unit tests and suggest a diversified way of designing or adopting regression tests.This dataset is associated with the following publication: Peng, Z., X. Lin, M. Simon, and N. Niu. Unit and Regression Tests of Scientific Software: A Study on SWMM. Journal of Computational Science. Elsevier B.V., Amsterdam, NETHERLANDS, 53: 101347, (2021).</t>
  </si>
  <si>
    <t xml:space="preserve">https://catalog.data.gov/dataset/wildland-fire-emission-sampling-at-fishlake-national-forest-utah-using-an-unmanned-aircraf
</t>
  </si>
  <si>
    <t>Wildland Fire Emission Sampling at Fishlake National Forest, Utah Using an Unmanned Aircraft System</t>
  </si>
  <si>
    <t>Emissions from a stand replacement prescribed burn were sampled using an unmanned aircraft system (UAS, or "drone") in Fishlake National Forest, Utah, U.S.A. Sixteen flights over three days in June 2019 provided emission factors for a broad range of compounds including carbon monoxide (CO), carbon dioxide (CO2), nitric oxide (NO), nitrogen oxide (NO2), particulate matter &lt; 2.5 microns in diameter (PM2.5), volatile organic compounds (VOCs) including carbonyls, black carbon, and elemental/organic carbon. To our knowledge, this is the first UAS-based emission sampling for a fire of this magnitude, including both slash pile and crown fires resulting in wildfire-like conditions. The burns consisted of drip torch ignitions as well as ground-mobile and aerial helicopter ignitions of large stands comprising over 1,000 ha, allowing for comparison of same-species emission factors burned under different conditions. The use of a UAS for emission sampling minimizes risk to personnel and equipment, allowing flexibility in sampling location and ensuring capture of representative, fresh smoke constituents. PM2.5 emission factors varied 5-fold and, like most pollutants, varied inversely with combustion efficiency resulting in lower emission factors from the slash piles than the crown fires.This dataset is associated with the following publication: Aurell, J., B. Gullett, A. Holder, F. Kiros, B. Mitchell, A. Watts, and R. Ottmar. Wildland Fire Emission Sampling at Fishlake National Forest, Utah Using an Unmanned Aircraft System. ATMOSPHERIC ENVIRONMENT. Elsevier Science Ltd, New York, NY, USA, 247: 118193, (2021).</t>
  </si>
  <si>
    <t xml:space="preserve">https://catalog.data.gov/dataset/figures-and-tables-gilliam-et-al-2020-final
</t>
  </si>
  <si>
    <t>Figures and Tables Gilliam et al. 2020. Final</t>
  </si>
  <si>
    <t>This is a zip file with all data that were used to generate the figures and tables. The zip file contains a separate zip file for each figures/table. Those files have README metadata files that describe the figure/table datasets.</t>
  </si>
  <si>
    <t xml:space="preserve">https://catalog.data.gov/dataset/modeling-the-photoinactivation-and-transport-of-somatic-and-f-coliphages-at-a-great-lakes-
</t>
  </si>
  <si>
    <t>Modeling the Photoinactivation and Transport of Somatic and F+ Coliphages at a Great Lakes Beach</t>
  </si>
  <si>
    <t>Data include: UV-visible absorption and currents data (ADCP) for swimming waters and a contaminated tributary of Washington Park beach, Michigan City IN obtained during summer, 2015 . Data include a map of the locations where samples were collected and ADCP data were collected.This dataset is associated with the following publication: Safaie, A., C. Weiskerger, T. Nguyen, B. Acrey, R. Zepp, M. Molina, M. Cyterski, G. Whelan, Y. Pachepsky, and M. Phanikumar. Modeling the photoinactivation and transport of somatic and f+ coliphages at a great lakes beach. JOURNAL OF ENVIRONMENTAL QUALITY. American Society of Agronomy, MADISON, WI, USA, 49(6): 1612-1623, (2020).</t>
  </si>
  <si>
    <t xml:space="preserve">https://catalog.data.gov/dataset/data-supporting-the-article-titled-effects-of-future-hydroclimatic-conditions-on-microbial
</t>
  </si>
  <si>
    <t>Data supporting the article titled: Effects of future hydroclimatic conditions on microbial water quality and management practices in two agricultural watersheds.</t>
  </si>
  <si>
    <t>File (spreadsheet) contains a summary of data presented in the journal article titled "Effects of future hydroclimatic conditions on microbial water quality and management practices in two agricultural watersheds".This dataset is associated with the following publication: Coffey, R.P., J. Butcher, B. Benham, and T. Johnson. Modeling the Effects of Future Hydroclimatic Conditions on Microbial Water Quality and Management Practices in Two Agricultural Watersheds. Transactions of the ASABE. AMERICAN SOCIETY OF AGRICULTURAL AND BIOLOGICAL ENGINEERS, ST. JOSEPH, MI, USA, 63(3): 753-770, (2020).</t>
  </si>
  <si>
    <t xml:space="preserve">https://catalog.data.gov/dataset/sicas2-baseline-scihub
</t>
  </si>
  <si>
    <t>SICAS2 Baseline SciHUB</t>
  </si>
  <si>
    <t>ERMI analyses of dust samples from schools and homes in the study.This dataset is associated with the following publication: Howared, E.J., S. Vesper, B.J. Guthrie, C.R. Petty, V.A. Ramdin, W.J. Sheehan, J.M. Gaffin, P. Permaul, P.S. Lai, L.M. Bartnikas, A. Cunningham, M. Hauptman, D.R. Gold, S.N. Baxi, and W. Phipatanakul. Asthma Prevalence and Mold Levels in US Northeastern Schools. The Journal of Allergy and Clinical Immunology: In Practice. Elsevier B.V., Amsterdam, NETHERLANDS, 9(3): 1312-1318, (2020).</t>
  </si>
  <si>
    <t xml:space="preserve">https://catalog.data.gov/dataset/avoiding-pitfalls-when-modeling-removal-of-per-and-polyfluoroalkyl-substances-by-anion-exc
</t>
  </si>
  <si>
    <t>Avoiding Pitfalls When Modeling Removal of Per- and Polyfluoroalkyl Substances by Anion Exchange</t>
  </si>
  <si>
    <t>Time series data from analytical solutions for ion exchange kinetics.This dataset is associated with the following publication: Haupert, L., J. Pressman, T. Speth, and D. Wahman. Avoiding Pitfalls When Modeling Removal of Per- and Polyfluoroalkyl Substances by Anion Exchange. AWWA Water Science. John Wiley &amp; Sons, Inc., Hoboken, NJ, USA, 3(2): e1222, (2021).</t>
  </si>
  <si>
    <t xml:space="preserve">https://catalog.data.gov/dataset/cathgen-traffic-related-air-pollution-vascular-disease-and-epigenetic-aging
</t>
  </si>
  <si>
    <t>CATHGEN Traffic-related air pollution, vascular disease, and epigenetic aging</t>
  </si>
  <si>
    <t>The data contains location information, DNA methylation (transformed into epigenetic aging biomakers), dates of examination, demographics, disease diagnoses, and traffic-related air pollution exposures. It is stored as a series of data frames suitable for use in the R programming language. This dataset is not publicly accessible because: EPA cannot release personally identifiable information regarding living individuals, according to the Privacy Act and the Freedom of Information Act (FOIA). This dataset contains information about human research subjects. Because there is potential to identify individual participants and disclose personal information, either alone or in combination with other datasets, individual level data are not appropriate to post for public access. Restricted access may be granted to authorized persons by contacting the party listed. It can be accessed through the following means: This data can be accessed by contacting Dr. Cavin Ward-Caviness and describing your needs for the analysis, completing the necessary ethics trainings, and gaining approval on the appropriate IRB applications as well as by the CATHGEN Steering Committee. Format: The data contains location information, DNA methylation (transformed into epigenetic aging biomakers), dates of examination, demographics, disease diagnoses, and traffic-related air pollution exposures. It is stored as a series of data frames suitable for use in the R programming language.This dataset is associated with the following publication: Ward-Caviness, C., A. Russell, A. Weaver, E. Slawsky, R. Dhingra, L. Coulter Kwee, R. Jiang, L. Neas, D. Diaz-Sanchez, R. Devlin, W. Cascio, E. Hauser, S. Shah, W. Kraus, and K. Olden. Accelerated epigenetic age as a biomarker of cardiovascular sensitivity to traffic-related air pollution. Aging. Impact Journals, LLC, Orchard Park, NY, USA, 12(23): 24141-24155, (2020).</t>
  </si>
  <si>
    <t xml:space="preserve">https://catalog.data.gov/dataset/final-transcripts-for-river-metrics
</t>
  </si>
  <si>
    <t>Final Transcripts for River Metrics</t>
  </si>
  <si>
    <t>Plain text of focus group transcripts.This dataset is associated with the following publication: Weber , M., and P. Ringold. River metrics by the public, for the public. PLoS ONE. Public Library of Science, San Francisco, CA, USA, 14(5): e0214986, (2019).</t>
  </si>
  <si>
    <t xml:space="preserve">https://catalog.data.gov/dataset/demarini-et-al-2021-mutagenicity-data-set-i-thms
</t>
  </si>
  <si>
    <t>DeMarini et al., 2021 Mutagenicity Data Set - I-THMs</t>
  </si>
  <si>
    <t>Mutagenicity data for iodinated trihalomethane compounds.This dataset is associated with the following publication: DeMarini, D., S. Warren, W. Smith, S. Richardson, and H. Liberatore. Inability of GSTT1 to Activate Iodinated Halomethanes to Mutagens in Salmonella. ENVIRONMENTAL AND MOLECULAR MUTAGENESIS. John Wiley &amp; Sons, Inc, Hoboken, NJ, USA, 62(3): 168-176, (2021).</t>
  </si>
  <si>
    <t xml:space="preserve">https://catalog.data.gov/dataset/stream-water-isotope-data-from-the-snoqualmie-river-basin-2017-2018-and-related-watershed-
</t>
  </si>
  <si>
    <t>Stream water isotope data from the Snoqualmie River Basin 2017-2018, and related watershed information</t>
  </si>
  <si>
    <t>Water stable isotope data (both hydrogen and oxygen isotopes of H2O) from the Snoqualmie River Basin from 2017-2018. This data was paired with USGS gauge data so includes watershed characteristics at the gaging stations near where water isotopes were collected. Water isotopes were collected throughout the basin to cover the range of elevation and stream sizes. Water isotopes were collected 5 times at all locations, and approximately twice monthly at the main stem of the Snoqualmie and larger tributaries.This dataset is associated with the following publication: McGill, L., J.R. Brooks, and A. Steel. Spatial and temporal dynamics of water sources in a mountain river basin inferred through d2H and d18O of water. Hydrological Processes. John Wiley &amp; Sons, Ltd., Indianapolis, IN, USA, 35(3): e14063, (2021).</t>
  </si>
  <si>
    <t xml:space="preserve">https://catalog.data.gov/dataset/genome-sequence-data-set02
</t>
  </si>
  <si>
    <t>Genome Sequence Data Set02</t>
  </si>
  <si>
    <t>The Whole Genome Shotgun project has been deposited in DDBJ/ENA/GenBank under the BioProject PRJNA487286 with the following accession numbers CP061840 (chromosome) and CP061841 (plasmid). The raw sequence reads have been submitted to the NCBI SRA under the accession numbers SRR13076822 and SRR13076823.This dataset is associated with the following publication: Gomez-Alvarez, V., L. Boczek, I. Raffenberg, and R. Revetta. Closed Genome and Plasmid Sequences of Legionella pneumophila AW-13-4, Isolated from a Hot Water Loop System of a Large Occupational Building. Microbiology Resource Announcements. American Society for Microbiology, Washington, DC, USA, 10(1): e01276-20, (2021).</t>
  </si>
  <si>
    <t xml:space="preserve">https://catalog.data.gov/dataset/dataset-for-ord-033374-a-gene-expression-biomarker-identifies-chemical-modulators-of-the-e
</t>
  </si>
  <si>
    <t>Dataset for ORD-033374: A Gene Expression Biomarker Identifies Chemical Modulators of the Estrogen Receptor a (ERa) in a MCF-7 Microarray Compendium</t>
  </si>
  <si>
    <t>Microarray experiments examined in the study.This dataset is associated with the following publication: Rooney, J., N. Ryan, J. Liu, R. Houtman, R. van Beuningen, J. Hsieh, G. Chang, S. Chen, and J. Corton. A Gene Expression Biomarker Identifies Chemical Modulators of Estrogen Receptor a in an MCF-7 Microarray Compendium. CHEMICAL RESEARCH IN TOXICOLOGY. American Chemical Society, Washington, DC, USA, 34(2): 313-329, (2021).</t>
  </si>
  <si>
    <t xml:space="preserve">https://catalog.data.gov/dataset/datasets-for-journal-article-adapting-urban-bmps-for-resilience
</t>
  </si>
  <si>
    <t>datasets for journal article_adapting urban BMPs for resilience</t>
  </si>
  <si>
    <t>The two excel files contain data for the results discussed and presented in the paper's figures and tables from the SUSTAIN modeling runs for the 5 sites included in this study.This dataset is associated with the following publication: Job, S., M. Harris, S. Julius, J.B. Butcher, and J.T. Kennedy. Adapting urban best management practices for resilience to long-term environmental changes. WATER ENVIRONMENT RESEARCH. Water Environment Federation, Alexandria, VA, USA, 92(12): 2178-2192, (2020).</t>
  </si>
  <si>
    <t xml:space="preserve">https://catalog.data.gov/dataset/table-4-sb-xanes-lcf-results
</t>
  </si>
  <si>
    <t>Table 4 Sb XANES LCF results</t>
  </si>
  <si>
    <t>The dataset is a table of linear combination fitting results of antimony speciation showing the percent distribution of antimony species.This dataset is associated with the following publication: Diquattro, S., P. Castaldi, S. Ritch, A.L. Juhasz, G. Brunetti, K.G. Scheckel, G. Garau, E. Lombi, G. Garaua, and E. Lombib. Insights into the fate of antimony (Sb) in contaminated soils: Ageing influence on Sb mobility, bioavailability, bioaccessibility and speciation. SCIENCE OF THE TOTAL ENVIRONMENT. Elsevier BV, AMSTERDAM, NETHERLANDS, 770: 145354, (2021).</t>
  </si>
  <si>
    <t xml:space="preserve">https://catalog.data.gov/dataset/geophysical-and-hydrological-data-for-fredericktown-mo-proposed-landfill-site-characteriza
</t>
  </si>
  <si>
    <t>Geophysical and hydrological data for Fredericktown, MO proposed landfill site characterization</t>
  </si>
  <si>
    <t>Geophysical and hydrological data.This dataset is associated with the following publication: Johnson, C., K. Pappas, E. White, D. Werkema, N. Terry, R. Ford, S. Phillips, K. Limes, and J. Lane Jr. Geophysical Assessment of a Proposed Landfill Site in Fredericktown, Missouri.. FastTIMES. Environmental and Engineering Geophysical Society, Denver, CO, USA, 25(2): 98-106, (2020).</t>
  </si>
  <si>
    <t xml:space="preserve">https://catalog.data.gov/dataset/burrow-geometry-and-hazards-case-histories-of-gpr-for-mapping-animal-burrows
</t>
  </si>
  <si>
    <t>Burrow Geometry and Hazards: Case Histories of GPR for Mapping Animal Burrows</t>
  </si>
  <si>
    <t>The data are GPR records. This dataset is not publicly accessible because: lead author has the data. It can be accessed through the following means: via the lead author. Format: Data were no EPA-generated and are with the lead author from Kutztown University, PA.This dataset is associated with the following publication: Sherrod, L., W. Sauck, E. Simpson, D. Werkema, and J. Swiontek. Case Histories of GPR for Animal Burrows Mapping and Geometry. JOURNAL OF ENVIRONMENTAL AND ENGINEERING GEOPHYSICS. Environmental and Engineering Geophysical Society, Denver, CO, USA, 24(1): 1-17, (2019).</t>
  </si>
  <si>
    <t xml:space="preserve">https://catalog.data.gov/dataset/case-histories-of-gpr-for-animal-burrows-mapping-and-geometry
</t>
  </si>
  <si>
    <t>Case Histories of GPR for Animal Burrows Mapping and Geometry</t>
  </si>
  <si>
    <t>Geophysical ground penetrating radar data. This dataset is not publicly accessible because: The data is controlled by Kutztown University (PA). It can be accessed through the following means: The first author, Laura Sherrod, can be contactec for access to the data. Format: Geophysical ground penetrating radar data.This dataset is associated with the following publication: Sherrod, L., W. Sauck, E. Simpson, D. Werkema, and J. Swiontek. Case Histories of GPR for Animal Burrows Mapping and Geometry. JOURNAL OF ENVIRONMENTAL AND ENGINEERING GEOPHYSICS. Environmental and Engineering Geophysical Society, Denver, CO, USA, 24(1): 1-17, (2019).</t>
  </si>
  <si>
    <t xml:space="preserve">https://catalog.data.gov/dataset/fractured-rock-geophysics-method-selection-tool-software
</t>
  </si>
  <si>
    <t>Fractured Rock Geophysics Method Selection Tool Software</t>
  </si>
  <si>
    <t>This software was developed in collaboration with the USGS. This dataset is not publicly accessible because: Because there is no data. It can be accessed through the following means: NA. Format: No dataset. This product is software.This dataset is associated with the following publication: Day-Lewis, F., L. Slater, J. Robinson, C. Johnson, N. Terry, and D. Werkema. An overview of geophysical technologies appropriate for characterization and monitoring at fractured-rock sites. JOURNAL OF ENVIRONMENTAL MANAGEMENT. Elsevier Science Ltd, New York, NY, USA, 204(2): 709-720, (2017).</t>
  </si>
  <si>
    <t xml:space="preserve">https://catalog.data.gov/dataset/de-facto-water-reuse-bioassay-suite-approach-delivers-depth-and-breadth-in-endocrine-activ
</t>
  </si>
  <si>
    <t>De Facto Water Reuse: Bioassay suite approach delivers depth and breadth in endocrine active compound detection</t>
  </si>
  <si>
    <t>Although endocrine disrupting compounds have been detected in wastewater and surface waters worldwide using a variety of in vitro effects-based screening tools, e.g. bioassays, few have examined potential attenuation of environmental contaminants by both natural (sorption, degradation, etc.) and anthropogenic (water treatment practices) processes. This study used several bioassays and quantitative chemical analyses to assess residence-time weighted samples at six sites along a river in the northeastern United States beginning upstream from a wastewater treatment plant outfall and proceeding downstream along the stream reach to a drinking water treatment plant. Known steroidal estrogens were quantified and changes in signaling pathway molecular initiating events (activation of estrogen, androgen, glucocorticoid, peroxisome proliferator-activated, pregnane X receptor, and aryl hydrocarbon receptor signaling networks) were identified in water extracts. In initial multi-endpoint assays geographic and receptor-specific endocrine activity patterns in transcription factor signatures and nuclear receptor activation were discovered. In subsequent single endpoint receptor-specific bioassays, estrogen (16 of 18 samples, 0.01 to 28 ng estradiol equivalents [E2Eqs]/L) glucocorticoid (3 of 18 samples, 1.8 to 21 ng dexamethasone equivalents [DexEqs]/L), and androgen (2 of 18 samples, 0.95 to 2.1 ng dihydrotestosterone equivalents [DHTEqs]/L) receptor transcriptional activation occurred above respective assay method detection limits (0.04 ng E2Eqs/L, 1.2 ng DexEqs/L, and 0.77 ng DHTEqs/L) in multiple sampling events. Estrogen activity, the most often detected, correlated well with measured concentrations of known steroidal estrogens (r2 = 0.890). Overall, activity indicative of multiple types of endocrine active compounds was highest in wastewater effluent samples, while activity downstream was progressively lower, and negligible in unfinished treated drinking water. Not only was estrogenic and glucocorticoid activity confirmed in the effluent by utilizing multiple methods concurrently, but other activated signaling networks that historically received less attention (i.e. peroxisome proliferator-activated receptor) were also detected.This dataset is associated with the following publication: Medlock Kakaley, E., B. Blackwell, M. Cardon, J. Conley, N. Evans, D. Feifarek, E. Furlong, S. Glassmeyer, L. Gray, P. Hartig, D. Kolpin, M. Mills, L. Rosenblum, D. Villeneuve, and V. Wilson. De Facto Water Reuse: Bioassay suite approach delivers depth and breadth in endocrine active compound detection. SCIENCE OF THE TOTAL ENVIRONMENT. Elsevier BV, AMSTERDAM, NETHERLANDS, 699(134297): 1, (2020).</t>
  </si>
  <si>
    <t xml:space="preserve">https://catalog.data.gov/dataset/cormier-s-m-2017-dataset-for-a-field-based-model-of-the-relationship-between-extirpation-o
</t>
  </si>
  <si>
    <t>Cormier, S.M., 2017. Dataset for: A Field-based Model of the Relationship Between Extirpation of Salt-intolerant Benthic Invertebrates and Background Conductivity. USEPA Environmental Dataset Gateway. https://doi.org/10.23719/1371707</t>
  </si>
  <si>
    <t>Data sets and individual XCD results used to develop the field-based benchmarks are available at the U.S. EPA Environmental Dataset Gateway (https://doi.org/10.23719/1371707) (Cormier, 2017). Data are contained in three zip files. The folder "Biological.zip" contains occurrences of benthic invertebrate genera in 24 state data sets. This paper uses only the data from West Virginia ecoregions 69 and 70. The folder "Environmental.zip" contains environmental data sorted into 24 data sets. The folder "model.zip" contains the calculated XC95 values, probability of observation plots as generalized additive models, and the cumulative frequency distribution for benthic invertebrate genera from WV69 and 70 plus data sets used to develop other models not discussed in this paper.A spreadsheet for calculating XC95 values and XCD05 is described in Cormier et al. (2018c). The tools, data sets, example calculations, and example outputs are available online at https://wiley.figshare.com/ieam and https://github.com/smcormier/Biological-Extirpation-Analysis-Tools-BEAT/releases/tag/v.1.0.2. Alternatively, calculation of XC95, GAM plots, XCD05 can be calculated using batch R-code. Similarly, the R-code and data sets are available on GitHub (https://github.com/leppott/XC95).</t>
  </si>
  <si>
    <t xml:space="preserve">https://catalog.data.gov/dataset/iron-homeostasis-with-physically-active-figure-1a
</t>
  </si>
  <si>
    <t>Iron homeostasis with physically active Figure 1A</t>
  </si>
  <si>
    <t>Impact of repeated physical activity on iron and zinc concentrations the plasma, liver, lung, heart, and skeletal muscle.This dataset is associated with the following publication: Ghio, A., J. Soukup, C. Ghio, J. Richards, M. Schladweiler, S. Snow, and U. Kodavanti. Iron and Zinc homeostasis in female rats with physically active and sedentary lifestyles. BioMetals. Springer International Publishing AG, Cham (ZG), SWITZERLAND, 34(1): 97-105, (2021).</t>
  </si>
  <si>
    <t xml:space="preserve">https://catalog.data.gov/dataset/simultaneous-determination-of-a-suite-of-endogenous-steroids-by-lc-appi-ms-application-to-
</t>
  </si>
  <si>
    <t>Simultaneous determination of a suite of endogenous steroids by LC-APPI-MS: Application to the identification of endocrine disruptors in aquatic toxicology</t>
  </si>
  <si>
    <t>A liquid chromatogrpahy mass spectrometry (LC-MS) method was developed for the analysis of 13 endogenous steroids. The method was validated using both fish plasma and fish holding water. The method was applied to the assessment of endocrine disruption by analyzing plasma of fathead minnows exposed to fadrozole, and by analyzing holding water from Japanese medaka exposed to fadrozole.This dataset is associated with the following publication: Blackwell, B., and G. Ankley. Simultaneous determination of a suite of endogenous steroids by LC-APPI-MS: Application to the identification of endocrine disruptors in aquatic toxicology. Journal of Chromatography B. Elsevier Science Ltd, New York, NY, USA, 1163: 122513, (2021).</t>
  </si>
  <si>
    <t xml:space="preserve">https://catalog.data.gov/dataset/toxoplasma-gondii-greenspaces-and-biomarkers-of-allostatic-load
</t>
  </si>
  <si>
    <t>Toxoplasma gondii, greenspaces and biomarkers of allostatic load</t>
  </si>
  <si>
    <t>Residential greenness, biomarkers of chronic stress and allostatic load, demographic and health characteristics, and Toxoplasma gondii serostatus data on 300 individuals. This dataset is not publicly accessible because: EPA cannot release personally identifiable information regarding living individuals, according to the Privacy Act and the Freedom of Information Act (FOIA). This dataset contains information about human research subjects. Because there is potential to identify individual participants and disclose personal information, either alone or in combination with other datasets, individual level data are not appropriate to post for public access. Restricted access may be granted to authorized persons by contacting the party listed. It can be accessed through the following means: See above. Format: Data are stored in SAS and MS Excel.This dataset is associated with the following publication: Egorov, A., R. Converse, S. Griffin, J. Styles, E. Klein, E. Sams, E. Hudgens, and T. Wade. Environmental risk factors for Toxoplasma Gondii infections and the impact of latent infections on allostatic load in residents of Central North Carolina. BMC Infectious Diseases. BioMed Central Ltd, London, UK, 18(1): 142, (2018).</t>
  </si>
  <si>
    <t xml:space="preserve">https://catalog.data.gov/dataset/vt-irene-highflow-data
</t>
  </si>
  <si>
    <t>VT_Irene_highflow_data</t>
  </si>
  <si>
    <t>The data are species counts by location, as well as other environmental variables for each stream location sampled.This dataset is associated with the following publication: Stamp, J., A. Moore, S. Fiske, J. Gerritsen, B. Bierwagen, and A. Hamilton. Effects of Extreme High Flow Events on Macroinvertebrate Communities in Vermont Streams. River Research and Applications. John Wiley &amp; Sons Incorporated, New York, NY, USA, 36(9): 1891-1902, (2020).</t>
  </si>
  <si>
    <t xml:space="preserve">https://catalog.data.gov/dataset/kodavantip-acute-hsab-aop-neurotox-science-hub-data-090319
</t>
  </si>
  <si>
    <t>KodavantiP-Acute_HSAB_AOP_Neurotox_Science Hub Data 090319</t>
  </si>
  <si>
    <t>Neurotox data on in silico predicted chemicals to cause protein adducts in peripheral neurons. Includes cytotoxicity (LDH release), changes in neuron network architecture using high content imaging and neurophysiology via microelectrode arrays.This dataset is associated with the following publication: Johnstone, A., C. Mack, M. Valdez, T. Shafer, D. Herr, P. Kodavanti, and R. Lo Pachin. Acute In Vitro Effects on Embryonic Rat Dorsal Root Ganglion (DRG) Cultures by In Silico Predicted Neurotoxic Chemicals: Evaluations on Cytotoxicity, Neurite Length, and Neurophysiology.. TOXICOLOGY IN VITRO. Elsevier Science Ltd, New York, NY, USA, 69(104989): 1, (2020).</t>
  </si>
  <si>
    <t xml:space="preserve">https://catalog.data.gov/dataset/national-birth-defect-prevention-study-protocol-for-public-access-and-data-sharing
</t>
  </si>
  <si>
    <t>National Birth Defect Prevention Study Protocol for Public Access and Data Sharing</t>
  </si>
  <si>
    <t>Protocol for requesting public access to these data via CDC. This dataset is not publicly accessible because: These data include PII, including residential data and birth date. It can be accessed through the following means: These data may be accessed by following the National Birth Defects Prevention Study (NBDPS) Protocol for Public Access and Data Sharing. Format: The data are maintained in Analytic Files by CDC</t>
  </si>
  <si>
    <t xml:space="preserve">https://catalog.data.gov/dataset/quantitative-structure-activity-relationships-qsars-and-machine-learning-models-for-abioti
</t>
  </si>
  <si>
    <t>Quantitative structure activity relationships (QSARs) and machine learning models for abiotic reduction of organic compounds by an aqueous Fe(II) complex</t>
  </si>
  <si>
    <t>Due to the increasing diversity of organic contaminants discharged into anoxic water environments, reactivity prediction is necessary for chemical persistence evaluation for water treatment and risk assessment purposes. Almost all quantitative structure activity relationships (QSARs) that describe rates of contaminant transformation apply only to narrowly-defined, relatively homogenous families of reactants (e.g., dechlorination of alkyl halides). In this work, we develop predictive models for abiotic reduction of 60 organic compounds with diverse reducible functional groups, including nitroaromatic compounds (NACs), aliphatic nitro-compounds (ANCs), aromatic N-oxides (ANOs), isoxazoles (ISXs), polyhalogenated alkanes (PHAs), sulfoxides and sulfones (SOs), and others. Rate constants for their reduction were measured using a model reductant system, Fe(II)-tiron. Qualitatively, the rates followed the order NACs &gt; ANOs  ISXs  PHAs &gt; ANCs &gt; SOs. To develop QSARs, both conventional chemical descriptor-based and machine learning (ML)-based approaches were investigated. Conventional univariate QSARs based on a molecular descriptor ELUMO (energy of the lowest-unoccupied molecular orbital) gave good correlations within classes. Multivariate QSARs combining ELUMO with Abraham descriptors for physico-chemical properties gave slightly improved correlations within classes for NCs and NACs, but little improvement in correlation within other classes or among classes. The ML model obtained covers reduction rates for all classes of compounds and all of the conditions studied with the prediction accuracy similar to those of the conventional QSARs for individual classes (r2 = 0.41-0.98 for univariate QSARs, 0.71-0.94 for multivariate QSARs, and 0.83 for the ML model). Both approaches required a scheme for a priori classification of the compounds for model training. This work offers two alternative modelling approaches to comprehensive abiotic reactivity prediction for persistence evaluation of organic compounds in anoxic water environments.This dataset is associated with the following publication: Gao, Y., S. Zhong, T. Torralba-Sanchez, P. Tratnyek, E. Weber, Y. Chen, and H. Zhang. Quantitative structure activity relationships (QSARs) and machine learning models for abiotic reduction of organic compounds by an aqueous Fe(II) complex. WATER RESEARCH. Elsevier Science Ltd, New York, NY, USA, 192: 116843, (2021).</t>
  </si>
  <si>
    <t xml:space="preserve">https://catalog.data.gov/dataset/estimates-of-burrowing-shrimp-densities-and-habitat-area-in-yaquina-estuary-oregon-in-2002
</t>
  </si>
  <si>
    <t>Estimates of burrowing shrimp densities and habitat area in Yaquina estuary, Oregon, in 2002</t>
  </si>
  <si>
    <t>Estimates of the abundance and habitat area for two species of burrowing shrimps in Yaquina Bay estuary, Oregon.This dataset is associated with the following publication: Dumbauld, B., L. McCoy, T. DeWitt , and J. Chapman. Estimating long-term trends in populations of two ecosystem engineering burrowing shrimps in Pacific Northwest (USA) estuaries. HYDROBIOLOGIA. Springer, New York, NY, USA, 848(5): 993-1013, (2021).</t>
  </si>
  <si>
    <t xml:space="preserve">https://catalog.data.gov/dataset/pacific-northwest-salt-marsh-hydrology-model-dataset
</t>
  </si>
  <si>
    <t>Pacific Northwest Salt Marsh Hydrology Model Dataset</t>
  </si>
  <si>
    <t>This spreadsheet contains the measured and simulated data used in the manuscript 'A Simple, Dynamic, Hydrological Model for Mesotidal Salt Marshes' by D.E. Marois and H.A. Stecher published in Estuarine, Coastal and Shelf Science, Vol 233 (https://doi.org/10.1016/j.ecss.2019.106486).This dataset is associated with the following publication: Marois, D., and J. Stecher. A simple, dynamic, hydrological model for mesotidal salt marshes. ESTUARINE, COASTAL AND SHELF SCIENCE. Elsevier Science Ltd, New York, NY, USA, 233: 106486, (2020).</t>
  </si>
  <si>
    <t xml:space="preserve">https://catalog.data.gov/dataset/role-of-solution-chemistry-in-the-retention-and-release-of-graphene-oxide-nanomaterials-77
</t>
  </si>
  <si>
    <t>Role of solution chemistry in the retention and release of graphene oxide nanomaterials in uncoated and iron oxide-coated sand (Journal Article: Science of the Total Environment, 579: 776-785)</t>
  </si>
  <si>
    <t>Laboratory experimental data include: 1) transport and retention of graphene oxide nanomaterials (GONMs) in packed-columns under different KCl and CaCl2 concentrations in pure sand and iron oxide-coated sands, 2) average hydrodynamic size of GONMs using dynamic light scattering (DLS), and 3) zeta potentials of GONMs.Other data include: Derjaguin-Landau-Verwey-Overbeek (DLVO) interaction energy using surface element integration (SEI) technique.This dataset is associated with the following publication: Wang, D., C. Shen, Y. Jin, C. Su, L. Chu, and D. Zhou. Role of solution chemistry on the deposition and release of graphene oxide nanoparticles in uncoated and iron oxide-coated sand. SCIENCE OF THE TOTAL ENVIRONMENT. Elsevier BV, AMSTERDAM, NETHERLANDS, 579: 776-785, (2017).</t>
  </si>
  <si>
    <t xml:space="preserve">https://catalog.data.gov/dataset/bioavailability-and-speciation-data
</t>
  </si>
  <si>
    <t>Bioavailability and speciation data</t>
  </si>
  <si>
    <t>The files in the dataset include tables of Pb bioavailability data from mice studies, of Pb x-ray absorption near-edge structure spectroscopy data, and of Pb speciation results of diets and excreted Pb.This dataset is associated with the following publication: Karna, R.R., M.P. Noerpel, C. Nelson, B. Elek, K. Herbin-Davis, G. Diamond , K. Bradham, D.J. Thomas, and K.G. Scheckel. Bioavailable soil Pb minimized by in situ transformation to plumbojarosite. PNAS (PROCEEDINGS OF THE NATIONAL ACADEMY OF SCIENCES). National Academy of Sciences, WASHINGTON, DC, USA, 118(3): 01-06, (2021).</t>
  </si>
  <si>
    <t xml:space="preserve">https://catalog.data.gov/dataset/evaluation-of-15-years-of-modeled-nox-across-the-contiguous-united-states
</t>
  </si>
  <si>
    <t>Evaluation of 15 years of modeled NOX across the contiguous United States</t>
  </si>
  <si>
    <t>These files contain observed and CMAQ estimated gas species data that were used in the analysis documented in the manuscript "Evaluation of 15 years of modeled NOX across the contiguous United States". The files are packages as a set of .csv, .zip and .tar.gz files that correspond to different plots and analyses in the paper. Metadata about each file is available in the Data Dictionary. The data are available on Zenodo: https://doi.org/10.5281/zenodo.4589604</t>
  </si>
  <si>
    <t xml:space="preserve">https://catalog.data.gov/dataset/reactive-organic-carbon-emissions-from-volatile-chemical-products
</t>
  </si>
  <si>
    <t>Reactive Organic Carbon Emissions from Volatile Chemical Products</t>
  </si>
  <si>
    <t>VCPy was developed to predict evaporative emissions of VOCs from volatile chemical products. The data contains python code and inputs for VCPy v1.0 as well as an excel file containing values from the main text figures in the work of Seltzer et al. (Atmospheric Chemistry and Physics, 2021).</t>
  </si>
  <si>
    <t xml:space="preserve">https://catalog.data.gov/dataset/ghioandrew-fulvicacid-fig5a-xlsx
</t>
  </si>
  <si>
    <t xml:space="preserve"> ghioandrew_fulvicacid_fig5A.xlsx</t>
  </si>
  <si>
    <t>Excel files for "A fulvic acid-like substance participates in the pro-inflammatory effects of cigarette smoke and wood smoke particles". This dataset is not publicly accessible because: Not applicable. It can be accessed through the following means: M:/ghioandrew_fulvicacid_fig5A.xlsx. Format: Excel file</t>
  </si>
  <si>
    <t xml:space="preserve">https://catalog.data.gov/dataset/martin-et-al-eucalyptus-high-carbohydrate-challenge-all-data
</t>
  </si>
  <si>
    <t>Martin et al_Eucalyptus High Carbohydrate Challenge_All data</t>
  </si>
  <si>
    <t>The file contains all individual values used to generate means and standard deviations presented in the tables and figures reported in this manuscript.This dataset is associated with the following publication: Martin, B., L. Thompson, Y. Kim, S. Snow, M.C. Schladweiler, P. Phillips, M. Harmon, C. King, J. Richards, I. George, K. Martin, N.H. Coates, I. Gilmour, U. Kodavanti, M. Hazari, and A. Farraj. A Single Exposure to Eucalyptus Smoke Sensitizes Rats to the Postprandial Cardiovascular Effects of a High Carbohydrate Oral Load. INHALATION TOXICOLOGY. Taylor &amp; Francis, Inc., Philadelphia, PA, USA, 32(8): 342-353, (2020).</t>
  </si>
  <si>
    <t xml:space="preserve">https://catalog.data.gov/dataset/spatiotemporal-variability-of-ammonia-across-the-contiguous-united-states
</t>
  </si>
  <si>
    <t>Spatiotemporal variability of ammonia across the contiguous United States</t>
  </si>
  <si>
    <t>These data are monthly mean annual CMAQ simulations as described in the manuscript.This dataset is associated with the following publication: Wang, R., X. Guo, D. Pan, J. Kelly, J. Bash, K. Sun, F. Paulot, L. Clarisse, M. Van Damme, S. Whitburn, P. Coheur, C. Clerbaux, and M.A. Zondlo. Monthly Patterns of Ammonia Over the Contiguous United States at 2-km Resolution. GEOPHYSICAL RESEARCH LETTERS. American Geophysical Union, Washington, DC, USA, 48(5): e2020GL090579, (2021).</t>
  </si>
  <si>
    <t xml:space="preserve">https://catalog.data.gov/dataset/rapid-production-of-highly-oxidized-molecules-in-isoprene-aerosol-via-peroxy-and-alkoxy-ra
</t>
  </si>
  <si>
    <t>Rapid production of highly oxidized molecules in isoprene aerosol via peroxy and alkoxy radical isomerization pathways in low and high NOx environments: Combined laboratory, computational and field studies</t>
  </si>
  <si>
    <t>Recently, we identified seven novel hydroxy-carboxylic acids resulting from gas-phase reactions of isoprene in the presence of nitrogen oxides (NOx), ozone (O3), and/or hydroxyl radicals (OH). In the present study, we provide evidence that hydroxy-carboxylic acids, namely methyltartaric acids (MTA) are: (1) reliable isoprene tracers, (2) likely produced via rapid peroxy radical hydrogen atom(H) shift reactions (autoxidation mechanism) and analogous alkoxy radical H shifts in low and high NOx environments respectively and (3) representative of aged ambient aerosol in the low NOx regime. Firstly, MTA are reliable tracers of isoprene aerosol because they have been identified in numerous chamber experiments involving isoprene conducted under a wide range of conditions and are absent in the oxidation of mono- and sesquiterpenes. They are also present in numerous samples of ambient aerosol collected during the past 20 years at several locations in the U.S. and Europe. Furthermore, MTA concentrations measured during a year-long field study in Research Triangle Park (RTP), NC in 2003 show a seasonal trend consistent with isoprene emissions and photochemical activity. Secondly, an analysis of chemical ionization mass spectrometer (CIMS) data of several chamber experiments in low and high NOx environments show that highly oxidized molecules (HOMs) derived from isoprene that lead to MTAs may be produced rapidly and considered as early generation isoprene oxidation products in the gas phase. Density functional theory calculations show that rapid intramolecular H shifts involving peroxy and alkoxy radicals possess low barriers for methyl-hydroxy-butenals (MHBs) that may represent precursors for MTA. From these results, a viable rapid H shift mechanism is proposed to occur that produces isoprene derived HOMs like MTA. Finally, an analysis of the mechanism shows that autoxidation-like pathways in low and high NOx may produce HOMs in a few OH oxidation steps like commonly detected methyl tetrol (MT) isoprene tracers. The ratio of MTA/MT in isoprene aerosol is also shown to be significantly greater in field versus chamber samples indicating the importance of such pathways in the atmosphere even for smaller hydrocarbons like isoprene.This dataset is associated with the following publication: Jaoui, M., I. Piletic, R. Szmigielski, K.J. Rudzinski, M. Lewandowski, T. Riedel, and T. Kleindienst. Rapid production of highly oxidized molecules in isoprene aerosol via peroxy and alkoxy radical isomerization pathways in low and high NOx environments: Combined laboratory, computational and field studies. SCIENCE OF THE TOTAL ENVIRONMENT. Elsevier BV, AMSTERDAM, NETHERLANDS, 775: 145592, (2021).</t>
  </si>
  <si>
    <t xml:space="preserve">https://catalog.data.gov/dataset/risk-based-decision-support-tool-dst-for-tmdl-analysis-and-watershed-health-assessment-dem
</t>
  </si>
  <si>
    <t>Risk-based Decision Support Tool (DST) for TMDL analysis and Watershed Health assessment demonstration dataset (Upper Mississippi River Basin, Ohio River Basin, Maumee River Basin)</t>
  </si>
  <si>
    <t>The data set is composed of inputs and outputs of the DST demonstration and application to risk-based TMDLs and water quality risk assessment in Midwest river basins (Upper Mississippi River, Ohio River, and Maumee River). Portions of this dataset are inaccessible because: Too large. They can be accessed through the following means: The data is available in this directory: C:\Users\MHantush\OneDrive - Environmental Protection Agency (EPA)\ScienceHUB\Risk-Based WH-TMDL Tool\gis_files. Format: GIS data files.This dataset is associated with the following publication: Mallya, G., A. Gupta, M.M. Hantush, and R.S. Govindaraju. Uncertainty quantification in reconstruction of sparse water quality time series: Implications for watershed health and risk-based TMDL assessment. ENVIRONMENTAL MODELLING AND SOFTWARE. Elsevier Science Ltd, New York, NY, USA, 131: 104735, (2020).</t>
  </si>
  <si>
    <t xml:space="preserve">https://catalog.data.gov/dataset/vitamin-d-deficiency-causes-cardiac-dysfunction-mediated-by-trpc6-complete-data
</t>
  </si>
  <si>
    <t>Vitamin D deficiency causes cardiac dysfunction mediated by TRPC6_complete data</t>
  </si>
  <si>
    <t>Cardiovascular effects of vitamin D deficiency and pharmacological characterization of the role of TRPC6 in the effects.This dataset is associated with the following publication: Stratford, K., N. Coates, L. Thompson, A. Farraj, and M. Hazari. Early-life persistent vitamin D deficiency-induced cardiovascular dysfunction in mice is mediated by Transit Receptor Potential C Channels. The Journal of Steroid Biochemistry and Molecular Bio. ELSEVIER, AMSTERDAM, HOLLAND, 206(105804): 1, (2021).</t>
  </si>
  <si>
    <t xml:space="preserve">https://catalog.data.gov/dataset/total-column-no2-from-ground-based-pandora-spectrometers-at-nine-locations-across-the-new-
</t>
  </si>
  <si>
    <t>Total column NO2 from ground based pandora spectrometers at nine locations across the New York City metropolitan.</t>
  </si>
  <si>
    <t>Airborne and ground-based Pandora spectrometer NO2 column measurements were collected during the 2018 Long Island Sound Tropospheric Ozone Study (LISTOS) in the New York City/Long Island Sound region, which coincided with early observations from the Sentinel-5P TROPOspheric Monitoring Instrument (TROPOMI) instrument. Both airborne- and ground-based measurements are used to evaluate the TROPOMI NO2 Tropospheric Vertical Column (TrVC) product v1.2 in this region, which has high spatial and temporal heterogeneity in NO2. First, airborne and Pandora TrVCs are compared to evaluate the uncertainty of the airborne TrVC and establish the spatial representativeness of the Pandora observations. The 171 coincidences between Pandora and airborne TrVCs are found to be highly correlated (r2= 0.92 and slope of 1.03), with the largest individual differences being associated with high temporal and/or spatial variability. These reference measurements (Pandora and airborne) are complementary with respect to temporal coverage and spatial representativity. Pandora spectrometers can provide continuous long-term measurements but may lack areal representativity when operated in direct-sun mode. Airborne spectrometers are typically only deployed for short periods of time, but their observations are more spatially representative of the satellite measurements with the added capability of retrieving at subpixel resolutions of 250 m x 250 m over the entire TROPOMI pixels they overfly. Thus, airborne data are more correlated with TROPOMI measurements (r2=0.96) than Pandora measurements are with TROPOMI (r2=0.84). The largest outliers between TROPOMI and the reference measurements appear to stem from too spatially coarse a priori surface reflectivity (0.5) over bright urban scenes. In this work, this results during cloud-free scenes that, at times, are affected by errors in the TROPOMI cloud pressure retrieval impacting the calculation of tropospheric air mass factors. This factor causes a high bias in TROPOMI TrVCs of 4 %-11 %. Excluding these cloud-impacted points, TROPOMI has an overall low bias of 19 %-33 % during the LISTOS timeframe of June-September 2018. Part of this low bias is caused by coarse a priori profile input from the TM5-MP model, replacing these profiles with those from a 12 km North American Model-Community Multiscale Air Quality (NAMCMAQ) analysis results in a 12 %-14 % increase in the TrVCs. Even with this improvement, the TROPOMI-NAMCMAQ TrVCs have a 7 %-19 % low bias, indicating needed improvement in a priori assumptions in the air mass factor calculation. Future work should explore additional impacts of a priori inputs to further assess the remaining low biases in TROPOMI using these datasets.This dataset is associated with the following publication: Judd, L., J. Al-Saadi, J. Szykman, L. Valin, A. Nehrir, S. Janz, M. Kowalewski, R. Swap , D. Williams, H. Eskes, J.P. Veefkind, A. Cede, M. Mueller, M. Gebetsberger, and R.B. Pierce. Evaluating Sentinel-5P TROPOMI tropospheric NO2 column densities with airborne and Pandora spectrometers near New York City and Long Island Sound. Atmospheric Measurement Techniques. Copernicus Publications, Katlenburg-Lindau, GERMANY, 13(11): 6113-6140, (2020).</t>
  </si>
  <si>
    <t xml:space="preserve">https://catalog.data.gov/dataset/evaluation-of-polycyclic-aromatic-hydrocarbons-in-fine-particulate-matter-censoring-relate
</t>
  </si>
  <si>
    <t>Evaluation of polycyclic aromatic hydrocarbons in fine particulate matter censoring-related bias.csv</t>
  </si>
  <si>
    <t>The case study data are selected from an EPA study using cookstove combustion experiments to measure polycyclic aromatic hydrocarbon (PAH) concentrations in particulate matter (PM) and were determined using gas chromatography-mass spectrometry (GC-MS) (Shen et al. 2017). Chromatograms of particle emissions reported in Shen et al. (2017) were reanalyzed for the case study to quantify previously censored measurements where the signal-to-noise ratio was &gt;1.This dataset is associated with the following publication: George, B., L. Gains-Germain, K. Broms, K. Black, M. Furman, M. Hays, K. Thomas, and J.E. Simmons. Censoring Trace-Level Environmental Data: Statistical Analysis Considerations to Limit Bias. ENVIRONMENTAL SCIENCE &amp; TECHNOLOGY. American Chemical Society, Washington, DC, USA, 55(6): 3786-3795, (2021).</t>
  </si>
  <si>
    <t xml:space="preserve">https://catalog.data.gov/dataset/maumee-river-2012-and-2016
</t>
  </si>
  <si>
    <t>Maumee River 2012 and 2016</t>
  </si>
  <si>
    <t>The Maumee River and associated tributaries are an example of a system influenced by a mosaic of contaminant inputs from point and nonpoint sources along a gradient of land uses. To assess the potential effects of contaminants on aquatic biota in a system this complex requires a combination of targeted and nontargeted analytical and biological monitoring techniques to provide data that can be assembled and interpreted in an integrated manner. The aim of the current paper was to provide a practical demonstration of this type of approach using a variety of state-of-the-science pathway-based tools. Studies conducted in 2012 and 2106 showed that contaminants in the upper part of the Maumee River reflect agricultural practices, while downstream, the suite of chemicals present includes those from agriculture in conjunction with contaminants more indicative of a general urban setting, influenced in some areas by WWTP inputs. Biological responses using in vitro assays with surface water samples, and measures of biological responses in caged fish deployed a various sites in the Maumee River were used to assess the potential for perturbation of specific biological pathways. Overall there was little evidence for contaminant effects on endocrine pathways involved is reproduction or development. However, multiple lines of evidence suggested the presence of contaminants that could inhibit or induce cytochrome P450-based enzymes thereby influencing biological pathways/processes associated with these ubiquitous proteins.This dataset is associated with the following publication: Ankley, G., J. Berninger, B. Blackwell, J. Cavallin, T. Collette, D. Ekman, K. Fay, D. Feifarek, K. Jensen, M. Kahl, J. Mosley, S. Poole, E. Randolph, D. Rearick, A. Schroeder, J. Swintek, and D. Villeneuve. Pathway-based approaches for assessing biological hazards of complex mixtures of contaminants: A case study in the Maumee River. ENVIRONMENTAL TOXICOLOGY AND CHEMISTRY. Society of Environmental Toxicology and Chemistry, Pensacola, FL, USA, 40(4): 1098-1122, (2021).</t>
  </si>
  <si>
    <t xml:space="preserve">https://catalog.data.gov/dataset/effects-based-monitoring-of-bioactive-contaminants-discharged-to-the-colorado-river-before
</t>
  </si>
  <si>
    <t>Effects-based monitoring of bioactive contaminants discharged to the Colorado River before and after a municipal wastewater treatment facility replacement</t>
  </si>
  <si>
    <t>The present study highlights the utility of bioeffects-based monitoring in conjunction with analytical chemical measurements of surface waters on the Colorado River associated with a historically bioactive wastewater treatment plant effluent. Concurrent with chemical monitoring and in vitro bioactivity measurements, in situ caged fish systems were employed to evaluate the potential bioavailability of predicted biologically-active contaminants associated with ER, GR, and PPAR-associated activities. The present study compares the effects of a wastewater treatment plant facility upgrade on bioactive contaminant loading.This dataset is associated with the following publication: Cavallin, J., W. Battaglin, J. Beihoffer, B. Blackwell, P. Bradley, A. Cole, D. Ekman, R. Hofer, J. Kinsey, K. Keteles, D. Winkelman, and D. Villeneuve. Effects-Based Monitoring of Bioactive Chemicals Discharged to the Colorado River Before and After a Municipal Wastewater Treatment Plant Replacement. ENVIRONMENTAL SCIENCE &amp; TECHNOLOGY. American Chemical Society, Washington, DC, USA, 55(2): 974-984, (2021).</t>
  </si>
  <si>
    <t xml:space="preserve">https://catalog.data.gov/dataset/metadata-files-for-structure-based-qsar-models-to-predict-repeat-dose-toxicity-points-of-d
</t>
  </si>
  <si>
    <t>Metadata Files for Structure-based QSAR models to predict repeat dose toxicity points of departure</t>
  </si>
  <si>
    <t>This paper describes a model to take chemical structures and predict a property (the point of departure) for a new chemical. No new data were generated. The contents of this zip file contains metadata that you could use to make a model prediction. It does contain all of the code and a help file describing how to run the model.This dataset is associated with the following publication: Pradeep, P., K. Paul-Friedman, and R. Judson. Structure-based QSAR Models to Predict Repeat Dose Toxicity Points of Departure. Computational Toxicology. Elsevier B.V., Amsterdam, NETHERLANDS, 16(November 2020): 100139, (2020).</t>
  </si>
  <si>
    <t xml:space="preserve">https://catalog.data.gov/dataset/dataset-for-ord-033344-a-set-of-six-gene-expression-biomarkers-identify-rat-liver-tumorige
</t>
  </si>
  <si>
    <t>Dataset for ORD-033344: A Set of Six Gene Expression Biomarkers Identify Rat Liver Tumorigens in Short-Term Assays</t>
  </si>
  <si>
    <t>Microarray experiments used in the study.This dataset is associated with the following publication: Corton, J., T. Hill, J. Sutherland, J. Stevens, and J. Rooney. A Set of Six Gene Expression Biomarkers Identify Rat Liver Tumorigens in Short-Term Assays. TOXICOLOGICAL SCIENCES. Society of Toxicology, RESTON, VA, 177(1): 11-26, (2020).</t>
  </si>
  <si>
    <t xml:space="preserve">https://catalog.data.gov/dataset/a-fulvic-acid-like-substance-participates-in-the-pro-inflammatory-effects-of-cigarette-smo
</t>
  </si>
  <si>
    <t>A fulvic acid-like substance participates in the pro-inflammatory effects of cigarette smoke and wood smoke particles</t>
  </si>
  <si>
    <t>We tested the postulate that 1) a fulvic acid (FA)-like substance is included in cigarette smoke and wood smoke particles and 2) exposure of respiratory epithelial cells to this substance results in a disruption of iron homeostasis associated with both a cell deficiency of the metal and inflammatory response. It was concluded that 1) FA-like substance is included in cigarette smoke and wood smoke particle and 2) respiratory epithelial cell exposure to this substance results in a disruption of iron homeostasis associated with both a cell deficiency of the metal and inflammatory response.This dataset is associated with the following publication: Gonzalez, D., J. Soukup, M. Madden, M. Hays, J. Berntsen, S. Paulson, and A. Ghio. A fulvic acid-like substance participates in the pro-inflammatory effects of cigarette smoke and wood smoke particles.. CHEMICAL RESEARCH IN TOXICOLOGY. American Chemical Society, Washington, DC, USA, 33(4): 999-1009, (2020).</t>
  </si>
  <si>
    <t xml:space="preserve">https://catalog.data.gov/dataset/integrated-assessment-model-for-valuing-water-quality-changes-bensplash-input-data
</t>
  </si>
  <si>
    <t>Integrated Assessment Model for Valuing Water Quality Changes_BENSPLASH Input Data</t>
  </si>
  <si>
    <t>Input to EPA BENSPLASH model for Republican River example. Dataset contains COMID, DATE, PARAMETER, and VALUE. The baseline file contains current information, the scenario file includes the results of applying the scenario described in the publication.This dataset is associated with the following publication: Corona, J., T. Doley, C. Griffiths, M. Massey, C. Moore, S. Muela, B. Rashleigh, W. Wheeler, S. Whitlock, and J. Hewitt. An Integrated Assessment Model for Valuing Water Quality Changes in the US. Land Economics. University of Wisconsin Press, Madison, WI, USA, 96(4): 478-492, (2020).</t>
  </si>
  <si>
    <t xml:space="preserve">https://catalog.data.gov/dataset/extrapolating-in-vitro-and-ex-vivo-screening-assay-data-for-thyroperoxidase-inhibition-to-
</t>
  </si>
  <si>
    <t>Extrapolating In Vitro and Ex Vivo Screening Assay Data for Thyroperoxidase Inhibition to Predict Serum Thyroid Hormones in the Rat</t>
  </si>
  <si>
    <t>This data set is a dose response analysis of two thyroid hormone synthesis disruptors in adult male rats. Data included serum and thyroid gland concentrations of the two chemicals tested, propylthiouracil and methimazole, as well as serum and thyroid gland hormone concentrations. These data were critical for developing a model linking highthroughput assay data on synthesis inhibition to make predictions of thyroid hormone in serum.This dataset is associated with the following publication: Hassan, I., H. El-Masri, J. Ford, A. Brennan, S. Handa, K. Friedman, and M. Gilbert. Extrapolating In Vitro and Ex Vivo Screening Assay Data for Thyroperoxidase Inhibition to Predict Serum Thyroid Hormones in the Rat. TOXICOLOGICAL SCIENCES. Society of Toxicology, RESTON, VA, 173(2): 280-292, (2020).</t>
  </si>
  <si>
    <t xml:space="preserve">https://catalog.data.gov/dataset/pend-oreille-river-temperature-and-flir
</t>
  </si>
  <si>
    <t>Pend Oreille River temperature and FLIR</t>
  </si>
  <si>
    <t>Water temperature data from the Pend Oreille River, Washington and Idaho, 2016-2018 The data were collected summer, 2016, 2017, and 2018. Continuous temperature loggers were deployed along the Pend Oreille River between Albeni Falls Dam and the Box Canyon Dam. Loggers were checked every 1-2 weeks throughout the summer.This dataset is associated with the following publication: Mejia, F.H., C.E. Torgersen, E.K. Berntsen, J.R. Maroney, J.M. Connor, A.H. Fullerton, J. Ebersole, and M.S. Lorang. Longitudinal, lateral, vertical and temporal thermal heterogeneity in a large impounded river: implications for cold-water refuges. Remote Sensing. MDPI AG, Basel, SWITZERLAND, 12(9): 1386, (2020).</t>
  </si>
  <si>
    <t xml:space="preserve">https://catalog.data.gov/dataset/raster-outputs-in-support-of-sea-level-affecting-marshes-model-slamm-projections-for-salt--64e1b
</t>
  </si>
  <si>
    <t>These raster files are associated with the SLAMM projections presented in the EPA report, "Application of the Sea-Level Affecting Marshes Model (SLAMM) to the Lower Delaware Bay, with a Focus on Salt Marsh Habitat" (https://cfpub.epa.gov/si/si_public_record_report.cfm?Lab=NCEA&amp;dirEntryId=344746). A subset of these projections are in turn presented in the journal article associated with the ScienceHub entry, "Framework for assessing salt marsh vulnerability to sea level rise to support management decision making: Delaware Bay case study".</t>
  </si>
  <si>
    <t xml:space="preserve">https://catalog.data.gov/dataset/lp-qpcr-vs-culture
</t>
  </si>
  <si>
    <t>LP QPCR vs Culture</t>
  </si>
  <si>
    <t>Tap water samples measure for Legionella pneumophila (by QPCR and culture), heterotrophic bacteria, and chlorine residual.This dataset is associated with the following publication: Donohue, M. Quantification of Legionella pneumophila by qPCR and Culture in Tap Water with Different Concentrations of Residual Disinfectants and Heterotrophic Bacteria. SCIENCE OF THE TOTAL ENVIRONMENT. Elsevier BV, AMSTERDAM, NETHERLANDS, 774: 145142, (2021).</t>
  </si>
  <si>
    <t xml:space="preserve">https://catalog.data.gov/dataset/datasets-for-figures-and-tables-in-six1-regulates-aberrant-endometrial-epithelial-cell-dif
</t>
  </si>
  <si>
    <t>Datasets for Figures and Tables in SIX1 regulates aberrant endometrial epithelial cell differentiation and cancer trajectory</t>
  </si>
  <si>
    <t>Data associated with the figures presented in this study are images, graphics, or tabulated data based on histopathologic analysis performed by a certified study pathologist or image analysis. Data for Tables 1 and 2 provide incidence, labeling scores, and p-values for statistical tests for uterine pathology and IHC expression by treatment group and timepoint or human endometrial tissue, as described in the Main Text file of the manuscript. Manual histopathologic data can be found in excel spreadsheets and are based on presence/absences (yes/no) of a pathologic finding and/or severity score as described in the manuscript (Fig. 1, 2, 3, 4). The image analysis data is based on the quantified area that is designated as "positive" for a particular immunohistochemical stain (Fig. 2, 4, and Suppl. Fig. S2). Supplementary Table 1 provides summary information on antibodies used for immunohistochemistry. Supplementary fig. S1 includes real time RT-PCR data standardized to a housekeeping gene and western blot data.This dataset is associated with the following publication: Suen, A., W. Jefferson, C. Wood, and C. Williams. SIX1 regulates aberrant endometrial epithelial cell differentiation and cancer trajectory. Molecular Cancer Research. American Association for Cancer Research, Inc., Philadelphia, PA, USA, 17(12): 2369-2382, (2019).</t>
  </si>
  <si>
    <t xml:space="preserve">https://catalog.data.gov/dataset/data-mining-approaches-to-quantifying-the-formation-of-secondary-organic-aerosol
</t>
  </si>
  <si>
    <t>Data mining approaches to quantifying the formation of secondary organic aerosol</t>
  </si>
  <si>
    <t>This research used data mining approaches to better understand factors affecting the formation of secondary organic aerosol (SOA). Although numerous laboratory and computational studies have been completed on SOA formation, it is still challenging to determine factors that most influence SOA formation. Experimental data were based on previous work described by Offenberg et al. (2017), where volume concentrations of SOA were measured in 139 laboratory experiments involving the oxidation of single hydrocarbons under different operating conditions. Three different data mining methods were used, including nearest neighbor, decision tree, and pattern mining. Both decision tree and pattern mining approaches identified similar chemical and experimental conditions that were important to SOA formation. Among these important factors included the number of methyl groups, the number of rings and the presence of dinitrogen pentoxide (N2O5).This dataset is associated with the following publication: Olson, D., J. Offenberg, M. Lewandowski, T. Kleindienst, K. Docherty, M. Jaoui, J.D. Krug, and T. Riedel. Data mining approaches to understanding the formation of secondary organic aerosol. ATMOSPHERIC ENVIRONMENT. Elsevier Science Ltd, New York, NY, USA, 252: 118345, (2021).</t>
  </si>
  <si>
    <t xml:space="preserve">https://catalog.data.gov/dataset/fish-bio-energetics-model-metadata
</t>
  </si>
  <si>
    <t>Fish bio-energetics model metadata</t>
  </si>
  <si>
    <t>The Oregon stream temperatures used in Fig. 1 were sourced from 58 sites monitored by the Oregon Department of Environmental Quality and 17 sites monitored by The United States Geological Survey. These data are publicly available at https://www.oregon.gov/deq/wq/Pages/WQdata.aspx and https://waterdata.usgs.gov/nwis/sw, respectively. The water temperature data used in Figs. 2-4 are posted on GitHub at https://github.com/chris3jordan/Growth-Potential. The code for processing water temperature and growth potential data for Figs. 2-4 is posted on GitHub at https://github.com/chris3jordan/Growth-Potential. The code for the numerical simulation is posted on GitHub at https://github.com/aimeefullerton/growth_regime_IBM.This dataset is associated with the following publication: Armstrong, J.B., A.H. Fullerton, C.E. Jordan, J. Ebersole, J.R. Bellmore, I. Arismendi, B. Penaluna, and G.H. Reeves. The importance of warm habitat to the growth regime of cold-water fishes. Nature Climate Change. Nature Publishing Group, New York, NY, USA, 00994, (2021).</t>
  </si>
  <si>
    <t xml:space="preserve">https://catalog.data.gov/dataset/epa-ord-2019-benthic-survey-of-the-three-bays-estuary-barnstable-ma
</t>
  </si>
  <si>
    <t>EPA ORD 2019 benthic survey of the Three Bays estuary, Barnstable, MA</t>
  </si>
  <si>
    <t>Includes in-situ water quality measurements and sediment grab samples analyzed for grain size distribution, total organic carbon, and benthic macroinvertebrates (counts and taxa) for 25 stations throughout the estuary. Samples were collected September 9-11, 2019.This dataset is associated with the following publication: Erban, L., D. Cobb, C. Strobel, C. Tremper, J. Hagy, and T. Gleason. Summary of benthic conditions in the Three Bays estuary (Cape Cod, MA) as of 2019. U.S. Environmental Protection Agency, Washington, DC, USA, 2021.</t>
  </si>
  <si>
    <t xml:space="preserve">https://catalog.data.gov/dataset/final-ozone-instrument-smoke-evaluation-data
</t>
  </si>
  <si>
    <t>Final_Ozone_instrument_smoke_evaluation_data</t>
  </si>
  <si>
    <t>EPA Federal Reference Method (FRM) and Federal Equivalent Method (FEM) ozone and supporting (carbon monoxide, nitrogen dioxide, nitrogen oxide, total hydrocarbon) measurements were made during a combustion chamber experiment in April 2018 at the U.S. Forest Service Rocky Mountain Research Station laboratory (Missoula, MT). In addition, similar measurements were made from a mobile measurement platform in 2017 during a series of prescribed tallgrass prairie burns at Konza Prairie Biological Station (Kansas), Tallgrass Prairie National Preserve (Kansas), and Sycan Marsh Preserve (Oregon).This dataset is associated with the following publication: Long, R., A. Whitehill, A. Habel, S. Urbanski, H. Halliday, M. Colon, S. Kaushik, and M. Landis. Comparison of Ozone Measurement Methods in Biomass Burning Smoke: An evaluation under field and laboratory conditions. Atmospheric Measurement Techniques. Copernicus Publications, Katlenburg-Lindau, GERMANY, 14(3): 1783-1800, (2021).</t>
  </si>
  <si>
    <t xml:space="preserve">https://catalog.data.gov/dataset/migration-corridor-simulation-for-second-paper
</t>
  </si>
  <si>
    <t>Migration corridor simulation - for second paper</t>
  </si>
  <si>
    <t>The model scenario and associated outputs of the case study used to illustrate the migration corridor simulation model demonstrating fish fitness outcomes.This dataset is associated with the following publication: Snyder, M., N. Schumaker, J. Dunham, M. Keefer, P. Leinenbach, A. Brookes, J. Palmer, J. Wu, D. Keenan, and J. Ebersole. Assessing contributions of coldwater refuges to reproductive migration corridor conditions for adult salmon and steelhead trout in the Columbia River, USA. Journal of Ecohydraulics. Taylor &amp; Francis Group, London, UK, 1855086, (2020).</t>
  </si>
  <si>
    <t xml:space="preserve">https://catalog.data.gov/dataset/acetamiprid-in-pollen-2018-science-hub-data-xlxs
</t>
  </si>
  <si>
    <t>Acetamiprid in pollen_2018_Science Hub_Data.xlxs</t>
  </si>
  <si>
    <t>Excel file with processed data used to generate each figure in the manuscript.This dataset is associated with the following publication: Camp, A., M. Batres, W. Williams, R. Koethe, K. Stoner, and D. Lehmann. Effects of the neonicotinoid acetamiprid in pollen on Bombus impatiens microcolony development. ENVIRONMENTAL TOXICOLOGY AND CHEMISTRY. Society of Environmental Toxicology and Chemistry, Pensacola, FL, USA, 39(12): 2560-2569, (2020).</t>
  </si>
  <si>
    <t xml:space="preserve">https://catalog.data.gov/dataset/h2o2-quant-scihub-2018
</t>
  </si>
  <si>
    <t>H2O2 quant_SciHub_2018</t>
  </si>
  <si>
    <t>Data summary for each figure.This dataset is associated with the following publication: Lehmann, D., K. Krishnakuman, M. Batres, A. Hakola-Parry, N. Cokcetin, E. Harry, and D. Carter. A Cost Effective Colourimetric Assay for Quantifying Hydrogen Peroxide in Honey. Access Microbiology. Microbiology Society, London, UK, 1(10): e000065, (2019).</t>
  </si>
  <si>
    <t xml:space="preserve">https://catalog.data.gov/dataset/hwbi-domain-and-services-metrics-for-puerto-rico-2000-2017
</t>
  </si>
  <si>
    <t>HWBI Domain and Services Metrics for Puerto Rico 2000-2017</t>
  </si>
  <si>
    <t>This data set provides the compile metrics for HWBI domains and services for Puerto Rico from 2000-2017, as well as the downscaled and scaled metrics and aggregated indicators used for statistical analyses.This dataset is associated with the following publication: Yee, S. Contributions of Ecosystem Services to Human Well-being in Puerto Rico. Sustainability. MDPI AG, Basel, SWITZERLAND, 12(22): 38, (2020).</t>
  </si>
  <si>
    <t xml:space="preserve">https://catalog.data.gov/dataset/diets-enriched-with-coconut-fish-and-olive-oil-modify-peripheral-metabolic-effects-of-ozon
</t>
  </si>
  <si>
    <t>Diets Enriched with Coconut, Fish, and Olive Oil Modify Peripheral Metabolic Effects of Ozone in Rats</t>
  </si>
  <si>
    <t>In this study male Wistar Kyoto rats maintained on diets enriched with coconut, fish or olive oil were compared with animals receiving normal diet for 8 weeks. After 8 weeks of dietary regimen, and while on respective diets, animals were exposed to air or 0.8 ppm ozone for 4 hours per day for 2 consecutive days and necropsies were performed post air or ozone exposure within 2 hours. Body weights, food consumption and body composition were assessed during dietary regimen. At necropsy, livers were stained for lipids, serum lipids and metabolic hormones were assessed, and liver, muscle and adipose tissues are assessed for gene expression using targeted Illumina sequencing for selected genes. Based on reviewers comments during revision period, circulating n-3, n-6, n-9 and unsaturated fatty acids were assessed in the serum through collaboration with Jenifer I. Fenton and Travis Goeden, Michigan State University where samples were shipped for analysis of these lipids using mass spectrometry. These data were incorporated in the manuscript (Table 1) and part of figure 3.This dataset is associated with the following publication: Snow, S., A. Henriquez, W. Cheng, A. Fisher, B. Vallanat, M. Angrish, J. Richards, M.C. Schladweiler, C. Wood, H. Tong, and U. Kodavanti. Diets Enriched with Coconut, Fish, and Olive Oil Modify Peripheral Metabolic Effects of Ozone in Rats. TOXICOLOGY AND APPLIED PHARMACOLOGY. Academic Press Incorporated, Orlando, FL, USA, 410(1): 115337, (2020).</t>
  </si>
  <si>
    <t xml:space="preserve">https://catalog.data.gov/dataset/human-well-being-domain-and-composite-scores-2000-2017
</t>
  </si>
  <si>
    <t>Human Well-Being Domain and Composite Scores 2000-2017</t>
  </si>
  <si>
    <t>This data set contains the average census tract-scale scores, from 2000-2013, for the composite HWBI, each domain within the HWBI, each indicator within domains, and each metric within indicators. Domain and composite scores at the beginning and end of the study period (2000, 2013) are also given.This dataset is associated with the following publication: Yee, S., E. Paulukonis, and K. Buck. Downscaling a human well-being index for environmental management and environmental justice applications in Puerto Rico. Applied Geography. ELSEVIER, AMSTERDAM, HOLLAND, 123: 14, (2020).</t>
  </si>
  <si>
    <t xml:space="preserve">https://catalog.data.gov/dataset/pensacola-watershed-case-study
</t>
  </si>
  <si>
    <t>Pensacola watershed case study</t>
  </si>
  <si>
    <t>This data set contains the spatial layers that were input into ecosystem services models (Maps.zip), including the A2 and B1 landuse change scenarios, and the polygon boundaries for the Pensacola watershed. This dataset also includes the future climate data (ClimateData.csv) used in scenarios. Model output for 20 stochastic runs of each A2 and B1 scenario is included in three files: 1) the calculated ES metrics that were used to calculate ES indicators (ESMetrics_CountyYearly.xlsx), 2) the scaled ES indicators used as input into HWBI regression models (ESIndicators_CountyYearly.xlsx), and 3) the calculated HWBI Domain and composite scores (HWBIDomains_CountyYearly.xlsx).This dataset is associated with the following publication: Yee, S., E. Paulukonis, C. Simmons, M. Russell, R. Fulford, L. Harwell, and L. Smith. Projecting effects of land use change on human well-being through changes in ecosystem services. ECOLOGICAL MODELLING. Elsevier Science BV, Amsterdam, NETHERLANDS, 440(109358): 20, (2021).</t>
  </si>
  <si>
    <t xml:space="preserve">https://catalog.data.gov/dataset/segregation-indices-2015
</t>
  </si>
  <si>
    <t>Segregation_Indices_2015</t>
  </si>
  <si>
    <t>There are two excel data sheets with index values for each of the five minority groups assessed. In addition, there are two zip files with shapefiles containing the same index values.This dataset is associated with the following publication: Buck, K., K. Summers, and L. Smith. Investigating the relationship between environmental quality, socio-spatial segregation and the social dimension of sustainability in US urban areas. Sustainable Cities and Society. Elsevier B.V., Amsterdam, NETHERLANDS, 67(102732): 11, (2021).</t>
  </si>
  <si>
    <t xml:space="preserve">https://catalog.data.gov/dataset/peripheral-metabolic-effects-of-ozone-exposure-in-healthy-and-diabetic-rats-on-normal-or-h
</t>
  </si>
  <si>
    <t>Peripheral Metabolic Effects of Ozone Exposure in Healthy and Diabetic Rats on Normal or High-Cholesterol Diet</t>
  </si>
  <si>
    <t>In this study, using male Wistar and Wistar-derived Goto-Kakizaki (GK) rats, which exhibit a non-obese type-2 diabetes phenotype, we investigated whether two key metabolic stressors, type-2 diabetes and a high-cholesterol atherogenic diet, exacerbate ozone-induced metabolic effects. Rats were fed a normal control diet (ND) or high-cholesterol diet (HCD) for 12 weeks starting at 4 week-age and then exposed to filtered air or 1.0-ppm ozone (6h/day) for 1 or 2 days. Metabolic responses were analyzed at the end of each day and after an 18-hour recovery period following the 2-day exposure.This dataset is associated with the following publication: Snow, S., A. Henriquez, A. Fisher, B. Vallanat, J. House, M.C. Schladweiler, C. Wood, and U. Kodavanti. Peripheral Metabolic Effects of Ozone Exposure in Healthy and Diabetic Rats on Normal or High-Cholesterol Diet. TOXICOLOGY AND APPLIED PHARMACOLOGY. Academic Press Incorporated, Orlando, FL, USA, 415(115427): 1, (2021).</t>
  </si>
  <si>
    <t xml:space="preserve">https://catalog.data.gov/dataset/pulmonary-and-vascular-effects-of-acute-ozone-exposure-in-diabetic-rats-fed-an-atherogenic
</t>
  </si>
  <si>
    <t>Pulmonary and Vascular Effects of Acute Ozone Exposure in Diabetic Rats Fed an Atherogenic Diet</t>
  </si>
  <si>
    <t>In this study, we investigated effects of inhaled ozone exposure and high-cholesterol diet (HCD) in healthy Wistar and Wistar-derived Goto-Kakizaki (GK) rats, a non-obese model of type 2 diabetes. Male rats (4-week old) were fed normal diet or HCD for 12 weeks and then exposed to filtered air or 1.0 ppm ozone (6hrs/day) for 1 or 2 days. We examined pulmonary, vascular, hematology, and inflammatory responses after each exposure plus an 18-hr recovery period.This dataset is associated with the following publication: Snow, S., A. Henriquez, L. Thompson, C. Fisher, M.C. Schladweiler, C. Wood, and U. Kodavanti. Pulmonary and Vascular Effects of Acute Ozone Exposure in Diabetic Rats Fed an Atherogenic Diet. TOXICOLOGY AND APPLIED PHARMACOLOGY. Academic Press Incorporated, Orlando, FL, USA, 415(115430): 1, (2021).</t>
  </si>
  <si>
    <t xml:space="preserve">https://catalog.data.gov/dataset/maternal-high-fat-diet-alters-offspring-response-to-an-acute-ozone-exposure
</t>
  </si>
  <si>
    <t>Maternal High-Fat Diet Alters Offspring Response to an Acute Ozone Exposure</t>
  </si>
  <si>
    <t>This data set for this manuscript is contained within one Excel file.The different tabs of the spreadsheet pertain to each figure found in the manuscript. This file was finalized on 2/1/19 to reflect any changes made to the figures in response to reviewers comments following submission to JTEH.This dataset is associated with the following publication: Snow, S., K. Broniowska, E. Karoly, A. Henriquez, P. Phillips, A. Ledbetter, A. Johnstone, M. Schladweiler, C. Gordon, and U. Kodavanti. Offspring susceptibility to metabolic alterations due to maternal high-fat diet and the impact of inhaled ozone used as a stressor#. Scientific Reports. Nature Publishing Group, London, UK, 10(1): 16353, (2020).</t>
  </si>
  <si>
    <t xml:space="preserve">https://catalog.data.gov/dataset/sustainability-index-msas
</t>
  </si>
  <si>
    <t>Sustainability Index _MSAs</t>
  </si>
  <si>
    <t>Calculation of average sustainability in US Metropolitan and Micropolitan areas. Three domains of sustainability are measured: economic, social, and environmental.This dataset is associated with the following publication: Buck, K., K. Summers, and L. Smith. Investigating the relationship between environmental quality, socio-spatial segregation and the social dimension of sustainability in US urban areas. Sustainable Cities and Society. Elsevier B.V., Amsterdam, NETHERLANDS, 67(102732): 11, (2021).</t>
  </si>
  <si>
    <t xml:space="preserve">https://catalog.data.gov/dataset/human-iodotyrosine-deiodinase-inhibition-assay-screening-of-toxcast-phase-1-v2-phase-2-and
</t>
  </si>
  <si>
    <t>Human Iodotyrosine Deiodinase Inhibition Assay: Screening of ToxCast Phase 1_v2, Phase 2, and e1k Chemical Libraries</t>
  </si>
  <si>
    <t>The excel spreadsheet contains the resultant data from an assay for chemical inhibition of human Iodotyrosine Deiodinase (IYD) enzyme activity screened against the ToxCast Phase 1_v2, Phase 2, and e1k chemical libraries, as well as a few additional target chemicals from ToxCast Phase 3 library or used in assay development. Over 1,800 chemicals were tested in total. This data set includes the list of chemicals tested and the median, minimum, and maximum inhibition produced by each chemical when screened at target high concentration of 200 uM. 154 chemicals were further tested in concentration response, and the median, minimum, and maximum inhibition produced at each concentration for those chemicals are included. A model inhibitor (3-Nitro-L-Tyrosine) was included on each plate as a positive control, with concentration response data for those curves also included in the data set.This dataset is associated with the following publication: Olker, J., J. Korte, J. Denny, J. Haselman, P. Hartig, M. Cardon, M. Hornung, and S. Degitz. In Vitro Screening for Chemical Inhibition of the Iodide Recycling Enzyme, Iodotyrosine Deiodinase. TOXICOLOGY IN VITRO. Elsevier Science Ltd, New York, NY, 71: 105073, (2021).</t>
  </si>
  <si>
    <t xml:space="preserve">https://catalog.data.gov/dataset/machine-learning-modeling-of-water-quality-based-risk-assessment
</t>
  </si>
  <si>
    <t>Machine Learning Modeling of Water Quality Based Risk Assessment</t>
  </si>
  <si>
    <t>This is the geospatial and hydroclimate input data used to develop data-driven Machine Learning (ML) models as well as model estimated water quality based risk metrics and watershed health composite measure in three river basins in the Midwest. Model outputs that are used to construct the figures in the paper are displayed in the Excel file with the definitions of the data reported in each datasheet. The directory to the GIS data that were used to construct the inputs and spatially distributed risk metrics at the HUC-10 level is listed here and in the Scientific Data Management Plan. Portions of this dataset are inaccessible because: Large size GIS database. They can be accessed through the following means: C:\Users\MHantush\OneDrive - Environmental Protection Agency (EPA)\ScienceHUB\WH ML Modeling. Format: Generic GIS database.</t>
  </si>
  <si>
    <t xml:space="preserve">https://catalog.data.gov/dataset/sequencing-data-set-of-sediment-layers
</t>
  </si>
  <si>
    <t>Sequencing Data Set of Sediment Layers</t>
  </si>
  <si>
    <t>A table (DP_SRA.xlsx) contains rows as sample and columns as entries representing the biosample accession number (NCBI), collection (date), library strategy, target (source), and sequencing (technology) for each individual sample.The zip file (Genome_Set01.zip) contain nine (9) fasta file (DP_bin_02.fasta, DP_bin_04.fasta, DP_bin_09.fasta, DP_bin_10.fasta, DP_bin_14.fasta, DP_bin_15.fasta, DP_bin_16a.fasta, DP_bin_20.fasta, DP_bin_23.fasta) with the contig sequences (i.e. binning) for each metagenome-assembled genomes (MAGs).These data are available from the NCBI Sequence Read Archive (SRA) under the BioProject (https://www.ncbi.nlm.nih.gov/bioproject) with accession number PRJNA646252 and the following BioSample numbers: SAMN15536103 to SAMN15536108.This dataset is associated with the following publication: Gomez-Alvarez, V., H. Liu, J. Pressman, and D. Wahman. Metagenomic Profile of Microbial Communities in a Drinking Water Storage Tank Sediment after Sequential Exposure to Monochloramine, Free Chlorine, and Monochloramine. ENVIRONMENTAL SCIENCE &amp; TECHNOLOGY. American Chemical Society, Washington, DC, USA, 1(5): 1283-1294, (2021).</t>
  </si>
  <si>
    <t xml:space="preserve">https://catalog.data.gov/dataset/microbial-community-analysis-based-on-16s-rrna-gene-of-sediment-layers
</t>
  </si>
  <si>
    <t>Microbial Community Analysis based on 16S rRNA gene of Sediment Layers</t>
  </si>
  <si>
    <t>A table (DP_OTU.xlsx) contains rows as OTUs, columns as samples, and entries representing the abundance of each OTU.This dataset is associated with the following publication: Gomez-Alvarez, V., H. Liu, J. Pressman, and D. Wahman. Metagenomic Profile of Microbial Communities in a Drinking Water Storage Tank Sediment after Sequential Exposure to Monochloramine, Free Chlorine, and Monochloramine. ENVIRONMENTAL SCIENCE &amp; TECHNOLOGY. American Chemical Society, Washington, DC, USA, 1(5): 1283-1294, (2021).</t>
  </si>
  <si>
    <t xml:space="preserve">https://catalog.data.gov/dataset/functional-profile-of-sediment-layers
</t>
  </si>
  <si>
    <t>Functional Profile of Sediment Layers</t>
  </si>
  <si>
    <t>A table (DP_KEGG.xlsx) contains rows as KEGG Orthology (KO), columns as sediment layers, and entries representing the abundance of each KO.This dataset is associated with the following publication: Gomez-Alvarez, V., H. Liu, J. Pressman, and D. Wahman. Metagenomic Profile of Microbial Communities in a Drinking Water Storage Tank Sediment after Sequential Exposure to Monochloramine, Free Chlorine, and Monochloramine. ENVIRONMENTAL SCIENCE &amp; TECHNOLOGY. American Chemical Society, Washington, DC, USA, 1(5): 1283-1294, (2021).</t>
  </si>
  <si>
    <t xml:space="preserve">https://catalog.data.gov/dataset/magnusonmatthew-a-wdcm-dataset-20190715-xlsx
</t>
  </si>
  <si>
    <t>MagnusonMatthew_A-wdcm_dataset_20190715.xlsx</t>
  </si>
  <si>
    <t>Data corresponding to the figures in the paper.This dataset is associated with the following publication: Xing, Y., A. Ellis, M. Magnuson, and W. Harper. Adsorption of bacteriophage MS2 to colloids: Kinetics and particle interactions. Colloids and Surfaces A: Physicochemical and Engineering Aspects. Elsevier B.V., Amsterdam, NETHERLANDS, 585: 124099, (2020).</t>
  </si>
  <si>
    <t xml:space="preserve">https://catalog.data.gov/dataset/genes-encoding-key-enzymes-for-nitrogen-metabolism-in-sediment-layers
</t>
  </si>
  <si>
    <t>Genes Encoding Key Enzymes for Nitrogen Metabolism in Sediment Layers</t>
  </si>
  <si>
    <t>A table (DP_FAMA.xlsx) contains rows as nitrogen pathways genes, columns as sediment layers, and entries representing the abundance of each gene.This dataset is associated with the following publication: Gomez-Alvarez, V., H. Liu, J. Pressman, and D. Wahman. Metagenomic Profile of Microbial Communities in a Drinking Water Storage Tank Sediment after Sequential Exposure to Monochloramine, Free Chlorine, and Monochloramine. ENVIRONMENTAL SCIENCE &amp; TECHNOLOGY. American Chemical Society, Washington, DC, USA, 1(5): 1283-1294, (2021).</t>
  </si>
  <si>
    <t xml:space="preserve">https://catalog.data.gov/dataset/nitrous-oxide-flux-measurements-under-various-amendments
</t>
  </si>
  <si>
    <t>Nitrous Oxide flux measurements under various amendments</t>
  </si>
  <si>
    <t>The dataset consists of measurements of soil nitrous oxide emissions from soils under three different amendments: glucose, cellulose, and manure. Data includes the four isotopomers of nitrous oxide (14N15N16O, 15N14N16O, 14N14N18O, 14N14N16O), and the site preference.This dataset is associated with the following publication: Chen , H., D. Williams , P. Deshmukh , F. Birgand, B. Maxwell, and J. Walker. Probing the Biological Sources of Soil N2O Emissions by Quantum Cascade Laser-Based 15N Isotopocule Analysis. SOIL SCIENCE SOCIETY OF AMERICA JOURNAL. Soil Science Society of America, Madison, WI, USA, 100(0): 175-181, (2016).</t>
  </si>
  <si>
    <t xml:space="preserve">https://catalog.data.gov/dataset/1987-2018-cyanobacteria-and-water-quality-data-for-20-reservoirs
</t>
  </si>
  <si>
    <t>1987-2018 cyanobacteria and water quality data for 20 reservoirs</t>
  </si>
  <si>
    <t>These data include cyanobacteria cell densities (including maximum cell densities observed for each year in each reservoir), annual summer (June-August) precipitation, nutrient concentrations, and May-October surface water temperatures, deep water temperatures, and deep water dissolved oxygen concentrations.This dataset is associated with the following publication: Smucker, N., J. Beaulieu, C. Nietch, and J. Young. Increasingly severe cyanobacterial blooms and deep water hypoxia coincide with warming water temperatures in reservoirs. GLOBAL CHANGE BIOLOGY. Blackwell Publishing, Malden, MA, USA, 27(11): 2507-2519, (2021).</t>
  </si>
  <si>
    <t xml:space="preserve">https://catalog.data.gov/dataset/hydrologic-landscape-vulnerability-assessment-data
</t>
  </si>
  <si>
    <t>Hydrologic Landscape Vulnerability Assessment Data</t>
  </si>
  <si>
    <t>JonesEtAl_2021_Study_Locations.shp: This shapefile includes the areas of interest used in our analysis for the analyses published in Jones et al. 2021. Each area of interest is divided into numerous polygonal assessment units as described in the accompanying research article. Each polygon has attributes that include FID, Name, Number (used in our published map figure and tables), and shape area (in meters squared).US_HLScenarioMerge.shp: We apply the hydrologic landscapes (HL) concept to assess the hydrologic vulnerability of the western United States (U.S.) to projected climate conditions. Our goal is to understand the potential impacts for stakeholder-defined interests across large geographic areas. The basic assumption of the HL approach is that catchments that share similar physical and climatic characteristics are expected to have similar hydrologic characteristics. We map climate vulnerability by integrating the HL approach into a retrospective analysis of historical data to assess variability in future climate projections and hydrology, which includes temperature, precipitation, potential evapotranspiration, snow accumulation, climatic moisture, surplus water, and seasonality of water surplus. This paper illustrates how the HL approach can help assess climatic and hydrologic vulnerability across large spatial scales. By combining the HL concept and climate vulnerability analyses, we provide a planning approach that could allow resource managers to consider how future climate conditions may impact important economic and conservation resources. The data in this data set provides the Feddema Moisture Index, classified climate class, and classified season class for each time decade and 30 yr normal period from 1900-2010 and the 10 analyzed climate model projections described in the manuscript.</t>
  </si>
  <si>
    <t xml:space="preserve">https://catalog.data.gov/dataset/conleyjustin-a-tdzv-dataset-20210408
</t>
  </si>
  <si>
    <t>ConleyJustin_A-tdzv_Dataset_20210408</t>
  </si>
  <si>
    <t>All summary data associated with manuscript figures and tables.This dataset is associated with the following publication: Conley, J., C. Lambright, N. Evans, M. Cardon, E. MedlockKakaley, V. Wilson, and E. Gray. A mixture of 15 phthalates and pesticides below individual chemical No Observed Adverse Effect Levels (NOAELs) produces reproductive tract malformations in the male rat. ENVIRONMENT INTERNATIONAL. Elsevier B.V., Amsterdam, NETHERLANDS, 156(106615): 1, (2021).</t>
  </si>
  <si>
    <t xml:space="preserve">https://catalog.data.gov/dataset/supporting-data-for-article-titled-an-efficient-statistical-approach-to-develop-idf-curves
</t>
  </si>
  <si>
    <t>Supporting data for article titled "An Efficient Statistical Approach to Develop IDF Curves for Precipitation and Runoff under Future Climate"</t>
  </si>
  <si>
    <t>Attached spreadsheets contain datasets used in developing the article titled "An Efficient Statistical Approach to Develop IDF Curves for Precipitation and Runoff under Future Climate".This dataset is associated with the following publication: Butcher, J.B., T. Zi, B.R. Pickard, S.C. Job, T.E. Johnson, and B.A. Groza. Efficient Statistical Approach to Develop Intensity-duration-frequency Curves for Precipitation and Runoff under Future Climate. CLIMATIC CHANGE. Springer, New York, NY, USA, 164(1-2): 3, (2021).</t>
  </si>
  <si>
    <t xml:space="preserve">https://catalog.data.gov/dataset/cape-cod-tapwater-2018-epa-generated-bioassay-data
</t>
  </si>
  <si>
    <t>Cape Cod Tapwater 2018 EPA-generated Bioassay Data</t>
  </si>
  <si>
    <t>Detected in vitro estrogen, androgen, and glucocorticoid receptor activity,in samples in the 2018 tapwater study in Cape Cod, Massachusetts.This dataset is associated with the following publication: Bradley, P., D. LeBlanc, K. Romanok, M. Focazio, M. Cardon, J. Clark, J. Conley, N. Evans, C. Givens, J. Gray, E. Gray, P. Hartig, C. Higgins, M. Hladik, K. Loftin, R.B. McClesky, C. McDonough, E. MedlockKakaley, C. Weis, V. Wilson, L.R. Iwanowicz, and K.L. Smalling. Public and Private Tapwater: Comparative Analysis of Contaminant Exposure and Potential Risk, Cape Cod, MA, USA. ENVIRONMENT INTERNATIONAL. Elsevier B.V., Amsterdam, NETHERLANDS, 152(106487): 1, (2021).</t>
  </si>
  <si>
    <t xml:space="preserve">https://catalog.data.gov/dataset/indianapolis-research-duplex-total-database-a48d2
</t>
  </si>
  <si>
    <t>Dataset includes VOC concentrations in ambient air, soil gas, subslab gas, and indoor air, radon measurements from the same locations as the VOC concentrations, weather data, groundwater levels and VOC concentrations in the groundwater, and sampling times and dates. Predominant VOCs are PCE, TCE, and chloroform.This dataset is associated with the following publication: Lutes, C., C. Holton, B. Schumacher, J. Zimmerman, A. Kondash, and R. Truesdale. Observation of Conditions Preceding Peak Indoor Air Volatile Org Compound Concentrations in Vapor Intrusion Studies. Groundwater Monitoring &amp; Remediation. Wiley-Blackwell Publishing, Hoboken, NJ, USA, 41(2): 99-111, (2021).</t>
  </si>
  <si>
    <t xml:space="preserve">https://catalog.data.gov/dataset/data-contributed-by-epa-ord-cemm-aesmd-to-the-manuscript-the-community-multiscale-air-qual
</t>
  </si>
  <si>
    <t>Data contributed by EPA/ORD/CEMM/AESMD to the manuscript The Community Multiscale Air Quality (CMAQ) Model Versions 5.3 and 5.3.1: System Updates and Evaluation</t>
  </si>
  <si>
    <t>Annual CMAQ model output for 2016 for approximately six different simulations. This dataset is not publicly accessible because: Data are too large to upload to ScienceHub. It can be accessed through the following means: These data can be requested from the author. Format: Data formats include I/O API and csv.This dataset is associated with the following publication: Appel, K.W., J. Bash, K. Fahey, K. Foley, R. Gilliam, C. Hogrefe, B. Hutzell, D. Kang, R. Mathur, B. Murphy, S. Napelenok, C. Nolte, J. Pleim, G. Pouliot, H. Pye, G. Sarwar, D. Schwede, F. Sidi, T. Spero, D. Wong, L. Ran, and S. Roselle. The Community Multiscale Air Quality (CMAQ) Model Version 5.3: System Updates and Evaluation. Geoscientific Model Development. Copernicus Publications, Katlenburg-Lindau, GERMANY, 14: 2867-2897, (2021).</t>
  </si>
  <si>
    <t xml:space="preserve">https://catalog.data.gov/dataset/cape-cod-tapwater-2018-epa-generated-bioassay-data-d14c5
</t>
  </si>
  <si>
    <t xml:space="preserve">https://catalog.data.gov/dataset/data-contributed-by-epa-ord-cemm-aesmd-to-the-manuscript-the-community-multiscale-air-qual-b2599
</t>
  </si>
  <si>
    <t xml:space="preserve">https://catalog.data.gov/dataset/survival-pathology-and-assay-results-for-the-multiple-low-dose-exposures-study
</t>
  </si>
  <si>
    <t>Survival, pathology, and assay results for the multiple low-dose exposures study</t>
  </si>
  <si>
    <t>Survival results, pathology findings, immunoassay results, hematology and clinical chemistry for each study rabbit.This dataset is associated with the following publication: Taft, S., T. Nichols, S. Hines, R. Barnwall, G. Stark, and J. Comer. Physiological Responses to Multiple Low-Doses of Bacillus anthracis Spores in the Rabbit Model of Inhalation Anthrax. PATHOGENS. MDPI AG, Basel, SWITZERLAND, 9(11): 877, (2020).</t>
  </si>
  <si>
    <t xml:space="preserve">https://catalog.data.gov/dataset/us-covid-19-shutdown-shows-importance-of-background-no2-in-inferring-nitrogen-oxide-nox-em
</t>
  </si>
  <si>
    <t>US COVID-19 shutdown shows importance of background NO2 in inferring nitrogen oxide (NOx) emissions from satellite NO2 observations (N/A limited co-author role)</t>
  </si>
  <si>
    <t>Data used in this study are: (1) 24 hour averaged surface NO2 data for March-August for 2019 &amp; 2020, (2) a total of about 328 AQS sites that have no data gaps, (3) a trend analysis for a subset of those AQS sites that extends back to 2005, and (4) OMI (2005-2020) and TROPOMI (2018-2020) satellite-based data for NO2 tropospheric columns. Note that OMI and TROPOMI make swath measurements from low Earth sun-synchronous polar orbit (i.e., global coverage each day at approximately 1 PM local standard time).For data associated with this paper, please contact the corresponding author Zhen Qu at zhenqu@g.harvard.edu. This dataset is not publicly accessible because: Role in this research effort as limited advisor / manuscript co-author on non-EPA and publicly available AQS datasets. It can be accessed through the following means: For data associated with this paper, contact the primary author Zhen Qu at zhenqu@g.harvard.edu. Format: N/A.This dataset is associated with the following publication: Qu, Z., D. Jacob, R. Silvern, V. Shah, P.C. Campbell, L. Valin, and L. Murray. US COVID-19 Shutdown Demonstrates Importance of Background NO2 in Inferring NOx Emissions From Satellite NO2 Observations. GEOPHYSICAL RESEARCH LETTERS. American Geophysical Union, Washington, DC, USA, 48(10): e2021GL092783, (2021).</t>
  </si>
  <si>
    <t xml:space="preserve">https://catalog.data.gov/dataset/ftohtubefurnace-sciencehub-20200616-v1
</t>
  </si>
  <si>
    <t>FTOHtubefurnace_ScienceHub_20200616_V1</t>
  </si>
  <si>
    <t>Per- and polyfluoroalkyl substances (PFAS) are environmental contaminants of emerging concern. The temperature dependent gas-solid reaction of four gas-phase PFAS compounds (fluorotelomer alcohols or FTOHS) with calcium oxide is examined. This reaction shows potential as a PFAS disposal method that forms a stable and environmentally friendly end product, calcium fluoride. In addition to monitoring the destruction of the primary PFAS compound, byproducts of the thermal treatment reaction are identified and monitored to determine whether such products of incomplete destruction, which could also be a source of PFAS in the environment, are removed during the treatment process.This dataset is associated with the following publication: Riedel, T., A. Wallace, E. Shields, J. Ryan, C. Lee, and B. Linak. Low Temperature Thermal Treatment of Gas-Phase Fluorotelomer Alcohols by Calcium Oxide. CHEMOSPHERE. Elsevier Science Ltd, New York, NY, USA, 272: 0, (2021).</t>
  </si>
  <si>
    <t xml:space="preserve">https://catalog.data.gov/dataset/dataset-of-sorption-and-migration-of-organophosphate-flame-retardants-between-sources-and-
</t>
  </si>
  <si>
    <t>Dataset of Sorption and migration of organophosphate flame retardants between sources and settled dust</t>
  </si>
  <si>
    <t>The data presented in this data file is a product of a journal publication. The dataset contains OPFR sorption and migration concentrations on settled dust and comparison to literature data.This dataset is associated with the following publication: Liu, X., and E. Folk. Sorption and migration of organophosphate flame retardants between sources and settled dust. CHEMOSPHERE. Elsevier Science Ltd, New York, NY, USA, 278: 00, (2021).</t>
  </si>
  <si>
    <t xml:space="preserve">https://catalog.data.gov/dataset/k-in-urban-landscapes
</t>
  </si>
  <si>
    <t>K in urban landscapes</t>
  </si>
  <si>
    <t>The dataset includes all information needed to develop Figures 2 through 5 of the manuscript.This dataset is associated with the following publication: Shuster, W., L. Schiffman, C. Kelleher, H. Golden, A. Bhaskar, A. Parolari, R. Stewart, and D. Herrmann. K in an Urban World: New Contexts for Hydraulic Conductivity. JOURNAL OF THE AMERICAN WATER RESOURCES ASSOCIATION. American Water Resources Association, Middleburg, VA, USA, 57(3): 493-504, (2021).</t>
  </si>
  <si>
    <t xml:space="preserve">https://catalog.data.gov/dataset/camden-temperature-data
</t>
  </si>
  <si>
    <t>Camden temperature data</t>
  </si>
  <si>
    <t>Spreadsheet with data dictionary and data.This dataset is associated with the following publication: Razzaghmanesh, M., M. Borst, J. Liu, F. Ahmed, T. Oconnor, and A. Selvakumar. Air Temperature Reductions at the Base of Tree Canopies. Journal of Sustainable Water in the Built Environment. American Society of Civil Engineers (ASCE), New York, NY, USA, 7(3): 04021010, (2021).</t>
  </si>
  <si>
    <t xml:space="preserve">https://catalog.data.gov/dataset/jackson-lakes-water-chemistry-and-genomic-data-2106-2017
</t>
  </si>
  <si>
    <t>Jackson Lakes Water chemistry and genomic data 2106-2017</t>
  </si>
  <si>
    <t>Data is provided for genomic , biogeochemical and weather data for Jackson Lakes in Pensacola Fl. from the fall of 2016 to the fall of 2017.This dataset is associated with the following publication: Rogers, J., R. Devereux, J. James, S. George, and K. Forshay. Seasonal Distribution of Cyanobacteria in Three Urban Eutrophic Lakes Results from an Epidemic-like Response to Environmental Conditions.. CURRENT MICROBIOLOGY. Springer, New York, NY, USA, 78(6): 2298-2316, (2021).</t>
  </si>
  <si>
    <t xml:space="preserve">https://catalog.data.gov/dataset/the-detailed-emissions-scaling-isolation-and-diagnostic-desid-module-in-the-community-mult
</t>
  </si>
  <si>
    <t>The Detailed Emissions Scaling, Isolation, and Diagnostic (DESID) module in the Community Multiscale Air Quality (CMAQ) Modeling System version 5.3</t>
  </si>
  <si>
    <t>This dataset documents the simulations demonstrating the capabilities of the new DESID module, a part of CMAQ that allows for adjustment of emissions and expanded diagnostic output.There are three figures, each with four subpanels, that are provided here. They are all present in the supporting information of the manuscript. There are no figures with data in the main manuscript. This dataset is not publicly accessible because: See explanation above. It can be accessed through the following means: See explanation above. Format: This research paper is somewhat unique in that there is no data presented in the main manuscript. There are three figures presented in the supporting information which are generated from input and output data from CMAQ. The figures are for tutorial purposes only and do not directly contribute to any analysis or conclusions of any scientific hypothesis or policy recommendation.The CMAQ code, data and figure scripts used to generate the supporting information figures may be found on ASM in the folder: /asm/MOD3DEV/bmurphy/ScienceHub/DESID.This dataset is associated with the following publication: Murphy, B., C. Nolte, F. Sidi, J. Bash, K.W. Appel, C. Jang, D. Kang, J. Kelly, R. Mathur, S. Napelenok, G. Pouliot, and H. Pye. The Detailed Emissions Scaling, Isolation, and Diagnostic (DESID) module in the Community Multiscale Air Quality (CMAQ) Modeling System version 5.3.2. Geoscientific Model Development. Copernicus Publications, Katlenburg-Lindau, GERMANY, 14(6): 3407-3420, (2021).</t>
  </si>
  <si>
    <t xml:space="preserve">https://catalog.data.gov/dataset/epa-probsites-wq-csv
</t>
  </si>
  <si>
    <t>EPA_PROBsites_wQ.csv</t>
  </si>
  <si>
    <t>Dataset includes compiled flow/no flow observations from past US EPA probabilistic stream surveys. Includes latitude/longitude coordinates (dd), drainage area (km2), date, discharge (cms), year (1993-2014), study name, and visit number</t>
  </si>
  <si>
    <t xml:space="preserve">https://catalog.data.gov/dataset/parent-phototransformation-and-product-formation-rates-from-internal-and-external-evaluati
</t>
  </si>
  <si>
    <t>Parent phototransformation and product formation rates from internal and external evaluation datasets</t>
  </si>
  <si>
    <t>Tables S1 and S2 provide photolysis transformation rate data compiled from the scientific literature and EFSA reports, respectively. Table S3 provides rank assignments for each transformation scheme in the CTS reaction library for direct photolysis. The Documentation sheet provides SMILES strings for example parent molecules and reported photolysis transformation products.This dataset is associated with the following publication: Yuan, C., C. Stevens, and E. Weber. Prioritizing Direct Photolysis Products Predicted by the Chemical Transformation Simulator: Relative Reasoning and Absolute Ranking. ENVIRONMENTAL SCIENCE &amp; TECHNOLOGY. American Chemical Society, Washington, DC, USA, online, (2021).</t>
  </si>
  <si>
    <t xml:space="preserve">https://catalog.data.gov/dataset/usepa-interlab-comparison-data
</t>
  </si>
  <si>
    <t>USEPA-interlab-comparison-data</t>
  </si>
  <si>
    <t>This data includes the results of an interlab methods comparison to recover and quantify SARS-CoV-2 from wastewater.This dataset is associated with the following publication: Pecson, B., E. Darby, C. Haas, Y. Amha, M. Bartolo, R. Danielson, Y. Dearborn, G. DiGiovanni, C. Ferguson, S. Fevig, E. Gaddis, D. Gray, G. Lukasik, B. Mull, L. Olivas, A. Olivieri, Y. Qu, and S. CoV-2. Reproducibility and sensitivity of 36 methods to quantify the SARS-CoV-2 genetic signal in raw wastewater: findings from an interlaboratory methods evaluation in the U.S.. Environmental Science: Water Research &amp; Technology. Royal Society of Chemistry, Cambridge, UK, 7(3): 504-520, (2021).</t>
  </si>
  <si>
    <t xml:space="preserve">https://catalog.data.gov/dataset/considerations-when-using-nutrient-inventories-to-prioritize-water-quality-restoration-imp
</t>
  </si>
  <si>
    <t>Considerations when using nutrient inventories to prioritize water quality restoration/improvement efforts across the US</t>
  </si>
  <si>
    <t>The corresponding database integrates multiple streams of information to provide estimates of fluxes and surpluses across urban and agricultural domains as well as highlight areas where N and P are being managed inefficiently. This database gives decision makers a succinct platform to identify likely areas of water quality degradation. With this quantitative information to prioritize watersheds for restoration, decision makers can then engage with stakeholders to develop meaningful and effectual watershed restoration strategies.This dataset is associated with the following publication: Sabo, R., C. Clark, and J. Compton. Considerations when using nutrient inventories to prioritize water quality improvement efforts across the US. Environmental Research Communications. IOP Publishing, PHILADELPHIA, PA, USA, 3: 045005, (2021).</t>
  </si>
  <si>
    <t xml:space="preserve">https://catalog.data.gov/dataset/dataset-for-the-analysis-of-the-cost-effectiveness-of-nutrient-management-on-nitrate-n
</t>
  </si>
  <si>
    <t>Dataset for the analysis of the cost-effectiveness of Nutrient Management on Nitrate-N</t>
  </si>
  <si>
    <t>Midwest and nitrate-N loss data for nutrient management.This dataset is associated with the following publication: Liu, W., Y. Yuan, and L. Koropeckyj-Cox. Effectiveness of Nutrient Management on Water Quality Improvement: A Synthesis on Nitrate-Nitrogen Loss from Subsurface Drainage. Transactions of the ASABE. AMERICAN SOCIETY OF AGRICULTURAL AND BIOLOGICAL ENGINEERS, ST. JOSEPH, MI, USA, 64(2): 675-689, (2021).</t>
  </si>
  <si>
    <t xml:space="preserve">https://catalog.data.gov/dataset/dataset-bathroom-community
</t>
  </si>
  <si>
    <t>DataSet_Bathroom_Community</t>
  </si>
  <si>
    <t>16S rRNA sequences, generated using Illumina sequencer, and 2. water parameters, included temperature and chlorine residual concentrations.This dataset is associated with the following publication: Zhang, C., K. Qin, I. Struewing, H.Y. Buse, J. SantoDomingo, D. Lytle, and J. Lu. The Bacterial Community Diversity of Bathroom Hot Tap Water Was Significantly Lower Than That of Cold Tap and Shower Water. Frontiers in Microbiology. Frontiers, Lausanne, SWITZERLAND, 12: 625324, (2021).</t>
  </si>
  <si>
    <t xml:space="preserve">https://catalog.data.gov/dataset/dataset-for-ord-029419-identification-of-p53-activators-in-a-human-microarray-compendium
</t>
  </si>
  <si>
    <t>Dataset for ORD-029419: Identification of p53 Activators in a Human Microarray Compendium</t>
  </si>
  <si>
    <t>The dataset contains chemicals that were predicted to activate p53 using the biomarker or using a high throughput assay for p53.This dataset is associated with the following publication: Corton, J., K. Witt, and C. Yauk. Identification of p53 Activators in a Human Microarray Compendium. CHEMICAL RESEARCH IN TOXICOLOGY. American Chemical Society, Washington, DC, USA, 32(9): 1748-1759, (2019).</t>
  </si>
  <si>
    <t xml:space="preserve">https://catalog.data.gov/dataset/quantitative-prediction-of-repeat-dose-toxicity-values-using-genra
</t>
  </si>
  <si>
    <t>Quantitative Prediction of Repeat Dose Toxicity Values using GenRA</t>
  </si>
  <si>
    <t>Per Imran Shah, this was the Data used in and published as supplemental material for this manuscript. Table S1. Aggregated point of departure (POD) data obtained from ToxRefDB v2.0. Table S2. Chemical structure descriptor data from DSSTox. Table S3. Chemical cluster membership. Table S5. GenRA optimal predictions for each endpoint category and cluster.</t>
  </si>
  <si>
    <t xml:space="preserve">https://catalog.data.gov/dataset/analysis-of-transcriptomic-data-from-duodena-of-mice-exposed-to-hexavalent-chromium-in-dri
</t>
  </si>
  <si>
    <t>Analysis of transcriptomic data from duodena of mice exposed to hexavalent chromium in drinking water: Supplemental data supporting a research report.</t>
  </si>
  <si>
    <t>These secondary data have been produced from the gene expression data generated from duodena of mice exposed to hexavalent chromium in drinking water and deposited in the GEO repository under accession number GSE87259. They include (i) inferred upstream regulators responsible for the observed changes in gene expression, (ii) genes significantly differentially expressed between duodena of exposed and control mice, and (iii) list of CFTR gene variants associated with cancers in COSMIC tumor repository.</t>
  </si>
  <si>
    <t xml:space="preserve">https://catalog.data.gov/dataset/integrative-computational-approaches-to-inform-relative-bioaccumulation-potential-of-per-a
</t>
  </si>
  <si>
    <t>Integrative computational approaches to inform relative bioaccumulation potential of per- and polyfluoroalkyl substances (PFAS) across species</t>
  </si>
  <si>
    <t>Datasets included in the entry are Results from the US Environmental Protection Agency Sequence Alignment to Predict Across Species Susceptibility (SeqAPASS) tool and from the molecular modeling workflow that includes molecular docking and molecular dynamic simulations. All data that are represented in the figures, tables, and supplemental materials associated with this manuscript are included in this dataset entry.This dataset is associated with the following publication: Cheng, W., J. Doering, C. LaLone, and C. Ng. Integrative computational approaches to inform relative bioaccumulation potential of per- and polyfluoroalkyl substances (PFAS) across species. TOXICOLOGICAL SCIENCES. Society of Toxicology, RESTON, VA, 180(2): 212-223, (2021).</t>
  </si>
  <si>
    <t xml:space="preserve">https://catalog.data.gov/dataset/assessing-toxicokinetic-uncertainty-and-variability-in-risk-prioritization
</t>
  </si>
  <si>
    <t>Assessing Toxicokinetic Uncertainty and Variability in Risk Prioritization</t>
  </si>
  <si>
    <t>The supplemental information for this paper includes chemical-specific analytical methods, raw instrument data for chemical concentration analysis, processed data for experiments on intrinsic hepatic clearance (CLint -- metabolism) and chemical fraction unbound in the presence of human plasma protein (fup). Figures showing the curve fits for determining CLint are provided. Finally, all data were released publicly as HTTK R Package v1.10.1.This dataset is associated with the following publication: Wambaugh, J., B. Wetmore, C. Ring, C. Nicolas, R. Pearce, G. Honda, R. Dinallo, D. Angus, J. Gilbert, T. Sierra, A. Badrinarayanan, B. Snodgrass, A. Brockman, C. Strock, R. Setzer, and R. Thomas. Assessing Toxicokinetic Uncertainty and Variability in Risk Prioritization. TOXICOLOGICAL SCIENCES. Society of Toxicology, RESTON, VA, 172(2): 235-251, (2019).</t>
  </si>
  <si>
    <t xml:space="preserve">https://catalog.data.gov/dataset/predictive-models-for-in-vitro-toxicokinetic-parameters-to-inform-high-throughput-risk-ass
</t>
  </si>
  <si>
    <t>Predictive Models for In Vitro Toxicokinetic Parameters to Inform High-throughput Risk-assessment_Prachi</t>
  </si>
  <si>
    <t>The data used in this analysis was obtained from published literature and available through the high-throughput toxicokinetic (HTTK) R package. The dataset consists of 1486 chemicals that span a variety of use classes including pharmaceuticals, food-use chemicals, pesticides and industrial chemicals of which 1139 chemicals had experimental human in vitro fraction unbound data and 642 chemicals that had experimental human in vitro intrinsic clearance data. Structures were curated and obtained from the DSSTox database. The distribution of experimental values for fraction unbound and intrinsic clearance is shown in Supplementary Figure S1. Since the data were non-normally distributed they were appropriately transformed before any analysis was conducted. The details of the transformation and the transformed data distribution are presented in the results section and Supplementary Figures S2 and S3. A complete list of chemicals with CAS registry numbers (CASRN), DSSTox generic substance IDs (DTXSIDs), structure and experimental data for both parameters are included as supplemental data (1.ChemicalListData.csv and 1.ChemicalList-QSARready.sdf).This dataset is associated with the following publication: Pradeep, P., G. Patlewicz, R. Pearce, J. Wambaugh, B. Wetmore, and R. Judson. Using Chemical Structure Information to Develop Predictive Models for In Vitro Toxicokinetic Parameters to Inform High-throughput Risk-assessment. Computational Toxicology. Elsevier B.V., Amsterdam, NETHERLANDS, 16: 100136, (2020).</t>
  </si>
  <si>
    <t xml:space="preserve">https://catalog.data.gov/dataset/magnusonmatthew-a-rxx4-dataset-20180604
</t>
  </si>
  <si>
    <t>MagnusonMatthew_A-rxx4_dataset_20180604</t>
  </si>
  <si>
    <t>The dataset contains the raw data for the graphs in the paper.This dataset is associated with the following publication: Phillips, R., R. James, and M. Magnuson. Functional categories of microbial toxicity resulting from three advanced oxidation process treatments during management and disposal of contaminated water. CHEMOSPHERE. Elsevier Science Ltd, New York, NY, USA, 238: 124550, (2020).</t>
  </si>
  <si>
    <t xml:space="preserve">https://catalog.data.gov/dataset/pfla-extracellular-enzyme-activity
</t>
  </si>
  <si>
    <t>PFLA extracellular enzyme activity</t>
  </si>
  <si>
    <t>USDA Data. This dataset is not publicly accessible because: USDA hasn't published a link yet - will modify ScienceHub when link is available. It can be accessed through the following means: USDA owns data will have a link eventually. Format: Excel files.This dataset is associated with the following publication: Trippe, K.M., V.A. Manning, C.L. Reardon, A.M. Klein, C. Weidman, T.F. Ducey, J.M. Novak, D.W. Watts, H. Rushmiller, K.A. Spokas, J.A. Ippolito, and M.G. Johnson. Phytostabilization of acidic mine tailings with biochar, biosolids, lime, and locally-sourced microbial inoculum: Do amendment mixtures influence plant growth, tailing chemistry, and microbial composition?. Applied Soil Ecology. Elsevier Science Ltd, New York, NY, USA, 165: 103962, (2021).</t>
  </si>
  <si>
    <t xml:space="preserve">https://catalog.data.gov/dataset/bioaccumulation-of-bis-2-ethylhexyl-3456-tetrabromophthalate-and-mono-2-ethylhexyl-3456-te
</t>
  </si>
  <si>
    <t>Bioaccumulation of bis-(2-ethylhexyl)-3,4,5,6-tetrabromophthalate and mono-(2-ethylhexyl)-3,4,5,6-tetrabromophthalate by Lumbriculus variegatus</t>
  </si>
  <si>
    <t>Concentration of TBPH and TBMEHP in sedimentWeigh and lipid contents of Lumbriculus variegatus over timeConcentrations in Lumbriculus variegatus of TBPH and TBMEPH, and L. variegatus lipid contentsChemical Concentrations in Method Blanks.This dataset is associated with the following publication: Burkhard, L., T. Lahren, T. Highland, R. Hockett, D. Mount, and T. Norberg-King. Bioaccumulation of bis-(2-ethylhexyl)-3,4,5,6-tetrabromophthalate and mono-(2-ethylhexyl)-3,4,5,6-tetrabromophthalate by Lumbriculus variegatus. ARCHIVES OF ENVIRONMENTAL CONTAMINATION AND TOXICOLOGY. Springer, New York, NY, USA, 80: 579-586, (2021).</t>
  </si>
  <si>
    <t xml:space="preserve">https://catalog.data.gov/dataset/vapor-uptake-inhalation-data-for-chloroform-in-f344-rats
</t>
  </si>
  <si>
    <t>Vapor uptake inhalation data for chloroform in F344 rats</t>
  </si>
  <si>
    <t>This dataset describes disappearance of chloroform from a vapor uptake chamber with time due to metabolism. The research concentrates on optimization for estimation of metabolic constants using a novel technique.This dataset is associated with the following publication: Evans, M., C. Eklund, D. williams, Y. Sey, and J. Simmons. Global Optimization of the Michaelis-Menten parameters using physiologically-based pharmacokinetic (PBPK) modeling and chloroform vapor uptake data in F344 rats. INHALATION TOXICOLOGY. Taylor &amp; Francis, Inc., Philadelphia, PA, USA, 32(3): 97-109, (2020).</t>
  </si>
  <si>
    <t xml:space="preserve">https://catalog.data.gov/dataset/dataset-development-and-application-of-a-united-states-wide-correction-for-pm2-5-data-coll
</t>
  </si>
  <si>
    <t>Dataset Development and Application of a United States wide correction for PM2.5 data collected with the PurpleAir sensor</t>
  </si>
  <si>
    <t>A dataset of 24-hr averaged PurpleAir data collocated at government monitoring sites. Used to write a paper in atmospheric measurement techniques.</t>
  </si>
  <si>
    <t xml:space="preserve">https://catalog.data.gov/dataset/adverse-outcome-pathway-database-aop-db-version-2
</t>
  </si>
  <si>
    <t>Adverse Outcome Pathway Database (AOP-DB) version 2</t>
  </si>
  <si>
    <t>The EPA has developed the Adverse Outcome Pathway Database (AOP-DB) to better characterize adverse outcomes of toxicological interest that are relevant to human health and the environment. Since its inception, the AOP-DB has been developed with the aim of integrating AOP molecular target information with other publicly available datasets to facilitate computational analyses of AOP information. A user application for the AOP-DB has been developed for public accessibility. Potential users of the data (Government, Academic, or Industry scientists and researchers) may investigate specific molecular targets of an AOP, the relation of those gene/protein targets to other AOPs, chemical stressor, pathway, or disease-AOP relationships, for example.</t>
  </si>
  <si>
    <t xml:space="preserve">https://catalog.data.gov/dataset/comparison-of-in-vivo-derived-and-scaled-in-vitro-metabolic-rate-constants-for-several-vol
</t>
  </si>
  <si>
    <t>Comparison of In Vivo Derived and Scaled In Vitro Metabolic Rate Constants for Several Volatile Organic Compounds (VOCs)</t>
  </si>
  <si>
    <t>Data sets in the context of this project are the model files, model input parameter sets, and data generated at the US EPA/ORD/National Health and Environmental Effects Research Laboratory that support the published manuscript. The data dictionary for purposes of this research effort is provided as a .pdf file that documents the name/description, abbreviation, units (liters, hours, kilograms) and source of parameters used in the models or calculations.This dataset is associated with the following publication: Kenyon, E., C. Eklund, R. Pegram, and J. Lipscomb. Comparison of In Vivo Derived and Scaled In Vitro Metabolic Rate Constants for Several Volatile Organic Compounds (VOCs). TOXICOLOGY IN VITRO. Elsevier Science Ltd, New York, NY, USA, 69: 105002, (2020).</t>
  </si>
  <si>
    <t xml:space="preserve">https://catalog.data.gov/dataset/data-contributed-by-epa-researchers-to-the-manuscript-estimating-us-background-ozone-level
</t>
  </si>
  <si>
    <t>Data contributed by EPA researchers to the manuscript "Estimating US background ozone levels using data fusion"</t>
  </si>
  <si>
    <t>The EPA/ORD/CEMM-contributed dataset consisted of hourly CMAQ output for all model species from a 2017 simulation over the northern hemisphere along a boundary curtain of a 36 km modeling domain specified over the CONUS. The horizontal and vertical extent of the 36 km modeling domain was specified by the external collaborator and was defined by 524 boundary grid cells and 34 vertical layers. The number of output species from the 2017 hemispheric CMAQ simulation was 191 through to September 23, 2017 and 213 starting September 24, 2017.The EPA/OAR/OAQPS-contributed dataset consistent of hourly gridded CMAQ output for surface ozone concentrations from four model simulations for the year 2016. Two of these simulations were performed over the northern hemisphere at a horizontal resolution of 108 km and the other two simulations were performed over the CONUS at a horizontal resolution of 12 km. This dataset is not publicly accessible because: The size of the data provided to the external researchers (&gt;1TB) exceeds ScienceHub limits. It can be accessed through the following means: Data can be requested by contacting hogrefe.christian@epa.gov (EPA/ORD/CEMM-contributed dataset) and henderson.barron@epa.gov (EPA/OAR/OAQPS-contributed dataset) and providing an external hard to which the data can then be copied by staff at the National Computing Center.The model simulations are stored on the /asm archival system accessible through the atmos high-performance computing (HPC) system. Due to data management policies, files on /asm are subject to expiry depending on the template of the project. Files not requested for extension after the expiry date are deleted permanently from the system.Location of EPA/ORD/CEMM-provided CMAQ model output data on asm: * /asm/grc/NRT_WRF_CMAQ/model_outputs/nhemi108/cctm.conc * /asm/MOD3EVAL/css/NRT/data/gatech/bc * /asm/MOD3EVAL/css/NRT/data/gatech/scripts * /asm/MOD3EVAL/css/NRT/data/gatech/metbdy3dLocation of EPA/OAR/OAQPS-provided CMAQ model output data on asm: * /asm/ROMO/global/CMAQv5.2/2016fe_hemi_cb6_16jh/108km/output * /asm/ROMO/global/CMAQv5.2.1/2016fe_hemi_cb6_16jh/108km/ZUSA/output * /asm/ROMO/2016platform/CMAQv521/2016fe_cb6r3_ae6nvpoa_16j/12US2/output * /asm/ROMO/2016platform/CMAQv521/2016fe_zusa_cb6r3_ae6nvpoa_16j/12US2/output. Format: The CMAQ model output datasets used for the analysis presented in this manuscript and documented here were provided by scientists in EPA/ORD/CEMM and EPA/OAR/OAQPS.The EPA/ORD/CEMM-contributed dataset consisted of hourly CMAQ output for all model species from a 2017 simulation over the northern hemisphere along a boundary curtain of a 36 km modeling domain specified over the CONUS. The horizontal and vertical extent of the 36 km modeling domain was specified by the external collaborator and was defined by 524 boundary grid cells and 34 vertical layers. The number of output species from the 2017 hemispheric CMAQ simulation was 191 through to September 23, 2017 and 213 starting September 24, 2017.The EPA/OAR/OAQPS-contributed dataset consistent of hourly gridded CMAQ output for surface ozone concentrations from four model simulations for the year 2016. Two of these simulations were performed over the northern hemisphere at a horizontal resolution of 108 km and the other two simulations were performed over the CONUS at a horizontal resolution of 12 km.The data files with the CMAQ model output provided to the external researchers use the ioapi/netcdf format. Documentation of this format, including definitions of the geographical projection attributes contained in the file headers, are available at https://www.cmascenter.org/ioapi/documentation/all_versions/html.This dataset is associated with the following publication: Skipper, T.N., Y. Hu, M.T. Odman, B. Henderson, C. Hogrefe, R. Mathur, and A. Russell. EST Publication: Estimating US background ozone levels using data fusion. ENVIRONMENTAL SCIENCE &amp; TECHNOLOGY. American Chemical Society, Washington, DC, USA, 55(8): 4504-4512, (2021).</t>
  </si>
  <si>
    <t xml:space="preserve">https://catalog.data.gov/dataset/dataset-for-ord-037038-constitutive-expression-of-human-cyps
</t>
  </si>
  <si>
    <t>Dataset for ORD-037038: Constitutive expression of human CYPs</t>
  </si>
  <si>
    <t>The raw values used to create figures 1 and 2 and table 3.This dataset is associated with the following publication: Liu, J., Y. Lu, C. Corton, and C. Klaassen. Expression of cytochrome P450 isozyme transcripts and activities in human livers. XENOBIOTICA. Taylor &amp; Francis, Inc., Philadelphia, PA, USA, 51(3): 279-286, (2021).</t>
  </si>
  <si>
    <t xml:space="preserve">https://catalog.data.gov/dataset/lake-superior-lower-food-web-surveys-diporeia-density-and-biomass-2006-2011-2016
</t>
  </si>
  <si>
    <t>Lake Superior Lower Food Web Surveys: Diporeia density and biomass, 2006, 2011, 2016</t>
  </si>
  <si>
    <t>This dataset contains measures of density and biomass of the amphipod Diporeia spp. from lake-wide surveys of Lake Superior conducted in 2006, 2011, and 2016. The file also includes site information from the survey design.This dataset is associated with the following publication: Scharold, J., and T. Corry. Status of the amphipod Diporeia spp. in Lake Superior, 2006-2016. JOURNAL OF GREAT LAKES RESEARCH. International Association for Great Lakes Research, Ann Arbor, MI, USA, 47(4): 1033-1039, (2021).</t>
  </si>
  <si>
    <t xml:space="preserve">https://catalog.data.gov/dataset/effects-of-biophysical-processes-on-diel-cycling-hypoxia-in-a-subtropical-estuary-full-dat
</t>
  </si>
  <si>
    <t>Effects of biophysical processes on diel-cycling hypoxia in a subtropical estuary - Full Dataset</t>
  </si>
  <si>
    <t>This data file contains the entire dataset applied to the analysis of biophysical effects on diel-cycling hypoxia in Pensacola Bay. Data include continuous water quality, wind, water level, discharge, irradiance, continuous depth profile water quality, and bathymetric data used for generation of figures and tables. Data are stored in an open source NETCDF data structure, and contain all descriptive column headers necessary to access and understand the data.</t>
  </si>
  <si>
    <t xml:space="preserve">https://catalog.data.gov/dataset/crop-rotation-literature-data
</t>
  </si>
  <si>
    <t>Crop Rotation Literature Data</t>
  </si>
  <si>
    <t>N credit data (research articles, universities) and nutrient loss data for crop rotations.This dataset is associated with the following publication: Koropeckyj-Cox, L., R.D. Christianson, and Y. Yuan. Effectiveness of Crop Rotation on Water Quality Improvement: A Synthesis. Transactions of the ASABE. AMERICAN SOCIETY OF AGRICULTURAL AND BIOLOGICAL ENGINEERS, ST. JOSEPH, MI, USA, 64(2): 691-704, (2021).</t>
  </si>
  <si>
    <t xml:space="preserve">https://catalog.data.gov/dataset/data-used-to-produce-figures-and-tables-b76ae
</t>
  </si>
  <si>
    <t>The excel spreadsheet includes data used to create figures and tables used in the manuscript. Tabs in spreadsheet refer to the appropriate figure or table.This dataset is associated with the following publication: Dore, E., C. Formal, C. Muhlen, D. Williams, S. Harmon, M. Pham, S. Triantafyllidou, and D. Lytle. Effectiveness of point-of-use and pitcher filters at removing lead phosphate nanoparticles from drinking water. WATER RESEARCH. Elsevier Science Ltd, New York, NY, USA, 201: 117285, (2021).</t>
  </si>
  <si>
    <t xml:space="preserve">https://catalog.data.gov/dataset/scihub-data-for-haugland-et-al-jmm-2020
</t>
  </si>
  <si>
    <t>SciHub Data for Haugland et al JMM 2020</t>
  </si>
  <si>
    <t>Paired data for estimates of E. coli concentrations by culture analysis and E. coli gene copies by Draft Method C for 6965 ambient water samples from state of Michigan.This dataset is associated with the following publication: Haugland, R., K. Oshima, and M. Sivaganesan. Large-scale comparison of E. coli levels determined by culture and a qPCR method (EPA Draft Method C) in Michigan towards the implementation of rapid, multi-site beach testing. JOURNAL OF MICROBIOLOGICAL METHODS. Elsevier Science Ltd, New York, NY, USA, 184: 106186, (2021).</t>
  </si>
  <si>
    <t xml:space="preserve">https://catalog.data.gov/dataset/sfbr-bed-load-bradshaw
</t>
  </si>
  <si>
    <t>SFBR-Bed Load -Bradshaw</t>
  </si>
  <si>
    <t>Fecal indicator concentrations, and water quality physico-chemical parameters.This dataset is associated with the following publication: Bradshaw, J.K., B. Snyder, D. Spidle, R. Sidle, K. Sullivan, and M. Molina. Sediment and fecal indicator bacteria loading in a mixed land use watershed: Contributions from suspended sediment and bedload transport. JOURNAL OF ENVIRONMENTAL QUALITY. American Society of Agronomy, MADISON, WI, USA, 50(3): 598-611, (2021).</t>
  </si>
  <si>
    <t xml:space="preserve">https://catalog.data.gov/dataset/dataset-for-figure-1-leveling-trend-of-published-microrna-biomarker-studies-in-common-biof
</t>
  </si>
  <si>
    <t>Dataset for Figure 1 - Leveling trend of published microRNA biomarker studies in common biofluids.</t>
  </si>
  <si>
    <t>PubMed was searched for the terms microRNA and biomarker in addition to blood (blue), urine (orange), saliva (grey), or cerebrospinal fluid (yellow). The graph in the paper displays the number of total annual publications over the past 16 years and the actual numbers used generate this graph are in incuded in the attached spreadsheet. A near annual doubling of publications occurred from the years 2009 until 2015, whereas only a mere 4% increase in annual publications from 2015 until 2018 was noted. While a number of factors can contribute to these publication trends, this indicates an overall cooling of research interest in biofluid-based microRNA biomarker development.This dataset is associated with the following publication: Chorley, B., E. Atabakhsh, G. Doran, J. Gautier, H. Ellinger-Ziegelbauer, D. Jackson, T. Sharapova, P. Yuen, R. Church, P. Couttet, R. Froetschl, J. McDuffie, V. Martine, P. Pande, L. Peel, C. Rafferty, F. Simutis, and A. Harrill. Methodological considerations for measuring biofluid-based microRNA biomarkers. CRITICAL REVIEWS IN TOXICOLOGY. Taylor &amp; Francis Group, London, UK, 51(3): 264-282, (2021).</t>
  </si>
  <si>
    <t xml:space="preserve">https://catalog.data.gov/dataset/data-for-grassland-to-cropland-conversion-increased-soil-nutrient-and-carbon-losses-in-the
</t>
  </si>
  <si>
    <t>Data for Grassland-to-cropland conversion increased soil, nutrient, and carbon losses in the US Midwest between 2008 and 2016</t>
  </si>
  <si>
    <t>These are the soil quality data for each county (listed by fips code) for each scenario.This dataset is associated with the following publication: Zhang, X., T. Lark, C. Clark, Y. Yuan, and S. LeDuc. Grassland-to-cropland conversion increased soil, nutrient, and carbon losses in the US Midwest between 2008 and 2016. Environmental Research Letters. IOP Publishing LIMITED, Bristol, UK, 16: 1-14, (2021).</t>
  </si>
  <si>
    <t xml:space="preserve">https://catalog.data.gov/dataset/national-land-occupation-totals-by-industry-2012
</t>
  </si>
  <si>
    <t>National Land Occupation Totals By Industry 2012</t>
  </si>
  <si>
    <t>This dataset contains 2012 national level land occupation totals by North American Industry Classification System (NAICS) 2012 6-digit codes. This dataset was created in FLOWSA, a publicly available python package that generates standardized environmental flows by industry.</t>
  </si>
  <si>
    <t xml:space="preserve">https://catalog.data.gov/dataset/national-commercial-hazardous-waste-totals-by-industry-2017
</t>
  </si>
  <si>
    <t>National Commercial Hazardous Waste Totals by Industry 2017</t>
  </si>
  <si>
    <t>This dataset contains 2017 national Commercial RCRA-defined Hazardous Waste by North American Industry Classification System (NAICS) 2012 6-digit codes. This dataset was created in FLOWSA, a publicly available python package that generates standardized environmental flows by industry.</t>
  </si>
  <si>
    <t xml:space="preserve">https://catalog.data.gov/dataset/national-employment-totals-by-industry-2017
</t>
  </si>
  <si>
    <t>National Employment Totals by Industry 2017</t>
  </si>
  <si>
    <t>This dataset contains 2017 national employment by North American Industry Classification System (NAICS) 2012 6-digit codes. This dataset was created in FLOWSA, a publicly available python package that generates standardized environmental flows by industry.</t>
  </si>
  <si>
    <t xml:space="preserve">https://catalog.data.gov/dataset/national-criteria-and-hazardous-air-pollutant-emissions-totals-by-industry-2017
</t>
  </si>
  <si>
    <t>National Criteria and Hazardous Air Pollutant Emissions Totals By Industry 2017</t>
  </si>
  <si>
    <t>This dataset contains 2017 national level criteria and hazardous air pollutant emissions by North American Industry Classification System (NAICS) 2012 6-digit codes. This dataset was created in FLOWSA, a publicly available python package that generates standardized environmental flows by industry.</t>
  </si>
  <si>
    <t xml:space="preserve">https://catalog.data.gov/dataset/national-water-withdrawal-totals-by-industry-2015
</t>
  </si>
  <si>
    <t>National Water Withdrawal Totals By Industry 2015</t>
  </si>
  <si>
    <t>This dataset contains 2015 national level water withdrawal by North American Industry Classification System (NAICS) 2012 6-digit codes. This dataset was created in FLOWSA, a publicly available python package that generates standardized environmental flows by industry.</t>
  </si>
  <si>
    <t xml:space="preserve">https://catalog.data.gov/dataset/national-point-source-releases-to-water-totals-by-industry-2017
</t>
  </si>
  <si>
    <t>National Point Source Releases to Water Totals by Industry 2017</t>
  </si>
  <si>
    <t>This dataset contains national 2017 point-source releases to water by North American Industry Classification System (NAICS) 2012 6-digit codes. This dataset was created in FLOWSA, a publicly available python package that generates standardized environmental flows by industry.</t>
  </si>
  <si>
    <t xml:space="preserve">https://catalog.data.gov/dataset/national-point-source-releases-to-ground-totals-by-industry-2017
</t>
  </si>
  <si>
    <t>National Point Source Releases to Ground Totals by Industry 2017</t>
  </si>
  <si>
    <t>This dataset contains 2017 national point source releases to ground by North American Industry Classification System (NAICS) 2012 6-digit codes. This dataset was created in FLOWSA, a publicly available python package that generates standardized environmental flows by industry.</t>
  </si>
  <si>
    <t xml:space="preserve">https://catalog.data.gov/dataset/ecological-insights-into-temporal-dynamics-of-the-bacterial-community-assembly
</t>
  </si>
  <si>
    <t>Ecological insights into temporal dynamics of the bacterial community assembly</t>
  </si>
  <si>
    <t>These data include detailed sample description (sampling locations, sampling events, DNA concentrations in four separate spreadsheet in an Excel file) and DNA sequencing plate layout.This dataset is associated with the following publication: Li, L., D. Ning, Y. Jeon, H. Ryu, J. SantoDomingo, D. Kang, A. Kadudula, and Y. Seo. Ecological Insights into Assembly Processes and Network Structures of Bacterial Biofilms in Full-scale Biologically Active Carbon Filters under Ozone Implementation. SCIENCE OF THE TOTAL ENVIRONMENT. Elsevier BV, AMSTERDAM, NETHERLANDS, 751: 141409, (2021).</t>
  </si>
  <si>
    <t xml:space="preserve">https://catalog.data.gov/dataset/xrd-patterns
</t>
  </si>
  <si>
    <t>XRD Patterns</t>
  </si>
  <si>
    <t>XRD patterns of magnetic graphene with different magnetite ratios.This dataset is associated with the following publication: Solis, R., O. Dinc, G. Fang, M. Nadagouda, and D. Dionysiou. Activation of inorganic peroxides with magnetic graphene for the removal of antibiotics in wastewater. Environmental Science: Nano. RSC Publishing, Cambridge, UK, 8(4): 960-977, (2021).</t>
  </si>
  <si>
    <t xml:space="preserve">https://catalog.data.gov/dataset/esf-pam-bulkperiphyton-i-e-data
</t>
  </si>
  <si>
    <t>ESF_PAM_BulkPeriphyton_I-E_data</t>
  </si>
  <si>
    <t>Dataset represents pulse amplitude modulated (PAM) fluorimetric measurements and other data characterizing the periphytic/biofilm communities inhabiting the stream mesocosm substrates during a test run conducted in 2018.This dataset is associated with the following publication: Katona, L., Y. Vadeboncoeur, C. Nietch, and K. Hossler. A Novel Thin-Film Technique to Improve Accuracy of Fluorescence-Based Estimates for Periphytic Biofilms. WATER. MDPI AG, Basel, SWITZERLAND, 13(11): 1464, (2021).</t>
  </si>
  <si>
    <t xml:space="preserve">https://catalog.data.gov/dataset/integrating-endocrine-related-health-effects-into-comparative-human-toxicity-characterizat
</t>
  </si>
  <si>
    <t>Integrating endocrine-related health effects into comparative human toxicity characterization</t>
  </si>
  <si>
    <t>This is a manuscript developed by a group at University of Berlin and Danish Technical University, using previously published data from EPA. The only EPA interaction has been providing advice on how to correctly use the data. This dataset is not publicly accessible because: The data were not collected by EPA and are hosted external to the agency. It can be accessed through the following means: Contact the corresponding author Yasmine Emara at the Department of Environmental Technology, Technical University Berlin, 10623 Berlin, Germany. Email: y.emara@tu-berlin.de. Format: Not available.This dataset is associated with the following publication: Emara, Y., P. Fantke, R. Judson, X. Chang, P. Pradeep, A. Lehmann, M. Siegert, and M. Finkbeiner. Integrating endocrine-related health effects into comparative human toxicity characterization. SCIENCE OF THE TOTAL ENVIRONMENT. Elsevier BV, AMSTERDAM, NETHERLANDS, 762: 143874, (2021).</t>
  </si>
  <si>
    <t xml:space="preserve">https://catalog.data.gov/dataset/recipe2016v1-1-for-fedeflv1
</t>
  </si>
  <si>
    <t>ReCiPe2016v1.1 for FEDEFLv1</t>
  </si>
  <si>
    <t>ReCiPe2016 (Huijbregts 2017) is a life cycle impact assessment (LCIA) method. LCIA methods are collections of characterization factors, which are measures of relative potency or potential impact, for a given flow (e.g., NH3 to air) for a set of impact categories (e.g., acidification), provided in units of potency or impact equivalents per unit mass of the flowable associated with a given context (e.g., 1.88 kg SO2 eq/kg NH3 emitted to air). LCIA methods are typically used along with life cycle inventory data to estimate potential impacts in life cycle assessment (LCA). ReCiPe2016 produces 18 midpoint indicators and 3 endpoint indicators, and both midpoint and endpoint are provided using Individualist (I), Hierarchist (H), and Egalitarian (E) cultural perspectives.The FEDEFL or Federal LCA Commons Elementary Flow List (EPA 2019) is the standardized elementary flow list for use with data meeting the US Federal LCA Commons data guidelines.In this dataset, ReCiPe2016 is applied to FEDEFL v1.0.7 flows. This dataset was created by the LCIA Formatter v1.0 (https://github.com/USEPA/LCIAformatter). The LCIA Formatter is a tool for providing standardized life cycle impact assessment methods with characterization factors transparently applied to flows from an authoritative flow list, like the FEDEFL. The LCIA Formatter draws from the original ReCiPe2016 source file and the ReCiPe2016 to FEDEFL flow mapping. The LCIA formatter accesses this mapping file through the fedelemflowlist tool available at https://github.com/USEPA/Federal-LCA-Commons-Elementary-Flow-List. This mapping file and a note about the mapping are provided separately. Where a flow context is less specific in the FEDEFL (e.g., air) relative to the ReCiPe2016 flow contexts (e.g., air/rural), the LCIA Formatter applies the average of the relevant characterization factors from ReCiPe2016 to the FEDEFL flow.The zip files are compressed archives of JSON files following the openLCA schema at https://greendelta.github.io/olca-schema. A separate .zip file is provided for each combination of indicator type (midpoint or endpoint) and perspective. Usage Notes for zip file: These file were tested to correctly import into an openLCA v1.10 database already containing flows from the FEDEFL v1.0.7. They will provide matching characterization factors for any FEDEFL v1.0 to 1.0.7 elementary flow already present in the database. These files do not contain the elementary flows. The complete FEDEFL v1.0.7 flow list may be retrieved from the Federal LCA Commons elementary flow list repository at https://www.lcacommons.gov.The .parquet file is in the LCIA Formatter's LCIAmethod format (https://github.com/USEPA/LCIAformatter/blob/v1.0.0/format%20specs/LCIAmethod.md).</t>
  </si>
  <si>
    <t xml:space="preserve">https://catalog.data.gov/dataset/impactworldv1-3-for-fedeflv1
</t>
  </si>
  <si>
    <t>ImpactWorld+v1.3 for FEDEFLv1</t>
  </si>
  <si>
    <t>ImpactWorld+ v1.3 (Bulle et al. 2019) is a life cycle impact assessment (LCIA) method. LCIA methods are collections of characterization factors, which are measures of relative potency or potential impact, for a given flow (e.g., NH3 to air) for a set of impact categories (e.g., acidification), provided in units of potency or impact equivalents per unit mass of the flowable associated with a given context (e.g., 1.88 kg SO2 eq/kg NH3 emitted to air). LCIA methods are typically used along with life cycle inventory data to estimate potential impacts in life cycle assessment (LCA).The FEDEFL or Federal LCA Commons Elementary Flow List (EPA 2019) is the standardized elementary flow list for use with data meeting the US Federal LCA Commons data guidelines.In this dataset, ImpactWorld+ is applied to FEDEFL v1.0.7 flows. This dataset was created by the LCIA Formatter v1.0 (https://github.com/USEPA/LCIAformatter). The LCIA Formatter is a tool for providing standardized life cycle impact assessment methods with characterization factors transparently applied to flows from an authoritative flow list, like the FEDEFL. The LCIA Formatter draws from the original ImpactWorld+ source file and the ImpactWorld+ to FEDEFL flow mapping. The LCIA formatter accesses this mapping file through the fedelemflowlist tool available at https://github.com/USEPA/Federal-LCA-Commons-Elementary-Flow-List. This mapping file and a note about the mapping are provided separately. The LCIA Formatter generates separate Midpoint and Endpoint impact assessment methods for ImpactWorld+.The zip files are compressed archives of JSON files following the openLCA schema at https://greendelta.github.io/olca-schema. Separate files are provided for Midpoint and Endpoint methods. Usage Notes for zip files: The files were tested to correctly import into an openLCA v1.10 database already containing flows from the FEDEFL v1.0.7. They will provide matching characterization factors for any FEDEFL v1.0 to 1.0.7 elementary flow already present in the database. The files do not contain the associated elementary flows. The complete FEDEFL v1.0.7 flow list may be retrieved from the Federal LCA Commons elementary flow list repository at https://www.lcacommons.gov. The .parquet file is in the LCIA Formatter's LCIAmethod format (https://github.com/USEPA/LCIAformatter/blob/v1.0.0/format%20specs/LCIAmethod.md).References Bulle, Cecile, Manuele Margni, Laure Patouillard, Anne-Marie Boulay, Guillaume Bourgault, Vincent De Bruille, Viet Cao, et al. IMPACT World+: A Globally Regionalized Life Cycle Impact Assessment Method. The International Journal of Life Cycle Assessment 24, no. 9 (September 2019), 1653-74. https://doi.org/10.1007/s11367-019-01583-0. EPA 2019. The Federal LCA Commons Elementary Flow List: Background, Approach, Description and Recommendations for Use. https://cfpub.epa.gov/si/si_public_record_Report.cfm?dirEntryId=347251</t>
  </si>
  <si>
    <t xml:space="preserve">https://catalog.data.gov/dataset/fedefl-inventory-methods-v1-0-0
</t>
  </si>
  <si>
    <t>FEDEFL Inventory Methods v1.0.0</t>
  </si>
  <si>
    <t>FEDEFL Inventory Methods v1.0.0 is a life cycle inventory analysis or grouping method for flows in the Federal Elementary Flow List (FEDEFL) (EPA 2019). Like the related life cycle impact assessment (LCIA) methods, this dataset includes collections of characterization factors for a given flow (e.g., NH3 to air) for a set of categories (e.g., acidification), provided in units of group equivalence per unit mass of the flowable. But the methods are simplified in that the factors are generally 1 as they only classify flows according to categories or groupings. These methods are typically used along with life cycle inventory data to provide indicators for reporting in life cycle assessment (LCA).The groupings provided for FEDEFL flows in this method include land use, freshwater resources, water resources, mineral resources, energy, nonrenewable energy, renewable energy, hazardous air pollutants (HAPs) and pesticides.This dataset was created by the LCIA Formatter v1.0 (https://github.com/USEPA/LCIAformatter). The LCIA Formatter is a tool for providing standardized life cycle impact assessment and inventory methods with characterization factors transparently applied to flows from an authoritative flow list, like the FEDEFL. The LCIA Formatter used the fedelemflowlist v1.0.7 tool @ https://github.com/USEPA/Federal-LCA-Commons-Elementary-Flow-List, which subsets the flow list to create the various groupings with a combination of flow type and context matches, or by identifying matched flows in mapping files. Relevant mappings and explanatory notes are provided separately.The zip file is a compressed archive of JSON files following the openLCA schema @ https://greendelta.github.io/olca-schema. Usage Notes for zip file: This file was tested to correctly import into an openLCA v1.10 database already containing flows from the FEDEFL v1.0.7. It will provide matching factors for any FEDEFL v1.0 to 1.0.7 elementary flow already present in the database that are classified in the provided groupings. This file itself does not contain the elementary flows. The complete FEDEFL v1.0.7 flow list may be retrieved from the Federal LCA Commons elementary flow list repository @ https://www.lcacommons.gov.The .parquet file is in the LCIA Formatter's LCIAmethod format. https://github.com/USEPA/LCIAformatter/blob/v1.0.0/format%20specs/LCIAmethod.md Usage notes for parquet file: The .parquet file can be read in by any Apache parquet reader.References EPA 2019. The Federal LCA Commons Elementary Flow List: Background, Approach, Description and Recommendations for Use. https://cfpub.epa.gov/si/si_public_record_Report.cfm?dirEntryId=347251</t>
  </si>
  <si>
    <t xml:space="preserve">https://catalog.data.gov/dataset/traciv2-1-for-fedeflv1
</t>
  </si>
  <si>
    <t>TRACIv2.1 for FEDEFLv1</t>
  </si>
  <si>
    <t>TRACIv2.1 (Bare 2012) is a life cycle impact assessment (LCIA) method. LCIA methods are collections of characterization factors, which are measures of relative potency or potential impact, for a given flow (e.g., NH3 to air) for a set of impact categories (e.g., acidification), provided in units of potency or impact equivalents per unit mass of the flowable associated with a given context (e.g., 1.88 kg SO2 eq/kg NH3 emitted to air). LCIA methods are typically used along with life cycle inventory data to estimate potential impacts in life cycle assessment (LCA).The FEDEFL or Federal LCA Commons Elementary Flow List (EPA 2019) is the standardized elementary flow list for use with data meeting the US Federal LCA Commons data guidelines.In this dataset, TRACv2.1 is applied to FEDEFL v1.0.7 flows. This dataset was created by the LCIA Formatter v1.0 (https://github.com/USEPA/LCIAformatter). The LCIA Formatter is a tool for providing standardized life cycle impact assessment methods with characterization factors transparently applied to flows from an authoritative flow list, like the FEDEFL. The LCIA Formatter draws from the original TRACIv2.1 source file and the TRACI-&gt;FEDEFL flow mapping. The LCIA formatter accesses this mapping file through the fedelemflowlist tool available @ https://github.com/USEPA/Federal-LCA-Commons-Elementary-Flow-List. This mapping file and a note about the mapping are provided separately. Where a flow context is less specific in the FEDEFL (e.g., air) relative to the TRACIv2.1 flow contexts (e.g., air/rural), the LCIA Formatter applies the average of the relevant characterization factors from TRACIv2.1 to the FEDEFL flow.The zip file is a compressed archive of JSON files following the openLCA schema at https://greendelta.github.io/olca-schema. Usage Notes for zip file: This file was tested to correctly import into an openLCA v1.10 database already containing flows from the FEDEFL v1.0.7. It will provide matching characterization factors for any FEDEFL v1.0 to 1.0.7 elementary flow already present in the database. This file itself does not contain the elementary flows. The complete FEDEFL v1.0.7 flow list may be retrieved from the Federal LCA Commons elementary flow list repository @ https://www.lcacommons.gov The .parquet file is in the LCIA Formatter's LCIAmethod format. https://github.com/USEPA/LCIAformatter/blob/v1.0.0/format%20specs/LCIAmethod.md Usage notes for parquet file: The .parquet file can be read in by any Apache parquet reader.References Bare, J. C. 2012. Tool for the Reduction and Assessment of Chemical and Other Environmental Impacts (TRACI), Version 2.1 - User's Manual https://www.epa.gov/chemical-research/tool-reduction-and-assessment-chemicals-and-other-environmental-impacts-traci EPA 2019. The Federal LCA Commons Elementary Flow List: Background, Approach, Description and Recommendations for Use. https://cfpub.epa.gov/si/si_public_record_Report.cfm?dirEntryId=347251</t>
  </si>
  <si>
    <t xml:space="preserve">https://catalog.data.gov/dataset/data-for-comparing-exposure-routes-of-pesticides-in-amphibians
</t>
  </si>
  <si>
    <t>Data for Comparing Exposure Routes of Pesticides in Amphibians</t>
  </si>
  <si>
    <t>GC/MS and LC/MS-MS analysis of exposure media and concentrations in amphibians following exposure studies.This dataset is associated with the following publication: Glinski, D., R.J. Van Meter, T. Purucker, and M. Henderson. Route of exposure influences pesticide body burden and the hepatic metabolome in post-metamorphic leopard frogs. SCIENCE OF THE TOTAL ENVIRONMENT. Elsevier BV, AMSTERDAM, NETHERLANDS, 779: 146358, (2021).</t>
  </si>
  <si>
    <t xml:space="preserve">https://catalog.data.gov/dataset/morb-data
</t>
  </si>
  <si>
    <t>MORB_Data</t>
  </si>
  <si>
    <t>water quality loadings (nitrogen and phosphorous) from SWAT simulations on different crop expansion scenarios.This dataset is associated with the following publication: Chen, P., Y. Yuan, W. Li, S. LeDuc, T. Lark, X. Zhang, and C. Clark. Assessing the Impacts of Recent Crop Expansion on Water Quality in the Missouri River Basin Using the Soil and Water Assessment Tool. Journal of Advances in Modeling Earth Systems. John Wiley &amp; Sons, Inc., Hoboken, NJ, USA, 13(6): e2020MS002284, (2021).</t>
  </si>
  <si>
    <t xml:space="preserve">https://catalog.data.gov/dataset/useeiov2-0
</t>
  </si>
  <si>
    <t>USEEIOv2.0</t>
  </si>
  <si>
    <t>This dataset provides the waste sector disaggregation data, model component matrices, model result matrices, model price adjustment matrices, and associated metadata for the USEEIOv2.0 model. This model was generated using useeiorv0.4 (https://github.com/USEPA/useeior/tree/v0.4/) by calling the buildModel() function and passing "USEEIOv2.0" as the model. This uses the model configuration file, which can be found @ https://github.com/USEPA/useeior/blob/v0.4/inst/extdata/modelspecs/USEEIOv2.0.yml. The resulting model was exported using the writeModeltoXLSX() function to create this dataset. The waste disaggregation data are required for model building and also embedded in the useeiorv0.4. The generateModelIdentifier() function was used on the same model create the model identifier. The US dollar (USD) year for the model data, where USD is used, is 2012. See any additional notes in Contents on specific components. A complete description can be found in the associated manuscript.</t>
  </si>
  <si>
    <t xml:space="preserve">https://catalog.data.gov/dataset/data-used-in-manuscript-e76a2
</t>
  </si>
  <si>
    <t>Data used in manuscript.</t>
  </si>
  <si>
    <t>The data used in manuscript figures/tables are presented in the attached Excel file. Sheets represent figures and tables used in manuscript according tabs.</t>
  </si>
  <si>
    <t xml:space="preserve">https://catalog.data.gov/dataset/publication-of-rare-project-mercury-results
</t>
  </si>
  <si>
    <t>publication of RARE project mercury results</t>
  </si>
  <si>
    <t>mercury concentrations determined in fish tissue samples collected from the Penobscot River, Maine.This dataset is associated with the following publication: Melnyk, L., J. Lin, D. Kusnierz, K. Pugh, J. Durant, R. Suarez-Soto, R. Venkatapathy, D. Sundaravadivelu, A. Morris, J. Lazorchak, G. Perlman, and M. Stover. Risks from mercury in anadromous fish collected from Penobscot River, Maine. ENVIRONMENTAL SCIENCE &amp; TECHNOLOGY. American Chemical Society, Washington, DC, USA, 781: 146691, (2021).</t>
  </si>
  <si>
    <t xml:space="preserve">https://catalog.data.gov/dataset/data-associated-with-comparison-of-recharge-from-drywells-and-infiltration-basins-a-modeli
</t>
  </si>
  <si>
    <t>Data associated with comparison of recharge from drywells and infiltration basins: a modeling study</t>
  </si>
  <si>
    <t>This research effort is a modeling study using the HYDRUS (2D/3D) computer program (www.pc-progress.com) and described in the manuscript/journal article entitled "Comparison of recharge from drywells and infiltration basins: a modeling study."All the tables and figures in the journal article will be documented within an Excel spreadsheet that will include worksheet tabs with data associated with each table and figure. The tabs, columns, and rows will be clearly labeled to identify table/figures, variables, and units.The information supporting the model runs will be supported in the example library of HYDRUS (2D/3D) maintained by PC-Progress. Non-standard HYDRUS subroutines for the drywell and for the infiltration pond simulations that were funded by this research will be added and made available for viewing and download. After the 1 year embargo period the site will include a link to the PubMed Central manuscript. For example, the HYDRUS library for the transient head drywell associated with the Sasidharan et al. (2018) paper is now active (https://www.pcprogress.com/en/Default.aspx?h3d2-lib-Drywell ).This dataset is associated with the following publication: Sasidharan, S., S. Bradford, J. Simunek, and S. Kraemer. Comparison of recharge from drywells and infiltration basins: A modeling study. JOURNAL OF HYDROLOGY. Elsevier Science Ltd, New York, NY, USA, 594: 125720, (2021).</t>
  </si>
  <si>
    <t xml:space="preserve">https://catalog.data.gov/dataset/mercury-levels-in-gambusia-in-the-florida-everglades-1995-2014
</t>
  </si>
  <si>
    <t>Mercury levels in Gambusia in the Florida Everglades, 1995-2014</t>
  </si>
  <si>
    <t>Mercury concentrations in various environmental media, as well as water quality characteristics, from survey samples taken in the Florida Everglades. Portions of this dataset are inaccessible because: will add after peer review. They can be accessed through the following means: will add after peer review. Format: will add after peer review.This dataset is associated with the following publication: Kalla, P., M. Cyterski, D. Scheidt, and J. Minucci. Spatiotemporal effects of interacting water quality constituents on mercury in a common prey fish in a large, perturbed, subtropical wetland. SCIENCE OF THE TOTAL ENVIRONMENT. Elsevier BV, AMSTERDAM, NETHERLANDS, 792: 148321, (2021).</t>
  </si>
  <si>
    <t xml:space="preserve">https://catalog.data.gov/dataset/ghs-city3-2014-2015
</t>
  </si>
  <si>
    <t>GHS City3 2014-2015</t>
  </si>
  <si>
    <t>Data that describes the effects of pesticide usage on children's health. This dataset is not publicly accessible because: Data are held by CDC and its grantee, Tulane University. It can be accessed through the following means: Data can be access by emailing the lead author of the publication, Derek Werthmann at dwerthma@tulane.edu. CDC is the lead federal agency and the project officer, Ginger Chew, can be reached at gjc0@cdc.gov. Format: Data are formatted for analysis in SAS.This dataset is associated with the following publication: Tulve, N., D. Werthmann, F. Rabito, D. Stout, N. Tulve, G. Adamkiewicz, A. Calafat, M. Ospina, and G. Chew. Pyrethroid Exposure among Children Residing in Green Versus Non-Green Multi-Family, Low-Income Housing. ENVIRONMENTAL SCIENCE &amp; TECHNOLOGY. American Chemical Society, Washington, DC, USA, 31: 549-559, (2021).</t>
  </si>
  <si>
    <t xml:space="preserve">https://catalog.data.gov/dataset/assessing-temporal-frequency-of-cyanobacterial-blooms-using-imagery-from-the-sentinel-3a-s
</t>
  </si>
  <si>
    <t>Assessing temporal frequency of cyanobacterial blooms using imagery from the Sentinel-3A satellite sensor.</t>
  </si>
  <si>
    <t>Assessing temporal frequency of cyanobacterial blooms using imagery from the Sentinel-3A satellite sensor.This dataset is associated with the following publication: Coffer, M., B. Schaeffer, W. Salls, E. Urquhart, K.A. Loftin, R.P. Stumpf, P.J. Werdell, and J. Darling. Satellite remote sensing to assess cyanobacterial bloom frequency across the United States at multiple spatial scales. ECOLOGICAL INDICATORS. Elsevier Science Ltd, New York, NY, USA, 128: 107822, (2021).</t>
  </si>
  <si>
    <t xml:space="preserve">https://catalog.data.gov/dataset/scihub-final-sexage
</t>
  </si>
  <si>
    <t>SciHub (Final) sexage</t>
  </si>
  <si>
    <t>Contains patient numbers by species, sex, age and state of residence. Also has the population numbers used to calculate prevalence rates.This dataset is associated with the following publication: Donohue, M. Epidemiological risk factors and the geographical distribution of eight Mycobacterium species. BMC Infectious Diseases. BioMed Central Ltd, London, UK, 21(1): 258, (2021).</t>
  </si>
  <si>
    <t xml:space="preserve">https://catalog.data.gov/dataset/designing-qsars-for-parameters-of-high-throughput-toxicokinetic-models-using-open-source-d
</t>
  </si>
  <si>
    <t>Designing QSARs for Parameters of High-Throughput Toxicokinetic Models Using Open-Source Descriptors</t>
  </si>
  <si>
    <t>Additional details used in the methods are found in the MS Word file "S1_Dawson et al._Supporting_Information.docx". The MS Excel file "S2_Dawson et al. Supporting Information.xlsx" contains datasets and graphical results. The Excel file sheets are as follows: S2.1 illustrates Clint hepatic flow calculations, S2.2 - 5 include training and test data sets, S2.6-7 include figures illustrating Clint model selection criteria and assemblages of model descriptors, S2.8 includes confusion matrices for evaluation Clint model, S2.9-10 include figures illustrating fup model selection criteria and assemblages of model descriptors (with ranges), S2.11 includes tables of model assessments of the Clint test set, S2.12 includes information relevant to BER calculations for the ToxCast test set, S2.13 includes information relevant to BER calculations for Tox21 chemicals, and S2.14 provides information on different transformations for fup.This dataset is associated with the following publication: Dawson, D., B. Ingle, K. Phillips, J. Nichols, J. Wambaugh, and R. Tornero-Velez. Designing QSARs for Parameters of High-Throughput Toxicokinetic Models Using Open-Source Descriptors. ENVIRONMENTAL SCIENCE &amp; TECHNOLOGY. American Chemical Society, Washington, DC, USA, 55(9): 6505, (6517).</t>
  </si>
  <si>
    <t xml:space="preserve">https://catalog.data.gov/dataset/raw-data-of-legionella-pneumophila-determined-by-culture-and-legiolert-methods
</t>
  </si>
  <si>
    <t>Raw data of Legionella pneumophila determined by culture and Legiolert methods</t>
  </si>
  <si>
    <t>This Excel file contains all the raw data of Legionella pneumophila determined by both culture and Legiolert methods. Datasheets were prepared separately for each figure and table.This dataset is associated with the following publication: Boczek, L., M. Tang, C. Formal, D. Lytle, and H. Ryu. Comparison of two culture methods for the enumeration of Legionella pneumophila from potable water samples. JOURNAL OF WATER AND HEALTH. IWA Publishing, London, UK, 19(3): 468-477, (2021).</t>
  </si>
  <si>
    <t xml:space="preserve">https://catalog.data.gov/dataset/greywater-reuse-microbial-taxa
</t>
  </si>
  <si>
    <t>Greywater Reuse - Microbial taxa</t>
  </si>
  <si>
    <t>This provides taxonomic data (as relative abundances) derived from metagenomic sequencing of greywater samples.This dataset is associated with the following publication: Nagarkar, M., S. Keely, N. Brinkman, and J. Garland. Human- and Infrastructure-associated Bacteria in Greywater. JOURNAL OF APPLIED MICROBIOLOGY. Blackwell Publishing, Malden, MA, USA, 131(1): 15118, (2021).</t>
  </si>
  <si>
    <t xml:space="preserve">https://catalog.data.gov/dataset/impacts-of-u-s-stream-water-exposures-on-lipid-classes-in-zebrafish-liver-cells
</t>
  </si>
  <si>
    <t>Impacts of U.S. Stream Water Exposures on Lipid Classes in Zebrafish Liver Cells</t>
  </si>
  <si>
    <t>Impacts of U.S. Streams on the Lipidome of Zebrafish Liver Cells.This dataset is associated with the following publication: Zhen, H., Q. Teng, J. Mosley, T. Collette, Y. Yue, P. Bradley, and D. Ekman. Untargeted Lipidomics for Determining Cellular and Subcellular Responses in Zebrafish (Danio rerio) Liver Cells Following Exposure to Complex Mixtures in U.S. Streams. ENVIRONMENTAL SCIENCE &amp; TECHNOLOGY. American Chemical Society, Washington, DC, USA, 55(12): 8180-8190, (2021).</t>
  </si>
  <si>
    <t xml:space="preserve">https://catalog.data.gov/dataset/black-et-al-human-rat-and-trout-clint-sciencehub-entry
</t>
  </si>
  <si>
    <t>Black et al_human rat and trout CLint_ScienceHub entry</t>
  </si>
  <si>
    <t>This dataset provides measured in vitro intrinsic clearance rates for 54 chemicals tested using isolated hepatocytes from humans, rats, and rainbow trout. The test chemicals were selected to provide broad coverage across the industrial and pesticidal chemical space while also prioritizing chemicals of interest to EPA's Endocrine Disruptor Screening Program (EDSP). A data evaluation framework was developed to identify results suitable for rate reporting. Acceptable results were then used to evaluate the chemical domain of applicability of the applied methods, the influence of starting substrate concentration on measured rates of intrinsic clearance, and differences in metabolic activity among species. These findings provide data for chemicals of specific interest to the EDSP. More importantly, the results provide critical guidance on future use of in vitro biotransformation assays to support high-throughput chemical risks assessments.This dataset is associated with the following publication: Black, S., J. Nichols, K. Fay, S. Matten, and S. Lynn. Evaluation and comparison of in vitro intrinsic hepatic clearance rates measured using cryopreserved hepatocytes from humans, rats, and rainbow trout. TOXICOLOGY. Elsevier Science Ltd, New York, NY, USA, 457: 152819, (2021).</t>
  </si>
  <si>
    <t xml:space="preserve">https://catalog.data.gov/dataset/evaluation-of-the-offline-coupled-gfsv15-fv3-cmaqv5-0-2-in-support-of-the-next-generation-
</t>
  </si>
  <si>
    <t>Evaluation of the offline-coupled GFSv15-FV3-CMAQv5.0.2 in support of the next-generation National Air Quality Forecast Capability over the contiguous United States</t>
  </si>
  <si>
    <t>No dataset is directly uploaded to ScienceHub. The data are permanently available from the corresponding author. This dataset is not publicly accessible because: The data generated solely by the external academic team and were not shared in raw form with EPA. EPA reviewed the final figures, experimental methodology, model configuration and assumptions, and conclusions of the paper for accuracy, precision, and scientific relevance. It can be accessed through the following means: The data are, as indicated in the publication, available freely upon request from the corresponding author, a professor currently of the Department of Civil and Environmental Engineering at Northeastern University in Boston. According to the publication emails may be sent to: Yang Zhang (ya.zhang@northeastern.edu). Format: The data are comprised of model outputs from the weather forecasting model FV3 and the air quality model CMAQ, as well as measurement data for meteorological metrics and air pollution observations.The data are presented in a number of tables, maps, scatterplots and bar plots.This dataset is associated with the following publication: Chen, X., Y. Zhang, K. Wang, D. Tong, P. Lee, Y. Tang, J. Huang, P. Campbell, J. McQueen, H. Pye, B. Murphy, and D. Kang. Evaluation of the offline-coupled GFSv15-FV3-CMAQv5.0.2 in support of the next-generation National Air Quality Forecast Capability over the contiguous United States. Geoscientific Model Development. Copernicus Publications, Katlenburg-Lindau, GERMANY, 14: 3969-3993, (2021).</t>
  </si>
  <si>
    <t xml:space="preserve">https://catalog.data.gov/dataset/dataset-from-regional-ozone-temperature-relationships-across-the-u-s-under-multiple-climat
</t>
  </si>
  <si>
    <t>Dataset from "Regional Ozone-Temperature Relationships Across the U.S. Under Multiple Climate and Emissions Scenarios", by Nolte et al.</t>
  </si>
  <si>
    <t>This file describes the dataset used in the following article:Nolte, C. G., Spero, T. L., Bowden, J. H., Sarofim, M. C., Martinich, J., Mallard, M. S., Fann, N., "Regional Temperature-Ozone Relationships Across the U.S. Under Multiple Climate and Emissions Scenarios," 2020.MODEL VERSION AND CONFIGURATIONThe Community Multiscale Air Quality (CMAQ) model was used. The model is open source and can be freely downloaded at http://github.com/USEPA/CMAQ. The specific code version used in this study was based on a pre-release version of CMAQ 5.3, with minor modifications to accommodate the USGS28 land-use scheme used in WRF. The model source code is included in the "src" directory.The meteorological input data for CMAQ were derived from outputs of the Community Earth System Model (CESM) and the Coupled Model version 3 (CM3) following Representative Concentration Pathway (RCP) 8.5, which represents a relatively high warming scenario. The CESM and CM3 fields were downscaled to 36-km grid cells over North America using the Weather Research and Forecasting model. The downscaling and air quality modeling procedure are described in the associated manuscript (Nolte et al., submitted manuscript, 2020) and references therein.CMAQ simulations were conducted using the meteorology downscaled from the two climate models and using two different sets of anthropogenic emissions: the 2011 National Emission Inventory and a 2040 projection developed for analysis of the Heavy Duty Greenhouse Gas Rule. This 2040 projection represents significant reductions relative to present-day of pollutant emissions, including nitrogen oxides (NOx), sulfur dioxide, and volatile organic compounds (VOCs). See U.S. EPA (2016) for further information on the anthropogenic emissions. Climate-sensitive VOCs emitted from vegetation, e.g., isoprene, were modeled within CMAQ using the downscaled meteorological projections from WRF.CMAQ was used to simulate air pollutant concentrations over the continental United States using grid cells with 36km x 36km horizontal spacing, with the height of the lowest model layer around 38 m. Further details on the model configuration and input data are described in the manuscript.Figures used in this paper were prepared using version 3.6.1 of the R programming language. R is open source, and can be downloaded at www.r-project.org. The R scripts are labeled according to their figure number, and reference all data needed to generate the figures, which are located in the "figs" folder.This dataset is associated with the following publication: Nolte, C., T. Spero, J. Bowden, M. Sarofim, J. Martinich, and M. Mallard. Regional Temperature-Ozone Relationships Across the U.S. Under Multiple Climate and Emissions Scenarios. JOURNAL OF THE AIR &amp; WASTE MANAGEMENT ASSOCIATION. Air &amp; Waste Management Association, Pittsburgh, PA, USA, 71(10): 1251-1264, (2021).</t>
  </si>
  <si>
    <t xml:space="preserve">https://catalog.data.gov/dataset/zip3-level-daily-and-hourly-average-population-weighted-pm2-5-and-daily-maximum-smoke-2017
</t>
  </si>
  <si>
    <t>ZIP3-Level Daily and Hourly Average Population-Weighted PM2.5 and Daily Maximum Smoke Density, Contiguous and Western US, 2017-2018</t>
  </si>
  <si>
    <t>The ZIP3-level PM2.5 and smoke density exposure estimates used in the manuscript: "The Effects of Short-Term Wildfire Smoke and PM2.5 Exposure on Cognitive Performance in US Adults."Datasets include: (1) ZIP3-level daily and hourly average population-weighted PM2.5 estimates (2) ZIP3-level daily maximum smoke densityThe PM2.5 datasets are available for the contiguous US for January 1, 2017 to December 31, 2018 (877 ZIP3s with 730 daily and 17,520 hourly estimates each). The smoke density dataset is available for the western US (OR, CA, WA, ID, NV, MT) for January 1, 2017 to December 31, 2018 (105 ZIP3s with 730 daily values each).</t>
  </si>
  <si>
    <t xml:space="preserve">https://catalog.data.gov/dataset/chromatographic-retention-time-prediction-models-talanta-data
</t>
  </si>
  <si>
    <t>Chromatographic_Retention_Time_Prediction_Models_TALANTA_Data</t>
  </si>
  <si>
    <t>This paper compares the relative predictive ability and applicability to NTA workflows of three RT prediction models: (1) a logP (octanol-water partition coefficient)-based model using EPI SuiteTM logP predictions, (2) a commercially available ACD/ChromGenius model, and, (3) a newly developed Quantitative Structure Retention Relationship model called OPERA-RT.This dataset is associated with the following publication: McEachran, A., K. Mansouri, S. Newton, B. Beverly, J. Sobus, and A. Williams. (TALANTA) A comparison of three liquid chromatography (LC) retention time prediction models. TALANTA. Elsevier Science Ltd, New York, NY, USA, 182: 371-379, (2018).</t>
  </si>
  <si>
    <t xml:space="preserve">https://catalog.data.gov/dataset/datasets-for-manuscript-valuing-economic-impact-reductions-of-nutrient-pollution-from-live
</t>
  </si>
  <si>
    <t>Datasets for manuscript: Valuing Economic Impact Reductions of Nutrient Pollution from Livestock Waste</t>
  </si>
  <si>
    <t>https://github.com/zavalab/JuliaBox/tree/master/HiddenImpacts This folder provides supporting codes for the paper "Valuing Economic Impact Reductions of Nutrient Pollution from Livestock Waste". * The folder "sensitivity_analysis" contains the code and data files for different values of the economic impact/value of service (vos). * The folder "GIS_data" contains the code and data files used to generate the maps of the Upper Yahara watershed region presented in the paper. * In each case, we have three Julia scripts: "market_model.jl", "market_Run.jl", and "market_print.jl". One should run "market_Run.jl" first, this script will automatically read the "market_model.jl" script, establish the model, and solve the model. Then, the "market_print.jl" should be run in order to print out all the result files. * If a sensitivity analysis on the VOS needs to be conducted (similar to the paper), one can change the lambda value in line 26 in "market_model.jl". * We recommend use Julia 0.6.4 and Gurobi 8.1 to run all code files for sensitivity analysis.This dataset is associated with the following publication: Sampat, A.M., A. Hicks, G. Ruiz-Mercado, and V.M. Zavala. Valuing economic impact reductions of nutrient pollution from livestock waste. Resources, Conservation and Recycling. Elsevier Science BV, Amsterdam, NETHERLANDS, 164: 105199, (2021).</t>
  </si>
  <si>
    <t xml:space="preserve">https://catalog.data.gov/dataset/judson-kleinstreuer-development-and-validation-of-a-computational-model-for-androgen-recep
</t>
  </si>
  <si>
    <t>Judson_Kleinstreuer_Development and Validation of a Computational Model for Androgen Receptor Activity.</t>
  </si>
  <si>
    <t>Data on 1855 chemicals were generated during ToxCast Phases I and II and Tox21 screening using 11 AR-related in vitro assays to build a computational network model for AR pathway activity.This dataset is associated with the following publication: Kleinstreuer, N.C., P. Ceger, E. Watt, M. Martin, K. Houck, P. Browne, R. Thomas, W. Casey, D. Dix, D. Allen, S. Sakamuru, M. Xia, R. Huang, and R. Judson. (Chemical Research in Toxicology) Development and Validation of a Computational Model for Androgen Receptor Activity. CHEMICAL RESEARCH IN TOXICOLOGY. American Chemical Society, Washington, DC, USA, 30(4): 946-964, (2017).</t>
  </si>
  <si>
    <t xml:space="preserve">https://catalog.data.gov/dataset/opera-models-for-predicting-physicochemical-properties-and-environmental-fate-endpoints
</t>
  </si>
  <si>
    <t>OPERA models for predicting physicochemical properties and environmental fate endpoints</t>
  </si>
  <si>
    <t>For the purpose of this modeling study, extensive curation work was conducted on 13 publicly available PHYSPROP physicochemical property and environmental fate datasets.The dataset supporting the conclusions of this article are available within the article and its additional file as well as OPERA's Github repository (https://github.com/kmansouri/OPERA) and the EPA's ftp site: https://figshare.com/s/6fa1babbc9a0e9560317.This dataset is associated with the following publication: Mansouri, K., C. Grulke, R. Judson, and A. Williams. OPERA models for predicting physicochemical properties and environmental fate endpoints. Journal of Cheminformatics. Springer, New York, NY, USA, 10: 10, (2018).</t>
  </si>
  <si>
    <t xml:space="preserve">https://catalog.data.gov/dataset/exported-chromatograms-from-the-gc-ms-analysis-of-fish-and-amphibian-metabolomes-following
</t>
  </si>
  <si>
    <t>Exported Chromatograms from the GC/MS analysis of fish and amphibian metabolomes following exposure to six high use pesticides.</t>
  </si>
  <si>
    <t>Data collected from the metabolomics analysis (GC/MS) of fish and amphibians following exposure to six high use pesticides. The objective of the study was to assess the applicability of using surrogate species data in ecological risk assessments.</t>
  </si>
  <si>
    <t xml:space="preserve">https://catalog.data.gov/dataset/lake-superior-zooplankton-composition-data-from-2016-via-morphological-id-and-via-dna-meta
</t>
  </si>
  <si>
    <t>Lake Superior zooplankton composition data, from 2016, via morphological ID and via DNA metabarcoding</t>
  </si>
  <si>
    <t>Dataset contains site x zooplankton taxa data from Lake Superior in 2016. Different tabs have data from morphological ID and from DNA metabarcoding ID with 4 different genetic markers.This dataset is associated with the following publication: Meredith, C., J. Hoffman, A. Trebitz, E. Pilgrim, S. Okum, and J. Martinson. Evaluating the performance of DNA metabarcoding for assessment of zooplankton communities in Western Lake Superior using multiple markers. Metabarcoding and Metagenomics. Pensoft Publishers, Sofia, BULGARIA, 50: 83-97, (2021).</t>
  </si>
  <si>
    <t xml:space="preserve">https://catalog.data.gov/dataset/in-vitro-intestinal-toxicity-of-commercially-available-spray-disinfectant-products-adverti
</t>
  </si>
  <si>
    <t>In vitro intestinal toxicity of commercially available spray disinfectant products advertised to contain colloidal silver</t>
  </si>
  <si>
    <t>Colloidal silver spray product characterization: Total silver, particle size, GI bioavailability, cytotoxicity.This dataset is associated with the following publication: Rogers, K., T.E. Henson, J. Navratilova, M. Surette, M. Hughes, K. Bradham, A.B. Stefaniak, A.K. Knepp, and L. Bowers. In vitro intestinal toxicity of commercially available spray disinfectant products advertised to contain colloidal silver. SCIENCE OF THE TOTAL ENVIRONMENT. Elsevier BV, AMSTERDAM, NETHERLANDS, 728: 138611, (2020).</t>
  </si>
  <si>
    <t xml:space="preserve">https://catalog.data.gov/dataset/wash-down-data-set
</t>
  </si>
  <si>
    <t>Wash Down Data Set</t>
  </si>
  <si>
    <t>These data are of spore removal from an asphalt parking lot using a power washer and garden hose and different wash aids.</t>
  </si>
  <si>
    <t xml:space="preserve">https://catalog.data.gov/dataset/enviroatlas-2010-dasymetric-population-for-the-conterminous-united-states-v3-in-review
</t>
  </si>
  <si>
    <t>EnviroAtlas - 2010 Dasymetric Population for the Conterminous United States v3 (In Review)</t>
  </si>
  <si>
    <t>This EnviroAtlas dataset intelligently reallocates 2010 population from census blocks to 30 meter pixels based on land cover and land use. This dataset was produced by the US EPA to support research and online mapping activities related to EnviroAtlas. EnviroAtlas (https://www.epa.gov/enviroatlas) allows the user to interact with a web-based, easy-to-use, mapping application to view and analyze multiple ecosystem services for the contiguous United States. The dataset is available as downloadable data (https://edg.epa.gov/data/Public/ORD/EnviroAtlas) or as an EnviroAtlas map service. Additional descriptive information about this dataset can be found in its associated EnviroAtlas Fact Sheet (https://www.epa.gov/enviroatlas/enviroatlas-fact-sheets).</t>
  </si>
  <si>
    <t xml:space="preserve">https://catalog.data.gov/dataset/pm2-5-mortality-heterogeneity-across-the-us-determinants-related-to-pm-mass-sources-and-co
</t>
  </si>
  <si>
    <t>PM2.5-mortality heterogeneity across the US - determinants related to PM mass sources and components</t>
  </si>
  <si>
    <t>CBSA level data used to explore PM2.5-mortality heterogeneity across the US - determinants related to PM mass sources and components.This dataset is associated with the following publication: Rappazzo, K., L. Baxter, J. Sacks, B. Alman, G. Peterson, B. Hubbell, and L. Neas. Exploration of PM mass, source, and component-related factors that might explain heterogeneity in daily PM2.5-mortality associations across the United States. ENVIRONMENTAL RESEARCH. Elsevier B.V., Amsterdam, NETHERLANDS, 262: 118650, (2021).</t>
  </si>
  <si>
    <t xml:space="preserve">https://catalog.data.gov/dataset/data-associated-with-manuscript-evaluating-long-term-emission-impacts-of-large-scale-elect
</t>
  </si>
  <si>
    <t>Data associated with manuscript "Evaluating long-term emission impacts of large-scale electric vehicle deployment in the US using a human-earth systems model"</t>
  </si>
  <si>
    <t>The GCAM-USA model was used to evaluate the incremental national and regional emission impacts of widespread electric vehicle adoption in the US through 2050. This dataset includes the model outputs that were used to develop figures and tables for the related manuscript.This dataset is associated with the following publication: Ou, Y., N. Kittner, S. Babaee, S.J. Smith, C. Nolte, and D. Loughlin. Evaluating long-term emission impacts of large-scale electric vehicle deployment in the US using a human-Earth systems model. Applied Energy. Elsevier B.V., Amsterdam, NETHERLANDS, 300: 117364, (2021).</t>
  </si>
  <si>
    <t xml:space="preserve">https://catalog.data.gov/dataset/dataset-cyanobacterial-microbiome
</t>
  </si>
  <si>
    <t>Dataset_Cyanobacterial_Microbiome</t>
  </si>
  <si>
    <t>Accession numbers of raw RNA sequences, generated using Illumina sequencer,water parameters, and 3. derived data worksheet from the raw RNA sequences.This dataset is associated with the following publication: Wang, K., X. Mou, H. Cao, I. Struewing, H. Allen, and J. Lu. Co-occurring microorganisms regulate the succession of cyanobacterial harmful algal blooms. ENVIRONMENTAL POLLUTION. Elsevier Science Ltd, New York, NY, USA, 288: 117682, (2021).</t>
  </si>
  <si>
    <t xml:space="preserve">https://catalog.data.gov/dataset/atmospheric-nitrogen-deposition-in-the-chesapeake-bay-watershed-a-history-of-change
</t>
  </si>
  <si>
    <t>Atmospheric Nitrogen Deposition in the Chesapeake Bay Watershed: A History of Change</t>
  </si>
  <si>
    <t>USGS generated Estimates of atmospheric inorganic nitrogen deposition to the Chesapeake Bay watershed, 1950-2050.This dataset is associated with the following publication: Burns, D., G. Bhatt, L. Linker, J. Bash, P. Capel, and G. Shenk. Atmospheric Nitrogen Deposition in the Chesapeake Bay Watershed: A History of Change. ATMOSPHERIC ENVIRONMENT. Elsevier Science Ltd, New York, NY, USA, 251(15): 118277, (2021).</t>
  </si>
  <si>
    <t xml:space="preserve">https://catalog.data.gov/dataset/oc43manuscriptdata-112520
</t>
  </si>
  <si>
    <t>OC43ManuscriptData_112520</t>
  </si>
  <si>
    <t>Data describes percent recoveries of human coronavirus surrogate from wastewater.This dataset is associated with the following publication: McMinn, B., A. Korajkic, J. Kelleher, M. Herrmann, A. Pemberton, W. Ahmed, E. Villegas, and K. Oshima. Development of a Large Volume Concentration Method for Recovery of Coronavirus from Wastewater. SCIENCE OF THE TOTAL ENVIRONMENT. Elsevier BV, AMSTERDAM, NETHERLANDS, 774: 145727, (2021).</t>
  </si>
  <si>
    <t xml:space="preserve">https://catalog.data.gov/dataset/quantifying-wintertime-o3-and-nox-formation-with-relevance-vector-machines
</t>
  </si>
  <si>
    <t>Quantifying wintertime O3 and NOx formation with relevance vector machines</t>
  </si>
  <si>
    <t>Underlying data associated with figures in publication. Portions of this dataset are inaccessible because: Data is now available for public access. They can be accessed through the following means: Data available through Data.gov and EDG. Format: Excel spreadsheet.This dataset is associated with the following publication: Olson, D., T. Riedel, J. Offenberg, M. Lewandowski, R. Long, and T. Kleindienst. Quantifying wintertime O3 and NOx formation with relevance vector machines. ATMOSPHERIC ENVIRONMENT. Elsevier Science Ltd, New York, NY, USA, 259: 118538, (2021).</t>
  </si>
  <si>
    <t xml:space="preserve">https://catalog.data.gov/dataset/datasets-associated-with-mining-of-consumer-product-and-purchasing-data-to-identify-potent
</t>
  </si>
  <si>
    <t>Datasets associated with "Mining of Consumer Product and Purchasing Data to Identify Potential Chemical Co-exposures"</t>
  </si>
  <si>
    <t>Background: Chemicals in consumer products are a major contributor to human chemical co-exposures. Consumers purchase and use a wide variety of products containing potentially thousands of chemicals. There is a need to identify potential real-world chemical co-exposures in order to prioritize in vitro toxicity screening. However, due to the vast number of potential chemical combinations, this has been a major challenge.Objectives: We aim to develop and implement a data-driven procedure for identifying prevalent chemical combinations to which humans are exposed through purchase and use of consumer products.Methods: We applied frequent itemset mining on an integrated dataset linking consumer product chemical ingredient data with product purchasing data from sixty thousand households to identify chemical combinations resulting from co-use of consumer products.Results: We identified co-occurrence patterns of chemicals over all households as well as those specific to demographic groups based on race/ethnicity, income, education, and family composition. We also identified chemicals with the highest potential for aggregate exposure by identifying chemicals occurring in multiple products used by the same household. Lastly, a case study of chemicals active in estrogen and androgen receptor in silico models revealed priority chemical combinations co-targeting receptors involved in important biological signaling pathways.Discussion: Integration and comprehensive analysis of household purchasing data and product-chemical information provided a means to assess human near-field exposure and inform selection of chemical combinations for high-throughput screening in in vitro assays.This dataset is associated with the following publication: Stanfield, Z., C. Addington, K. Dionisio, D. Lyons, R. Tornero-Velez, K. Phillips, T. Buckley, and K. Isaacs. Mining of consumer product and purchasing data to identify potential chemical co-exposures.. ENVIRONMENTAL HEALTH PERSPECTIVES. National Institute of Environmental Health Sciences (NIEHS), Research Triangle Park, NC, USA, 129(6): N/A, (2021).</t>
  </si>
  <si>
    <t xml:space="preserve">https://catalog.data.gov/dataset/simulations-of-dispersion-through-an-irregular-urban-building-array
</t>
  </si>
  <si>
    <t>Simulations of Dispersion through an Irregular Urban Building Array</t>
  </si>
  <si>
    <t>The data files consist of tracer concentrations and velocity measurements gathered from EPA's Meteorological Wind Tunnel Laboratory.This dataset is associated with the following publication: Pirhalla, M., D. Heist, S. Perry, W. Tang, and L. Brouwer. Simulations of Dispersion through an Irregular Urban Building Array. ATMOSPHERIC ENVIRONMENT. Elsevier Science Ltd, New York, NY, USA, 258: 118500, (2021).</t>
  </si>
  <si>
    <t xml:space="preserve">https://catalog.data.gov/dataset/stream-water-isotope-data-from-the-snake-river-basin-2013-2019
</t>
  </si>
  <si>
    <t>Stream water isotope data from the Snake River Basin 2013-2019.</t>
  </si>
  <si>
    <t>The dataset includes water isotope values from samples spatially distributed across the Snake River basin collected between 2013-2015, and time series data collected from the Snake River at King Hill. The timeseries data were collected at the USGS 13154500 gage at approximately monthly intervals from 2013 through water year 2019. Site descriptions and watershed metrics are also included for the spatially distributed collection sites. Water Isotope QA data has also been included.This dataset is associated with the following publication: Windler, G., J.R. Brooks, H.M. Johnson, R. Comeleo, R. Coulombe, and G. Bowen. Climate Impacts on Source Contributions and Evaporation to Flow in the Snake River Basin Using Surface Water Isoscapes (d2H and d18O). WATER RESOURCES RESEARCH. American Geophysical Union, Washington, DC, USA, 57(7): e2020WR029157, (2021).</t>
  </si>
  <si>
    <t xml:space="preserve">https://catalog.data.gov/dataset/greenhouse-gas-emissions-from-an-arid-zone-reservoir-and-their-environmental-policy-signif
</t>
  </si>
  <si>
    <t>Greenhouse gas emissions from an arid-zone reservoir and their environmental policy significance: results from existing global models and an exploratory dataset</t>
  </si>
  <si>
    <t>This data release contains model inputs used to estimate surface water greenhouse gas fluxes from two large arid reservoirs, Lake Powell and Lake Mead. The release also contains empirical, spatially explicit water quality and greenhouse gas data from a single field survey conducted in Lake Powell in July of 2017. Finally, this release contains surface area estimates of shallow (&lt; 15m) tributary regions of Lake Powell under different water level scenarios.This dataset is associated with the following publication: Waldo, S., B. Deemer, L. Bair, and J. Beaulieu. Greenhouse gas emissions from an arid-zone reservoir and their environmental policy significance: Results from existing global models and an exploratory dataset. Environmental Science &amp; Policy. Elsevier Science Ltd, New York, NY, USA, 120: 53-62, (2021).</t>
  </si>
  <si>
    <t xml:space="preserve">https://catalog.data.gov/dataset/a-roadmap-to-the-structure-related-metabolism-pathways-of-per-and-polyfluoroalkyl-substanc
</t>
  </si>
  <si>
    <t>A Roadmap to the Structure-Related Metabolism Pathways of Per- and Polyfluoroalkyl Substances in Early Life Stages of Zebrafish (Danio rerio)</t>
  </si>
  <si>
    <t>Our findings identified five structural categories of PFAS prone to metabolism. The metabolism pathways of PFAS are highly related to their structures and significantly impact their bioaccumulations and toxicities. We also verified CES1 as an enzyme capable of hydrolyzing diverse PFAS, with strong substrate preferences towards perfluoroalkyl amides. This dataset is not publicly accessible because: Data generated by external academic lab with chemicals provided by EPA under an MTA. EPA's contribution was providing the PFAS library. It can be accessed through the following means: Contact the corresponding author Hui Peng, Mailing address: Department of Chemistry, University of Toronto, Toronto, Ontario, M5S3H6, Canada. E-mail address: hui.peng@utoronto.ca. Format: Not available.This dataset is associated with the following publication: Han, J., W. Gu, H. Barrett, D. Yang, S. Tang, J. Sun, J. Liu, H. Krause, K. Houck, and H. Peng. A Roadmap to the Structure-Related Metabolism Pathways of Per- and Polyfluoroalkyl Substances in the Early Life Stages of Zebrafish (Danio rerio). ENVIRONMENTAL HEALTH PERSPECTIVES. National Institute of Environmental Health Sciences (NIEHS), Research Triangle Park, NC, USA, 129(7): 077004, (2021).</t>
  </si>
  <si>
    <t xml:space="preserve">https://catalog.data.gov/dataset/nicholas-2018-supporting-data-for-journal-article
</t>
  </si>
  <si>
    <t>Nicholas 2018_Supporting data for journal article</t>
  </si>
  <si>
    <t>This file contains a summary of data presented in the journal article by Nicholas et al., "Forest riparian buffers can reduce timber harvesting effects on stream temperature under future conditions, but additional climate adaptation strategies are likely needed",This dataset is associated with the following publication: Nicholas, H., S. Sarkar, J. Butcher, T. Johnson, S. Julius, and S. LeDuc. Forest Riparian Buffers Reduce Timber Harvesting Effects on Stream Temperature, but additional Climate Adaptation Strategies are likely needed under future conditions. Journal of Water and Climate Change. IWA Publishing, London, UK, 1-16, (2021).</t>
  </si>
  <si>
    <t xml:space="preserve">https://catalog.data.gov/dataset/results-from-application-of-approximate-probabilistic-analysis-to-incidence-of-nasal-lesio
</t>
  </si>
  <si>
    <t>Results from application of Approximate Probabilistic Analysis to incidence of nasal lesions from acrolein exposure</t>
  </si>
  <si>
    <t>For estimating the distribution of the target human dose for magnitude of effect M and human incidence I (abbreviated "HDMI") in the Approximate Probabilistic Analysis (APROBA) software tool, using the default assumptions in APROBA (primary analysis) and specific case adjustments (sensitivity analyses): 1) Confidence limits of the HDMI components that were input in APROBA for each analysis, and the confidence limits for the estimated HDMI distributions that were output, along with some supplementary calculations on the outputs. Also included for each analysis are the percents contribution of the HDMI components to HDMI uncertainty. 2) Results of Bayesian model averaging dose-response analysis of incidence of nasal lesions in the lateral wall at level II, used for the sensitivity analysis in which dose-response modeling was used to determine the point of departure. 3) Parameters of the HDMI distribution for varying values of human incidence I.This dataset is associated with the following publication: Blessinger, T., A. Davis, W. Chiu, J. Stanek, G. Woodall, J. Gift, K. Thayer, and D. Bussard. Application of a Unified Probabilistic Framework to the Dose-Response Assessment of Acrolein. ENVIRONMENT INTERNATIONAL. Elsevier B.V., Amsterdam, NETHERLANDS, 143: 105953, (2020).</t>
  </si>
  <si>
    <t xml:space="preserve">https://catalog.data.gov/dataset/final-data-supporting-article-titled-agricultural-best-management-practice-sensitivity-to-
</t>
  </si>
  <si>
    <t>Final _ Data supporting article titled AGRICULTURAL BEST MANAGEMENT PRACTICE SENSITIVITY TO CHANGING AIR TEMPERATURE AND PRECIPITATION</t>
  </si>
  <si>
    <t>Final version _ File (spreadsheet) contains a summary of data presented in the journal article titled AGRICULTURAL BEST MANAGEMENT PRACTICE SENSITIVITY TO CHANGING AIR TEMPERATURE AND PRECIPITATION.This dataset is associated with the following publication: Schmidt, M., S. Sarkar, J. Butcher, T. Johnson, and S. Julius. AGRICULTURAL BEST MANAGEMENT PRACTICE SENSITIVITY TO CHANGING AIR TEMPERATURE AND PRECIPITATION. Transactions of the ASABE. AMERICAN SOCIETY OF AGRICULTURAL AND BIOLOGICAL ENGINEERS, ST. JOSEPH, MI, USA, 62(4): 1021-1033, (2019).</t>
  </si>
  <si>
    <t xml:space="preserve">https://catalog.data.gov/dataset/web-ice-acute-toxicity-data-986f0
</t>
  </si>
  <si>
    <t>Web-ICE acute toxicity data</t>
  </si>
  <si>
    <t>Database of acute toxicity data used to develop ICE models.</t>
  </si>
  <si>
    <t xml:space="preserve">https://catalog.data.gov/dataset/web-ice-acute-toxicity-data
</t>
  </si>
  <si>
    <t xml:space="preserve">https://catalog.data.gov/dataset/lead-service-line-identification-review
</t>
  </si>
  <si>
    <t>Lead Service Line Identification Review</t>
  </si>
  <si>
    <t>This is a literature review paper that did not generate any new data. This dataset is not publicly accessible because: This work did not produce new data. It can be accessed through the following means: Data mentioned in this literature review can be accessed by accessing the original sources of information, as cited within the paper. Format: This paper is a literature review (i.e., no new data generated). Sources of information are appropriately cited.This dataset is associated with the following publication: Hensley, K., V. Bosscher, S. Triantafyllidou, and D. Lytle. Lead Service Line Identification: A Review of Strategies and Approaches. AWWA Water Science. John Wiley &amp; Sons, Inc., Hoboken, NJ, USA, 3(3): e1226, (2021).</t>
  </si>
  <si>
    <t xml:space="preserve">https://catalog.data.gov/dataset/pbpk-modeloutputs-readme
</t>
  </si>
  <si>
    <t>PBPK_modeloutputs_readme</t>
  </si>
  <si>
    <t>Contains values from pbpk models for each study on n-butanol effects.This dataset is associated with the following publication: Segal, D., A. Bale, L. Phillips, A. Sasso, P. Schlosser, C. Starkey, and S. Makris. Issues in Assessing the Health Risks of n-Butanol. JOURNAL OF APPLIED TOXICOLOGY. John Wiley &amp; Sons, Ltd., Indianapolis, IN, USA, 40(1): 72-86, (2020).</t>
  </si>
  <si>
    <t xml:space="preserve">https://catalog.data.gov/dataset/swat-results-for-grip
</t>
  </si>
  <si>
    <t>SWAT_Results_For_GRIP</t>
  </si>
  <si>
    <t>model output from SWAT model without calibration and with calibration Gauge station 04159492, 02GG006, and 04213000.This dataset is associated with the following publication: Mai, J., B.A. Tolson, H. Shen, E. Gaborit, V. Fortin, N. Gasset, H. Awoye, T.A. Stadnyk, L.M. Fry, E.A. Bradley, F. Seglenieks, A.G. Temgoua, D.G. Princz, S. Gharari, A. Haghnegahdar, M.E. Elshamy, S. Razavi, M. Gauch, J. Lin, X. Ni, Y. Yuan, M. McLeod, N. Basu, R. Kumar, O. Rakovec, L. Samaniego, S. Attinger, N.K. Shrestha, P. Daggupati, T. Roy, S. Wi, T. Hunter, J.R. Craig, and A. Pietroniro. Great Lakes Runoff Intercomparison Project Phase 3: Lake Erie (GRIP-E). Journal of Hydrologic Engineering. American Society of Civil Engineers (ASCE), Reston, VA, USA, 26(9): 05021020, (2021).</t>
  </si>
  <si>
    <t xml:space="preserve">https://catalog.data.gov/dataset/meta-analysis-components-for-phthalate-exposure-and-neurodevelopment
</t>
  </si>
  <si>
    <t>Meta-analysis components for phthalate exposure and neurodevelopment</t>
  </si>
  <si>
    <t>Results of meta-analysis of studies of phthalate exposures and neurodevelopmental outcomes. Specifically, a meta-analysis was run for each phthalate (DEHP, DBP, DIBP, BBP, DEP) for Bayley Scales of Infant Development subscales (Mental Development Index [MDI] and Psychomotor Development Index [PDI]) for total (combined sexes), and stratified by sex.This dataset is associated with the following publication: Radke-Farabaugh, E., J. Braun, R. Nachman, and G. Cooper. Phthalate exposure and neurodevelopment: a systematic review and meta-analysis of human epidemiological evidence. ENVIRONMENT INTERNATIONAL. Elsevier B.V., Amsterdam, NETHERLANDS, 137: 105408, (2020).</t>
  </si>
  <si>
    <t xml:space="preserve">https://catalog.data.gov/dataset/performance-evaluation-of-a-dead-end-hollowfiber-ultrafiltration-method-for-enumeration-of
</t>
  </si>
  <si>
    <t>Performance evaluation of a dead-end hollowfiber ultrafiltration method for enumeration of somatic and F+ coliphage from recreational waters</t>
  </si>
  <si>
    <t>Percent recoveries of somatic and F+ coliphage.This dataset is associated with the following publication: Korajkic, A., B. McMinn, M. Herrmann, A. Pemberton, J. Kelleher, K. Oshima, and E. Villegas. Performance evaluation of a dead-end hollowfiber ultrafiltration method for enumeration of somatic and F+ coliphage from recreational waters. JOURNAL OF VIROLOGICAL METHODS. Elsevier Science Ltd, New York, NY, USA, 296: 114245, (2021).</t>
  </si>
  <si>
    <t xml:space="preserve">https://catalog.data.gov/dataset/the-sensitivity-of-transcriptomics-bmd-modeling-to-the-methods-used-for-microarray-data-no
</t>
  </si>
  <si>
    <t>The sensitivity of transcriptomics BMD modeling to the methods used for microarray data normalization</t>
  </si>
  <si>
    <t>This dataset is a project file generated by BMDExpress 2.2 SW (Sciome, Research Triangle Park, NC). It contains gene expression data for livers of rats exposed to 4 chemicals (crude MCHM, neat MCHM, DMPT, p-toluidine) and kidneys of rats exposed to PPH. The project file includes normalized expression data (GeneChip Rat 230 2.0 Array) using 7 different pre-processing methods (RMA, GCRMA, MAS5.0, MAS5.0_noA calls, PLIER, PLIER16, and PLIER16_noA calls), differentially expressed probe-sets detected by William's method (p&lt;0.05, and minimum fold change of 1.5), probeset-level and pathway-level BMD and BMDL values from transcriptomic dose-response modeling.This dataset is associated with the following publication: Mezencev, R., and S. Auerbach. The sensitivity of transcriptomics BMD modeling to the methods used for microarray data normalization. PLOS ONE. Public Library of Science, San Francisco, CA, USA, 15(5): e0232955, (2020).</t>
  </si>
  <si>
    <t xml:space="preserve">https://catalog.data.gov/dataset/properties-that-influence-pond-breeding-salamander-density-and-predation-in-midwestern-uni
</t>
  </si>
  <si>
    <t>Properties that influence pond-breeding salamander density and predation in midwestern United States ephemeral wetlands</t>
  </si>
  <si>
    <t>Ephemeral wetlands provide habitat for a variety of taxa and are often critical breeding locations for amphibians. Although the impacts of abiotic properties of wetlands on amphibians have been extensively tested, data regarding how biological characteristics of ephemeral wetlands shape amphibian populations is lacking. Across a series of wetlands, we captured and sampled larval pond-breeding salamanders and aquatic invertebrates, and quantified diet items of salamanders to examine what properties influence densities of larval salamanders, aquatic invertebrates, and properties that drive predation of salamanders on aquatic invertebrates. We found site-level and landscape-level properties influenced salamander and invertebrate densities. Our data suggest larval salamanders have a predation bias for and against certain taxa in wetlands. Salamanders selected against predation of invertebrate predators and selected primarily for the collector-filterer functional group. Despite these preferences, salamander predation did not have measurable influence on aquatic invertebrate density. Furthermore, although pond-breeding salamanders can reach high densities in ephemeral wetlands and select for specific prey items, they do not have measurable influence over macroinvertebrate community structure.This dataset is associated with the following publication: Struecker, B., J. Milanovich, M. McIntosh, M. Berg, and M. Hopton. Selective predation by pond-breeding salamanders in ephemeral wetlands of Ohio and Illinois. . (ed.), JOURNAL OF HERPETOLOGY. Society for the Study of Amphibians &amp; Reptiles, Salt Lake City, UT, USA, 55(3): 222-228, (2021).</t>
  </si>
  <si>
    <t xml:space="preserve">https://catalog.data.gov/dataset/lake-michigan-ozone-study-data-sets
</t>
  </si>
  <si>
    <t>Lake Michigan Ozone Study Data Sets</t>
  </si>
  <si>
    <t>This EPA SH entry contains the link to the public archive for all datasets collected by EPA and collaborators for the Lake Michigan Ozone Study conducted in 2017. The archive resides at NASA Langley Research Center. EPA-ORD data sets can be found by clicking on the individual site tabs on the main LMOS archive webpage and EPA-ORD will be listed at the PI.</t>
  </si>
  <si>
    <t xml:space="preserve">https://catalog.data.gov/dataset/model-evaluation-of-dry-deposition-of-oxygenated-volatile-organic-compounds
</t>
  </si>
  <si>
    <t>Model evaluation of dry deposition of oxygenated volatile organic compounds</t>
  </si>
  <si>
    <t>This dataset includes a data dictionary, tables of physicochemical characteristics of the oxygenated volatile organic compounds evaluated with the updated dry deposition model and statistical results of the model comparison with observed dry deposition measurements. Data used in manuscript figures describing comparisons of modeled versus measured deposition velocities and resistances are also included.This dataset is associated with the following publication: Wu, Z., L. Zhang, J. Walker, P. Makar, J. Perlinger, and X. Wang. Extension of a gaseous dry deposition algorithm to oxidized volatile organic compounds and hydrogen cyanide for application in chemistry transport models. Journal of Advances in Modeling Earth Systems. John Wiley &amp; Sons, Inc., Hoboken, NJ, USA, 14(8): 5093-5105, (2021).</t>
  </si>
  <si>
    <t xml:space="preserve">https://catalog.data.gov/dataset/european-centre-for-medium-range-weather-forecasts
</t>
  </si>
  <si>
    <t>European Centre for Medium-Range Weather Forecasts</t>
  </si>
  <si>
    <t>Global sea surface temperature (SST) anomalies can affect terrestrial precipitation via ocean-atmosphere interaction known as climate teleconnection. Non-stationary and non-linear characteristics of the ocean-atmosphere system make the identification of the teleconnection signals difficult to be detected at a local scale as it could cause large uncertainties when using linear correlation analysis only. This paper explores the relationship between global SST and terrestrial precipitation with respect to long-term non-stationary teleconnection signals during 1981-2010 over three regions in North America and one in Central America. Empirical mode decomposition as well as wavelet analysis is utilized to extract the intrinsic trend and the dominant oscillation of the SST and precipitation time series in sequence. After finding possible associations between the dominant oscillation of seasonal precipitation and global SST through lagged correlation analysis, the statistically significant SST regions are extracted based on the correlation coefficient. With these characterized associations, individual contribution of these SST forcing regions linked to the related precipitation responses are further quantified through nonlinear modeling with the aid of extreme learning machine. Results indicate that the non-leading SST regions also contribute a salient portion to the terrestrial precipitation variability compared to some known leading SST regions. In some cases, these estimated contributions reveals some clues of the coupling interactions between oceanic and atmospheric processes.This dataset is associated with the following publication: Chang, N., S. Imen, K. Bai, and J. Yang. Multi-scale Quantitative Precipitation Forecasting Using Nonlinear and Nonstationary Teleconnection Signals and Artificial Neural Network Models. JOURNAL OF HYDROLOGY. Elsevier Science Ltd, New York, NY, USA, 548: 305-321, (2017).</t>
  </si>
  <si>
    <t xml:space="preserve">https://catalog.data.gov/dataset/development-validation-and-integration-of-in-silico-models-to-identify-androgen-active-che
</t>
  </si>
  <si>
    <t>Development, validation and integration of in silico models to identify androgen active chemicals</t>
  </si>
  <si>
    <t>A diverse data set of 1667 chemicals with AR experimental activity were provided by the U.S. EPA from the oxicity Forecaster (ToxCast) program which generates data using in vitro high-throughput screening (HTS) assays measuring activity of chemicals at multiple points along the androgen receptor (AR) activity pathway. The Endocrine Disruptor Knowledgebase (EDKB) androgen receptor (AR) binding data set (Fang et al., 2003) was downloaded from the FDA website and was produced expressly as a training set designed for developing predictive models. The data is based on a validated assay using recombinant AR. The dataset contains 146 AR binders and 56 non-AR binders. These training set chemicals were selected for both chemical structure diversity and range of activity, both of which are essential to develop robust QSAR and other models (Perkins, 2003).This dataset is associated with the following publication: Manganelli, S., A. Roncaglioni, K. Mansouri, R. Judson, E. Benfenati, A. Manganaro, and P. Ruiz. Development, validation and integration of in silico models to identify androgen active chemicals. CHEMOSPHERE. Elsevier Science Ltd, New York, NY, USA, 220: 204-215, (2019).</t>
  </si>
  <si>
    <t xml:space="preserve">https://catalog.data.gov/dataset/the-chesapeake-bay-program-modelling-system-overview-and-recommendations-for-future-develo
</t>
  </si>
  <si>
    <t>The Chesapeake Bay Program Modelling System: Overview and Recommendations for Future Development</t>
  </si>
  <si>
    <t>This manuscript is an overview of the Chesapeake Bay Modeling system and uses public datasets from Phase 6 of the Chesapeake Bay model (https://www.chesapeakebay.net/what/publications_and_data) and data from previously published manuscripts, detailed within the citations of the manuscript.This dataset is associated with the following publication: Hood, R., G. Shenk, R. Dixon, S. Smith, W. Ball, J. Bash, R. Batiuk, K. Boomer, D. Brady, C. Cerco, P. Claggett, K. de Mutsert, Z. Easton, A. Elmore, M. Friedrichs, L. Harris, T. Ihde, L. Lacher, L. Li, L. Linker, A. Miller, J. Moriarty, G. Noe, G. Onyullo, K. Rose, K. Skalak, R. Tian, T. Veith, L. Wainger, D. Weller, and Y. Zhang. The Chesapeake Bay Program Modelling System: Overview and Recommendations for Future Development. ECOLOGICAL MODELLING. Elsevier Science BV, Amsterdam, NETHERLANDS, 465: 109635, (2021).</t>
  </si>
  <si>
    <t xml:space="preserve">https://catalog.data.gov/dataset/san-juan-pr-mangrove-cores-2016-ar-dbd-cn-isotopes
</t>
  </si>
  <si>
    <t>San_Juan_PR_mangrove_cores_2016_AR_DBD_CN_isotopes</t>
  </si>
  <si>
    <t>Dataset provides mangrove soil accretion rates, dry bulk density, %carbon, %nitrogen, nitrogen, carbon and sulfur stable isotopes from 5 sites in the San Juan Bay Estuary, Puerto Rico.</t>
  </si>
  <si>
    <t xml:space="preserve">https://catalog.data.gov/dataset/naknowbase-sql-backend-080121
</t>
  </si>
  <si>
    <t>NaKnowBase-SQL backend-080121</t>
  </si>
  <si>
    <t>Engineered nanomaterials (generally defined as being 1-100 nm is size) take on unique activities due to their small size, reactivity, and high surface area to mass ratio. While these properties can be highly desirable for the intended function of the materials and the products produced from them, they may also cause undesirable activity in environmental or biological systems. EPA program offices, faced with applications for novel engineered nanomaterials, need access to relevant data to help predict potential environmental/biological interactions of nanomaterials based on their physio-chemical properties and the intended uses of novel materials. We have developed a relational database containing the results from the Office of Research and Development (ORD) regarding the actions of engineered nanomaterials in environmental and biological systems. The database captures the chemical and physical parameters of the materials tested, the assays in which they were tested, and the measured results. The database is designed to enable selective searches of nanomaterials based on physical/chemical parameters such as composition, size, coatings, etc, the system in which they were tested, and the quantitative results obtained. For example, a user would be able to access information on materials of similar composition, size range, reactivity, or other properties measured, and see what results were observed. For example, users can implement observed results for modeling and prediction for similar nanomaterials using quantitative structure activity relationships and other sophisticated modeling approaches.</t>
  </si>
  <si>
    <t xml:space="preserve">https://catalog.data.gov/dataset/global-mercury-observatory-system-land-based-monitoring-data-portal
</t>
  </si>
  <si>
    <t>Global Mercury Observatory System Land-based Monitoring Data Portal</t>
  </si>
  <si>
    <t>Global Mercury Observation System On-line Data Portal. This dataset is not publicly accessible because: Data was unable to be uploaded in ScienceHub but can be obtained through contact with the researcher specified below. It can be accessed through the following means: Contacts For more information on GMOS and its activities, please contact:Programme CoordinatorDr. Nicola Pirrone CNR-Institute of Atmospheric Pollution Research, Rome, Italy E-mail: pirrone@iia.cnr.itPhone: +39.0984.493239, Fax: +39.0984.493215 (at Division of Rende) Phone: +39.06.90672803 / 2831, Fax: +39.06.90672472 (at the Institute Headquarters in Rome). Format: Monitoring data is generated from Tekran continuous mercury monitoring instruments (hourly) at globally distributed sites.This dataset is associated with the following publication: Carbone, F., A. Bruno, A. Naccarato, F. De Simone, C. Gencarelli, F. Sprovieri, I.M. Hedgecock, M. Landis, H. Shov, K.A. Pfaffhuber, K.A. Read, L. Martin, H. Angot, A. Dommergue, O. Magand, and N. Pirrone. The Superstatistical Nature and Interoccurrence Time of Atmospheric Mercury Concentration Fluctuations. JOURNAL OF GEOPHYSICAL RESEARCH-ATMOSPHERES. American Geophysical Union, Washington, DC, USA, 123(2): 764-774, (2018).</t>
  </si>
  <si>
    <t xml:space="preserve">https://catalog.data.gov/dataset/kc-traqs-data-fusion-b91a2
</t>
  </si>
  <si>
    <t>Data collected during the Kansas City Transportation and Local-Scale Air Quality Study (KC-TRAQS).This dataset is associated with the following publication: Valencia, A., S. Arunachalam, V. Isakov, B. Naess, and M. Serre. Improving emissions inputs via mobile measurements to estimate fine-scale Black Carbon monthly concentrations through geostatistical space-time data fusion. ENVIRONMENTAL SCIENCE &amp; TECHNOLOGY. American Chemical Society, Washington, DC, USA, 793: 148378, (2021).</t>
  </si>
  <si>
    <t xml:space="preserve">https://catalog.data.gov/dataset/bioturbation-frequency
</t>
  </si>
  <si>
    <t>Bioturbation frequency</t>
  </si>
  <si>
    <t>Bioturbation frequency. This dataset is not publicly accessible because: data is the property of University of Cincinnati. It can be accessed through the following means: Data are available on EDI, the Environmental Data Initiative (https://environmentaldatainitiative.org/), doi:10.6073/pasta/0b5597e8bf1e8c0b5903fa104149ffb5. Format: data uploaded to https://environmentaldatainitiative.org/.This dataset is associated with the following publication: Booth, M., M. Urbanic, X. Wang, and J. Beaulieu. Bioturbation frequency alters methane emissions from reservoir sediments. SCIENCE OF THE TOTAL ENVIRONMENT. Elsevier BV, AMSTERDAM, NETHERLANDS, 789: 148033, (2021).</t>
  </si>
  <si>
    <t xml:space="preserve">https://catalog.data.gov/dataset/perinatal-high-fat-diet-influences-ozone-induced-responses-on-pulmonary-oxidant-status-and
</t>
  </si>
  <si>
    <t>Perinatal high-fat diet influences ozone-induced responses on pulmonary oxidant status and the molecular control of mitophagy in female rat offspring</t>
  </si>
  <si>
    <t>The data belongs to Maastricht University. This dataset is not publicly accessible because: Data does not belong to EPA. It can be accessed through the following means: Please contact the corresponding author for data. Format: non-EPA data.This dataset is associated with the following publication: Rouschop , S., S. Snow , U. Kodavanti, M. Drittij , L. Maas , A. Opperhuizen, F. van Schooten, A. Remels, and R. Godschalk. Perinatal High-Fat Diet Influences Ozone-Induced Responses on Pulmonary Oxidant Status and the Molecular Control of Mitophagy in Female Rat Offspring. International Journal of Molecular Sciences. MDPI AG, Basel, SWITZERLAND, 22(14): 7551, (2021).</t>
  </si>
  <si>
    <t xml:space="preserve">https://catalog.data.gov/dataset/metadata-for-coral-reef-resilience-assessment-for-puerto-rico
</t>
  </si>
  <si>
    <t>Metadata for Coral Reef Resilience Assessment for Puerto Rico</t>
  </si>
  <si>
    <t>Climate change threatens coral reefs through multiple pathways and interactions with local stressors. More resilient reefs have a higher likelihood of returning to a coral-dominated state following disturbance. To advance practical approaches to reef resilience assessments and aid resilience-based management of coral reefs, we conducted a resilience assessment for Puerto Rico's coral reefs modified from methods used in other U.S. jurisdictions. We calculated relative resilience scores for 103 sites from an existing commonwealth-wide survey using eight resilience indicators and identified which indicators most drove resilience. We found that sites of very different relative resilience were generally highly intermixed, underscoring the importance and necessity of decision making and management at fine scales. In combination with information on levels of two localized stressors (fishing pressure and pollution exposure), we used the resilience indicators to assess which of seven potential management actions could be used at each site to maintain or improve resilience. Fishery management was the management action that applied to the most sites. Furthermore, we combined sites' resilience scores with ocean warming predictions to assign sites to vulnerability categories. Island-wide or local managers can use the actions and vulnerability information as a starting point for resilience-based management of their reefs. This assessment differs from many previous ones because we tested how much information could be yielded by a "desktop" assessment using freely-available, existing data rather than from a customized, resilience-focused field survey. The available data still permitted analyses comparable to previous assessments, demonstrating that desktop resilience assessments can substitute for assessments with field components under some circumstances.This dataset is associated with the following publication: Gibbs, D., and J. West. Resilience assessment of Puerto Rico's coral reefs to inform reef management. PLOS ONE. Public Library of Science, San Francisco, CA, USA, 14(11): e0224360, (2019).</t>
  </si>
  <si>
    <t xml:space="preserve">https://catalog.data.gov/dataset/wong-et-al-2021-urinary-mutagenicity-data-set-diesel-exhaust-smoky-coal
</t>
  </si>
  <si>
    <t>Wong et al., 2021 Urinary Mutagenicity Data Set - Diesel Exhaust &amp; Smoky Coal</t>
  </si>
  <si>
    <t>Urinary biomarkers in subjects from the cross-sectional indoor coal burning study and mutagenicity levels among subjects from the cross-sectional diesel biomarker study.This dataset is associated with the following publication: Wong, J., R. Vermeulen, Y. Dai, W. Hu, K. Martin, S. Warren, H. Liberatore, D. Ren, H. Duan, Y. Niu, J. Xu, W. Fu, K. Meliefste, J. Yang, M. Ye, X. Jia, T. Meng, B. Bassig, D. Hosgood, J. Choi, M. Rahman, Y. Zheng, J. Mumford, D. Silverman, N. Rothman, D. DeMarini, and Q. Lan. Elevated urinary mutagenicity among those exposed to bituminous coal combustion emissions or diesel engine exhaust, July 2021. ENVIRONMENTAL AND MOLECULAR MUTAGENESIS. John Wiley &amp; Sons, Inc, Hoboken, NJ, USA, 0, (2021).</t>
  </si>
  <si>
    <t xml:space="preserve">https://catalog.data.gov/dataset/stormwater-input-file
</t>
  </si>
  <si>
    <t>Stormwater Input File</t>
  </si>
  <si>
    <t>SWMM 5.0 input file. This dataset is not publicly accessible because: EPA cannot release personally identifiable information regarding living individuals, according to the Privacy Act and the Freedom of Information Act (FOIA). This dataset contains information about human research subjects. Because there is potential to identify individual participants and disclose personal information, either alone or in combination with other datasets, individual level data are not appropriate to post for public access. Restricted access may be granted to authorized persons by contacting the party listed. It can be accessed through the following means: This data is unable to be accessed outside of the project team due to containing sensitive information. Format: EPA SWMM 5.0 input file.This dataset is associated with the following publication: Shireman, J., K. Ratliff, and A. Mikelonis. Modeling radionuclide transport in urban overland flow: A case study. Urban Water Journal. Taylor &amp; Francis Group, London, UK, 18(7): 12, (2021).</t>
  </si>
  <si>
    <t xml:space="preserve">https://catalog.data.gov/dataset/comparative-stability-of-assay-results-of-enterococci-measured-by-culture-and-qpcr-over-ti
</t>
  </si>
  <si>
    <t>Comparative stability of assay results of enterococci measured by culture and qPCR over time in bathing beach waters</t>
  </si>
  <si>
    <t>Beach name, date &amp; time,sampling location &amp; depth, enteroccus qPCR (CCE) &amp; culture (CFU) measurements.This dataset is associated with the following publication: Wymer, L., T. Wade, E. Sams, K. Oshima, and A. Dufour. Comparative stability of assay results of enterococci measured by culture and qPCR over time in bathing beach waters. JOURNAL OF MICROBIOLOGICAL METHODS. Elsevier Science Ltd, New York, NY, USA, 188: 106274, (2021).</t>
  </si>
  <si>
    <t xml:space="preserve">https://catalog.data.gov/dataset/raw-data-for-sciencehub-version-2-7-15-2021
</t>
  </si>
  <si>
    <t>Raw Data for ScienceHub Version 2. 7-15-2021</t>
  </si>
  <si>
    <t>The dataset contains the raw data used to produce the data in the following journal article: Evaluation of a Modified Rapid Viability-Polymerase Chain Reaction Method for Bacillus Spores in Water Matrices.This dataset is associated with the following publication: Bushon, R., A. Brady, C. Kephart, and V. Gallardo. Evaluation of a Modified Rapid Viability-Polymerase Chain Reaction Method for Bacillus atrophaeus Spores in Water Matrices. JOURNAL OF MICROBIOLOGICAL METHODS. Elsevier Science Ltd, New York, NY, USA, 188: 106293, (2021).</t>
  </si>
  <si>
    <t xml:space="preserve">https://catalog.data.gov/dataset/metadata-for-predicting-the-nonlinear-response-of-pm2-5-and-ozone-to-precursor-emission-ch
</t>
  </si>
  <si>
    <t>Metadata for "Predicting the Nonlinear Response of PM2.5 and Ozone to Precursor Emission Changes with a Response Surface Model"</t>
  </si>
  <si>
    <t>The data for this project include fields that are output from the numerous CMAQ simulations used to build the RSM. This dataset is not publicly accessible because: The data is too large to be included on ScienceHub. It can be accessed through the following means: This data can be accessed by contacting the corresponding authors as will be noted by the peer-reviewed journal. Format: This data is generated by OAQPS and colleagues at Tsinghua university in China. The output data are stored and, if requested, provided in the format of NetCDF. It is stored and preserved on the Atmos high performance computing (HPC) system located at the National Computing Center (NCC).The folder location for raw model data and post-processed data is: /asm1/ROMO. The input data is located in the folder titled: /work/ROMOData will be copied to the backup automatic storage management (ASM) system after completion of the project to make room for working space on Atmos. This backup system is also located at the National Computing Center, fully accessible form EPA computers at all times and backed up daily or more frequently.In order to facilitate transparency, reproducibility, and credibility throughout the project, the model code will be appropriately commented to indicate the algorithmic functioning in a manner suitable for the general computer programmer. CMAQ source code will be stored on Github at www.github.com/USEPA/CMAQ on the branch labeled '5.3.2'. All substantive evolution of the model code will be documented by comments within the code, and the date of the change will be recorded in the standard logs created by Git version control.Project documentation is available via https://www.epa.gov/scram</t>
  </si>
  <si>
    <t xml:space="preserve">https://catalog.data.gov/dataset/testing-bounding-box
</t>
  </si>
  <si>
    <t>Testing Bounding-Box</t>
  </si>
  <si>
    <t>Testing EDG-staging ingestion of bounding-box data.</t>
  </si>
  <si>
    <t xml:space="preserve">https://catalog.data.gov/dataset/datasets-for-manuscript-how-are-divergent-global-emission-trends-influencing-long-range-tr
</t>
  </si>
  <si>
    <t>Datasets for manuscript "How are Divergent Global Emission Trends Influencing Long-range Transported Ozone to North America"</t>
  </si>
  <si>
    <t>This dataset contains data used to create the Figures in the manuscript "How are Divergent Global Emission Trends Influencing Long-range Transported Ozone to North America"</t>
  </si>
  <si>
    <t xml:space="preserve">https://catalog.data.gov/dataset/nitrate-response-to-wetlands-in-umrb
</t>
  </si>
  <si>
    <t>Nitrate response to wetlands in UMRB</t>
  </si>
  <si>
    <t>The dataset includes all the information necessary to re-create Figures 1 through 6 of the manuscript.This dataset is associated with the following publication: Evenson, G., H. Golden, J. Christensen, C. Lane, A. Rajib, E. DAmico, D. Mahoney, E. White, and Q. Wu. Wetland restoration yields dynamic nitrate responses across the Upper Mississippi river basin. Environmental Research Communications. IOP Publishing, PHILADELPHIA, PA, USA, 3(9): 095002, (2021).</t>
  </si>
  <si>
    <t xml:space="preserve">https://catalog.data.gov/dataset/incidental-formation-and-transformation-of-silver-nanoparticles-during-interaction-between
</t>
  </si>
  <si>
    <t>Incidental Formation and transformation of silver nanoparticles during interaction between surfactant-based surface cleaners and silver nano-enabled products</t>
  </si>
  <si>
    <t>The data set contains the details on the characterization of silver nanoparticles suspension, and investigation of exposure of surface cleaning products to AgNPs (lab-synthesized &amp; colloidal AgNPs in consumer product). In addition, Ag+ (as AgNO3) was used to simulate Ag+ released from solid nano-enabled products.This dataset is associated with the following publication: Radwan, I.M., P.M. Potter, D.D. Dionysiou, and S.R. Al-Abed. Silver Nanoparticle Interactions with Surfactant-Based Household Surface Cleaners. ENVIRONMENTAL ENGINEERING SCIENCE. Mary Ann Liebert, Inc., Larchmont, NY, USA, 38(6): 481-488, (2021).</t>
  </si>
  <si>
    <t xml:space="preserve">https://catalog.data.gov/dataset/prioritization-of-chemicals-for-effects-on-steroidogenesis-using-an-integrated-statistical
</t>
  </si>
  <si>
    <t>Prioritization of chemicals for effects on steroidogenesis using an integrated statistical approach to high-throughput H295R data</t>
  </si>
  <si>
    <t>HT-H295R data was downloaded using the ToxCast pipeline (tcpl) R package and is publicly available. Multi-concentration level 0 data from invitrodb (version 3.1) were downloaded and converted from g/ml into micromolar concentrations prior to calculation of mMds and data simulation (Supplemental Data 1).This dataset is associated with the following publication: Haggard, D., W. Setzer, R. Judson, and K. Friedman. Development of a prioritization method for chemical-mediated effects on steroidogenesis using an integrated statistical analysis of high-throughput H295R data. REGULATORY TOXICOLOGY AND PHARMACOLOGY. Elsevier Science Ltd, New York, NY, USA, 109: 104510, (2019).</t>
  </si>
  <si>
    <t xml:space="preserve">https://catalog.data.gov/dataset/influence-of-polymer-additives-on-gas-phase-emissions-from-3d-printer-filaments
</t>
  </si>
  <si>
    <t>Influence of polymer additives on gas-phase emissions from 3D printer filaments</t>
  </si>
  <si>
    <t>The data set contains the details on the thermal degradation that takes place during 3D printing of six commercially-available 3D printer filaments containing either carbon nanotubes or metal particle additives. Volatile organic compound (VOC) emissions are measured and used to develop reaction mechanisms.This dataset is associated with the following publication: Potter, P.M., S.R. Al-Abed, F. Hasan, and S.M. Lomnicki. Influence of polymer additives on gas-phase emissions from 3D printer filaments. CHEMOSPHERE. Elsevier Science Ltd, New York, NY, USA, 279: 138543, (2021).</t>
  </si>
  <si>
    <t xml:space="preserve">https://catalog.data.gov/dataset/chemical-characterization-of-recycled-consumer-products-using-suspect-screening-analysis
</t>
  </si>
  <si>
    <t>CHEMICAL CHARACTERIZATION OF RECYCLED CONSUMER PRODUCTS USING SUSPECT SCREENING ANALYSIS</t>
  </si>
  <si>
    <t>All data associated with Figures and Tables of manuscript "CHEMICAL CHARACTERIZATION OF RECYCLED CONSUMER PRODUCTS USING SUSPECT SCREENING ANALYSIS", Charles Lowe et al., Environmental Science and Technology, 2021.Datasets are provided in a multisheet Excel file. The first sheet in the file contains the Data Dictionary for all datasets.This dataset is associated with the following publication: Lowe, C., K. Phillips, K. Favela, A. Yau, J. Wambaugh, J. Sobus, A. Williams, A. Jackson, and K. Isaacs. Chemical Characterization of Recycled Consumer Products Using Suspect Screening Analysis (Environmental Science and Technology). ENVIRONMENTAL SCIENCE &amp; TECHNOLOGY. American Chemical Society, Washington, DC, USA, 55(16): 11375-11387, (2021).</t>
  </si>
  <si>
    <t xml:space="preserve">https://catalog.data.gov/dataset/word-document-containing-all-figures-and-characterization
</t>
  </si>
  <si>
    <t>Word document containing all Figures and Characterization</t>
  </si>
  <si>
    <t>Word Document containing SEM images and XRD patterns.This dataset is associated with the following publication: Chae, S., B. Murugesan, H. Kim, D.K. Duvvuru, T. Lee, Y. Choi, M. Baek, and M. Nadagouda. Advanced Phosphorus Recovery from Municipal Wastewater using Anoxic/Aerobic Membrane Bioreactors and Magnesium Carbonate-Based Pellets. ACS ES&amp;T Water. American Chemical Society, Washington, DC, USA, 1(8): 1657-1664, (2021).</t>
  </si>
  <si>
    <t xml:space="preserve">https://catalog.data.gov/dataset/soil-microbial-indicators-of-soil-amendments
</t>
  </si>
  <si>
    <t>Soil microbial indicators of soil amendments</t>
  </si>
  <si>
    <t>soil microbial populations and enzyme assays that show responses of the soil microbial community to soil amendments. This dataset is not publicly accessible because: Link to data is not available now. It can be accessed through the following means: USDA - ARS will have the link to the data at some point. Format: Likely to be an excel file and avialble as a public link in the future.This dataset is associated with the following publication: Ducey, T.F., J.M. Novak, G.C. Sigua, J.A. Ippolito, H.C. Rushmiller, D.W. Watts, K.M. Trippe, K.A. Spokas, K.C. Stone, and M. Johnson. Microbial Response to Designer Biochar and Compost Treatments for Mining Impacted Soils. Biochar Journal. Ithaka Institute for Carbon Intelligence, Arbaz, SWITZERLAND, 3: 299-314, (2021).</t>
  </si>
  <si>
    <t xml:space="preserve">https://catalog.data.gov/dataset/data-for-epas-air-quality-time-series-project-equates-version-1
</t>
  </si>
  <si>
    <t>Data for EPA's Air QUAlity TimE Series Project (EQUATES) Version 1</t>
  </si>
  <si>
    <t>The US EPA developed a set of modeled meteorology, emissions, air quality and pollutant deposition spanning the years 2002 through 2017.  Modeled datasets cover the Conterminous US (CONUS) at a 12km horizontal grid spacing (12US1) and the Northern Hemisphere at a 108km (108NHEMI) using WRFv4.1.1 for meteorology and CMAQv5.3.2 for air quality modeling. New hemispheric and North American emissions inventories were developed using, to the extent possible, consistent input data and methods across all years, including emissions from mobile, fire, and oil and gas sources. Collectively these model outputs represent 100s of TB of data. We have selected a subset of the model input and output datasets that we hope will be most useful to the air quality research community. These datasets include: - Emissions inventory files for the CONUS for 2002-2017 suitable for input into the Sparse Matrix Operator Kernel Emissions (SMOKE) emission processor - CMAQ-ready emissions, initial conditions and boundary condition input files for the 12US1 domain for 2002-2017 - CMAQ-ready meteorology files for the 12US1 domain for 2013-2017. (Fewer years of meteorology data are included due to space constraints.) - Matched meteorology model output with surface observations for 2002-2019 - Daily average CMAQ output for the 12US1 domain for 2002-2017 for 14 pollutants - Daily average 3D CMAQ output for 44 layers for the 108NHEMI domain for 2002-2017</t>
  </si>
  <si>
    <t xml:space="preserve">https://catalog.data.gov/dataset/characterization-of-novel-human-immortalized-thyroid-follicular-epithelial-cell-lines
</t>
  </si>
  <si>
    <t>Characterization of Novel Human Immortalized Thyroid Follicular Epithelial Cell Lines</t>
  </si>
  <si>
    <t>Biomarker Image Cytometry. The cell-level frequency of NK2 Homeobox 1 (NKX2-1), Keratin 7 (KRT7), and Thyroglobulin (TG) protein staining were quantitatively evaluated by high-content imaging across huThyrEC cell line variants (1-4) in two medium formulations (huThyrEC and h7H) for verification of thyroid follicular epithelial cell enrichment. Data are the % positive expression frequency (mean +- SD) of two replicates.This dataset is associated with the following publication: Hopperstad, K., T. Truschel, T. Wahlicht, W. Stewart, A. Eicher, T. May, and C. Deisenroth. Characterization of Novel Human Immortalized Thyroid Follicular Epithelial Cell Lines. Applied In Vitro Toxicology. Mary Ann Liebert, Inc., Larchmont, NY, USA, 7(2): 39-49, (2021).</t>
  </si>
  <si>
    <t xml:space="preserve">https://catalog.data.gov/dataset/dataset-for-ord-033372-biological-thresholds-derived-from-common-measures-in-rat-studies-a
</t>
  </si>
  <si>
    <t>Dataset for ORD-033372: Biological Thresholds Derived from Common Measures in Rat Studies are Predictive of Liver Tumorigenic Chemicals</t>
  </si>
  <si>
    <t>Microarray experiments used in the study.This dataset is associated with the following publication: Corton, J., K. Korunes, J. Abedini, H. El-Masri, J. Brown, K. Friedman, Y. Liu, C. Martini, S. He, and J. Rooney. Thresholds Derived from Common Measures in Rat Studies are Predictive of Liver Tumorigenic Chemicals. TOXICOLOGIC PATHOLOGY. Society of Toxicology, RESTON, VA, 48(7): 857-874, (2020).</t>
  </si>
  <si>
    <t xml:space="preserve">https://catalog.data.gov/dataset/little-lusk-creek-and-sycamore-branch
</t>
  </si>
  <si>
    <t>Little Lusk Creek and Sycamore Branch</t>
  </si>
  <si>
    <t>Aquatic invertebrate taxonomic composition (abundance) and flow intermittency data from Little Lusk Creek and Sycamore Branch.This dataset is associated with the following publication: Crabot, J., C.P. Mondy, P. Usseglio-Polatera, K. Fritz, P.J. Wood, M.J. Greenwood, M.T. Bogan, E.I. Meyer, and T. Datry. A global perspective on the functional responses of stream communities to flow intermittence. ECOGRAPHY. Blackwell Publishing, Malden, MA, USA, 44(10): 1511-1523, (2021).</t>
  </si>
  <si>
    <t xml:space="preserve">https://catalog.data.gov/dataset/in-vitro-and-in-vivo-androgen-receptor-data-set-from-tox-sci-paper-gray-et-al-2020
</t>
  </si>
  <si>
    <t>IN VITRO AND IN VIVO ANDROGEN RECEPTOR DATA SET FROM TOX SCI PAPER GRAY ET AL 2020</t>
  </si>
  <si>
    <t>Data sets include 1. Excel file with Hershberger assay protocols and data and summaries of in vivo antiandrogen studies 2. Figures of in vitro AR assay results from contract work and in house studies 3. Excel file with in house in vitro AR antagonism data.This dataset is associated with the following publication: Gray, L., J. Furr, C. Lambright, N. Evans, P. Hartig, M. Cardon, V. Wilson, A. Hotchkiss, and J. Conley. Quantification of uncertainties in extrapolating from in vitro androgen receptor (AR) antagonism to in vivo Hershberger Assay endpoints and adverse reproductive development in male rats. TOXICOLOGICAL SCIENCES. Society of Toxicology, RESTON, VA, 176(2): 297-311, (2020).</t>
  </si>
  <si>
    <t xml:space="preserve">https://catalog.data.gov/dataset/conus-extent
</t>
  </si>
  <si>
    <t>CONUS_extent</t>
  </si>
  <si>
    <t>The dataset provided here contains the added pixel quality assurance (QA) flags that help ensure validity of satellite-derived water quality estimates in freshwater lakes and reservoirs. This work builds upon a study by Urquhart et al. [1] where inland lake and waterbody satellite data was processed and flagged for California, Ohio, and Florida. Added pixel QA flags include land-adjacent pixels, unresolvable waterbody pixels, and snow/ice pixels. Any water pixel adjacent to land is flagged to caution potential for mixed land-water pixels and land adjacency effects. A weekly QA flag mask is provided for snow/ice presence over lakes. The unresolvable QA flag mask contains inland waterbodies smaller than 27 hectares and/or with less than three 300m resolvable satellite pixels.An updated version of the Shuttle Radar Topography Mission (SRTM) Waterbody Data (SWBD) is provided to fix a land-waterbody mask error identified in Rhode Island and Massachusetts. The Research Environments MEaSUREs SRTM, used in the NASA data pre-processing, includes the Water Body Data Shapefiles (~30m) product. Version 3.0 of the SRTM contains the vectorized coastline masks used by National Geospatial-Intelligence Agency (NGA) in the editing, called the SRTM Waterbody Data, in shapefile and rasterized formats [4]. Version 4.0 of the SRTM presented here fixes the land-waterbody mask error identified in Rhode Island and Massachusetts. Version 4.0 of the SRTM has been adopted into the NASA pre-processing of the MERIS and OLCI satellite datafiles described above.This dataset is associated with the following publication: Urquhart, E., and B. Schaeffer. Envisat MERIS and Sentinel-3 OLCI satellite lake biophysical water quality flag dataset for the contiguous United States. Data in Brief. Elsevier B.V., Amsterdam, NETHERLANDS, 28: 104826, (2020).</t>
  </si>
  <si>
    <t xml:space="preserve">https://catalog.data.gov/dataset/traci-spatial-eutrophication-characterization-factors-2020-10
</t>
  </si>
  <si>
    <t>TRACI Spatial Eutrophication Characterization Factors_2020-10</t>
  </si>
  <si>
    <t>This dataset provides spatially-explicit freshwater and marine eutrophication characterization factors for the TRACI life cycle impact assessment method, as well as the data used to compile the characterization factors.This dataset is associated with the following publication: Henderson, A.D., B. Niblick, H.E. Golden, and J.C. Bare. Modeling spatially resolved characterization factors for eutrophication potential in life cycle assessment. INTERNATIONAL JOURNAL OF LIFE CYCLE ASSESSMENT. Ecomed Verlagsgesellschaft AG, Landsberg, GERMANY, 26: 1832-1846, (2021).</t>
  </si>
  <si>
    <t xml:space="preserve">https://catalog.data.gov/dataset/pfesabp2v01
</t>
  </si>
  <si>
    <t>PFESABP2v01</t>
  </si>
  <si>
    <t>Data for individual animals used to create the information demonstrated in Table 1 of the manuscript, including PFESA BP2 serum and liver concentrations and serum clinical chemistry values.This dataset is associated with the following publication: Jenkins-Hill, D., M. Strynar, A. Lindstrom, A. Farthing, H. Huang, J. Schmid, J. Lang, and N. Chernoff. Toxicity of Balb-c mice exposed to recently identified 1,1,2,2-tetrafluoro-2-[1,1,1,2,3,3-hexafluoro-3-(1,1,2,2-tetrafluoroethoxy)propan-2-yl]oxyethane-1-sulfonic acid (PFESA-BP2). TOXICOLOGY. Elsevier Science Ltd, New York, NY, USA, 441(152529): 1, (2020).</t>
  </si>
  <si>
    <t xml:space="preserve">https://catalog.data.gov/dataset/full-data-appendix
</t>
  </si>
  <si>
    <t>Full data appendix</t>
  </si>
  <si>
    <t>General cognitive ability, often referred to as 'general intelligence', comprises a variety of correlated abilities. Childhood general cognitive ability is a well-studied area of research and can be used to predict social outcomes and perceived success. Early life stage (e.g., prenatal, postnatal, toddler) exposures to stressors (i.e., chemical and non-chemical stressors from the total (built, natural, social) environment) can impact the development of childhood cognitive ability. Building from our systematic scoping review (Ruiz et al., 2016), we conducted a meta-analysis to evaluate more than 100 stressors related to cognitive development. Our meta-analysis identified 23 stressors with a significant increase in their likelihood to influence childhood cognitive ability by 10% or more, and 80 stressors were observed to have a statistically significant effect on cognitive ability. Stressors most impactful to cognition during the prenatal period were related to maternal health and the mother's ability to access information relevant to a healthy pregnancy (e.g., diet, lifestyle). Stressors most impactful to cognition during the early childhood period were dietary nutrients (infancy), quality of social interaction (toddler), and exposure to toxic substances (throughout early childhood). In conducting this analysis, we examined the relative impact of real-world exposures on cognitive development to attempt to understand the inter-relationships between exposures to both chemical and non-chemical stressors and early developmental life stages. Our findings suggest that the stressors observed to be the most influential to childhood cognitive ability are not permanent and can be broadly categorized as activities/behaviors which can be modified to improve childhood cognition. This meta-analysis supports the idea that there are complex relationships between a child's total environment and early cognitive development.This dataset is associated with the following publication: Nilsen, F., J. Ruiz, and N. Tulve. A Meta-Analysis of Stressors from the Total Environment Associated with Children's General Cognitive Ability. International Journal of Environmental Research and Public Health. Molecular Diversity Preservation International, Basel, SWITZERLAND, 17(15): 5451, (2020).</t>
  </si>
  <si>
    <t xml:space="preserve">https://catalog.data.gov/dataset/volatile-organic-compounds-measurements
</t>
  </si>
  <si>
    <t>volatile organic compounds measurements</t>
  </si>
  <si>
    <t>volatile organic compound concentrations.This dataset is associated with the following publication: Breen, M., V. Isakov, S. Prince, K. McGuinness, P. Egeghy, B. Stephens, S. Arunachalam, D. Stout, R. Walker, L.M. Alston, A. Rooney, K. Taylor, and T. Buckley. Integrating Personal Air Sensor and GPS to Determine Microenvironment-Specific Exposures to Volatile Organic Compounds. Sensors. MDPI AG, Basel, SWITZERLAND, 21(16): 5659, (2021).</t>
  </si>
  <si>
    <t xml:space="preserve">https://catalog.data.gov/dataset/evaluation-of-swat-reservoir-ponds-and-wetlands-tools-in-water-and-sediment-simulation-in-
</t>
  </si>
  <si>
    <t>Evaluation of SWAT reservoir, ponds, and wetlands tools in water and sediment simulation in the Rock River watershed</t>
  </si>
  <si>
    <t>The dataset supported findings in the study: "Evaluation of SWAT reservoir, ponds, and wetlands tools in water and sediment simulation in the Rock River watershed". Results of this study demonstrate the impact of impoundments in SWAT modeling.The dataset includes sources of the SWAT input data.This dataset is associated with the following publication: Jalowska, A., and Y. Yuan. Evaluation of SWAT Impoundment Modeling Methods in Water and Sediment Simulations. JOURNAL OF THE AMERICAN WATER RESOURCES ASSOCIATION. American Water Resources Association, Middleburg, VA, USA, 55(1): 209-227, (2019).</t>
  </si>
  <si>
    <t xml:space="preserve">https://catalog.data.gov/dataset/high-throughput-transcriptomics-platform-for-screening-environmental-chemicals
</t>
  </si>
  <si>
    <t>High-Throughput Transcriptomics Platform for Screening Environmental Chemicals</t>
  </si>
  <si>
    <t>We screened 44 chemicals in MCF7 cells in concentration response and generated HTTr data using the TempO-Seq hWTv1 assay. First, we provide an outline of the quality of the HTTr data based on a set of QC metrics we developed for this platform. Second, we evaluate the reproducibility and mechanistic accuracy of the HTTr platform using inter-plate analysis of reference samples and comparison of reference chemical treatment effects with CMAP signatures, respectively. Third, we summarize the concentration-dependent HTTr responses for all 44 chemicals to stratify them in terms of their overall effect on the transcriptome. Fourth, we present a new gene signature based concentration-response analysis that provides potency estimates for perturbation of cellular biology (ie, BPACs).This dataset is associated with the following publication: Harrill, J., L. Everett, D. Haggard, T. Sheffield, J. Bundy, C. Willis, R. Thomas, I. Shah, and R. Judson. High-Throughput Transcriptomics Platform for Screening Environmental Chemicals. TOXICOLOGICAL SCIENCES. Society of Toxicology, RESTON, VA, 181(1): 68-89, (2021).</t>
  </si>
  <si>
    <t xml:space="preserve">https://catalog.data.gov/dataset/data-set-for-co-contaminant-paper
</t>
  </si>
  <si>
    <t>Data set for co-contaminant paper</t>
  </si>
  <si>
    <t>The objective of this research was to evaluate the performance of five arsenic adsorptive media technology of full-scale drinking water treatment systems in the USEPA Arsenic Demonstration Program (ADP) that were found to simultaneously remove other co-occurring inorganic contaminants. The datasets presented here are the figures included in the referenced journal article.This dataset is associated with the following publication: Sorg, T., A. Chen, L. Wang, and D. Lytle. Removing co-occurring contaminants of arsenic and vanadium with full-scale arsenic adsorptive media systems. JOURNAL OF WATER SUPPLY: RESEARCH AND TECHNOLOGY - AQUA. IWA Publishing, London, UK, ( ): 2021148, (2021).</t>
  </si>
  <si>
    <t xml:space="preserve">https://catalog.data.gov/dataset/recap-dataset-subject-exposure-and-health-endpoint-blood-lipids-cardiac-and-lung-data
</t>
  </si>
  <si>
    <t>RECAP dataset: Subject, exposure, and health endpoint (blood, lipids, cardiac, and lung) data</t>
  </si>
  <si>
    <t>This dataset contains deidentified subject level data from the study titled: Responses to Exposure to Low Levels of Concentrated Ambient Particles in Healthy Young Adults (RECAP). Subject, exposure, and health endpoint data are included in the dataset. Health endpoint data includes inflammatory, heart rate variability and cardiac repolarization, lung function, blood chemistry, and lipids measures.This dataset is associated with the following publication: Wyatt, L., R. Devlin, A. Rappold, and M. Case. Low levels of fine particulate matter increase vascular damage and reduce pulmonary function in young healthy adults. Particle and Fibre Toxicology. BioMed Central Ltd, London, UK, 17(1): 58, (2020).</t>
  </si>
  <si>
    <t xml:space="preserve">https://catalog.data.gov/dataset/figure-data-for-article-acidity-and-the-multiphase-chemistry-of-atmospheric-aqueous-partic
</t>
  </si>
  <si>
    <t>Figure data for article "Acidity and the multiphase chemistry of atmospheric aqueous particles and clouds"</t>
  </si>
  <si>
    <t>Noting here that data used to make figures in "Acidity and the multiphase chemistry of atmospheric aqueous particles and clouds" article can be found within the paper and associated supplement. This dataset is not publicly accessible because: Figure data are already embedded in the paper tables/supplement by authors external to the EPA. It can be accessed through the following means: The figure data are found within the paper tables and supplemental information (SI) and thus can be accessed by downloading the paper and SI. One may also contact co-authors, V. Faye McNeill (vfm2103@columbia.edu) and/or Hartmut Herrmann (herrmann@tropos.de) for additional information. Format: Data used for the figures are provided in the paper tables and supplement at the following link: https://doi.org/10.5194/acp-2021-58.This dataset is associated with the following publication: Tilgner, A., T. Schaefer, B. Alexander, M. Barth, J. Collett, K. Fahey, A. Nenes, H. Pye, H. Herrmann, and V.F. McNeill. Acidity and the multiphase chemistry of atmospheric aqueous particles and clouds. Atmospheric Chemistry and Physics. Copernicus Publications, Katlenburg-Lindau, GERMANY, 21(17): 13483-13536, (2021).</t>
  </si>
  <si>
    <t xml:space="preserve">https://catalog.data.gov/dataset/acton-lake-methane-waldo-et-al-2020
</t>
  </si>
  <si>
    <t>Acton Lake Methane_Waldo et al_2020</t>
  </si>
  <si>
    <t>This dataset summarizes methane emission rates and relationships with biophysical variables.This dataset is associated with the following publication: Waldo, S., J. Beaulieu, W. Barnett, A. Balz, M. Vanni, T. Williamson, and J. Walker. Temporal trends in methane emissions from a small eutrophic reservoir: the key role of a spring burst. Biogeosciences. Copernicus Publications, Katlenburg-Lindau, GERMANY, 18(19): 5291-5311, (2021).</t>
  </si>
  <si>
    <t xml:space="preserve">https://catalog.data.gov/dataset/css-3-2-2-1-naknowbase
</t>
  </si>
  <si>
    <t>CSS.3.2.2.1 NaKnowBase</t>
  </si>
  <si>
    <t>Product CSS.3.2.2 includes three inter-related components, the delivery of which completes this product. This product represents updates to the NaKnowBase database, which has been cleared under STICS Public accessibility for NaKnowBase ORD-043098.The first component is a tool to automate formatting of ENM data into the standard and universally accepted ISO-TAB Nano format. We have written this code to both WRITE (export) NKB data in ISO-TAB Nano format, as well as READ (input) external data already in the ISO-TAB Nano format for potential inclusion into NKB. The code and corresponding documentation for this tool are made available to the public via the EPA Office of Research and Development at: https://gaftp.epa.gov/EPADataCommons/ORD/NaKnowBase/.The second component is an application, entitled "OntoSearcher", that automates ontological term mapping for a given ENM dataset. We have developed this code to read in external partner ENM data, and map those data to ontological terms with reported diagnostics on speed and accuracy. This is the first step in the development of a common language for ENMs, aims to minimize necessary human curation time and is critical to EPA efforts to integrate across Federal ENM datasets in a FAIR (Findable, Accessible, Interoperable, Accessible) way. The code and corresponding documentation for this application are made available to the public via the EPA Office of Research and Development at: https://gaftp.epa.gov/EPADataCommons/ORD/NaKnowBase/. The third component is the integration of NaKnowBase ENM data with the EPA Chemistry Dashboard. Currently, we have 373 chemical structure mapped on the Dashboard at https://comptox.epa.gov/dashboard/chemical_lists/NAKNOWBASE. This collaborative, intra-Agency effort between CCTE and CPHEA continues as we update NKB ENMs, establish web-services to update NKB-Dashboard integration with the NKB application, build on our EPA standard nomenclature for ENMs (Beach et al.(2021)), and continue our semantic mapping efforts with Federal and International collaborators.</t>
  </si>
  <si>
    <t xml:space="preserve">https://catalog.data.gov/dataset/genome-wide-dna-methylation-and-controlled-diesel-exposure
</t>
  </si>
  <si>
    <t>Genome-wide DNA methylation and controlled diesel exposure</t>
  </si>
  <si>
    <t>This dataset contains genome-wide DNA methylation data from the Illumina EPIC array as well as information on the exposure given (clean air, diesel, or ozone) at each time point. Demographic and anthropomorphic information on the participants in the study is also included within the dataset. This dataset is not publicly accessible because: EPA cannot release personally identifiable information regarding living individuals, according to the Privacy Act and the Freedom of Information Act (FOIA). This dataset contains information about human research subjects. Because there is potential to identify individual participants and disclose personal information, either alone or in combination with other datasets, individual level data are not appropriate to post for public access. Restricted access may be granted to authorized persons by contacting the party listed. It can be accessed through the following means: This data can be accessed by contacting the data owners. Access to the data requires an approved Institutional Review Board application from an appropriate institution. Format: This dataset include blood biomarker measurements (DNA methylation, Ilumina EPIC Methylation array) along with demographic and anthropomorphic information on participants. In addition there is data on which controlled exposure was received (clean air or diesel or ozone) and at which time points.This dataset is associated with the following publications: Cardenas, A., R. Fadadu, L. Van Der Laan, C. Ward-Caviness, L. Granger, D. Diaz-Sanchez, M. Bind, and R. Devlin. Controlled Human Exposures to Diesel Exhaust: A Human Epigenome-Wide Experiment of Target Bronchial Epithelial Cells. Environmental Epigenetics. Oxford University Press, Cary, NC, USA, 7(1): dvab003, (2021). Bind, M., D. Rubin, A. Cardenas, R. Dhingra, C. Ward-Caviness, Z. Liu, J. Mirowsky, J. Schwartz, B. Coull, D. Diazsanchez, and R. Devlin. HETEROGENEOUS OZONE EFFECTS ON DNA METHYLOME OF BRONCHIAL CELLS: OBSERVED IN A CROSSOVER STUDY. Scientific Reports. Nature Publishing Group, London, UK, 10(1): 15739, (2020).</t>
  </si>
  <si>
    <t xml:space="preserve">https://catalog.data.gov/dataset/link-to-supplemental-material-including-all-the-data-needed-to-replicate-the-analysis
</t>
  </si>
  <si>
    <t>Link to supplemental material including all the data needed to replicate the analysis.</t>
  </si>
  <si>
    <t>This is a link to the supplemental material from the manuscript that includes all of the data and R code needed to replicate the analysis.This dataset is associated with the following publication: Coffman, E., R. Burnett, and J. Sacks. Quantitative Characterization of Uncertainty in the Concentration Response Relationship between Long-Term PM2.5 Exposure and Mortality at Low Concentrations. ENVIRONMENTAL SCIENCE &amp; TECHNOLOGY. American Chemical Society, Washington, DC, USA, 54(16): 10191-10200, (2020).</t>
  </si>
  <si>
    <t xml:space="preserve">https://catalog.data.gov/dataset/conus-and-alaska-meris-inland-lake-water-quality
</t>
  </si>
  <si>
    <t>CONUS and Alaska MERIS inland lake water quality</t>
  </si>
  <si>
    <t>CONUS and Alaska MERIS inland lake water quality.This dataset is associated with the following publication: Seegers, B.N., P.J. Werdell, R.A. Vandermeulen, W. Salls, R.P. Stumpf, B. Schaeffer, T.J. Owens, S.W. Bailey, J.P. Scott, and K.A. Loftin. Satellites for long-term monitoring of inland U.S. lakes: The MERIS time series and application for chlorophyll-a. REMOTE SENSING OF ENVIRONMENT. Elsevier Science Ltd, New York, NY, USA, 266: 112685, (2021).</t>
  </si>
  <si>
    <t xml:space="preserve">https://catalog.data.gov/dataset/ahhs-2-swiffer-vs-floor-scihub-1-20-21
</t>
  </si>
  <si>
    <t>AHHS 2 Swiffer vs floor SciHUB 1-20-21</t>
  </si>
  <si>
    <t>The tab name in the EXCEL file explains the results found on that sheet. The first tab is the raw data for the EC analyses of the EC samples. The second tab is the raw data showing the EC and vacuum dust analyses. The third tab shows the data for Table 1. The fourth tab shows the data for Table 2 and the last tab shows the data for Figure 1.This dataset is associated with the following publication: Vesper, S., L. Wymer, D. Cox, G. Dewalt, E. Pinzer, W. Friedman, and P.J. Ashley. Comparison of ERMI results for dust collected from homes by an electrostatic cloth and by the standard vacuum method. JOURNAL OF OCCUPATIONAL AND ENVIRONMENTAL HYGIENE. Taylor &amp; Francis, Inc., Philadelphia, PA, USA, 18(9): 423-429, (2021).</t>
  </si>
  <si>
    <t xml:space="preserve">https://catalog.data.gov/dataset/water-temperature-trends
</t>
  </si>
  <si>
    <t>Water temperature trends</t>
  </si>
  <si>
    <t>Water temperature trends. This dataset is not publicly accessible because: Data is the property of HydroShare. It can be accessed through the following means: https://www.hydroshare.org/. Format: CUASHI HydroShare.This dataset is associated with the following publication: Kelleher, C., H. Golden, and S. Archfield. Monthly River Temperature Trends Across the US Confound Annual Changes. Environmental Research Letters. IOP Publishing LIMITED, Bristol, UK, 16(10): 104006, (2021).</t>
  </si>
  <si>
    <t xml:space="preserve">https://catalog.data.gov/dataset/hunting-the-eagle-killer-a-cyanobacterial-neurotoxin-causes-vacuolar-myelinopathy
</t>
  </si>
  <si>
    <t>Hunting the eagle killer: A cyanobacterial neurotoxin causes vacuolar myelinopathy</t>
  </si>
  <si>
    <t>H. verticillata samples collected from numerous watersheds from 2014 to 2020 were screened for the presence of A. hydrillicola. After isolation of A. hydrillicola from environmental samples and adaptation to laboratory conditions, the cyanobacterium was cultivated in BG11 medium with or without the addition of potassium bromide. H. verticillata leaves colonized with A. hydrillicola were analyzed using fluorescence microscopy as well as AP-MALDI-MSI (9-AA as matrix in negative-ionization mode, lateral resolution, 10 mm). Environmental bromide and bromine concentrations in H. verticillata, sediment, and water samples were analyzed by x-ray fluorescence spectroscopy and ion chromatography. The structure of AETX was elucidated by NMR spectroscopy, high-resolution tandem mass spectrometry, infrared spectroscopy, and x-ray crystallography after isolation of the compound using flash chromatography, semipreparative HPLC, and recrystallization. The genome of A. hydrillicola was amplified from single filaments using multiple displacement amplification and then sequenced using the Illumina MiSeq platform. The putative AETX biosynthetic gene cluster was identified by BLASTp searches for bacterial halogenases against the A. hydrillicola genome. The halogenase AetF was heterologously expressed in E. coli and then purified. Biochemical assays to characterize its activity used tryptophans and indoles as substrates. Reaction products were structurally characterized by HPLC-MS and NMR spectroscopy. A. hydrillicola-H. verticillata extract fractions and pure AETX were tested for activity on C. dubia, D. rerio, C. elegans, and G. gallus. Bioassays on D. rerio and G. gallus were performed in accordance with the National Insitutes of Health Guide for the Care and Use of Laboratory Animals and followed protocol A2017 11-007-Y1-A0, which was reviewed, approved, and overseen by the University of Georgia Institutional Animal Care and Use Committee. VM occurrence in treated birds was confirmed by analysis of the white matter of their optic lobe using light microscopy and transmission electron microscopy. Tissues of deceased wild birds were extracted and analyzed for AETX by HPLC-MS. A full description of the materials and methods used in this study is provided in the supplementary materials. Portions of this dataset are inaccessible because: Data belongs to coauthors at Martin-Luther-University Halle-Wittenberg, Halle (Saale), University of Georgia, Czech Academy of Sciences, and Leibniz-Forschungsinstitut fur Molekulare Pharmakologie (FMP), They can be accessed through the following means: NMR and MS raw data are available at Figshare (https://doi.org/10.6084/m9.figshare.6025748.v1).X-ray data and models are available at the Cambridge Crystallographic Data Centre under accession no. CCDC-2018827. (https://doi.org/10.5517/ccdc.csd.cc25rrg5)The whole-genome assemblies (Whole Genome Shotgun projects) of two A. hydrillicola strains, CCALA 1050 and Thurmond2011, have been deposited at DDBJ/ENA/GenBank under the accession nos. JAALHA000000000 and JAAKGC000000000, respectively. The versions described in this paper are JAALHA010000000 and JAAKGC010000000.The sequence of the putative AETX biosynthetic gene cluster can be found at DDBJ/ENA/GenBank under the accession no. MT225528.All other data are available in the main text or the supplementary materials of the journal article. Format: data are in several formats, see accessed information for more information.This dataset is associated with the following publication: Breinlinger, S., T. Phillips, B. Haram, J. Mares, J. Martinez Yerena, P. Hrouzek, R. Sobotka, W. Henderson, P. Schmieder, S.M. Williams, J.D. Lauderdale, H.D. Wilde, W. Gerrin, A. Kust, J. Washington, C. Wagner, M. Liebeke, H. Enke, T. Niedermeyer, and S. Wilde. Hunting the eagle killer: A cyanobacterial neurotoxin causes vacuolar myelinopathy. SCIENCE. American Association for the Advancement of Science (AAAS), Washington, DC, USA, 371(6536): eaax9050, (2021).</t>
  </si>
  <si>
    <t xml:space="preserve">https://catalog.data.gov/dataset/atp-binding-cassette-sub-family-member-2-abcg2-and-xenobiotic-exposure-during-early-mouse-
</t>
  </si>
  <si>
    <t>ATP BINDING CASSETTE SUB-FAMILY MEMBER 2 (ABCG2) AND XENOBIOTIC EXPOSURE DURING EARLY MOUSE EMBRYONIC STEM CELL DIFFERENTIATION</t>
  </si>
  <si>
    <t>ATP binding cassette sub-family member 2 (ABCG2) is a well-defined efflux transporter found in various tissues. The role of ABCG2 during early embryonic development, however, is not established. Previous work suggested an association exists between xenobiotics that regulate Abcg2 transcription and differentiation of mouse embryonic stem cells (mESC), a relationship potentially related to redox homeostasis. ABCG2 was found to serve protective role in mESC as a xenobiotic transporter. The role of ABCG2 in regulating redox status, however, was unclear. The hypothesis that ABCG2 plays a fundamental role during mESC differentiation or that regulation of the receptor by xenobiotics may be associated with altered mESC differentiation could not be supported.This dataset is associated with the following publication: Rosen, M., S. Jeffay, H. Nichols, M. Hoopes, and S. Hunter. ATP Binding Cassette Sub-Family Member 2 (ABCG2) And Xenobiotic Exposure During Early Mouse Embryonic Stem Cell Differentiation. Birth Defects Research. John Wiley &amp; Sons, Inc., Hoboken, NJ, USA, 110(1): 35-47, (2017).</t>
  </si>
  <si>
    <t xml:space="preserve">https://catalog.data.gov/dataset/fate-of-ammonia-and-implications-for-distribution-system-water-quality-at-four-ion-exchang
</t>
  </si>
  <si>
    <t>Fate of Ammonia and Implications for Distribution System Water Quality at Four Ion Exchange Softening Plants with Elevated Source Water Ammonia</t>
  </si>
  <si>
    <t>Water quality data from four full-scale drinking water treatment plants that treat groundwater with high hardness and elevated ammonia using ion exchange. Data were collected approximately monthly over a 1-year study period.This dataset is associated with the following publication: Keithley, S.(., C. Muhlen, D. Wahman, and D. Lytle. Fate of Ammonia and Implications for Distribution System Water Quality at Four Ion Exchange Softening Plants with Elevated Source Water Ammonia. WATER RESEARCH. Elsevier Science Ltd, New York, NY, USA, 203: 117485, (2021).</t>
  </si>
  <si>
    <t xml:space="preserve">https://catalog.data.gov/dataset/fate-of-ammonia-and-implications-for-distribution-system-water-quality-at-four-ion-exchang-51752
</t>
  </si>
  <si>
    <t xml:space="preserve">https://catalog.data.gov/dataset/theoretical-equilibrium-lead-solubility-revisited-open-source-code-and-practical-relations
</t>
  </si>
  <si>
    <t>Theoretical Equilibrium Lead Solubility Revisited: Open Source Code and Practical Relationships (Figure Data)</t>
  </si>
  <si>
    <t>The dataset includes the data used to create the figures in the manuscript.This dataset is associated with the following publication: Wahman, D., M. Pinelli, M. Schock, and D. Lytle. Theoretical Equilibrium Lead (II) Solubility Revisited: Open Source Code and Practical Relationships. AWWA Water Science. John Wiley &amp; Sons, Inc., Hoboken, NJ, USA, 3(5): e1250, (2021).</t>
  </si>
  <si>
    <t xml:space="preserve">https://catalog.data.gov/dataset/inter-model-comparison-of-gulf-of-mexico-hypoxia-and-its-response-to-reduced-nutrient-load
</t>
  </si>
  <si>
    <t>Inter-model comparison of Gulf of Mexico hypoxia and its response to reduced nutrient loads: Effects of Phytoplankton and Organic Matter Parameterization. Model and analysis dataset.</t>
  </si>
  <si>
    <t>This dataset provides model output and post-processed analysis of model data used in the inter-model comparison of hypoxia dynamics in the northern Gulf of Mexico. Post-processed data are available for each figure or categorical analysis as described in the filename. All relevant metadata and descriptive headers are provided within each data file. For raw model output, please visit EPA's Environmental Dataset Gateway (EDG) at: https://edg.epa.gov/metadata/catalog/main/home.page.</t>
  </si>
  <si>
    <t xml:space="preserve">https://catalog.data.gov/dataset/results-from-non-targeted-analysis-of-6-2-fts-degradation-samples
</t>
  </si>
  <si>
    <t>Results from Non-Targeted Analysis of 6:2 FTS degradation samples</t>
  </si>
  <si>
    <t>NTA output of 6:2 FTS microbial cultures Chu TAMU.This dataset is associated with the following publication: Yang, S., Y. Shi, M. Strynar, and K. Chu. Desulfonation and defluorination of 6:2 fluorotelomer sulfonic acid (6:2 FTSA) by Rhodococcus jostii RHA1: Carbon and sulfur sources, enzymes, and pathways. JOURNAL OF HAZARDOUS MATERIALS. Elsevier Science Ltd, New York, NY, USA, 423(Part A): 127052, (2022).</t>
  </si>
  <si>
    <t xml:space="preserve">https://catalog.data.gov/dataset/bsee-linear-boom-in-situ-oil-burn-data
</t>
  </si>
  <si>
    <t>BSEE Linear Boom In Situ Oil Burn Data</t>
  </si>
  <si>
    <t>The efficiency of simulated at-sea surface oil burns (in situ burns, ISB) was determined while testing varied boom configurations and air-assist nozzles to improve combustion. Tests were conducted in a 14.3 m x 2.4 m x 2.4 m tank under both calm and wave-action conditions. Emissions and residual uncombusted oil were sampled to characterize the effect of variations in boom length/width ratios, injection air, and presence or absence of waves. Tests were done with 30 L of Alaska North Slope oil within an outdoor, above ground, fresh water, 63 m3 tank equipped with wave actuators and baffles. The combustion plume was sampled for emissions using a crane-suspended instrument system. Combustion efficiencies based on unburned carbon in the plume emissions ranged from 85% to 93%. Efficiencies based on oil mass loss ranged from 89% to 99% but were not predicted by changes in boom ratio, air injection, or the presence of waves. A four-fold variation in PM2.5 emission factors was observed from the test conditions and the most effective burns in terms of reduced emissions were those that had high length to width boom ratios resulting in higher flame front surface area exposure to ambient air. The presence of added injection air near the oil/water/flame interface had no statistical effect on the combustion efficiency, suggesting that added oxygen and air-induced turbulence at the oil/flame interface was not limiting the combustion rate. The presence of waves had a limited detrimental effect on combustion emissions, possibly caused by enhancing heat loss from the burning oil to the water below. Post-burn, residual oil samples were collected and analyzed to show that the total petroleum hydrocarbon (TPH) concentration in the residuals decreased as the oil mass loss increased. The amount of oil mass lost was not related to any combustion efficiency parameters or pollutant levels. However, TPH in residues were significantly lower at higher boom ratios in the control and air plus waves tests.This dataset is associated with the following publication: Aurell, J., A. Holder, B. Gullett, N. Lamie, K. Arsava, R. Conmy, D. Sundaravadivelu, B. Mitchell, and K. Stone. Analysis of emissions and residue from methods to improve efficiency of at-sea, in situ oil spill burns. MARINE POLLUTION BULLETIN. Elsevier Science Ltd, New York, NY, USA, 173(Part A): 113016, (2021).</t>
  </si>
  <si>
    <t xml:space="preserve">https://catalog.data.gov/dataset/the-changing-face-of-floodplains-in-the-mississippi-river-basin-detected-by-a-60-year-land
</t>
  </si>
  <si>
    <t>The Changing Face of Floodplains in the Mississippi River Basin Detected by a 60-year Land Use Change Dataset</t>
  </si>
  <si>
    <t>The MRB floodplain land use change dataset is made available through an open-access geospatial data sharing platform HydroShare. Our archive also includes all corresponding input data, intermediate calculations, and supporting information. Table 2 below provides an overview of the file contents. The entire archive can be downloaded as a single zip file from this weblink: https://www.hydroshare.org/resource/41a3a9a9d8e54cc68f131b9a9c6c8c54/.This dataset is associated with the following publication: Rajib, A., Q. Zheng, H. Golden, Q. Wu, C. Lane, J. Christensen, R. Morrison, A. Annis, and F. Nardi. The changing face of floodplains in the Mississippi River Basin detected by a 60-year land use change dataset. Scientific Data. Springer Nature Group, New York, NY, 8: 271, (2021).</t>
  </si>
  <si>
    <t xml:space="preserve">https://catalog.data.gov/dataset/meta-dataset-for-property-values-and-water-quality
</t>
  </si>
  <si>
    <t>Meta-Dataset for property values and water quality</t>
  </si>
  <si>
    <t>We conduct a comprehensive literature review and meta-analysis of studies that examine the effects of water quality on waterfront and non-waterfront housing values. We identify 36 studies that yield 665 observations. The rows of the dataset include each observation from the hedonic studies and the columns include the variables we created from each study (e.g., year of publication, type of publication, water quality measure, location, waterbody type, elasticities).</t>
  </si>
  <si>
    <t xml:space="preserve">https://catalog.data.gov/dataset/fentanyl-recoveries-in-microgram-following-decontamination-with-various-decontaminants-dat
</t>
  </si>
  <si>
    <t>Fentanyl recoveries (in microgram) following decontamination with various decontaminants. Data is in support of Figures 2-7 of the article</t>
  </si>
  <si>
    <t>Recovered fentanyl amounts from all materials included in the fentanyl decontamination tests (multiple different decontaminants). Datasets include recoveries from test coupons (contaminated and decontaminated) as well as positive controls (contaminated but not decontaminated).This dataset is associated with the following publication: Oudejans, L., D. See, C. Dodds, M. Corlew, and M. Magnuson. Decontamination Options for Indoor Surfaces Contaminated with Realistic Fentanyl Preparations. JOURNAL OF ENVIRONMENTAL MANAGEMENT. Elsevier Science Ltd, New York, NY, USA, 297(113327): 10, (2021).</t>
  </si>
  <si>
    <t xml:space="preserve">https://catalog.data.gov/dataset/estimating-hepatotoxic-doses-using-high-content-imaging-in-primary-hepatocytes
</t>
  </si>
  <si>
    <t>Estimating Hepatotoxic Doses Using High-content Imaging in Primary Hepatocytes</t>
  </si>
  <si>
    <t>This repository contains the necessary data, python source code and jupyter notebooks to reproduce the results from our manuscript, "Estimating Hepatotoxic Doses Using High-content Imaging in Primary Hepatocytes." Using in vitro data to estimate point of departure (POD) values is an important component of new approach method (NAM)-based chemical risk assessments. In this case study we evaluated a NAM for hepatotoxicity based on rat primary hepatocytes, high-content imaging (HCI) and in vitro to in vivo extrapolation (IVIVE).This dataset is associated with the following publication: Shah, I., T. Antonijevic, B. Chambers, J. Harrill, and R. Thomas. Estimating Hepatotoxic Doses Using High-content Imaging in Primary Hepatocytes. TOXICOLOGICAL SCIENCES. Society of Toxicology, RESTON, VA, 183(2): 285-301, (2021).</t>
  </si>
  <si>
    <t xml:space="preserve">https://catalog.data.gov/dataset/response-of-chlorophyll-a-to-total-nitrogen-and-total-phosphorus-reporting-standards-for-s
</t>
  </si>
  <si>
    <t>Response of Chlorophyll a to Total Nitrogen and Total Phosphorus - RepOrting standards for Systematic Evidence Syntheses in environmental research (ROSES) for Systematic Review Reports 12 March 2021</t>
  </si>
  <si>
    <t>Additional files associated with the published article in Environmental Evidence. The ROSES form is a checklist of details that should be reported in systematic review documentation. They ensure that all necessary content required by the Collaboration for Environmental Evidence (CEE) Guidelines for Systematic Reviews in Environmental Management is present and described in detail. More information is available at: https://www.roses-reporting.com/.This dataset is associated with the following publication: Bennett, M., S. Lee, K. Schofield, C. Ridley, B. Washington, and D. Gibbs. Response of chlorophyll a to total nitrogen and total phosphorus concentrations in lotic ecosystems: a systematic review. Environmental Evidence. BioMed Central Ltd, London, UK, 10: 23, (2021).</t>
  </si>
  <si>
    <t xml:space="preserve">https://catalog.data.gov/dataset/electrostatic-sprayer-for-disinfectant-application-parameter-evaluation
</t>
  </si>
  <si>
    <t>Electrostatic sprayer for disinfectant application parameter evaluation</t>
  </si>
  <si>
    <t>There are 3 MS Excel files with data from the droplet size distribution tests, these files have "droplet size distribution" in the file name. There are 2 MS Excel files with the data from the wetness tests. There are 11 zip files of photos of the deposition test results.This dataset is associated with the following publication: Wood, J., M. Magnuson, A. Touati, J. Gilberry, J. Sawyer, T. Chamberlain, S. McDonald, and D. Hook. Evaluation of electrostatic sprayers and foggers for the application of disinfectants in the era of SARS-CoV-2 Journal. Song Liu, University of Manitoba, CANADA PLOS ONE. Public Library of Science, San Francisco, CA, USA, 19, (2021).</t>
  </si>
  <si>
    <t xml:space="preserve">https://catalog.data.gov/dataset/secondary-data-for-study-on-the-impact-of-hurricane-katrina-on-southern-louisiana
</t>
  </si>
  <si>
    <t>Secondary data for study on the Impact of Hurricane Katrina on Southern Louisiana</t>
  </si>
  <si>
    <t>Only secondary data was used for this study on the impact of Hurricane Katrina on Southern Louisiana The data sets include: land-cover data for Louisiana, social and economic variables for New Orleans and avian species abundance data gathered from the NOAA Coastal Change Analysis Program, US Census and USGS North American Breeding Bird Survey, respectively.This dataset is associated with the following publication: Chuang, W., T. Eason, A. Garmestani, and C. Roberts. Impact of Hurricane Katrina on the Coastal Systems of Southern Louisiana. Frontiers in Environmental Science. Frontiers, Lausanne, SWITZERLAND, 7(68): 01-15, (2019).</t>
  </si>
  <si>
    <t xml:space="preserve">https://catalog.data.gov/dataset/dataset-associations-of-air-pollution-and-pediatric-asthma-in-cleveland-ohio
</t>
  </si>
  <si>
    <t>Dataset - Associations of Air Pollution and Pediatric Asthma in Cleveland, Ohio</t>
  </si>
  <si>
    <t>EPA Positive Matrix Factorization (PMF) source profile results for fine and coarse particulate matter. Inorganic fine and coarse particulate matter concentration data used in PMF models.This dataset is associated with the following publication: Khatri, S.B., C. Newman, J.P. Hammel, T. Dey, J.J. Van Laere, K.A. Ross, T. Anderson, S. Mukerjee, L. Smith, M. Landis, A. Holstein, and G. Norris. Associations of Air Pollution and Pediatric Asthma in Cleveland, Ohio. The Scientific World Journal. Hindawi Publishing Corporation, New York, NY, USA, 2021: 8881390, (2021).</t>
  </si>
  <si>
    <t xml:space="preserve">https://catalog.data.gov/dataset/practical-implications-of-perfluoroalkyl-substances-adsorption-on-bottle-materials-isother
</t>
  </si>
  <si>
    <t>Practical Implications of Perfluoroalkyl Substances Adsorption on Bottle Materials: Isotherms and Sub-Sampling (V1)</t>
  </si>
  <si>
    <t>The dataset includes the data used to generate figures in the manuscript and SI.This dataset is associated with the following publication: Kleiner, E., T. Sanan, S. Smith, J. Pressman, G. Abulikemu, B. Crone, and D. Wahman. Practical Implications of Perfluoroalkyl Substances Adsorption on Bottle Materials: Isotherms. AWWA Water Science. John Wiley &amp; Sons, Inc., Hoboken, NJ, USA, 3(5): e1243, (2021).</t>
  </si>
  <si>
    <t xml:space="preserve">https://catalog.data.gov/dataset/opportunistic-pathogens-and-drinking-water-parameters
</t>
  </si>
  <si>
    <t>Opportunistic pathogens and drinking water parameters</t>
  </si>
  <si>
    <t>They are qPCR data for opportunistic pathogens and drinking water parameters.This dataset is associated with the following publication: Zhang, C., I. Struewing, J. Mistry, D. Wahman, J. Pressman, and J. Lu. Legionella and other opportunistic pathogens in full-scale chloraminated municipal drinking water distribution systems. WATER RESEARCH. Elsevier Science Ltd, New York, NY, USA, 205: 117571, (2021).</t>
  </si>
  <si>
    <t xml:space="preserve">https://catalog.data.gov/dataset/physical-habitat-landscape-data-and-water-chemistry-in-the-karun-river-basin
</t>
  </si>
  <si>
    <t>Physical habitat, landscape data, and water chemistry in the Karun River Basin</t>
  </si>
  <si>
    <t>Physical habitat, landscape data, and water chemistry in the Karun River Basin. This dataset is not publicly accessible because: Data is the property of Isfahan University of Technology, Iran. It can be accessed through the following means: Contact Isfahan University of Technology, Iran. Format: Physical habitat, landscape data, and water chemistry.This dataset is associated with the following publication: Zare Shahraki, M., E. Ebrahimi Dorche, P. Fathi, J. Flotemersch, K. Blocksom, J. Stribling, Y. Kaivany, O. Beyraghdar Kashkooli, M. Scown, and A. Bruder. Defining a disturbance gradient in a Middle-Eastern River Basin. Limnologica. Elsevier B.V., Amsterdam, NETHERLANDS, 91: 125923, (2021).</t>
  </si>
  <si>
    <t xml:space="preserve">https://catalog.data.gov/dataset/additional-heat-mortality-by-county-2085-2095
</t>
  </si>
  <si>
    <t>Additional Heat Mortality by County: 2085-2095</t>
  </si>
  <si>
    <t>This dataset describes projected additional heat-related mortality by county for the years 2085 to 2095 relative to 1995-2005 under scenarios of climate and population change.This dataset is associated with the following publication: Morefield, P., N. Fann, A. Grambsch, W. Raich, and C. Weaver. Heat-Related Health Impacts under Scenarios of Climate and Population Change.. International Journal of Environmental Research and Public Health. Molecular Diversity Preservation International, Basel, SWITZERLAND, 15(11): 2438, (2018).</t>
  </si>
  <si>
    <t xml:space="preserve">https://catalog.data.gov/dataset/improved-wetland-soil-organic-carbon-stocks-of-the-conterminous-u-s-through-data-harmoniza
</t>
  </si>
  <si>
    <t>Improved Wetland Soil Organic Carbon Stocks of the Conterminous U.S. Through Data Harmonization</t>
  </si>
  <si>
    <t>Public data used for data harmonization</t>
  </si>
  <si>
    <t xml:space="preserve">https://catalog.data.gov/dataset/raw-data-for-understanding-microbial-loads-in-wastewater-treatment-works-as-source-water-f
</t>
  </si>
  <si>
    <t>Raw data for understanding microbial loads in wastewater treatment works as source water for water reuse</t>
  </si>
  <si>
    <t>This dataset includes all the raw data of various microorganisms in wastewater influent and effluent samples from three participating reclaimed water plants. Additionally, box plots used for the peer-reviewed journal article were presented.This dataset is associated with the following publication: Ryu, H., Y. Addor, N. Brinkman, M. Ware, L. Boczek, J. Hoelle-Schwalbach, J. Mistry, S. Keely, and E. Villegas. Understanding microbial loads in wastewater treatment works as source water for water reuse.. WATER. MDPI AG, Basel, SWITZERLAND, 13(11): 1452, (2021).</t>
  </si>
  <si>
    <t xml:space="preserve">https://catalog.data.gov/dataset/datasets-for-manuscript-cow2nutrient-an-environmental-gis-based-decision-support-tool-for-
</t>
  </si>
  <si>
    <t>Datasets for manuscript "COW2NUTRIENT: An environmental GIS-based decision support tool for the assessment of nutrient recovery systems in livestock facilities."</t>
  </si>
  <si>
    <t>https://github.com/gruizmer/COW2NUTRIENT/tree/master/ToolPaper_DataFiles * These folders supply supporting datasets for the manuscript "COW2NUTRIENT: An environmental GIS-based decision support tool for the assessment of nutrient recovery systems in livestock facilities." * The datasets are recorder as comma-separated values (.csv) and Microsoft Excel(r) (.xlsx) files. Column data entries have names and units. Some data are about animal facility population and location, amount of nutrient-rich waste generated (kg/yr), amount of nutrient recovered (kg P/yr), installing, capital, and maintenance costs (USD), technologies and their ranking and frequency of being selected for each combination of normalization-aggregation methods, average chlorophyll-a concentration in water in the watershed (ug/L), and average phosphorus concentration in water in the watershed (ug/L). * The folder "Manuscript" has subfolders with datasets for creating manuscript Figures 4, 8, 9, and 10 as well as datasets for Tables 9 and 10. * The folder "Supplementary Material" holds subfolders with datasets for creating Supplementary Material Figures 1-5, 8, 9, 11, and 12.This dataset is associated with the following publication: Martin-Hernandez, E., M. Martin, and G.J. Ruiz-Mercado. A geospatial environmental and techno-economic framework for sustainable phosphorus management at livestock facilities. Resources, Conservation and Recycling. Elsevier Science BV, Amsterdam, NETHERLANDS, 175: 105843, (2021).</t>
  </si>
  <si>
    <t xml:space="preserve">https://catalog.data.gov/dataset/wildfire-streams-dataset
</t>
  </si>
  <si>
    <t>Wildfire_streams_Dataset</t>
  </si>
  <si>
    <t>Wildfire effects on Stream discharge and suspended sediments.This dataset is associated with the following publication: Beyene, M.T., S.G. Leibowitz, and M.J. Pennino. Parsing Weather Variability and Wildfire Effects on the Post-Fire Changes in Daily Stream Flows: A Quantile-Based Statistical Approach and Its Application. WATER RESOURCES RESEARCH. American Geophysical Union, Washington, DC, USA, 57(10): e2020WR028029, (2021).</t>
  </si>
  <si>
    <t xml:space="preserve">https://catalog.data.gov/dataset/coral-reef-final-ecosystem-goods-and-services-translated-into-biophysical-metrics
</t>
  </si>
  <si>
    <t>Coral Reef Final Ecosystem Goods and Services translated into biophysical metrics</t>
  </si>
  <si>
    <t>Translation of final ecosystem goods and services for coral reefs to identify biophysical metrics relevant to people and their well-being.This dataset is associated with the following publication: Santavy, D., C. Horstmann, L. Sharpe, S. Yee, and P. Ringold. What is it about coral reefs? Translation of ecosystem goods and services relevant to people and their well-being. Ecosphere. ESA Journals, 12(8): e03639, (2021).</t>
  </si>
  <si>
    <t xml:space="preserve">https://catalog.data.gov/dataset/integrating-publicly-available-information-to-screen-candidates-for-chemical-prioritizatio
</t>
  </si>
  <si>
    <t>Integrating publicly available information to screen candidates for chemical prioritization under the Reauthorized Toxic Substances Control Act: A proof of concept case study using genotoxicity and carcinogenicity</t>
  </si>
  <si>
    <t xml:space="preserve">https://catalog.data.gov/dataset/datasets-for-manuscript-a-data-engineering-framework-for-chemical-flow-analysis-of-industr
</t>
  </si>
  <si>
    <t>Datasets for manuscript "A data engineering framework for chemical flow analysis of industrial pollution abatement operations"</t>
  </si>
  <si>
    <t>The EPA GitHub repository PAU4ChemAs as described in the README.md file, contains Python scripts written to build the PAU dataset modules (technologies, capital and operating costs, and chemical prices) for tracking chemical flows transfers, releases estimation, and identification of potential occupation exposure scenarios in pollution abatement units (PAUs). These PAUs are employed for on-site chemical end-of-life management. The folder datasets contains the outputs for each framework step. The Chemicals_in_categories.csv contains the chemicals for the TRI chemical categories. The EPA GitHub repository PAU_case_study as described in its readme.md entry, contains the Python scripts to run the manuscript case study for designing the PAUs, the data-driven models, and the decision-making module for chemicals of concern and tracking flow transfers at the end-of-life stage. The data was obtained by means of data engineering using different publicly-available databases. The properties of chemicals were obtained using the GitHub repository Properties_Scraper, while the PAU dataset using the repository PAU4Chem. Finally, the EPA GitHub repository Properties_Scraper contains a Python script to massively gather information about exposure limits and physical properties from different publicly-available sources: EPA, NOAA, OSHA, and the institute for Occupational Safety and Health of the German Social Accident Insurance (IFA).Also, all GitHub repositories describe the Python libraries required for running their code, how to use them, the obtained outputs files after running the Python script modules, and the corresponding EPA Disclaimer.This dataset is associated with the following publication: Hernandez-Betancur, J.D., M. Martin, and G.J. Ruiz-Mercado. A data engineering framework for on-site end-of-life industrial operations. JOURNAL OF CLEANER PRODUCTION. Elsevier Science Ltd, New York, NY, USA, 327: 129514, (2021).</t>
  </si>
  <si>
    <t xml:space="preserve">https://catalog.data.gov/dataset/3d-printer-emissions-base-data-for-3d-printer-particle-emissions-translation-to-internal-d
</t>
  </si>
  <si>
    <t>3D Printer Emissions Base Data for 3D Printer Particle Emissions: Translation to Internal Dose in Adults and Children 060619-061019</t>
  </si>
  <si>
    <t>This dataset contains the raw data output from measurements of 3D printer emissions using both ABS and PLA feedstocks.This dataset is associated with the following publication: Byrley, P., W. Boyes, K. Rogers, and A. Jarabek. 3D Printer Particle Emissions: Translation to Internal Dose in Adults and Children.. JOURNAL OF AEROSOL SCIENCE. Elsevier Science Ltd, New York, NY, USA, 154: 105765, (2021).</t>
  </si>
  <si>
    <t xml:space="preserve">https://catalog.data.gov/dataset/fire-regimes-of-the-conterminous-united-states
</t>
  </si>
  <si>
    <t>Fire regimes of the conterminous United States</t>
  </si>
  <si>
    <t>Fire regime information on 256 vegetation communities in the conterminous United States. This information is taken from the US Forest Service's LANDFIRE Rapid Assessment Vegetation Models, which were developed by local experts using available literature, local data, and/or expert opinion. This table summarizes fire regime characteristics for each plant community listed.This dataset is associated with the following publication: Jager, H.I., J.W. Long, R. Malison, B.P. Murphy, A. Rust, L.G.M. Silva, R. Sollmann, Z.L. Steel, M.D. Bowen, J. Dunham, J. Ebersole, and R. Flitcroft. Resilience of Terrestrial and Aquatic Fauna to Historical and Future Wildfire Regimes in Western North American Forests. Ecology and Evolution. Wiley-Blackwell Publishing, Hoboken, NJ, USA, 11(18): 12259-12284, (2021).</t>
  </si>
  <si>
    <t xml:space="preserve">https://catalog.data.gov/dataset/data-to-assess-reduction-of-nonpoint-source-nutrients-in-estuaries-newport-bay-ca-roberts-
</t>
  </si>
  <si>
    <t>Data to assess reduction of nonpoint source nutrients in estuaries (Newport Bay, CA, Roberts Bay, FL, and Peconic Estuary, NY)</t>
  </si>
  <si>
    <t>The manuscript assembled data from existing sources (summarized below) to assess water quality improvements in three estuaries (Peconic Estuary (NY), Roberts Bay (FL), and Newport Bay (CA) associated with reduction of nonpoint sources of nutrients. No EPA generated data in this manuscript, only secondary sources.This dataset is associated with the following publication: Green, L., C. Magel, and C.A. Brown. Management pathways for the successful reduction of nonpoint source nutrients in coastal ecosystems. Regional Studies in Marine Science. Elsevier B.V., Amsterdam, NETHERLANDS, 45: 101851, (2021).</t>
  </si>
  <si>
    <t xml:space="preserve">https://catalog.data.gov/dataset/ozone-induced-changes-in-oxidative-stress-parameters-in-brain-regions-of-adult-middle-age-
</t>
  </si>
  <si>
    <t>Ozone-induced Changes in Oxidative Stress Parameters in Brain regions of Adult, Middle-age, and Senescent Brown Norway Rats</t>
  </si>
  <si>
    <t>This data set was used for the manuscript titled "Ozone-induced Changes in Oxidative Stress Parameters in Brain regions of Adult, Middle-age, and Senescent Brown Norway Rats". It includes various biochemical endpoints and neurobehavior.This dataset is associated with the following publication: Kodavanti, P.R., M. Valdez, J. Richards, D. Agina-Obu, P. Phillips, K. Jarema, and U. Kodavanti. Ozone-induced changes in oxidative stress parameters in brain regions of adult, middle-age, and senescent Brown Norway rats. TOXICOLOGY AND APPLIED PHARMACOLOGY. Academic Press Incorporated, Orlando, FL, USA, 410: 115351, (2020).</t>
  </si>
  <si>
    <t xml:space="preserve">https://catalog.data.gov/dataset/ozone-induced-changes-in-oxidative-stress-parameters-in-brain-regions-of-adult-middle-age--cf220
</t>
  </si>
  <si>
    <t xml:space="preserve">https://catalog.data.gov/dataset/data-for-volatile-chemical-product-enhancements-to-criteria-pollutants-in-the-united-state-bd26c
</t>
  </si>
  <si>
    <t>Data for Volatile Chemical Product Enhancements to Criteria Pollutants in the United States</t>
  </si>
  <si>
    <t>Data includes CMAQ code, CMAQ output, analysis scripts, CMAQ emission inputs, and VCPy emission framework code.</t>
  </si>
  <si>
    <t xml:space="preserve">https://catalog.data.gov/dataset/data-for-volatile-chemical-product-enhancements-to-criteria-pollutants-in-the-united-state
</t>
  </si>
  <si>
    <t xml:space="preserve">https://catalog.data.gov/dataset/headwater-wetland-hydrologic-modeling
</t>
  </si>
  <si>
    <t>Headwater Wetland Hydrologic Modeling</t>
  </si>
  <si>
    <t>These are input data to the Soil and Water Assessment Tool (SWAT) developed for a watershed and Artificial Neural Network (ANN) constructed as a simulation model for the wetland as well as outputs from the two models that were used to construct all figures in the manuscript. The SWAT model simulated surface runoff inflow and upwelling groundwater discharge to a headwater-slope wetland in Baldwin County, Alabama and ANN simulated outflow from the wetland to a stream.This dataset is associated with the following publication: Remesh, R., L. Kalin, M.M. Hantush, M. Rezaeinzadeh, and C.J. Anderson. Challenges Calibrating Hydrology for Groundwater-Fed Wetlands: a Headwater Wetland Case Study. ENVIRONMENTAL MODELING AND ASSESSMENT. Baltzer Science Publishers BV, Bussum, NETHERLANDS, 25: 355-371, (2020).</t>
  </si>
  <si>
    <t xml:space="preserve">https://catalog.data.gov/dataset/rare-1718-ntm-hpc
</t>
  </si>
  <si>
    <t>RARE_1718_NTM_HPC</t>
  </si>
  <si>
    <t>The dataset has total chlorine concentration, monochloramine concentration, HPC CFU/500mL, NTM CFU/500mL, and M. avium, M. intracellular, and M. abscessus GU/500ML and THM4 and HAA5/HAA9 data.This dataset is associated with the following publication: Pfaller, S., D. King, J. Mistry, J. Pressman, D. Wahman, G. Abulikemu, and M. Donohue. Chloramine Concentrations within Distribution Systems and Their Effect on Heterotrophic Bacteria, Mycobacterial Species, and Disinfection Byproducts. WATER RESEARCH. Elsevier Science Ltd, New York, NY, USA, 205: 117689, (2021).</t>
  </si>
  <si>
    <t xml:space="preserve">https://catalog.data.gov/dataset/dataset-for-quantitative-microbial-risk-assessment-of-antimicrobial-resistant-and-suscepti
</t>
  </si>
  <si>
    <t>Dataset for Quantitative microbial risk assessment of antimicrobial resistant and susceptible Staphylococcus aureus in reclaimed wastewaters</t>
  </si>
  <si>
    <t>Includes annual probabilities of colonization (Pcol), probabilities of skin and blood stream (bs) infection (Pinf), and associated disability adjusted life years (DALY) for exposure to methicillin-susceptible and -resistant Staphylococcus aureus (MSSA/MRSA) in reclaimed greywater (GW) and wastewater (WW) as described in the article's text. A data dictionary is included in the metadata tab of the workbook.This dataset is associated with the following publication: Schoen, M., M. Jahne, J. Garland, L. Ramirez, A. Lopatkin, and K. Hamilton. Quantitative microbial risk assessment of antimicrobial resistant and susceptible Staphylococcus aureus in reclaimed wastewaters. ENVIRONMENTAL SCIENCE &amp; TECHNOLOGY. American Chemical Society, Washington, DC, USA, 55(20): 13413-14330, (2021).</t>
  </si>
  <si>
    <t xml:space="preserve">https://catalog.data.gov/dataset/dataset-for-ord-038667-a-gene-expression-biomarker-predicts-heat-shock-factor-1-hsf1-activ
</t>
  </si>
  <si>
    <t>Dataset for ORD-038667: A Gene Expression Biomarker Predicts Heat Shock Factor 1 (HSF1) Activation in a Gene Expression Compendium</t>
  </si>
  <si>
    <t>Gene Expression Omnibus and ArrayExpress identification numbers of studies used in the analysis.This dataset is associated with the following publication: Cervantes, P., and C. Corton. A Gene Expression Biomarker Predicts Heat Shock Factor 1 Activation in a Gene Expression Compendium. CHEMICAL RESEARCH IN TOXICOLOGY. American Chemical Society, Washington, DC, USA, 34(7): 1721-1737, (2021).</t>
  </si>
  <si>
    <t xml:space="preserve">https://catalog.data.gov/dataset/secondary-organic-aerosol-and-cardiorespiratory-disease-mortality-data
</t>
  </si>
  <si>
    <t>Secondary organic aerosol and cardiorespiratory disease mortality data</t>
  </si>
  <si>
    <t>The analysis code for post-processing CMAQ predictions, aggregating CMAQ to annual-average component values, aligning data by county, and performing the statistical analyses as well as the complete set of multiple regression results from the associated publication are available here.</t>
  </si>
  <si>
    <t xml:space="preserve">https://catalog.data.gov/dataset/16s-and-its-amplicon-sequencing-of-reconstructed-wetland-soil-metagenomes
</t>
  </si>
  <si>
    <t>16S and ITS amplicon sequencing of reconstructed wetland soil metagenomes</t>
  </si>
  <si>
    <t>Experiments tested if changes in soil microbiomes within reconstructed freshwater wetlands were associated with exposure to elevated Cu concentrations originating from immersed Micronized Copper Azole (MCA) treated wood stakes. Soil samples were collected for amplicon sequencing to quantify responses in microbial communities at 15 timepoints, spanning 2 simulated seasonal dry downs, for up to 678 days.This dataset is associated with the following publication: Reichman, J., M. Johnson, P. Rygiewicz, B. Smith, M. Bollman, M. Storm, G. King, and C. Andersen. Focused Microbiome Shifts in Reconstructed Wetlands Correlated with Elevated Copper Concentrations Orginating from Micronized Copper Azole- Treated Wood. ENVIRONMENTAL TOXICOLOGY AND CHEMISTRY. Society of Environmental Toxicology and Chemistry, Pensacola, FL, USA, 40(12): 3351-3368, (2021).</t>
  </si>
  <si>
    <t xml:space="preserve">https://catalog.data.gov/dataset/dataset-1-data-in-figures-dataset-2-si-tables
</t>
  </si>
  <si>
    <t>Dataset_1: data in figures. Dataset_2: SI_Tables.</t>
  </si>
  <si>
    <t>Dataset for the publication "Expanded High-Throughput Screening and Chemotype-Enrichment Analysis of the Phase II:e1k ToxCast Library for Human Sodium-Iodide Symporter (NIS) Inhibition".https://doi.org/10.1007/s00204-021-03006-2Dataset1 contains data for figures. Dataset2 contains all supplemental tables data.This dataset is associated with the following publication: Wang, J., A. Richard, A. Murr, A. Buckalew, R. Lougee, M.A. Shobair, D. Hallinger, S. Laws, and T. Stoker. Expanded High-Throughput Screening and Chemotype-Enrichment Analysis of the Phase II:e1k ToxCast Library for Human Sodium-Iodide Symporter (NIS) Inhibition. Archives of Toxicology. Springer, New York, NY, USA, 95(5): 1723-1737, (2021).</t>
  </si>
  <si>
    <t xml:space="preserve">https://catalog.data.gov/dataset/data-for-modeling-secondary-organic-aerosol-formation-from-volatile-chemical-products
</t>
  </si>
  <si>
    <t>Data for Modeling secondary organic aerosol formation from volatile chemical products</t>
  </si>
  <si>
    <t>Data contains CMAQ code, VCPy code, CMAQ input files, and output files used in the work of Pennington et al.</t>
  </si>
  <si>
    <t xml:space="preserve">https://catalog.data.gov/dataset/waterapt-article-dataset
</t>
  </si>
  <si>
    <t>WaterAPT article dataset</t>
  </si>
  <si>
    <t>Input tables used to generate the output, i.e., technology ranking in the manuscript.</t>
  </si>
  <si>
    <t xml:space="preserve">https://catalog.data.gov/dataset/ozone-data-dry-weight-data
</t>
  </si>
  <si>
    <t>Ozone Data / Dry Weight Data</t>
  </si>
  <si>
    <t>Growth Response of Sixteen Species of Coniferous and Deciduous Tree Seedlings and Clones exposed to ozone. Contains both ozone and dry weight data for the following tree species: Black Cherry, Chestnut Oak, Douglas-fir, Eastern White Pine, Ponderosa Pine, Quaking Aspen, Red Alder, Red Maple, Sugar Maple, Sweetgum, Sycamore, Table Mountain Pine, Tulip Poplar, Virginia Pine, Winged Sumac, and Yellow Buckeye.</t>
  </si>
  <si>
    <t xml:space="preserve">https://catalog.data.gov/dataset/supporting-clean-up-of-contaminated-sites-with-decision-analysis-a-case-study-on-prioritiz
</t>
  </si>
  <si>
    <t>Supporting Clean-Up of Contaminated Sites with Decision Analysis: A Case Study on Prioritization of Remediation Alternatives in Superfund</t>
  </si>
  <si>
    <t>The summary from the detailed analysis of the case study in EPA (1988b) is provided in Table 3 of the manuscript, and was used as the data source for the two datasets used in this study. These include a flat and hierarchical structure of the five balancing criteria, shown in Table 4 and Table 5, respectively. Table 4 provides a comprehensive score for each balancing criterion, similar to the summary tables presented in the FS of Superfund sites (e.g., (EPA 2016b, AECOM 2019)). Table 5 uses the same information in Table 3, but in this case, each piece of information is used to define multiple sub-criteria for each balancing criterion, except the cost one. This leads to a much more elaborate information table with the four remaining balancing criteria, now characterized by 13 sub-criteria.It is important to note that the scoring provided in Table 4 and Table 5, with the exception of the cost (c_5), were derived from the author's interpretation of the descriptive language of the detailed analysis in for the hypothetical case study in presented in Table A-7 in Appendix A of the guidance document of EPA (1988b). It should be noted that the analysis of the three remedy alternatives presented in this hypothetical case study is governed by site-specific characteristics and may not represent potential performance of these remediation alternatives for other sites . The intent of this exercise is to illustrate the flexibility and adaptability of the MCDA process to address both the main, overarching criteria, as well as sub-criteria that may have specific importance in the decision process for a particular site. Ultimately, the sub-criteria can be adapted to address specific stakeholder perspectives or technical factors that may be linked to properties unique to the contaminant or physical characteristics of the site.This dataset is associated with the following publication: Cinelli, M., M.A. Gonzalez, R. Ford, J. McKernan, S. Corrente, M. Kadzinski, and R. Slowinski. Supporting contaminated sites management with Multiple Criteria Decision Analysis: Demonstration of a regulation-consistent approach. JOURNAL OF CLEANER PRODUCTION. Elsevier Science Ltd, New York, NY, USA, 316: 128347, (2021).</t>
  </si>
  <si>
    <t xml:space="preserve">https://catalog.data.gov/dataset/simulation-results-and-model-files
</t>
  </si>
  <si>
    <t>Simulation results and model files</t>
  </si>
  <si>
    <t>Two model input files and all the simulation results in the paper.This dataset is associated with the following publication: Shang, F., H. Woo, J. Burkhardt, and R. Murray. Lagrangian Method to Model Advection-Dispersion-Reaction Transport in Drinking Water Pipe Networks. JOURNAL OF WATER RESOURCES PLANNING AND MANAGEMENT. American Society of Civil Engineers (ASCE), Reston, VA, USA, 147(9): 04021057, (2021).</t>
  </si>
  <si>
    <t xml:space="preserve">https://catalog.data.gov/dataset/nadp-total-deposition-data
</t>
  </si>
  <si>
    <t>NADP Total Deposition Data</t>
  </si>
  <si>
    <t>The data are grids of total atmospheric deposition created through a measurement-model fusion process that uses data from the Community Multiscale Air Quality (CMAQ) modeling system and monitoring data from the National Atmospheric Deposition Deposition Program National Trends Network and the EPA Clean Air Status and Trends Network. Additional information about the development of the data can be found on the NADP TDep website (http://nadp.slh.wisc.edu/committees/tdep/tdepmaps/).</t>
  </si>
  <si>
    <t xml:space="preserve">https://catalog.data.gov/dataset/evaluation-of-existing-qsar-models-and-structural-alerts-and-development-of-new-ensemble-m
</t>
  </si>
  <si>
    <t>Evaluation of Existing QSAR Models and Structural Alerts and Development of New Ensemble Models for Genotoxicity Using a Newly Compiled Experimental Dataset</t>
  </si>
  <si>
    <t>In this study, a major effort was undertaken to compile a large genotoxicity dataset (54,805 records for 9299 substances) from several public sources (e.g., TOXNET, COSMOS, eChemPortal). The names and outcomes of the different assays were harmonized, and assays were annotated by type: gene mutation in Salmonella bacteria (Ames assay) and chromosome mutation (clastogenicity) in vitro or in vivo (chromosome aberration, micronucleus, and mouse lymphoma Tk+/- assays). This dataset was then evaluated to assess genotoxic potential using a categorization scheme, whereby a substance was considered genotoxic if it was positive in at least one Ames or clastogen study. The categorization dataset comprised 8442 chemicals, of which 2728 chemicals were genotoxic, 5585 were not and 129 were inconclusive. QSAR models (TEST and VEGA) and the OECD Toolbox structural alerts/profilers (e.g., OASIS DNA alerts for Ames and chromosomal aberrations) were used to make in silico predictions of genotoxicity potential. The performance of the individual QSAR tools and structural alerts resulted in balanced accuracies of 57-73%. A Naive Bayes consensus model was developed using combinations of QSAR models and structural alert predictions. The 'best' consensus model selected had a balanced accuracy of 81.2%, a sensitivity of 87.24% and a specificity of 75.20%. This in silico scheme offers promise as a first step in ranking thousands of substances as part of a prioritization approach for genotoxicity.This dataset is associated with the following publication: Pradeep, P., R. Judson, D. DeMarini, N. Keshava, T. Martin, J. Dean, C. Gibbons, A. Simha, S. Warren, M. Gwinn, and G. Patlewicz. An Evaluation of Existing QSAR Models and Structural Alerts and Development of New Ensemble Models for Genotoxicity Using a Newly Compiled Experimental Dataset. Computational Toxicology. Elsevier B.V., Amsterdam, NETHERLANDS, 18: 100167, (2021).</t>
  </si>
  <si>
    <t xml:space="preserve">https://catalog.data.gov/dataset/room-temperature-synthesis-of-biodiesel-using-sulfonated-graphitic-carbon-nitride
</t>
  </si>
  <si>
    <t>Room temperature synthesis of biodiesel using sulfonated graphitic carbon nitride</t>
  </si>
  <si>
    <t>Sulfonation of graphitic carbon nitride (g-CN) affords a polar and strongly acidic catalyst, Sg-CN, which displays unprecedented reactivity and selectivity in biodiesel synthesis and esterification reactions at room temperature.This dataset is associated with the following publication: Varma, R., R.B.N. Baig, S. Verma, and M. Nadagouda. Room temperature synthesis of biodiesel using sulfonated graphitic carbon nitride. NATURE. Macmillan Publishers Ltd., London, UK, 1-6, (2016).</t>
  </si>
  <si>
    <t xml:space="preserve">https://catalog.data.gov/dataset/on-tracer-breakthrough-curve-dataset-size-shape-and-statistical-distribution
</t>
  </si>
  <si>
    <t>On Tracer Breakthrough Curve Dataset Size, Shape, and Statistical Distribution</t>
  </si>
  <si>
    <t>A tracer breakthrough curve (BTC) for each sampling station is the ultimate goal of every quantitative hydrologic tracing study, and dataset size can critically affect the BTC. Groundwater-tracing data obtained using in situ automatic sampling or detection devices may result in very high-density data sets. Data-dense tracer BTCs obtained using in situ devices and stored in dataloggers can result in visually cluttered overlapping data points. The relatively large amounts of data detected by high-frequency settings available on in situ devices and stored in dataloggers ensure that important tracer BTC features, such as data peaks, are not missed. Alternatively, such dense datasets can also be difficult to interpret. Even more difficult, is the application of such dense data sets in solute-transport models that may not be able to adequately reproduce tracer BTC shapes due to the overwhelming mass of data. One solution to the difficulties associated with analyzing, interpreting, and modeling dense data sets is the selective removal of blocks of the data from the total dataset. Although it is possible to arrange to skip blocks of tracer BTC data in a periodic sense (data decimation) so as to lessen the size and density of the dataset, skipping or deleting blocks of data also may result in missing the important features that the high-frequency detection setting efforts were intended to detect. Rather than removing, reducing, or reformulating data overlap, signal filtering and smoothing may be utilized but smoothing errors (e.g., averaging errors, outliers, and potential time shifts) need to be considered. Appropriate probability distributions to tracer BTCs may be used to describe typical tracer BTC shapes, which usually include long tails. Recognizing appropriate probability distributions applicable to tracer BTCs can help in understanding some aspects of the tracer migration.This dataset is associated with the following publications: Field, M. Tracer-Test Results for the Central Chemical Superfund Site, Hagerstown, Md. May 2014 -- December 2015. U.S. Environmental Protection Agency, Washington, DC, USA, 2017. Field, M. On Tracer Breakthrough Curve Dataset Size, Shape, and Statistical Distribution. ADVANCES IN WATER RESOURCES. Elsevier Science Ltd, New York, NY, USA, 141: 1-19, (2020).</t>
  </si>
  <si>
    <t xml:space="preserve">https://catalog.data.gov/dataset/chronic-test-results
</t>
  </si>
  <si>
    <t>Chronic test results</t>
  </si>
  <si>
    <t>Data used for publication.This dataset is associated with the following publication: Struewing, K., P. Weaver, J. Lazorchak , B. Johnson , D. Funk, and D. Buckwalter. Part 2: Sensitivity comparisons of the insect Centroptilum triangulifer to Ceriodaphnia dubia and Daphnia magna using standard reference toxicants, NaCl, KCl and CuSO4. CHEMOSPHERE. Elsevier Science Ltd, New York, NY, USA, 11(139): 597-603, (2015).</t>
  </si>
  <si>
    <t xml:space="preserve">https://catalog.data.gov/dataset/national-stormwater-calculator-unit-and-regional-cost-equations-and-data-variables
</t>
  </si>
  <si>
    <t>National Stormwater Calculator Unit and Regional Cost Equations and Data Variables</t>
  </si>
  <si>
    <t>The spreadsheets that provide the unit and regional cost variables and equations for all of the green infrastructure and low impact development controls programmed into the National Stormwater Calculator.This dataset is associated with the following publications: Rossman, L., and J. Bernagros. NATIONAL STORMWATER CALCULATOR WEB APP USER'S GUIDE - VERSION 3.2.0 - manual. U.S. Environmental Protection Agency, Washington, DC, USA, 2019. Bernagros, J., D. Pankani, S. Struck , and M. Deerhake. Estimating Regionalized Planning Costs of Green Infrastructure and Low-Impact Development Stormwater Management Practices: Updates to the US Environmental Protection Agency's National Stormwater Calculator. Journal of Sustainable Water in the Built Environment. American Society of Civil Engineers (ASCE), New York, NY, USA, 7(2): 04020021-1, (2021).</t>
  </si>
  <si>
    <t xml:space="preserve">https://catalog.data.gov/dataset/lake-cyanohab-occurrence
</t>
  </si>
  <si>
    <t>Lake cyanoHAB occurrence</t>
  </si>
  <si>
    <t>ESA Envisat MERIS 300mx300m raster ocean color data using cyanobacteria index (CI) algorithm.This dataset is associated with the following publication: Coffer, M., B. Schaeffer, J. Darling, E. Urquhart, and W. Salls. Quantifying national and regional cyanobacterial occurrence in US lakes using satellite remote sensing. ECOLOGICAL INDICATORS. Elsevier Science Ltd, New York, NY, USA, 111: 105976, (2020).</t>
  </si>
  <si>
    <t xml:space="preserve">https://catalog.data.gov/dataset/how-sustainable-are-new-york-citys-transportation-policies-in-the-context-of-broader-emiss
</t>
  </si>
  <si>
    <t>Transportation emissions scenarios for New York City under different carbon intensities of electricity and electric vehicle adoption rates</t>
  </si>
  <si>
    <t>Abstract Like many cities around the world, New York City is establishing policies to reduce CO2 emissions from all energy sectors by 2050. Understanding the impact of varying degrees of electric vehicle adoption and CO2 intensities on emission reduction in the city is critical. Here, using a technology-rich, bottom-up, energy system optimization model, we analyze cost and air emission impacts of New York City's proposed CO2 reduction policies for the transportation sector through a scenario framework. Our analysis reveals electrification of light-duty vehicles at earlier periods are essential for deeper reductions in air emissions. When further combined with energy efficiency improvements, these actions contribute to CO2 reductions under the scenarios of higher CO2 intense electricity. Significant reliance on fossil fuels and a need for structural change pose challenges to cost-effective CO2 reductions in the transportation sector. Here we found that uncertainties associated with decarbonization of the electric grid has minimum influence on cost-effectiveness of CO2 reduction pathways for transportation sector.This dataset is associated with the following publication: Isik, M., R. Dodder, and P. Kaplanakman. How sustainable are New York City's transportation policies in the context of broader emissions reduction targets?. Nature Energy. Springer Nature Group, New York, NY, 6: 92-104, (2021).</t>
  </si>
  <si>
    <t xml:space="preserve">https://catalog.data.gov/dataset/sediment-chemistry-and-toxicity-of-dibit
</t>
  </si>
  <si>
    <t>Sediment chemistry and toxicity of Dibit</t>
  </si>
  <si>
    <t>Data consist of sediment toxicity and chemistry measurements and results. The data dictionary for each of the three spreadsheet files containing the data are provided as a separate tab within each spreadsheet.This dataset is associated with the following publication: Barron, M., E. Moso, R. Conmy, P. Meyer, and D. Sundaravadivelu. Toxicity of sediment oiled with diluted bitumens to freshwater and estuarine amphipods. MARINE POLLUTION BULLETIN. Elsevier Science Ltd, New York, NY, USA, 163: 7, (2021).</t>
  </si>
  <si>
    <t xml:space="preserve">https://catalog.data.gov/dataset/conleyjustin-a-b5mz-dataset-20201021
</t>
  </si>
  <si>
    <t>ConleyJustin_A-b5mz_Dataset_20201021</t>
  </si>
  <si>
    <t>This dataset is limited to the human counting values of multinucleated germ cells in treatment-blinded images of rat fetal testes conducted by EPA researcher Justin Conley for comparison by collaborators at Brown University to germ cell counts made using an automated method created by the collaborators.This dataset is associated with the following publication: Bell, S., A. Zsom, J. Conley, and D. Spade. Automated identification of multinucleated germ cells with U-Net. PLoS ONE. Public Library of Science, San Francisco, CA, USA, 15(7): e0229967, (2020).</t>
  </si>
  <si>
    <t xml:space="preserve">https://catalog.data.gov/dataset/enantiomer-specific-measurements-of-current-use-pesticides-in-aquatic-systems
</t>
  </si>
  <si>
    <t>ENANTIOMER-SPECIFIC MEASUREMENTS OF CURRENT-USE PESTICIDES IN AQUATIC SYSTEMS</t>
  </si>
  <si>
    <t>These data are provided in six data tables. Each data table corresponds to a set of samples obtained from a different organization in California that were analyzed for this study. Metadata is presented as table captions, column headers and/or row information for each set of samples. The metadata for each sample set/table varies but includes some combination of the following: organization providing the samples, units of measure (as appropriate), fipronil enantiomer fraction (EF), bifenthrin EF, cis-permethrin EF, racemic standard EFs for fipronil, bifenthrin, and cis-permethrin analyzed with each set of samples [these data were measured for the study], sample description including location collected, type of sample, date of sample collection, fipronil, bifenthrin, and cis-permethrin concentrations, pavement treatment information including compounds used for concrete treatment, formulation applied to concrete, number of days since treatment, fish and fish treatment information including dose, number of days since dose, fish mortality status, fish length and weight, percent survival in toxicity tests. Additionally, some data analysis information is provided that indicates whether the EF measured in a given sample is not measured, the compound was not detected, racemic or non-racemic.This dataset is associated with the following publication: Ulrich , E., P. TenBrook , L. McMillan, O. Wang, and W. Lao. Enantiomer-specific measurements of current-use pesticides in aquatic systems. ENVIRONMENTAL TOXICOLOGY AND CHEMISTRY. Society of Environmental Toxicology and Chemistry, Pensacola, FL, USA, 37(1): 99-106, (2018).</t>
  </si>
  <si>
    <t xml:space="preserve">https://catalog.data.gov/dataset/nlcd-2011-database
</t>
  </si>
  <si>
    <t>NLCD 2011 database</t>
  </si>
  <si>
    <t>National Land Cover Database 2011 (NLCD 2011) is the most recent national land cover product created by the Multi-Resolution Land Characteristics (MRLC) Consortium. NLCD 2011 provides - for the first time - the capability to assess wall-to-wall, spatially explicit, national land cover changes and trends across the United States from 2001 to 2011. As with two previous NLCD land cover products NLCD 2011 keeps the same 16-class land cover classification scheme that has been applied consistently across the United States at a spatial resolution of 30 meters. NLCD 2011 is based primarily on a decision-tree classification of circa 2011 Landsat satellite data.This dataset is associated with the following publication: Homer, C., J. Dewitz, L. Yang, S. Jin, P. Danielson, G. Xian, J. Coulston, N. Herold, J. Wickham , and K. Megown. Completion of the 2011 National Land Cover Database for the Conterminous United States - Representing a Decade of Land Cover Change Information. PHOTOGRAMMETRIC ENGINEERING AND REMOTE SENSING. American Society for Photogrammetry and Remote Sensing, Bethesda, MD, USA, 81(0): 345-354, (2015).</t>
  </si>
  <si>
    <t xml:space="preserve">https://catalog.data.gov/dataset/data-file-1-metabolism-of-cyclic-phenones-in-rainbow-trout-in-vitro-assays
</t>
  </si>
  <si>
    <t>Data File 1: Metabolism of cyclic phenones in rainbow trout in vitro assays</t>
  </si>
  <si>
    <t>Files contain summary reports of chemical and Mass Spectrometry raw and analyzed data used as basis for plot generation and text discussions in the Cyclic phenone metabolism manuscript. File dataset includes a Definition Xcel file listing the supporting files in set. Specifically, the dataset includes individual chemical slice exposure Xcel data summaries for the model cyclic phenones DPK, CBP and CPK as well as well as hepatocyte cytosol exposure data to the same chemicals. Each file contains data organized in labelled tabs that includes General Experimental information, Quantitative and qualitative methods used to process/analyze the raw data for parent and chemical metabolites, chemical mass balances and conclusions. Power point files with the summarized data were presented in the manuscript's Supplemental data.This dataset is associated with the following publication: Serrano, J., M. Tapper, R. Kolanczyk, B. Sheedy, T. Lahren, D. Hammermeister, J. Denny, M. Hornung, A. Kubatova, P. Kosian, J. Voelker, and P. Schmieder. Metabolism of cyclic phenones in rainbow trout in vitro assays. XENOBIOTICA. Taylor &amp; Francis, Inc., Philadelphia, PA, USA, 50(2): 115-131, (2019).</t>
  </si>
  <si>
    <t xml:space="preserve">https://catalog.data.gov/dataset/trends-in-u-s-ozone-concentrations-adjusted-for-interannual-variability-in-meteorological-
</t>
  </si>
  <si>
    <t>Improved estimation of trends in U.S. ozone concentrations adjusted for interannual variability in meteorological conditions</t>
  </si>
  <si>
    <t>Two .Rdata files containing the data used for the statistical modeling and figures in the paper.daily_2000_2016.Rdata = dataset with daily meteorology and ozone data for 2000 through 2016 ozone_sites_2000_2016.Rdata = dataset with information on the ozone monitoring sites (e.g., longitude, latitude).This dataset is associated with the following publication: Wells, B., P. Dolwick, B. Eder, M. Evangelista, K. Foley, E. Mannshardt, C. Misenis, and A. Weshampel. Improved estimation of trends in U.S. ozone concentrations adjusted for interannual variability in meteorological conditions. ATMOSPHERIC ENVIRONMENT. Elsevier Science Ltd, New York, NY, USA, 248: 118234, (2021).</t>
  </si>
  <si>
    <t xml:space="preserve">https://catalog.data.gov/dataset/national-inventory-of-phosphorus-v1-8-30-19
</t>
  </si>
  <si>
    <t>National Inventory of Phosphorus (v1, 8.30.19)</t>
  </si>
  <si>
    <t>This is a project assessing the state of major input and outputs of reactive nitrogen (Nr) and phosphorus across the coterminous US at the HUC 8 scale for three snapshots of time (2002, 2007, and 2012).</t>
  </si>
  <si>
    <t xml:space="preserve">https://catalog.data.gov/dataset/nichols-et-al-pmsf-sciencehub-entry
</t>
  </si>
  <si>
    <t>Nichols et al_PMSF_ScienceHub_entry</t>
  </si>
  <si>
    <t>This dataset describes the results of a set of experiments, the goal of which was to evaluate the effects of protease inhibitors on the trout liver S9 substrate depletion assay. The presented data show that addition of phenylmethylsulfonyl fluoride (PMSF), a serine protease inhibitor, substantially increases the working lifetime of the trout S9 assay, resulting in improved detection of low intrinsic clearance rates. These findings substantially increase the utility of the trout S9 assay and may have broad implications for its use to support chemical bioaccumulation assessments.This dataset is associated with the following publication: Nichols, J., A. Hoffman, J. Swintek, S. Droge, and P. Fitzsimmons. Addition of phenylmethylsulfonyl fluoride (PMSF) substantially increases the working lifetime of the trout liver S9 substrate depletion assay resulting in improved detection of low intrinsic clearance rates. ENVIRONMENTAL TOXICOLOGY AND CHEMISTRY. Society of Environmental Toxicology and Chemistry, Pensacola, FL, USA, 40(1): 148-161, (2021).</t>
  </si>
  <si>
    <t xml:space="preserve">https://catalog.data.gov/dataset/lag-of-bioretention-planters
</t>
  </si>
  <si>
    <t>Lag of Bioretention Planters</t>
  </si>
  <si>
    <t>Lag delay of four bioretention planters that are located in Hoboken, NJ. Each storm has four observations, one for each planter. Each row has the characteristics that were investigated for whether they contributed to the lag of each planter.This dataset is associated with the following publication: Nissen, K., M. Borst, and E. Fassman-Beck. Bioretention planter performance measured by lag and capture. Hydrological Processes. John Wiley &amp; Sons, Ltd., Indianapolis, IN, USA, 34(25): 5176-5184, (2020).</t>
  </si>
  <si>
    <t xml:space="preserve">https://catalog.data.gov/dataset/pfas-pbpk-template-model
</t>
  </si>
  <si>
    <t>PFAS PBPK Template Model</t>
  </si>
  <si>
    <t>The data set includes source code that implements a PBPK template model applicable to PFAS. It includes data digitized from Kim et al. (2018), Kim et al. (2019), and Loccisano et al. (2012) used to show the capability of the template to replicate published PFAS PBPK models. The template model is described in a paper that is in review at the journal Toxicological Sciences.</t>
  </si>
  <si>
    <t xml:space="preserve">https://catalog.data.gov/dataset/removal-of-arsenic-through-mineral-co-precipitation
</t>
  </si>
  <si>
    <t>Removal of arsenic through mineral co-precipitation</t>
  </si>
  <si>
    <t>The data associated with the journal article are based upon a series of laboratory experiments on coprecipitation of As(V) and As(III) in equimolar ferrous and ferric sulfate solutions through formation of sulfate green rust, goethite, and lepidocrocite: 1) XRD analysis of solids, 2) X-ray absorption spectroscopy of coprecipitates, 3) Raman spectra of coprecipitates, 4) solution chemistry of coprecipitation (pH, Eh, concentrations of ferrous and ferric ions, arsenic concentrations of the solids).This dataset is associated with the following publication: Su, C., and R.T. Wilkin. Removal of Arsenate and Arsenite in Equimolar Ferrous and Ferric Sulfate Solutions through Mineral Coprecipitation: Formation of Sulfate Green Rust, Goethite, and Lepidocrocite. Soil Systems. MDPI AG, Basel, SWITZERLAND, 4(68): 1-16, (2020).</t>
  </si>
  <si>
    <t xml:space="preserve">https://catalog.data.gov/dataset/data-for-knowing-your-audience-a-typology-of-smoke-sense-participants-to-inform-wildl-2017
</t>
  </si>
  <si>
    <t>Data for Knowing Your Audience: A Typology of Smoke Sense Participants to Inform Wildland Fire Smoke Health Risk Communication, 2017 - 2019</t>
  </si>
  <si>
    <t>Data sets for Knowing Your Audience: A Typology of Smoke Sense Participants to Inform Wildland Fire Smoke Health Risk Communication, including data from the Smoke Sense mobile app collected August 2017 through May 2019.This dataset is associated with the following publication: Hano, M.C., B. Hubbell, L. Wei, S. Prince, and A. Rappold. Knowing Your Audience: A Typology of Smoke Information Seekers to Inform Broader Health Risk Communications. Frontiers in Public Health. Frontiers, Lausanne, SWITZERLAND, 8(143): 1, (2020).</t>
  </si>
  <si>
    <t xml:space="preserve">https://catalog.data.gov/dataset/county-level-human-well-being-index-and-domain-scores-2000-2010-plus-eqi-data-set-2000-200
</t>
  </si>
  <si>
    <t>County-Level Human Well-Being Index and Domain Scores (2000-2010) plus EQI data set (2000-2005)</t>
  </si>
  <si>
    <t>The HWBI_Draft_1 is an internal map service being prepared for public release (early FY18). This map services contains mean county-level HWBI, domain, indicators and service scores related to research efforts completed in 2014. The EQI map service is a publically accessible map services that contains average county-level results for 2000-2005.This dataset is associated with the following publication: Harwell, L., L. Smith, and K. Summers. Modified HWBI Model(s) Linking Service Flows to Well-Being Endpoints: Accounting for Environmental Quality. U.S. Environmental Protection Agency, Washington, DC, USA, 2017.</t>
  </si>
  <si>
    <t xml:space="preserve">https://catalog.data.gov/dataset/impact-of-noise-and-ozone-on-cardiovascular-function-in-rats
</t>
  </si>
  <si>
    <t>Impact of noise and ozone on cardiovascular function in rats</t>
  </si>
  <si>
    <t>This dataset includes raw data used to generate figures for the manuscript describing the effects of noise and ozone on cardiovascular function in rats.This dataset is associated with the following publication: Hazari, M., K. Phillips, K. Stratford, A.M. Khan, L. Thompson, W. Oshiro, G. Hudson, D. Herr, and A. Farraj. Exposure to intermittent noise exacerbates the cardiovascular response of Wistar-Kyoto Rats to Ozone Inhalation and Arrhythmogenic Challenge. Cardiovascular Toxicology. Humana Press Incorporated, Totowa, NJ, USA, 21(4): 336-348, (2021).</t>
  </si>
  <si>
    <t xml:space="preserve">https://catalog.data.gov/dataset/sustainable-strategy-utilizing-biomass-visible-light-mediated-synthesis-of-gamma-valerolac
</t>
  </si>
  <si>
    <t>Sustainable Strategy Utilizing Biomass: Visible-Light-Mediated Synthesis of gamma-Valerolactone</t>
  </si>
  <si>
    <t>A novel sustainable approach to valued g-valerolactone was investigated. This approach exploits the visible-light-mediated conversion of biomass-derived levulinic acid by using a bimetallic catalyst on a graphitic carbon nitride, AgPd@g-C3N4.This dataset is associated with the following publication: Verma, S., R.B.N. Baig, M. Nadagouda , and R. Varma. Sustainable Strategy Utilizing Biomass: Visible-Light-Mediated Synthesis of g-Valerolactone. ChemCatChem. Wiley-VCH, WEINHEIM, GERMANY, 8(4): 872, (2016).</t>
  </si>
  <si>
    <t xml:space="preserve">https://catalog.data.gov/dataset/enhancements-to-aermods-building-downwash-algorithms-based-on-wind-tunnel-and-embedded-les-952b6
</t>
  </si>
  <si>
    <t>Enhancements to AERMOD's Building Downwash Algorithms based on Wind-Tunnel and Embedded-LES Modeling -BDW-2</t>
  </si>
  <si>
    <t>This data set is associated with the results found in the journal article: Monbureau et al, 2018. Enjancements to AERMOD's building downwash algorithms based on wind-tunnel and Embedded-LES modeling. Atmospheric Environment, https://doi.org/10.1016/j.atmosenv.2018.02.022. The goal of this study is to improve AERMOD's ability to accurately model important and complex building downwash scenarios by incorporating knowledge gained from a recently completed series of wind tunnel studies and complementary large eddy simulations of flow and dispersion around simple structures for a variety of building dimensions, stack locations, stack heights, and wind angles. This study presents three modifications to the building downwash algorithm in AERMOD that improve the physical basis and internal consistency of the model, and one modification to AERMOD's building pre-processor to better represent elongated buildings in oblique winds. These modifications are demonstrated to improve the ability of AERMOD to model observed ground-level concentrations in the vicinity of a building for the variety of conditions examined in the wind tunnel and numerical studies.This dataset is associated with the following publication: Monbureau, E., D. Heist, S. Perry, L. Brouwer, H. Foroutan , and W. Tang. Enhancements to AERMOD's building downwash algorithms based on wind-tunnel and Embedded-LES modeling. ATMOSPHERIC ENVIRONMENT. Elsevier Science Ltd, New York, NY, USA, 179: 321-330, (2018).</t>
  </si>
  <si>
    <t xml:space="preserve">https://catalog.data.gov/dataset/ms-ready-structures-for-non-targeted-high-resolution-mass-spectrometry-screening-studies-e5832
</t>
  </si>
  <si>
    <t>"MS-Ready" structures for non-targeted high-resolution mass spectrometry screening studies</t>
  </si>
  <si>
    <t>The dataset(s) supporting the conclusions of this article are available via the CompTox Chemistry Dashboard Downloads Page (https://comptox.epa.gov/dashboard/downloads) and MS-Ready GitHub repository (https://github.com/kmansouri/MS-ready). The MetFrag functionality is available through the web interface (https://msbi.ipb-halle.de/MetFragBeta/) and the command line version (http://c-ruttkies.github.io/MetFrag/projects/metfragcl/). All additional data supporting the conclusions of this article are included within the article and its additional files.This dataset is associated with the following publication: McEachran, A., K. Mansouri, C. Grulke, E. Schymanski, C. Ruttkies, and A. Williams. "MS-Ready" structures for non-targeted high-resolution mass spectrometry screening studies. Journal of Cheminformatics. Springer, New York, NY, USA, 10(45): 1-16, (2018).</t>
  </si>
  <si>
    <t xml:space="preserve">https://catalog.data.gov/dataset/a-state-of-the-science-review-of-chemical-and-non-chemical-stressors-found-in-the-built-an-4e18a
</t>
  </si>
  <si>
    <t>A state-of-the-science review of chemical and non-chemical stressors found in the built and natural environments and how they may impact American Indian/Alaska Native children's health and well-being: Dataset</t>
  </si>
  <si>
    <t>Data gathered from 35 published references (until 2016) targeting built and natural environment stressors for American Indian/Alaska Native children.This dataset is associated with the following publication: Barros, N., N. Tulve, D. Heggem, and K. Bailey. Review of built and natural environment stressors impacting American-Indian/Alaska-Native children. REVIEWS ON ENVIRONMENTAL HEALTH. Freund Publishing House Limited, Tel Aviv, ISRAEL, 33(4): 349-381, (2018).</t>
  </si>
  <si>
    <t xml:space="preserve">https://catalog.data.gov/dataset/pnw-hydrologic-landscape-class
</t>
  </si>
  <si>
    <t>PNW Hydrologic Landscape Class</t>
  </si>
  <si>
    <t>Work has been done to expand the hydrologic landscapes (HLs) concept and to develop an approach for using it to address streamflow vulnerability from climate change. This work has included development of the HL classification framework and its application to Oregon, use of the HL classes to predict where a simple lumped hydrologic model accurately predicts daily streamflow, use of HL information to model the presence of cold-water patches at tributary confluences, and combining Oregon HL results with temperature and precipitation predictions to examine how HLs would vary as a result of climate change. As a part of the current work, the HL approach has been expanded to the Pacific Northwest (Oregon, Washington, and Idaho) based on a revision of the approach that makes it more broadly applicable. This revised approach has several advantages compared with the original approach: it is not limited to areas that have an aquifer permeability map, it uses a flexible approach to converting a nationally available geospatial dataset into assessment units, and it is more robust. These improvements should allow the revised HL approach to be applied more often in situations requiring hydrologic classification, and allow greater confidence in results. This effort paves the way for a climate change analysis for the Pacific Northwest that is currently underway, as well as expansion into the southwest (California, Arizona, and Nevada). This dataset contains a high resolution version of the PNW HL maps along with shape files.This dataset is associated with the following publication: Leibowitz , S., R. Comeleo , P.J. Wigington, Jr., M. Weber , E.A. Sproles, and K.A. Sawicz. Hydrologic Landscape Characterization for the Pacific Northwest, USA. JOURNAL OF THE AMERICAN WATER RESOURCES ASSOCIATION. American Water Resources Association, Middleburg, VA, USA, 52(2): 473-493, (2016).</t>
  </si>
  <si>
    <t xml:space="preserve">https://catalog.data.gov/dataset/detroit-exposure-and-aerosol-research-study
</t>
  </si>
  <si>
    <t>Detroit Exposure and Aerosol Research Study</t>
  </si>
  <si>
    <t>The DEARS represents a multipollutant spatial characterization of six neighborhoods and their residents in and around Detroit, Michigan. Personal, residential indoor, residential outdoor, and ambient monitoring was performed. Survey information was collected simultaneously with air quality monitoring to provide the means to examine a wide variety of exposure factors on personal exposure.This dataset is associated with the following publication: Logue, J., M. Sherman, M. Lunden, N. Klepeis, R. Williams , C. Croghan , and B. Singer. Development and assessment of a physics-based simulation model to investigate residential PM2.5 infiltration across the US housing stock. BUILDING AND ENVIRONMENT. Elsevier Science Ltd, New York, NY, USA, 94(1): 21-32, (2015).</t>
  </si>
  <si>
    <t xml:space="preserve">https://catalog.data.gov/dataset/satellite-monitoring-of-cyanobacterial-harmful-algal-bloom-frequency-in-recreational-water
</t>
  </si>
  <si>
    <t>Satellite monitoring of cyanobacterial harmful algal bloom frequency in recreational waters and drinking water sources</t>
  </si>
  <si>
    <t>This dataset shows the concentration of cyanobacteria cells/ml in fresh water bodies and estuaries of the Ohio and Florida derived from 300x300 meter MEdium Resolution Imaging Spectrometer (MERIS) satellite imagery. This dataset was produced through partnership with the National Oceanic and Atmospheric Administration (NOAA), the National Aeronautics and Space Administration (NASA), the United States Geological Survey (USGS), and the United States Environmental Protection Agency (USEPA). This cyanobacteria dataset was derived using the European Space Agency (ESA) Envisat satellite and MERIS instrument. MERIS is a 68.5 degree field-of-view nadir-pointing imaging spectrometer which measures the solar radiation reflected by the Earth in 15 spectral bands (visible and near-infrared). MERIS imagery was used to identify long-wavelength spectral bands (from red through near-infrared portion of the spectrum) to locate algal blooms within freshwaters and estuaries of the continental United States.This dataset is associated with the following publication: Clark, J., B. Schaeffer, J. Darling, E. Urquhart, J. Johnston, A. Ignatius, M. Myer, K. Loftin, J. Werdell, and R. Stumpf. Methods for Monitoring Cyanobacterial Harmful Algal Bloom Frequency in Recreational Waters and Drinking Water Sources with Satellites. ECOLOGICAL INDICATORS. Elsevier Science Ltd, New York, NY, USA, 80: 84-95, (2017).</t>
  </si>
  <si>
    <t xml:space="preserve">https://catalog.data.gov/dataset/first-generation-annotations-for-the-fathead-minnow-pimephales-promelas-genome
</t>
  </si>
  <si>
    <t>First Generation Annotations for the Fathead Minnow (Pimephales promelas) Genome</t>
  </si>
  <si>
    <t>The fathead minnow (Pimephales promelas) is a laboratory model organism widely used in regulatory toxicity testing and ecotoxicology research. Despite, the wealth of toxicological data for this organism, until recently genome scale information was lacking for the species, which limited the utility of the species for pathway-based toxicity testing and research. As part of a EPA Pathfinder Innovation Project, next generation sequencing was applied to generate a draft genome assembly, which was published in 2016. However, application of those genome-scale sequencing resources was still limited by the lack of available gene annotations for fathead minnow. Here we report on development of a first generation genome annotation for fathead minnow and the dissemination of that information through a web-based browser that makes it easy to search for genes of interest, extract the corresponding sequence, identify intron and exon boundaries and regulatory regions, and align the computationally predicted genes with other supporting evidence. This work greatly enhances the utility of the genome assemblies that were developed and makes it accessible to the ecotoxicology community world-wide, opening up a wide array of new research opportunities with the species. The URL associated with this data set provides access to the genome browser that was developed as well as the current gene models and evidence tracks.This dataset is associated with the following publication: Saari, T., A. Schroeder, G. Ankley, and D. Villeneuve. First generation annotations for the fathead minnow (Pimephales promelas) genome. ENVIRONMENTAL TOXICOLOGY AND CHEMISTRY. Society of Environmental Toxicology and Chemistry, Pensacola, FL, USA, 36(12): 3436-3442, (2017).</t>
  </si>
  <si>
    <t xml:space="preserve">https://catalog.data.gov/dataset/scenarios-for-low-carbon-and-low-water-electric-power-plant-operations-implications-for-up
</t>
  </si>
  <si>
    <t>Scenarios for low carbon and low water electric power plant operations: implications for upstream water use</t>
  </si>
  <si>
    <t>The dataset includes all data used in the creation of figures and graphs in the paper: "Scenarios for low carbon and low water electric power plant operations: implications for upstream water use." Data includes regional electricity mixes, full life cycle water use, and water use for each life cycle stage. These encompass a range of scenarios out to 2050, and should not be used as predictions, forecasts or official baselines. The scenarios and results are for research purposes only, and do not represent current or future U.S. EPA policies or regulations.This dataset is associated with the following publication: Dodder , R., J. Barnwell , and W. Yelverton. Scenarios for low carbon and low water electric power plant operations: implications for upstream water use. ENVIRONMENTAL SCIENCE &amp; TECHNOLOGY. American Chemical Society, Washington, DC, USA, 50(21): 11460-11470, (2016).</t>
  </si>
  <si>
    <t xml:space="preserve">https://catalog.data.gov/dataset/on-the-implications-of-aerosol-liquid-water-and-phase-separation-for-organic-aerosol-mass
</t>
  </si>
  <si>
    <t>On the implications of aerosol liquid water and phase separation for organic aerosol mass</t>
  </si>
  <si>
    <t>This dataset contains data presented in the figures of the paper "On the implications of aerosol liquid water and phase separation for organic aerosol mass" published in Atmospheric Chemistry and Physics. It also links to the data archive of field observations.This dataset is associated with the following publication: Pye, H., B. Murphy, L. Xu, N. Ng, A. Carlton, H. Guo, R. Weber, P. Vasilakos, W. Appel, S. Budisulistiorini, J. Surratt, A. Nenes, W. Hu, J. Jimenez, G. saacman-VanWertz, P. Misztal, and A. Goldstein. On the implications of aerosol liquid water and phase separation for organic aerosol mass. Atmospheric Chemistry and Physics. Copernicus Publications, Katlenburg-Lindau, GERMANY, 17: 343-369, (2017).</t>
  </si>
  <si>
    <t xml:space="preserve">https://catalog.data.gov/dataset/significance-of-dissolved-methane-in-effluents-of-anaerobically-treated-low-strength-waste
</t>
  </si>
  <si>
    <t>Significance of dissolved methane in effluents of anaerobically treated low strength wastewater and potential for recovery as an energy product: A review</t>
  </si>
  <si>
    <t>The data set includes estimations of energy required for processes related to the operation of Anaerobic Membrane Bioreactors.This dataset is associated with the following publication: Crone, B., J. Garland, G. Sorial, and L. Vane. Significance of dissolved methane in effluents of anaerobically treated low strength wastewater and potential for recovery as an energy product: A review. WATER RESEARCH. Elsevier Science Ltd, New York, NY, USA, 104: 520-531, (2016).</t>
  </si>
  <si>
    <t xml:space="preserve">https://catalog.data.gov/dataset/supporting-information
</t>
  </si>
  <si>
    <t>Supporting Information</t>
  </si>
  <si>
    <t>This is the supporting information for the journal article.This dataset is associated with the following publication: Rankin, K., S. Mabury, T. Jenkins, and J. Washington. A North American and global survey of perfluoroalkyl substances in surface soils: Distribution patterns and mode of occurrence. CHEMOSPHERE. Elsevier Science Ltd, New York, NY, USA, 161: 333-341, (2016).</t>
  </si>
  <si>
    <t xml:space="preserve">https://catalog.data.gov/dataset/figs123a
</t>
  </si>
  <si>
    <t>Figs1,2,3a</t>
  </si>
  <si>
    <t>all data is in the netCDF format and zipped. after downloading this data, you need to unzip it first to create original netCDF formatted data.This dataset is associated with the following publication: He, J., T. Glotfelty, K. Yahya, K. Alapaty, and S. Yu. Does temperature nudging overwhelm aerosol radiative effects in regional integrated climate models?. ATMOSPHERIC ENVIRONMENT. Elsevier Science Ltd, New York, NY, USA, 154: 42-52, (2017).</t>
  </si>
  <si>
    <t xml:space="preserve">https://catalog.data.gov/dataset/link-to-paper
</t>
  </si>
  <si>
    <t>Link to paper</t>
  </si>
  <si>
    <t>Link to the paper.This dataset is associated with the following publication: Naile, J., A.W. Garrison, J. Avants, and J. Washington. Isomers/enantiomers of perfluorocarboxylic acids: Method development and detection in environmental samples. CHEMOSPHERE. Elsevier Science Ltd, New York, NY, USA, 144: 1722-1728, (2016).</t>
  </si>
  <si>
    <t xml:space="preserve">https://catalog.data.gov/dataset/streamcat-0f2e4
</t>
  </si>
  <si>
    <t>StreamCat</t>
  </si>
  <si>
    <t>The StreamCat Dataset provides summaries of natural and anthropogenic landscape features for ~2.65 million streams, and their associated catchments, within the conterminous USA.This dataset is associated with the following publications: Hill, R.A., M. Weber , S. Leibowitz , T. Olsen , and D.J. Thornbrugh. The Stream-Catchment (StreamCat) Dataset: A database of watershed metrics for the conterminous USA. JOURNAL OF THE AMERICAN WATER RESOURCES ASSOCIATION. American Water Resources Association, Middleburg, VA, USA, 9, (2015). Hill, R., E. Fox, S. Leibowitz, T. Olsen, D. Thornbrugh, and M. Weber. Predictive Mapping of the Biotic Condition of Conterminous-USA Rivers and Streams. ECOLOGICAL APPLICATIONS. Ecological Society of America, Ithaca, NY, USA, 27(8): 2397-2415, (2017). Fox, E., R. Hill, S. Leibowitz, T. Olsen, D. Thornbrugh, and M. Weber. Assessing the accuracy and stability of variable selection methods for random forest modeling in ecology. ENVIRONMENTAL MONITORING AND ASSESSMENT. Springer, New York, NY, USA, 189(316): 1-20, (2017). Thornbrugh, D., S. Leibowitz, R. Hill, M. Weber, Z. Johnson, T. Olsen, J. Flotemersch, J. Stoddard, and D. Peck. Mapping watershed integrity for the conterminous United States... ECOLOGICAL INDICATORS. Elsevier Science Ltd, New York, NY, USA, 85: 1133-1148, (2018).</t>
  </si>
  <si>
    <t xml:space="preserve">https://catalog.data.gov/dataset/read-across-prediction-of-estrogenicity-for-hindered-phenols-2017-data
</t>
  </si>
  <si>
    <t>Read_Across_Prediction_of_Estrogenicity_for_Hindered_Phenols_2017_Data</t>
  </si>
  <si>
    <t>Read-across is an important data gap filling technique used within category and analog approaches for regulatory hazard identification and risk assessment. Although much technical guidance is available that describes how to develop category/analog approaches, practical principles to evaluate and substantiate analog validity (suitability) are still lacking. This case study uses hindered phenols as an example chemical class to determine: (1) the capability of three structure fingerprint/descriptor methods (PubChem, ToxPrints and MoSS MCSS) to identify analogs for read-across to predict Estrogen Receptor (ER) binding activity and, (2) the utility of data confidence measures, physicochemical properties, and chemical R-group properties as filters to improve ER binding predictions. The training dataset comprised 462 hindered phenols and 257 non- hindered phenols. For each chemical of interest (target), source analogs were identified from two datasets (hindered and non-hindered phenols) that had been characterized by a fingerprint/descriptor method and by two cut-offs: (1) minimum similarity distance (range: 0.1 - 0.9) and, (2) N closest analogs (range: 1 - 10). Analogs were then filtered using: (1) physicochemical properties of the phenol (termed global filtering) and, (2) physicochemical properties of the R-groups neighboring the active hydroxyl group (termed local filtering). A read-across prediction was made for each target chemical on the basis of a majority vote of the N closest analogs. The results demonstrate that: (1) concordance in ER activity increases with structural similarity, regardless of the structure fingerprint/descriptor method, (2) increased data confidence significantly improves read-across predictions, and (3) filtering analogs using global and local properties can help identify more suitable analogs. This case study illustrates that the quality of the underlying experimental data and use of endpoint relevant chemical descriptors to evaluate source analogs are critical to achieving robust read-across predictions.This dataset is associated with the following publication: Pradeep, P., K. Mansouri, G. Patlewicz, and R. Judson. (Computational Toxicology) A systematic evaluation of analogs and automated read-across prediction of estrogenicity: A case study using hindered phenols. Computational Toxicology. Elsevier B.V., Amsterdam, NETHERLANDS, 4: 22-30, (2017).</t>
  </si>
  <si>
    <t xml:space="preserve">https://catalog.data.gov/dataset/data-contributed-by-epa-ord-nerl-ced-researchers-to-the-manuscript-influence-of-anthropoge
</t>
  </si>
  <si>
    <t>Data contributed by EPA/ORD/NERL/CED researchers to the manuscript "Influence of anthropogenic emissions and boundary conditions on multi-model simulations of major air pollutants over Europe and North America in the framework of AQMEII3"</t>
  </si>
  <si>
    <t>This dataset contains the data contributed by EPA/ORD/NERL/CED researchers to the manuscript "Influence of anthropogenic emissions and boundary conditions on multi-model simulations of major air pollutants over Europe and North America in the framework of AQMEII3" led by Dr. Ulas Im of Aarhus University in Denmark.This dataset is associated with the following publication: Im, U., J. Christensen, C. Geels, K. Hansen, J. Brandt, E. Solazzo, U. Alyuz, A. Balzarini, R. Baro, R. Bellasio, R. Bianconi, J. Bieser, A. Colette, G. Curci, A. Farrow, J. Flemming, A. Fraser, P. Jimenez-Guerrero, N. Kitwiroon, P. Liu, U. Nopmongcol, L. Palacios-Pena, G. Pirovano, L. Pozolli, M. Prank, R. Rose, R. Sokhi, P. Tuccella, A. Unal, M. Garcia Vivanco, G. Yarwood, C. Hogrefe, and S. Galmarini. Influence of anthropogenic emissions and boundary conditions on multi-model simulations of major air pollutants over Europe and North America in the framework of AQMEII3. Atmospheric Chemistry and Physics. Copernicus Publications, Katlenburg-Lindau, GERMANY, 18: 8929-8952, (2018).</t>
  </si>
  <si>
    <t xml:space="preserve">https://catalog.data.gov/dataset/fitzpatrick-jeremy-skin-sensitization-data
</t>
  </si>
  <si>
    <t>Fitzpatrick_Jeremy_Skin_Sensitization_Data</t>
  </si>
  <si>
    <t>Allergic contact dermatitis (ACD) is estimated to constitute about 10-15% of all occupational diseases. Predictive testing to characterise substances for their skin sensitisation potential has historically been based on animal models such as the Local Lymph Node Assay (LLNA) and the Guinea Pig Maximisation Test (GPMT). In recent years, EU regulations, have provided a strong incentive to develop non-animal alternatives. Significant progress has been made in developing and evaluating non-animal test methods. There have been efforts to develop and evaluate the utility of in silico models for skin sensitisation including local and global (Q)SARs as well as expert systems. In this study, we selected three different types of expert systems: VEGA (statistical), Derek Nexus (knowledge based), TIMES-SS (hybrid) and evaluated their performance using 2 large datasets of substances that had been assessed for their skin sensitisation potential in animal models. We considered a model to be successful at predicting skin sensitisation potential if it had at least the same balanced accuracy as the LLNA and the GPMT had in predicting the outcomes of one another, which ranged from 79% to 86% depending on the dataset. We found that none of the expert systems evaluated was able to achieve such a high balanced accuracy in their global predictions, with balanced accuracies ranging from 56% to 65%. However, for substances within the domain of TIMES-SS, balanced accuracies were found to be 79% and 82%, for the two datasets, in line with the animal data. The expert systems evaluated could be extended in light of the additional data collected as part of this study. The incorrect predictions offer new insights for how the existing alerts within these expert systems could be refined. These datasets also offer exciting opportunities for the development of new models.This dataset is associated with the following publication: Fitzpatrick, J., D. Roberts, and G. Patlewicz. (SAR and QSAR in ENVIRONMENTAL RESEARCH) An evaluation of selected (Q)SARs/expert systems for predicting skin sensitisation potential. SAR AND QSAR IN ENVIRONMENTAL RESEARCH. Taylor &amp; Francis, Inc., Philadelphia, PA, USA, 29(6): 439-468, (2018).</t>
  </si>
  <si>
    <t xml:space="preserve">https://catalog.data.gov/dataset/kaushal-et-al-2017-applied-geochemistry-human-accelerated-weathering-increases-salinizatio
</t>
  </si>
  <si>
    <t>Kaushal et al. 2017 (Applied Geochemistry) Human-accelerated weathering increases salinization, major ions, and alkalinization in fresh water across land use</t>
  </si>
  <si>
    <t>*Base cations increased in drinking water over ~50 years coinciding with urbanization. *DIC, cations, Si, SO42- and pH in streams increased with impervious surface cover. *Road salts and weathering of impervious surfaces were major sources of ions. *Base cations and pH contributed to alkalinization from headwaters to coastal waters. *Increased ions impact drinking water, infrastructure, and coastal alkalinization.This dataset is associated with the following publication: Kaushal, S., S. Duan, T. Doody, S. Haq, R. Smith, T. Newcomer Johnson, K. Delany Newcomb, J. Gorman, N. Bowman, P. Mayer, K.L. Wood, K.T. Belt, and W.P. Sack. Human-accelerated weathering increases salinization, major ions, and alkalinization in fresh water across land use. APPLIED GEOCHEMISTRY. Elsevier Science Ltd, New York, NY, USA, 83: 121-135, (2017).</t>
  </si>
  <si>
    <t xml:space="preserve">https://catalog.data.gov/dataset/photocatalytic-c-h-activation-and-oxidative-esterification-using-pdg-c3n4
</t>
  </si>
  <si>
    <t>Photocatalytic C-H Activation and Oxidative Esterification Using Pd@g-C3N4</t>
  </si>
  <si>
    <t>Graphitic carbon nitride supported palladium nanoparticles, Pd@g-C3N4, have been synthesized and utilized for the direct oxidative esterification of alcohols using atmospheric oxygen as a co-oxidant via photocatalytic C-H activation.This dataset is associated with the following publication: Verma, S., R.B.N. Baig, R. Varma, and M. Nadagouda. Photocatalytic CH activation and oxidative esterification using Pd@g-C3N4. ACS Sustainable Chemistry &amp; Engineering. American Chemical Society, Washington, DC, USA, 309: 248-252, (2018).</t>
  </si>
  <si>
    <t xml:space="preserve">https://catalog.data.gov/dataset/minimal-set-of-in-vitro-er-agonist-assays-selection-regtoxpharm-data
</t>
  </si>
  <si>
    <t>Minimal_Set_of_In_Vitro_ER_Agonist_Assays_Selection_RegToxPharm_Data</t>
  </si>
  <si>
    <t>A dataset for the manuscript which demonstrates that it is possible to achieve levels of performance equivalent to the full 16 assay ER agonist model against both in vitro and in vivo reference chemical sets, using only 4 assays in the simplest "subset" ER agonist model.This dataset is associated with the following publication: Judson, R., K. Houck, E. Watt, and R. Thomas. (REGULATORY TOXICOLOGY AND PHARMACOLOGY) On Selecting a Minimal Set of In Vitro Assays to Reliably Determine Estrogen Agonist Activity. REGULATORY TOXICOLOGY AND PHARMACOLOGY. Elsevier Science Ltd, New York, NY, USA, 91: 39-49, (2017).</t>
  </si>
  <si>
    <t xml:space="preserve">https://catalog.data.gov/dataset/u-s-geological-survey-surface-water-historical-instantaneous-data-for-the-nation-build-tim
</t>
  </si>
  <si>
    <t>U.S. Geological Survey: Surface-Water Historical Instantaneous Data for the Nation: Build Time Series</t>
  </si>
  <si>
    <t>The USGS historical data base contains historical surface water discharge volume data for all 16,658 surface water sites that have current conditions.This dataset is associated with the following publication: Landis , M., A. Kamal, K. Kovalcik , C. Croghan , G. Norris , and A. Bergdale. The Impact of Commercially Treated Oil and Gas Produced Water Discharges on Bromide Concentrations and Modeled Brominated Trihalomethane Disinfection Byproducts at two Downstream Municipal Drinking Water Plants in the Upper Allegheny River, Pennsylvania, USA. SCIENCE OF THE TOTAL ENVIRONMENT. Elsevier BV, AMSTERDAM, NETHERLANDS, 542(2016): 505-520, (2016).</t>
  </si>
  <si>
    <t xml:space="preserve">https://catalog.data.gov/dataset/aaron-journal-article-datasets
</t>
  </si>
  <si>
    <t>Aaron Journal article datasets</t>
  </si>
  <si>
    <t>All figures used in the journal article are in netCDF format.This dataset is associated with the following publication: Sims, A., K. Alapaty , and S. Raman. Sensitivities of Summertime Mesoscale Circulations in the Coastal Carolinas to Modifications of the Kain-Fritsch Cumulus Parameterization. Monthly Weather Review. American Meteorological Society, Boston, MA, USA, 145(11): 4381-4399, (2017).</t>
  </si>
  <si>
    <t xml:space="preserve">https://catalog.data.gov/dataset/need-for-improved-monitoring-of-spatial-and-temporal-trends-of-reduced-nitrogen
</t>
  </si>
  <si>
    <t>Need for Improved Monitoring of Spatial and Temporal Trends of Reduced Nitrogen</t>
  </si>
  <si>
    <t>Data in Figure 1 are from publicly available databases including county-level ammonia (NH3) emissions from the US EPA National Emissions Inventory (https://www.epa.gov/air-emissions-inventories/2014-national-emissions-inventory-nei-data), ambient ammonium (NH4+) aerosol concentrations from the US EPA Clean Air Status and Trends Network (https://java.epa.gov/castnet/clearsession.do), and ambient NH3 concentrations from the National Atmospheric Deposition Program Ammonia Monitoring Network (AMoN) (http://nadp.slh.wisc.edu/data/AMoN/)Satellite observations of NH3 from the Infrared Atmospheric Sounding Instrument (IASI V2.2R) shown in Figure 2 are also publicly available (https://en.aeris-data.fr/metadata/?dc9dcce0-9324-451b-8d79-2d6df3094068).Diurnal profiles of ambient NH3 at different sites across the U.S. are summarized in Figure 3. Data from sites operated by EPA Office of Research and Development are attached as a spreadsheet with accompanying data dictionary. Greg Beachley (Beachley.gregory) is the contact for data from the Charleston, SC, Beltsville, MD and Bondville, IL sites. Katherine Benedict (Katherine.Benedict@colostate.edu) is the contact for data from the RMNP, Fort Collins, CO and Greeley, CO sites.This dataset is associated with the following publication: Puchalski, M., J. Walker, G. Beachley, M. Zondlo, K. Benedict, R. Grant, B. Schichtel, C. Rogers, A. Leytem, J. Rice, K. Morris, J. Schauer, and R. Wang. Need for Improved Monitoring of Spatial and Temporal Trends of Reduced Nitrogen. ENVIRONMENTAL MANAGEMENT. Springer-Verlag, New York, NY, USA, 0, (2019).</t>
  </si>
  <si>
    <t xml:space="preserve">https://catalog.data.gov/dataset/rjudson-mansouri-compara-collaborative-modeling-project-for-androgen-receptor-activity
</t>
  </si>
  <si>
    <t>RJudson_Mansouri_CoMPARA: Collaborative Modeling Project for Androgen Receptor Activity</t>
  </si>
  <si>
    <t>Data and supplemental files from COMPARA (A large-scale modeling project). COMPARA combined multiple models developed in collaboration with modelers and computational toxicology scientists from 25 international groups to predict androgen receptor activity of a common set of 55,450 chemical structures. Quantitative structure-activity relationship models and docking approaches were employed to build a total of 91 predictive models for binding, agonist, and antagonist. The consensus values for agonist and antagonist activity are being made public through the CompTox Chemicals Dashboard.This dataset is associated with the following publication: Mansouri, K., N. Kleinstreuer, R. Judson, A. Williams, I. Shah, and A. Richard. CoMPARA: Collaborative Modeling Project for Androgen Receptor Activity. ENVIRONMENTAL HEALTH PERSPECTIVES. National Institute of Environmental Health Sciences (NIEHS), Research Triangle Park, NC, USA, 128(2): 27002, (2020).</t>
  </si>
  <si>
    <t xml:space="preserve">https://catalog.data.gov/dataset/long-term-trends-in-reactive-n-deposition-in-the-u-s
</t>
  </si>
  <si>
    <t>Long-term trends in reactive N deposition in the U.S.</t>
  </si>
  <si>
    <t>Data presented in this manuscript are publicly available per the links provided. These include the US EPA National Emissions Inventory, US EPA Clean Air Status and Trends Network, National Atmospheric Deposition Ammonia Monitoring Network and National Atmospheric Deposition Program Total Deposition Maps.This dataset is associated with the following publication: Beachley, G., C. Rogers, T. Lavery, J. Walker, and M. Puchalski. Long-term trends in reactive N deposition in the U.S.. ENVIRONMENTAL MANAGEMENT. Springer-Verlag, New York, NY, USA, 0, (2019).</t>
  </si>
  <si>
    <t xml:space="preserve">https://catalog.data.gov/dataset/zika-brownsville-pyw-solarproject
</t>
  </si>
  <si>
    <t>Zika Brownsville PYW SolarProject</t>
  </si>
  <si>
    <t>This file contains statistics on the spatial clustering of the internal rate of return for residential rooftop solar over a 20 year period. Specifically, the IRR per roof was calculated using solar irradiance profile and estimated cash flows for each house. Spatial clustering was determined by using the the Getis Ord Gi* test from ArcGIS 10.5.This dataset is associated with the following publication: Mangiante, M., P. Whung, L. Zhou, A. Cepada, E. Campirano, D. Licon, R. Lawrence, and M. Torres. Economic and technical assessment of rooftop solar photovoltaic potential in Brownsville, Texas, U.S.A. Computers, Environment and Urban Systems. Elsevier Science Ltd, New York, NY, USA, 80: 101450, (2020).</t>
  </si>
  <si>
    <t xml:space="preserve">https://catalog.data.gov/dataset/variability-in-in-vivo-studies-defining-the-upper-limit-of-performance-for-predictions-of-
</t>
  </si>
  <si>
    <t>Variability in in vivo studies: Defining the upper limit of performance for predictions of systemic effect levels (ORD-034452)</t>
  </si>
  <si>
    <t>The data used are from curation of legacy studies and stored in ToxRefDB.This dataset is associated with the following publication: Pham, L.L., S. Watford, P. Pradeep, M. Martin, R. Thomas, R. Judson, W. Setzer, and K. Paul-Friedman. Variability in in vivo studies: Defining the upper limit of performance for predictions of systemic effect levels. Computational Toxicology. Elsevier B.V., Amsterdam, NETHERLANDS, 15(August 2020): 100126, (2020).</t>
  </si>
  <si>
    <t xml:space="preserve">https://catalog.data.gov/dataset/wrf-aci-paper-1
</t>
  </si>
  <si>
    <t>WRF-ACI-Paper-1</t>
  </si>
  <si>
    <t>Data for all tables and figures are in netCDF format.This dataset is associated with the following publication: Glotfelty, T., K. Alapaty, J. He, P. Hawbecker, X. Song, and G. Zhang. The Weather Research and Forecasting Model with Aerosol-Cloud Interactions (WRF-ACI): Development, Evaluation, and Initial Application. Monthly Weather Review. American Meteorological Society, Boston, MA, USA, 147(5): 1491-1511, (2019).</t>
  </si>
  <si>
    <t xml:space="preserve">https://catalog.data.gov/dataset/mosaic-land-use-in-wrf-noah-lsm
</t>
  </si>
  <si>
    <t>Mosaic Land Use in WRF-Noah LSM</t>
  </si>
  <si>
    <t>Analyzed output from WRF runs which use the Noah land surface model's default treatment of land use and the more novel, mosaic land use representation.This dataset is associated with the following publication: Mallard, M., and T. Spero. Effects of Mosaic Land Use on Dynamically Downscaled WRF Simulations of the Contiguous U.S. JOURNAL OF GEOPHYSICAL RESEARCH-ATMOSPHERES. American Geophysical Union, Washington, DC, USA, 124(16): 9117-9140, (2019).</t>
  </si>
  <si>
    <t xml:space="preserve">https://catalog.data.gov/dataset/wrf-aci-paper-2
</t>
  </si>
  <si>
    <t>WRF-ACI-Paper-2</t>
  </si>
  <si>
    <t>all data are in netCDF format for all figures and tables.This dataset is associated with the following publication: Glotfelty, T., K. Alapaty, J. He, P. Hawbecker, X. Song, and G. Zhang. Studying Scale Dependency of Aerosol Cloud Interactions using Scale-Aware Cloud Formulations. Monthly Weather Review. American Meteorological Society, Boston, MA, USA, 1-57, (2020).</t>
  </si>
  <si>
    <t xml:space="preserve">https://catalog.data.gov/dataset/effects-of-cold-temperature-and-ethanol-content-on-voc-emissions-from-light-duty-gasoline-
</t>
  </si>
  <si>
    <t>Effects of Cold Temperature and Ethanol Content on VOC Emissions from Light-Duty Gasoline Vehicles</t>
  </si>
  <si>
    <t>Supporting information Table S6 provides emission rates in g/km of volatile organic compounds measured from gasoline vehicle exhaust during chassis dynamometer testing. Vehicles operated on ethanol blended fuels, E0, E10 and E85. Test temperatures were -7 and 24 degrees C. Data are average of replicate tests and listed by test condition and driving phase.This dataset is associated with the following publication: George , I., M. Hays , R. Snow , J. Faircloth , B. George , T. Long , and R. Baldauf. Cold temperature and biodiesel fuel effects on speciated VOC emissions from diesel trucks. ENVIRONMENTAL SCIENCE &amp; TECHNOLOGY. American Chemical Society, Washington, DC, USA, 48(24): 14782-14789, (2014).</t>
  </si>
  <si>
    <t xml:space="preserve">https://catalog.data.gov/dataset/modeling-the-current-and-future-roles-of-particulate-organic-nitrates-in-the-southeastern-
</t>
  </si>
  <si>
    <t>Modeling the current and future roles of particulate organic nitrates in the southeastern US</t>
  </si>
  <si>
    <t>Links point to the NOAA data archive of observational data and the supplement of the article which this data supports. No model data was uploaded due to its size. All updates to CMAQ used in this work are available in the public release of CMAQv5.1 (available through github or the CMAS Center).This dataset is associated with the following publication: Pye , H., D. Luecken , L. Xu, C.M. Boyd, N.L. Ng, K. Baker , B.R. Ayres, J. Bash , K. Baumann, W.P.L. Carter, E. Edgerton, J.L. Fry, B. Hutzell , D. Schwede , and P.B. Shepson. Modeling the current and future role of particulate organic nitrates in the southeastern United States. Environmental Science &amp; Technology Letters. American Chemical Society, Washington, DC, USA, 49(24): 14195-14203, (2015).</t>
  </si>
  <si>
    <t xml:space="preserve">https://catalog.data.gov/dataset/evaluation-of-improved-land-use-data-and-canopy-representation-in-beis-with-biogenic-voc-m
</t>
  </si>
  <si>
    <t>Evaluation of improved land use data and canopy representation in BEIS with biogenic VOC measurements in California</t>
  </si>
  <si>
    <t>The link provided access to all the datasets and metadata used in this manuscript for the model development and evaluation per Geoscientific Model Development's publication guidelines with the exception of the model output due to its size.This dataset is associated with the following publication: Bash , J., K. Baker , and M. Beaver. Evaluation of improved land use and canopy representation in BEIS v3.61 with biogenic VOC measurements in California. Geoscientific Model Development. Copernicus Publications, Katlenburg-Lindau, GERMANY, 9: 2191-2207, (2016).</t>
  </si>
  <si>
    <t xml:space="preserve">https://catalog.data.gov/dataset/ljfo00000000-ljfq00000000-ljft00000000-ljfu00000000-ljfx00000000-ljfy00000000
</t>
  </si>
  <si>
    <t>LJFO00000000, LJFQ00000000, LJFT00000000, LJFU00000000, LJFX00000000, LJFY00000000</t>
  </si>
  <si>
    <t>Draft genome sequences of six Mycobacterium immunogenum strains isolated from a chloraminated drinking water distribution system simulator subjected to changes in operational parameters.This dataset is associated with the following publication: Gomez-Alvarez, V., and R. Revetta. Draft Genome Sequences of Six Mycobacterium immunogenum, Obtained from a Chloraminated Drinking Water Distribution System Simulator. Genome Announcements. American Society for Microbiology, Washington, DC, USA, 4(1): e01538-15, (2016).</t>
  </si>
  <si>
    <t xml:space="preserve">https://catalog.data.gov/dataset/linking-high-resolution-mass-spectrometry-data-with-exposure-and-toxicity-forecasts-to-adv
</t>
  </si>
  <si>
    <t>Linking high resolution mass spectrometry data with exposure and toxicity forecasts to advance high-throughput environmental monitoring</t>
  </si>
  <si>
    <t>There is a growing need in the field of exposure science for monitoring methods that rapidly screen environmental media for suspect contaminants. Measurement and analysis platforms, based on high resolution mass spectrometry (HRMS), now exist to meet this need. Here we describe results of a study that links HRMS data with exposure predictions from the U.S. EPA's ExpoCast(tm) program and in vitro bioassay data from the U.S. interagency Tox21 consortium. Vacuum dust samples were collected from 56 households across the U.S. as part of the American Healthy Homes Survey (AHHS). Sample extracts were analyzed using liquid chromatography time-of-flight mass spectrometry (LC-TOF/MS) with electrospray ionization. On average, approximately 2000 molecular features were identified per sample (based on accurate mass) in negative ion mode, and 3000 in positive ion mode. Exact mass, isotope distribution, and isotope spacing were used to match molecular features with a unique listing of chemical formulas extracted from EPA's Distributed Structure-Searchable Toxicity (DSSTox) database. A total of 978 DSSTox formulas were consistent with the dust LC-TOF/molecular feature data (match score &gt;= 90), these formulas mapped to 3228 possible chemicals in the database. Correct assignment of a unique chemical to a given formula required additional validation steps. Each suspect chemical was prioritized for follow-up confirmation using abundance and detection frequency results, along with exposure and bioactivity estimates from ExpoCast and Tox21, respectively. Chemicals with elevated exposure and/or toxicity potential were further examined using a mixture of 100 chemical standards. A total of 33 chemicals were confirmed present in the dust samples by formula and retention time match, nearly half of these do not appear to have been associated with house dust in the published literature. Chemical matches found in at least 10 of the 56 dust samples include Piperine, N,N-Diethyl-m-toluamide (DEET), Triclocarban, Diethyl phthalate (DEP), Propylparaben, Methylparaben, Tris(1,3-dichloro-2-propyl)phosphate (TDCPP), and Nicotine. This study demonstrates a novel suspect screening methodology to prioritize chemicals of interest for subsequent targeted analysis. The methods described here rely on strategic integration of available public resources and should be considered in future non-targeted and suspect screening assessments of environmental and biological media.This dataset is associated with the following publication: Rager, J.E., M. Strynar , S. Liang, R.L. McMahen, A. Richard , C.M. Grukle, J. Wambaugh , K. Isaacs , R. Judson , A. Williams , and J. Sobus. Linking high resolution mass spectrometry data with exposure and toxicity forecasts to advance high-throughput environmental monitoring. ENVIRONMENT INTERNATIONAL. Elsevier Science Ltd, New York, NY, USA, 88: 269-280, (2016).</t>
  </si>
  <si>
    <t xml:space="preserve">https://catalog.data.gov/dataset/data-from-tiered-high-throughput-screening-approach-to-identify-thyroperoxidase-inhibitors
</t>
  </si>
  <si>
    <t>Data from Tiered High-Throughput Screening Approach to Identify Thyroperoxidase Inhibitors within the ToxCast Phase I and II Chemical Libraries</t>
  </si>
  <si>
    <t>High-throughput screening for potential thyroid-disrupting chemicals requires a system of assays to capture multiple molecular-initiating events (MIEs) that converge on perturbed thyroid hormone (TH) homeostasis. Screening for MIEs specific to TH-disrupting pathways is limited in the U.S. Environmental Protection Agency ToxCast screening assay portfolio. To fill 1 critical screening gap, the Amplex UltraRed-thyroperoxidase (AUR-TPO) assay was developed to identify chemicals that inhibit TPO, as decreased TPO activity reduces TH synthesis. The ToxCast phase I and II chemical libraries, comprised of 1074 unique chemicals, were initially screened using a single, high concentration to identify potential TPO inhibitors. Chemicals positive in the single-concentration screen were retested in concentration-response. Due to high false-positive rates typically observed with loss-of-signal assays such as AUR-TPO, we also employed 2 additional assays in parallel to identify possible sources of nonspecific assay signal loss, enabling stratification of roughly 300 putative TPO inhibitors based upon selective AUR-TPO activity. A cell-free luciferase inhibition assay was used to identify nonspecific enzyme inhibition among the putative TPO inhibitors, and a cytotoxicity assay using a human cell line was used to estimate the cellular tolerance limit. Additionally, the TPO inhibition activities of 150 chemicals were compared between the AUR-TPO and an orthogonal peroxidase oxidation assay using guaiacol as a substrate to confirm the activity profiles of putative TPO inhibitors. This effort represents the most extensive TPO inhibition screening campaign to date and illustrates a tiered screening approach that focuses resources, maximizes assay throughput, and reduces animal use.This dataset is associated with the following publication: Paul-Friedman, K., E.D. Watt , M.W. Hornung , J.M. Hedge , R.S. Judson , K.M. Crofton , K.A. Houck , and S.O. Simmons. (TOXICOLOGICAL SCIENCES) Tiered High-Throughput Screening Approach to Identify Thyroperoxidase Inhibitors within the ToxCast Phase I and II Chemical Libraries. TOXICOLOGICAL SCIENCES. Society of Toxicology, 1-59, (2016).</t>
  </si>
  <si>
    <t xml:space="preserve">https://catalog.data.gov/dataset/systems-toxicology-of-male-reproductive-development-profiling-774-chemicals-for-molecular-
</t>
  </si>
  <si>
    <t>Systems Toxicology of Male Reproductive Development: Profiling 774 Chemicals for Molecular Targets and Adverse Outcomes</t>
  </si>
  <si>
    <t>Background: Trends in male reproductive health have been reported for increased rates of testicular germ cell tumors, low semen quality, cryptorchidism, and hypospadias, which have been associated with prenatal environmental chemical exposure based on human and animal studies.Objective: In the present study we aimed to identify significant correlations between environmental chemicals, molecular targets, and adverse outcomes across a broad chemical landscape with emphasis on developmental toxicity of the male reproductive system.Methods: We used U.S. EPA's animal study database (ToxRefDB) and a comprehensive literature analysis to identify 774 chemicals that have been evaluated for adverse effects on male reproductive parameters, and then used U.S. EPA's in vitro high-throughput screening (HTS) database (ToxCastDB) to profile their bioactivity across approximately 800 molecular and cellular features.Results: A phenotypic hierarchy of testicular atrophy, sperm effects, tumors, and malformations, a composite resembling the human testicular dysgenesis syndrome (TDS) hypothesis, was observed in 281 chemicals. A subset of 54 chemicals with male developmental consequences had in vitro bioactivity on molecular targets that could be condensed into 156 gene annotations in a bipartite network.Conclusion: Computational modeling of available in vivo and in vitro data for chemicals that produce adverse effects on male reproductive end points revealed a phenotypic hierarchy across animal studies consistent with the human TDS hypothesis. We confirmed the known role of estrogen and androgen signaling pathways in rodent TDS, and importantly, broadened the list of molecular targets to include retinoic acid signaling, vascular remodeling proteins, G-protein coupled receptors (GPCRs), and cytochrome P450s.This dataset is associated with the following publication: Leung , M., J. Phuong , N. Baker , N. Sipes , G. Klinefelter , M. Martin , K. McLaurin, W. Setzer , S. Darney , R. Judson , and T. Knudsen. (ENVIRONMENTAL HEALTH PERSPECTIVES) Systems Toxicology of Male Reproductive Development: Profiling 774 Chemicals for Molecular Targets and Adverse Outcomes. ENVIRONMENTAL HEALTH PERSPECTIVES. National Institute of Environmental Health Sciences (NIEHS), Research Triangle Park, NC, USA, 1-47, (2015).</t>
  </si>
  <si>
    <t xml:space="preserve">https://catalog.data.gov/dataset/using-toxcast-data-to-reconstruct-dynamic-cell-state-trajectories-and-estimate-toxicologic
</t>
  </si>
  <si>
    <t>Using ToxCast data to reconstruct dynamic cell state trajectories and estimate toxicological points of departure.</t>
  </si>
  <si>
    <t>Background: High-content imaging (HCI) allows simultaneous measurement of multiple cellular phenotypic changes and is an important tool for evaluating the biological activity of chemicals. Objectives: Our goal was to analyze dynamic cellular changes using HCI to identify the "tipping point" at which the cells did not show recovery towards a normal phenotypic state. Methods: HCI was used to evaluate the effects of 967 chemicals (in concentrations ranging from 0.4 to 200 mM) on HepG2 cells over a 72-hr exposure period. The HCI end points included p53, c-Jun, histone H2A.x, a-tubulin, histone H3, alpha tubulin, mitochondrial membrane potential, mitochondrial mass, cell cycle arrest, nuclear size, and cell number. A computational model was developed to interpret HCI responses as cell-state trajectories. Results: Analysis of cell-state trajectories showed that 336 chemicals produced tipping points and that HepG2 cells were resilient to the effects of 334 chemicals up to the highest concentration (200 mM) and duration (72 hr) tested. Tipping points were identified as concentration-dependent transitions in system recovery, and the corresponding critical concentrations were generally between 5 and 15 times (25th and 75th percentiles, respectively) lower than the concentration that produced any significant effect on HepG2 cells. The remaining 297 chemicals require more data before they can be placed in either of these categories. Conclusions: These findings show the utility of HCI data for reconstructing cell state trajectories and provide insight into the adaptation and resilience of in vitro cellular systems based on tipping points. Cellular tipping points could be used to define a point of departure for risk-based prioritization of environmental chemicals.This dataset is associated with the following publication: Shah , I., W. Setzer , J. Jack, K. Houck , R. Judson , T. Knudsen , J. Liu, M. Martin , D. Reif, A.M. Richard , R.S. Thomas , K. Crofton , D.J. Dix , and R.J. Kavlock. (Envir. Health Perspect.) Using ToxCast data to reconstruct dynamic cell state trajectories and estimate toxicological points of departure. ENVIRONMENTAL HEALTH PERSPECTIVES. National Institute of Environmental Health Sciences (NIEHS), Research Triangle Park, NC, USA, 1-33, (2015).</t>
  </si>
  <si>
    <t xml:space="preserve">https://catalog.data.gov/dataset/gene-expression-and-chemical-exposure-data-for-larval-pimephales-promelas-exposed-to-one-o
</t>
  </si>
  <si>
    <t>Gene expression and chemical exposure data for larval Pimephales promelas exposed to one of four pyrethroid pesticides.</t>
  </si>
  <si>
    <t>Uploaded datasets are detailed exposure information (chemical concentrations and water quality parameters) for exposures conducted in a flow through diluter system with larval Pimephales promelas to four different pyrethroid pesticides. The GEO submission URL links to the NCBI GEO database and contains gene expression data from whole larvae exposed to different concentrations of the pyrethroids across multiple experiments.This dataset is associated with the following publication: Biales, A., M. Kostich, A. Batt, M. See, R. Flick, D. Gordon, J. Lazorchak, and D. Bencic. Initial Development of a Multigene Omics-Based Exposure Biomarker for Pyrethroid Pesticides. CRITICAL REVIEWS IN ENVIRONMENTAL SCIENCE AND TECHNOLOGY. CRC Press LLC, Boca Raton, FL, USA, 179(0): 27-35, (2016).</t>
  </si>
  <si>
    <t xml:space="preserve">https://catalog.data.gov/dataset/computational-modeling-and-simulation-of-genital-tubercle-development
</t>
  </si>
  <si>
    <t>Computational Modeling and Simulation of Genital Tubercle Development</t>
  </si>
  <si>
    <t>Hypospadias is a developmental defect of urethral tube closure that has a complex etiology involving genetic and environmental factors, including anti-androgenic and estrogenic disrupting chemicals, however, little is known about the morphoregulatory consequences of androgen/estrogen balance during genital tubercle (GT) development. Computer models that predictively model sexual dimorphism of the GT may provide a useful resource to translate chemical-target bipartite networks and their developmental consequences across the human-relevant chemical universe. Here, we describe a multicellular agent-based model of genital tubercle (GT) development that simulates urethrogenesis from the sexually-indifferent urethral plate stage to urethral tube closure. The prototype model, constructed in CompuCell3D, recapitulates key aspects of GT morphogenesis controlled by SHH, FGF10, and androgen pathways through modulation of stochastic cell behaviors, including differential adhesion, motility, proliferation, and apoptosis. Proper urethral tube closure in the model was shown to depend quantitatively on SHH- and FGF10-induced effects on mesenchymal proliferation and epithelial apoptosis--both ultimately linked to androgen signaling. In the absence of androgen, GT development was feminized and with partial androgen deficiency, the model resolved with incomplete urethral tube closure, thereby providing an in silico platform for probabilistic prediction of hypospadias risk across combinations of minor perturbations to the GT system at various stages of embryonic development.This dataset is associated with the following publication: Leung , M.C.K., S. Hutson, A. Seifert, R. Spencer, and T. Knudsen. (REPRODUCTIVE TOXICOLOGY) Computational Modeling and Simulation of Genital Tubercle Development. REPRODUCTIVE TOXICOLOGY. Elsevier Science Ltd, New York, NY, USA, 1-11, (2016).</t>
  </si>
  <si>
    <t xml:space="preserve">https://catalog.data.gov/dataset/evaluation-of-food-relevant-chemicals-in-the-toxcast-high-throughput-screening-program
</t>
  </si>
  <si>
    <t>Evaluation of food-relevant chemicals in the ToxCast high-throughput screening program</t>
  </si>
  <si>
    <t>Thousands of chemicals are directly added to or come in contact with food, many of which have undergone little to no toxicological evaluation. The landscape of the food-relevant chemical universe was evaluated using cheminformatics, and subsequently the bioactivity of food-relevant chemicals across the publicly available ToxCast highthroughput screening program was assessed. In total, 8659 food-relevant chemicals were compiled including direct food additives, food contact substances, and pesticides. Of these food-relevant chemicals, 4719 had curated structure definition files amenable to defining chemical fingerprints, which were used to cluster chemicals using a selforganizing map approach. Pesticides, and direct food additives clustered apart from one another with food contact substances generally in between, supporting that these categories not only reflect different uses but also distinct chemistries. Subsequently, 1530 food-relevant chemicals were identified in ToxCast comprising 616 direct food additives, 371 food contact substances, and 543 pesticides. Bioactivity across ToxCast was filtered for cytotoxicity to identify selective chemical effects. Initiating analyses from strictly chemical-based methodology or bioactivity/cytotoxicity-driven evaluation presents unbiased approaches for prioritizing chemicals. Although bioactivity in vitro is not necessarily predictive of adverse effects in vivo, these data provide insight into chemical properties and cellular targets through which foodrelevant chemicals elicit bioactivity.This dataset is associated with the following publication: Karmaus , A., D. Filer , M. Martin , and K. Houck. (FOOD AND CHEMICAL TOXICOLOGY) Evaluation of food-relevant chemicals in the ToxCast high-throughput screening program. FOOD AND CHEMICAL TOXICOLOGY. Elsevier Science Ltd, New York, NY, USA, 92: 188-196, (2016).</t>
  </si>
  <si>
    <t xml:space="preserve">https://catalog.data.gov/dataset/cerapp-collaborative-estrogen-receptor-activity-prediction-project
</t>
  </si>
  <si>
    <t>CERAPP: Collaborative Estrogen Receptor Activity Prediction Project</t>
  </si>
  <si>
    <t>Data from a large-scale modeling project called CERAPP (Collaborative Estrogen Receptor Activity Prediction Project) demonstrating using predictive computational models on high-throughput screening data to screen thousands of chemicals against the estrogen receptor.This dataset is associated with the following publication: Mansouri , K., A. Abdelaziz, A. Rybacka, A. Roncaglioni, A. Tropsha, A. Varnek, A. Zakharov, A. Worth, A. Richard , C. Grulke , D. Trisciuzzi, D. Fourches, D. Horvath, E. Benfenati , E. Muratov, E.B. Wedebye, F. Grisoni, G.F. Mangiatordi, G.M. Incisivo, H. Hong, H.W. Ng, I.V. Tetko, I. Balabin, J. Kancherla , J. Shen, J. Burton, M. Nicklaus, M. Cassotti, N.G. Nikolov, O. Nicolotti, P.L. Andersson, Q. Zang, R. Politi, R.D. Beger , R. Todeschini, R. Huang, S. Farag, S.A. Rosenberg, S. Slavov, X. Hu, and R. Judson. (Environmental Health Perspectives) CERAPP: Collaborative Estrogen Receptor Activity Prediction Project. ENVIRONMENTAL HEALTH PERSPECTIVES. National Institute of Environmental Health Sciences (NIEHS), Research Triangle Park, NC, USA, 1-49, (2016).</t>
  </si>
  <si>
    <t xml:space="preserve">https://catalog.data.gov/dataset/pacific-ocean-buoy-temperature-date-tao-triton-database-national-buoy-data-center-database
</t>
  </si>
  <si>
    <t>Pacific Ocean buoy temperature date - TAO/TRITON database &amp; National Buoy Data Center database</t>
  </si>
  <si>
    <t>Pacific Ocean buoy temperature data.This dataset is associated with the following publication: Carbone, F., M. Landis, C.N. Gencarelli, A. Naccarato, F. Sprovieri, F. De Simone, I.M. Hedgecock, and N. Pirrone. Sea surface temperature variation linked to elemental mercury concentrations measured on Mauna Loa. GEOPHYSICAL RESEARCH LETTERS. American Geophysical Union, Washington, DC, USA, online, (2016).</t>
  </si>
  <si>
    <t xml:space="preserve">https://catalog.data.gov/dataset/predicting-systemic-toxicity-effects-archtox-2017-data
</t>
  </si>
  <si>
    <t>Predicting_Systemic_Toxicity_Effects_ArchTox_2017_Data</t>
  </si>
  <si>
    <t>In an effort to address a major challenge in chemical safety assessment, alternative approaches for characterizing systemic effect levels, a predictive model was developed. Systemic effect levels were curated from ToxRefDB, HESS-DB and COSMOS-DB from numerous study types totaling 4382 in vivo studies for 1201 chemicals. Observed systemic effects in mammalian models are a complex function of chemical dynamics, kinetics, and inter- and intra-individual variability. In order to address the complexity problem, systemic effect levels were modeled at the study-level by leveraging study covariates (e.g., study type, strain, administration route) in addition to multiple descriptor sets, including chemical (ToxPrint, PaDEL, and Physchem), biological (ToxCast), and kinetic descriptors. Using Random Forest modeling with cross-validation and external validation procedures, study-level covariates alone accounted for approximately 20% of the variance reducing the root mean squared error (RMSE) from 0.96 log10 mg/kg/day to 0.85 log10 mg/kg/day, providing a baseline performance metric (lower expectation of model performance). A consensus model developed using a combination of study-level covariates, chemical, biological, and kinetic descriptors explained a total of 38% of the variance with an RMSE of 0.76 log10 mg/kg/day. A benchmark model (upper expectation of model performance) was also developed with an RMSE of 0.5 log10 mg/kg/day by incorporating study-level covariates and the mean effect level per chemical. To achieve a representative chemical-level prediction, the minimum study-level predicted and observed effect level per chemical were compared reducing the RMSE from 1.1 to 0.8 log10 mg/kg/day. Although biological descriptors did not improve model performance, the final model was enriched for biological descriptors that indicated xenobiotic metabolism gene expression, oxidative stress, and cytotoxicity, demonstrating the importance of accounting for kinetics and non-specific bioactivity in predicting systemic effect levels. Herein, we have generated an externally predictive model of systemic effect levels for use as a safety assessment tool and have generated forward predictions for thousands of chemicals.This dataset is associated with the following publication: Truong, L., G. Ouedraogo, L. Pham, J. Clouzeau, S. Loisel-Joubert, D. Blanchet, H. Nocairi, W. Setzer, R. Judson, C. Grulke, K. Mansouri, and M. Martin. (Archives of Toxicology) Predicting In Vivo Effect Levels for Repeat Dose Systemic Toxicity using Chemical, Biological, Kinetic and Study Covariates. Archives of Toxicology. Springer, New York, NY, USA, 92(2): 587-600, (2018).</t>
  </si>
  <si>
    <t xml:space="preserve">https://catalog.data.gov/dataset/epic-forest-lai-dataset-lai-estimates-generated-from-the-usda-environmental-policy-impact-
</t>
  </si>
  <si>
    <t>EPIC Forest LAI Dataset: LAI estimates generated from the USDA Environmental Policy Impact Climate (EPIC) model (a widely used, field-scale, biogeochemical model) on four forest complexes spanning three physiographic provinces in VA and NC.</t>
  </si>
  <si>
    <t>This data depicts calculated and validated LAI estimates generated from the USDA Environmental Policy Impact Climate (EPIC) model (a widely used, field-scale, biogeochemical model) on four forest complexes spanning three physiographic provinces in Virginia and North Carolina. Measurements of forest composition (species and number), LAI, tree diameter, basal area, and canopy height were recorded at each site during the 2002 field season. Calibrated EPIC results show stand-level temporally resolved LAI estimates with R2 values ranging from 0.69 to 0.96, and stand maximum height estimates within 20% of observation.This dataset is associated with the following publication: Iiames, J., E. Cooter, D. Schwede, and J. Williams. A Comparison of Simulated and Field-Derived Leaf Area Index (LAI) and Canopy Height Values from Four Forest Complexes in the Southeastern USA. Forests. MDPI AG, Basel, SWITZERLAND, 9(1): 26, (2018).</t>
  </si>
  <si>
    <t xml:space="preserve">https://catalog.data.gov/dataset/iata-bayesian-network-model-for-skin-sensitization-data
</t>
  </si>
  <si>
    <t>IATA-Bayesian Network Model for Skin Sensitization Data</t>
  </si>
  <si>
    <t>Since the publication of the Adverse Outcome Pathway (AOP) for skin sensitization, there have been many efforts to develop systematic approaches to integrate the information generated from different key events for decision making. The types of information characterizing key events in an AOP can be generated from in silico, in chemico, in vitro or in vivo approaches. Integration of this information and interpretation for decision making are known as integrated approaches to testing and assessment or IATA. One such IATA that has been developed was published by Jaworska et al (2013) which describes a Bayesian network model known as ITS-2. The current work evaluated the performance of ITS-2 using a stratified cross validation approach. We also characterized the impact of refinements to the network by replacing the most significant component, the output from a commercial expert system TIMES-SS with structural alert information readily generated from the freely available OECD QSAR Toolbox. Lack of any structural alert flags or TIMES-SS predictions, yielded a sensitization potential prediction of 79% +3%/-4%. If the TIMES-SS prediction was replaced by an indicator for the presence of a structural alert, the network predictivity increased to 84% +2%/-4%, which was only slightly less than found for the original network (89% +-2%). The local applicability domain of the original ITS-2 network was also evaluated using reaction mechanistic domains to better understand what types of chemicals ITS-2 was able to make the best predictions for - i.e. a local validity domain analysis. We ultimately found that the original network was successful at predicting which chemicals would be sensitizers, but not at predicting their relative potency.This dataset is associated with the following publication: Fitzpatrick, J., and G. Patlewicz. (SAR AND QSAR IN ENVIRONMENTAL RESEARCH) Application of IATA - A case study in evaluating the global and local performance of a Bayesian Network model for Skin Sensitization. SAR AND QSAR IN ENVIRONMENTAL RESEARCH. Taylor &amp; Francis, Inc., Philadelphia, PA, USA, 28(4): 297-310, (2017).</t>
  </si>
  <si>
    <t xml:space="preserve">https://catalog.data.gov/dataset/cfd-model-data
</t>
  </si>
  <si>
    <t>CFD Model Data</t>
  </si>
  <si>
    <t>Data associated with the development of the CFD model for spore deposition in respiratory systems of rabbits and humans.This dataset is associated with the following publication: Kabilan, S., K. Recknagle, R. Jacob, D. Einstein, A. Kuprat, J. Carson, S. Colby, J. Saunders, S. Hines, J. Teeguarden, S. Taft , and R. Corley. Computational Fluid Dynamics Modeling of Bacillus anthracis Spore Deposition in Rabbit and Human Respiratory Airways [HS4.44.02]. JOURNAL OF AEROSOL SCIENCE. Elsevier Science Ltd, New York, NY, USA, 14, (2016).</t>
  </si>
  <si>
    <t xml:space="preserve">https://catalog.data.gov/dataset/judson-mansouri-automated-chemical-curation-qsarenvres-data
</t>
  </si>
  <si>
    <t>Judson_Mansouri_Automated_Chemical_Curation_QSAREnvRes_Data</t>
  </si>
  <si>
    <t>Here we describe the development of an automated KNIME workflow to curate and correct errors in the structure and identity of chemicals using the publically available PHYSPROP physico-chemical properties and environmental fate datasets. The workflow first assembles structure-identity pairs using up to four provided chemical identifiers, including chemical name, CASRNs, SMILES, and MolBlock. Problems detected included errors and mismatches in chemical structure formats, identifiers, and various structure validation issues, including hypervalency and stereochemistry descriptions. Subsequently, a machine learning procedure was applied to evaluate the impact of this curation process. The performance of QSAR models built on only the highest quality subset of the original dataset was compared to the larger curated and corrected data set. The latter showed statistically improved predictive performance. The final workflow was used to curate the full list of PHYSPROP datasets, and is being made publically available for further usage and integration by the scientific community.This dataset is associated with the following publication: Mansouri, K., C. Grulke, A. Richard, R. Judson, and A. Williams. (SAR AND QSAR IN ENVIRONMENTAL RESEARCH) An automated curation procedure for addressing chemical errors and inconsistencies in public datasets used in QSAR modeling. SAR AND QSAR IN ENVIRONMENTAL RESEARCH. Taylor &amp; Francis, Inc., Philadelphia, PA, USA, 27(11): 911-937, (2016).</t>
  </si>
  <si>
    <t xml:space="preserve">https://catalog.data.gov/dataset/identifying-known-unknowns-using-the-usepa-comptox-chemistry-dashboard-analytbioanlytchem-
</t>
  </si>
  <si>
    <t>Identifying Known Unknowns Using the USEPA CompTox Chemistry Dashboard AnalytBioanlytChem Data</t>
  </si>
  <si>
    <t>In this research, the performance of the Dashboard for identifying "known unknowns" was evaluated against that of the online ChemSpider database, one of the primary resources used by mass spectrometrists, using multiple previously studied datasets reported in the peer-reviewed literature totaling 162 chemicals. These chemicals were examined using both applications via molecular formula and monoisotopic mass searches followed by rank-ordering of candidate compounds by associated references or data sources. A greater percentage of chemicals ranked in the top position when using the Dashboard, indicating an advantage of this application over ChemSpider for identifying known unknowns using data source ranking. Additional approaches are being developed for inclusion into a non-targeted analysis workflow as part of the CompTox Chemistry Dashboard.This dataset is associated with the following publication: McEachran, A., J. Sobus, and A. Williams. (Analytical and Bioanalytical Chemistry) Identifying known unknowns using the US EPAs CompTox Chemistry Dashboard. Analytical and Bioanalytical Chemistry. Springer, New York, NY, USA, 1-7, (2016).</t>
  </si>
  <si>
    <t xml:space="preserve">https://catalog.data.gov/dataset/aerobic-oxidation-of-alcohols-in-visible-light-on-pd-grafted-ti-cluster-dc236
</t>
  </si>
  <si>
    <t>Aerobic oxidation of alcohols in visible light on Pd-grafted Ti cluster</t>
  </si>
  <si>
    <t>The titanium cluster with the reduced band gap has been synthesized having the palladium nanoparticles over the surface, which not only binds to the atmospheric oxygen but also catalyzes the oxidation of alcohols under visible light.This dataset is associated with the following publication: Verma, S., R.B.N. Baig, M. Nadagouda, and R. Varma. Aerobic oxidation of alcohols in visible light on Pd-grafted Ti cluster. TETRAHEDRON. Elsevier Science Ltd, New York, NY, USA, 73(38): 5577-5580, (2017).</t>
  </si>
  <si>
    <t xml:space="preserve">https://catalog.data.gov/dataset/a-sustainable-approach-to-empower-the-bio-based-future-upgrading-of-biomass-via-process-in
</t>
  </si>
  <si>
    <t>A sustainable approach to empower the bio-based future: upgrading of biomass via process intensification</t>
  </si>
  <si>
    <t>An economically viable and environmentally benign continuous flow intensified process has been developed that demonstrates its ability to upgrade biomass into potential biofuels, solvents, and pharmaceutical feedstocks using a bimetallic AgPd@g-C3N4 catalyst.This dataset is associated with the following publication: Varma, R., M. Gonzalez, S. Verma, and K. Tadele. A sustainable approach to empower the bio-based future: upgrading of biomass via process intensification. GREEN CHEMISTRY. Royal Society of Chemistry, Cambridge, UK, 19(7): 1624-1627, (2017).</t>
  </si>
  <si>
    <t xml:space="preserve">https://catalog.data.gov/dataset/retrospective-mining-of-tox-data-anemia-case-study-regtoxpharm-data
</t>
  </si>
  <si>
    <t>Retrospective_Mining_of_Tox_Data_Anemia_Case_Study_RegToxPharm Data</t>
  </si>
  <si>
    <t>Data from a study to critically examine some of the issues of using data from ToxRefDB, a database largely composed of guideline studies for pesticidal active ingredients, using a case study focusing on chemically-induced anemia.This dataset is associated with the following publication: Judson, R.S., M. Martin, G. Patlewicz, and C.E. Wood. (Reg. Tox. Pharm.) Retrospective Mining of Toxicology Data to Discover Multispecies and Chemical Class Effects: Anemia as a Case Study. REGULATORY TOXICOLOGY AND PHARMACOLOGY. Elsevier Science Ltd, New York, NY, USA, 86: 74-92, (2017).</t>
  </si>
  <si>
    <t xml:space="preserve">https://catalog.data.gov/dataset/characterizing-cleft-palate-toxicants-using-toxcast-data-chemical-structure-and-the-biomed
</t>
  </si>
  <si>
    <t>Characterizing cleft palate toxicants using ToxCast data, chemical structure, and the biomedical literature</t>
  </si>
  <si>
    <t>A data set of 500 chemicals evaluated for their ability to induce cleft palate in animal prenatal developmental studies was compiled from Toxicity Reference Database and the biomedical literature, which included 63 cleft palate active and 437 inactive chemicals. To characterize the potential molecular targets for chemical-induced cleft palate, we mined the ToxCast high-throughput screening database for patterns and linkages in bioactivity profiles and chemical structural descriptors. The following datasets can be obtained via the links and files in the Data section: Phase II ToxCast assay data results (Judson et al., 2010), The Gene Score data set derived from ToxCast, ToxRefDB version 1 (Knudsen et al., 2009, Martin, Judson, et al., 2009), The ToxPrint chemotypes (Yang et al., 2015).This dataset is associated with the following publication: Baker, N., N. Sipes, J. Franzosa, D. Belair, B. Abbott, R. Judson, and T. Knudsen. Characterizing cleft palate toxicants using ToxCast data, chemical structure, and the biomedical literature. Birth Defects Research. John Wiley &amp; Sons, Inc., Hoboken, NJ, USA, 1-21, (2019).</t>
  </si>
  <si>
    <t xml:space="preserve">https://catalog.data.gov/dataset/cmaq-predicted-concentration-file
</t>
  </si>
  <si>
    <t>CMAQ predicted concentration file</t>
  </si>
  <si>
    <t>CMAQ predicted concentration file.This dataset is associated with the following publication: Li, Q., R. Borge, G. Sarwar, D. de la Paz, B. Gantt, J. Domingo, C. Cuevas, and A. Saiz-Lopez. Impact of halogen chemistry on air quality in coastal and continental Europe: application of CMAQ model and implication for regulation. Atmospheric Chemistry and Physics. Copernicus Publications, Katlenburg-Lindau, GERMANY, 19(24): 15321-15337, (2019).</t>
  </si>
  <si>
    <t xml:space="preserve">https://catalog.data.gov/dataset/increasing-importance-of-organosulfur-species-for-aerosol-properties-and-future-air-qualit
</t>
  </si>
  <si>
    <t>Increasing importance of organosulfur species for aerosol properties and future air quality</t>
  </si>
  <si>
    <t>Link to IMPROVE network ambient data used in Figure 2a.This dataset is associated with the following publication: Riva, M., Y. Chen, Y. Zhang, Z. Lei, N.E. Olson, H.C. Boyer, S. Narayan, L.D. Yee, H.S. Green, T. Cui, Z. Zhang, K. Baumann, M. Fort, E. Edgerton, S.H. Budisulistiorini, C.A. Rose, I.O. Ribeiro, R.L. e Oliveira, E.O. dos Santos, C.M.D. Machado, S. Szopa, Y. Zhao, E.G. Alves, S.S. de Sa, W. Hu, E.M. Knipping, S.L. Shaw, S. Duvoisin Junior, R.A.F. de Souza, B.B. Palm, J. Jimenez, M. Glasius, A.H. Goldstein, H. Pye, A. Gold, B.J. Turpin, W. Vizuete, S.T. Martin, J.A. Thornton, C.S. Dutcher, A.P. Ault, and J.D. Surratt. Increasing Isoprene Epoxydiol-to-Inorganic Sulfate Aerosol Ratio Results in Extensive Conversion of Inorganic Sulfate to Organosulfur Forms: Implications for Aerosol Physicochemical Properties. ENVIRONMENTAL SCIENCE &amp; TECHNOLOGY. American Chemical Society, Washington, DC, USA, 53(15): 8682-8694, (2019).</t>
  </si>
  <si>
    <t xml:space="preserve">https://catalog.data.gov/dataset/judson-refchem-invitro-assays
</t>
  </si>
  <si>
    <t>Judson_RefChem_InVitro_Assays</t>
  </si>
  <si>
    <t>This supplemental material describes two sets of methods, first, it briefly describes the process used to create the EPA's LitDB database, and second, it describes how a subset of records were extracted from LitDB to be included in the reference chemical database RefChemDB. LitDB is a database of data elements extracted from the xml download of all MEDLINE PubMed records. Perl scripts are used to extract the identifying information from each citation record, information like title, abstract, authors and PubMed ID. Additionally, the MeSH (Medical subject heading) terms are extracted with subheadings (also known as qualifiers).The Perl scripts extract to text files which are then loaded into a mysql database. The MeSH heading and descriptor tree files are also downloaded into mysql tables. They are available at https://www.nlm.nih.gov/mesh/filelist.html.To make the data more useful for research in chemicals, the data is passed stepwise through a series of algorithms.This dataset is associated with the following publication: Judson, R., R. Thomas, N. Baker, A. Simha, X.M. Howey, C. Marable, N. Kleinstreuer, and K. Houck. Workflow for Defining Reference Chemicals for Assessing Performance of In Vitro Assays (Altex). ALTEX. Society ALTEX Edition, Kuesnacht, SWITZERLAND, 36(2): 261-276, (2019).</t>
  </si>
  <si>
    <t xml:space="preserve">https://catalog.data.gov/dataset/abstract-sifter-a-comprehensive-front-end-system-to-pubmed
</t>
  </si>
  <si>
    <t>Abstract Sifter: a comprehensive front-end system to PubMed</t>
  </si>
  <si>
    <t>The Abstract Sifter is a Microsoft Excel based application that enhances existing search capabilities of PubMed. The Abstract Sifter assists researchers to search effectively, triage results, and keep track of articles of interest. The tool implements an innovative "sifter" functionality for relevance ranking, giving the researcher a way to find articles of interest quickly. The tool also gives researchers a view of the literature landscape for a set of entities such as chemicals or genes. The Abstract Sifter is available as a Microsoft Excel macro-enabled workbook application.This dataset is associated with the following publication: Baker, N., T. Knudsen, and A. Williams. Abstract Sifter: a comprehensive front-end system to PubMed (F1000 Research). F1000 Research. Faculty of 1000, London, UK, 6: 1-10, (2017).</t>
  </si>
  <si>
    <t xml:space="preserve">https://catalog.data.gov/dataset/column-no2-from-ground-aircraft-and-satellite
</t>
  </si>
  <si>
    <t>Column NO2 from ground, aircraft and satellite</t>
  </si>
  <si>
    <t>Vertical and slant column densities over Seoul and Los Angeles.This dataset is associated with the following publication: Judd, L., J.A. Al-Saadi, L. Valin, R.B. Pierce, K. Yang, S.J. Janz, M.G. Kowalewski, J. Szykman, M. Tiefengraber, and M. Mueller. The Dawn of Geostationary Air Quality Monitoring: Case Studies From Seoul and Los Angeles. Frontiers in Environmental Science. Frontiers, Lausanne, SWITZERLAND, 6: 85, (2018).</t>
  </si>
  <si>
    <t xml:space="preserve">https://catalog.data.gov/dataset/bisphenol-a-activates-egfr-and-erk-promoting-proliferation-tumor-spheroid-formation-and-re
</t>
  </si>
  <si>
    <t>Bisphenol A activates EGFR and ERK promoting proliferation, tumor spheroid formation and resistance to EGFR pathway inhibition in estrogen receptor-negative inflammatory breast cancer cells</t>
  </si>
  <si>
    <t>Raw data and figures for Bisphenol A activates EGFR and ERK promoting proliferation, tumor spheroid formation and resistance to EGFR pathway inhibition in estrogen receptor-negative inflammatory breast cancer cells manuscript.This dataset is associated with the following publication: Sauer, S.J., M. Tarpley, I. Shah , A.V. Save, H.K. Lyerly, S.R. Patierno, K.P. Williams, and G.R. Devi. (Carcinogenesis) Bisphenol A activates EGFR and ERK promoting proliferation, tumor spheroid formation and resistance to EGFR pathway inhibition in estrogen receptornegative inflammatory breast cancer cells. CARCINOGENESIS. Oxford University Press, Cary, NC, USA, 38(3): 252-260, (2017).</t>
  </si>
  <si>
    <t xml:space="preserve">https://catalog.data.gov/dataset/saili-aop43-systems-modeling-of-developmental-vascular-toxicity
</t>
  </si>
  <si>
    <t>Saili_AOP43_Systems Modeling of Developmental Vascular Toxicity</t>
  </si>
  <si>
    <t>The AOP concept was used to translate ToxCast high-throughput screening data into a ToxPi matrix of 1058 chemicals x 24 features ordered by predicted potential to disrupt angiogenesis.This dataset is associated with the following publication: Saili, K., J. Franzosa, N. Baker, R. Ellis-Hutchings, R. Settivari, E. Carney, R. Spencer, T. Zurlinden, N. Kleinstreuer, S. Li, M. Xia, and T. Knudsen. Systems Modeling of Developmental Vascular Toxicity. Current Opinion in Toxicology. Elsevier BV, AMSTERDAM, NETHERLANDS, 15(1): 55-63, (2019).</t>
  </si>
  <si>
    <t xml:space="preserve">https://catalog.data.gov/dataset/total-deposition-of-nitrogen-and-sulfur-from-measurement-model-fusion-for-2010
</t>
  </si>
  <si>
    <t>Total Deposition of Nitrogen and Sulfur from Measurement-Model Fusion for 2010</t>
  </si>
  <si>
    <t>Deposition values for the continguous United States are developed from a measurement-model fusion approach that used data from the Community Multiscale Air Quality Model and the Clean Air Status and Trends Network.This dataset is associated with the following publication: Schwede, D., A. Cole, R. Vet, and G. Lear. Ongoing U.S.-Canada Collaboration on Nitrogen and Sulfur Deposition. EM Magazine. Air and Waste Management Association, Pittsburgh, PA, USA, June, (2019).</t>
  </si>
  <si>
    <t xml:space="preserve">https://catalog.data.gov/dataset/united-states-geological-survey-discharge-data-from-five-example-gages-on-intermittent-str
</t>
  </si>
  <si>
    <t>United States Geological Survey discharge data from five example gages on intermittent streams</t>
  </si>
  <si>
    <t>The data are mean daily discharge data at United States Geological Survey gages. Once column provides the date (mm/dd/yyyy) and the other column provides the mean daily discharge in cubic feet per second.This dataset is associated with the following publication: Costigan, K., K. Jaeger, C. Goss, K. Fritz , and P. Goebel. Understanding controls on flow permanence in intermittent rivers to aid ecological research: integrating meteorology, geology and land cover. ECOHYDROLOGY. Wiley Interscience, Malden, MA, USA, online, (2016).</t>
  </si>
  <si>
    <t xml:space="preserve">https://catalog.data.gov/dataset/nanoparticle-organic-pollutant-interaction-dataset
</t>
  </si>
  <si>
    <t>Nanoparticle-organic pollutant interaction dataset</t>
  </si>
  <si>
    <t>Dataset presents concentrations of organic pollutants, such as polyaromatic hydrocarbon compounds, in water samples. Water samples of known volume and concentration were allowed to equilibrate with known mass of nanoparticles. The mixture was then ultracentrifuged and sampled for analysis.This dataset is associated with the following publication: Sahle-Demessie, E., A. Zhao, C. Han, B. Hann, and H. Grecsek. Interaction of engineered nanomaterials with hydrophobic organic pollutants.. Journal of Nanotechnology. Hindawi Publishing Corporation, New York, NY, USA, 27(28): 284003, (2016).</t>
  </si>
  <si>
    <t xml:space="preserve">https://catalog.data.gov/dataset/nanomaterials-pollutant-interaction
</t>
  </si>
  <si>
    <t>Nanomaterials - pollutant interaction</t>
  </si>
  <si>
    <t>Concentrations of different polyaromatic hydrocarbons in water before and after interaction with nanomaterials. The results show the capacity of engineer nanomaterials for adsorbing different organic pollutants.This dataset is associated with the following publication: Sahle-Demessie, E., A. Zhao, C. Han, B. Hann, and H. Grecsek. Interaction of engineered nanomaterials with hydrophobic organic pollutants.. Journal of Nanotechnology. Hindawi Publishing Corporation, New York, NY, USA, 27(28): 284003, (2016).</t>
  </si>
  <si>
    <t xml:space="preserve">https://catalog.data.gov/dataset/complex-watersheds-collaborative-teams-assessing-pollutant-presence-and-effects-in-the-san
</t>
  </si>
  <si>
    <t>Complex watersheds, collaborative teams: Assessing pollutant presence and effects in the San Francisco Delta</t>
  </si>
  <si>
    <t>Chemical monitoring data and biological data from field collected samples.This dataset is associated with the following publication: Biales , A., D. Denton , D. Riordan, R. Breuer, A. Batt , D. Crane, and H. Schoenfuss. Complex watersheds, collaborative teams: Assessing pollutant presence and effects in the San Francisco Delta. Integrated Environmental Assessment and Management. Allen Press, Inc., Lawrence, KS, USA, 11(4): 674-688, (2015).</t>
  </si>
  <si>
    <t xml:space="preserve">https://catalog.data.gov/dataset/literaure-search-for-intermittent-rivers-research-using-isi-web-of-science
</t>
  </si>
  <si>
    <t>Literaure search for intermittent rivers research using ISI Web of Science</t>
  </si>
  <si>
    <t>The dataset is the bibliometric information included in the ISI Web of Science database of scientific literature. Table S2 accessible from the dataset link provides bibliometric information included in the literature search. Table S1 provides the parameters used searching the ISI Web of Science database for each of the subdisciplines.This dataset is associated with the following publication: Leigh, C., A. Boulton, J. Courtwright, K. Fritz , C. May, R. Walker, and T. Datry. Ecological research and management of intermittent rivers: an historical review and future directions. FRESHWATER BIOLOGY. Blackwell Publishing, Malden, MA, USA, 61(8): 1181-1199, (2016).</t>
  </si>
  <si>
    <t xml:space="preserve">https://catalog.data.gov/dataset/magnetic-graphitic-carbon-nitride-its-applicationin-the-c-h-activation-of-amines
</t>
  </si>
  <si>
    <t>Magnetic graphitic carbon nitride: its applicationin the C-&amp; H-activation of amines.</t>
  </si>
  <si>
    <t>Magnetic graphitic carbon nitride, Fe@g-C3N4, has been synthesized by adorning graphitic carbon nitride (g-C3N4) support with iron oxide via non-covalent interaction. The magnetically recyclable catalyst showed excellent reactivity for expeditious C-H activation and cyanation of amines.This dataset is associated with the following publication: Verma, S., R.B. Nasir Baig, H. Changseok, M. Nadagouda , and R. Varma. Magnetic graphitic carbon nitride: its applicationin the C-H activation of amines. CHEMICAL COMMUNICATIONS. Royal Society of Chemistry, Cambridge, UK, 51(85): 15554 - 15557, (2015).</t>
  </si>
  <si>
    <t xml:space="preserve">https://catalog.data.gov/dataset/oxidative-esterification-via-photocatalytic-c-h-activation
</t>
  </si>
  <si>
    <t>Oxidative esterification via photocatalytic C-H activation</t>
  </si>
  <si>
    <t>Direct oxidative esterification of alcohol via photocatalytic C-H activation has been developed using VO@g-C3N4 catalyst, an expeditious esterification of alcohols occurs under neutral conditions using visible light as the source of energy.This dataset is associated with the following publication: Varma , R., S. Verma, R.B.N. Baig, C. Han, and M. Nadagouda. Oxidative esterification via photocatalytic C-H activation. GREEN CHEMISTRY. Royal Society of Chemistry, Cambridge, UK, 18: 251-254, (2015).</t>
  </si>
  <si>
    <t xml:space="preserve">https://catalog.data.gov/dataset/data-sources-for-the-analyses
</t>
  </si>
  <si>
    <t>Data Sources for the Analyses</t>
  </si>
  <si>
    <t>Links are provided for the National Wetlands Inventory, National Hydrography Dataset, and the WorldClim-Global Climate Data source data websites.This dataset is associated with the following publication: Lane , C., and E. D'Amico. Identification of Putative Geographically Isolated Wetlands of the Conterminous United States. JAWRA. American Water Resources Association, Middleburg, VA, USA, online, (2016).</t>
  </si>
  <si>
    <t xml:space="preserve">https://catalog.data.gov/dataset/calnex-observational-data
</t>
  </si>
  <si>
    <t>CalNex Observational Data</t>
  </si>
  <si>
    <t>Observations made during the 2010 CalNex measurement campaign.This dataset is associated with the following publication: Woody , M., K. Baker , P. Hayes, J. Jimenez, B. Koo, and H. Pye. Understanding sources of organic aerosol during CalNex-2010 using the CMAQ-VBS. Atmospheric Chemistry and Physics. Copernicus Publications, Katlenburg-Lindau, GERMANY, 16: 4081-4100, (2016).</t>
  </si>
  <si>
    <t xml:space="preserve">https://catalog.data.gov/dataset/advancing-the-adverse-outcome-pathway-concept-an-international-horizon-scanning-approach-698a3
</t>
  </si>
  <si>
    <t xml:space="preserve">https://catalog.data.gov/dataset/an-integrated-ecological-modeling-system-for-assessing-impacts-of-multiple-stressors-on-st
</t>
  </si>
  <si>
    <t>An integrated ecological modeling system for assessing impacts of multiple stressors on stream and riverine ecosystem services within river basins</t>
  </si>
  <si>
    <t>We demonstrate a novel, spatially explicit assessment of the current condition of aquatic ecosystem services, with limited sensitivity analysis for the atmospheric contaminant mercury. The Integrated Ecological Modeling System (IEMS) forecasts water quality and quantity, habitat suitability for aquatic biota, fish biomasses, population densities, productivities, and contamination by methylmercury across headwater watersheds. We applied this IEMS to the Coal River Basin (CRB), West Virginia (USA), an 8-digit hydrologic unit watershed, by simulating a network of 97 stream segments using the SWAT watershed model, a watershed mercury loading model, the WASP water quality model, the PiSCES fish community estimation model, a fish habitat suitability model, the BASS fish community and bioaccumulation model, and an ecoservices post-processer. Model application was facilitated by automated data retrieval and model setup and updated model wrappers and interfaces for data transfers between these models from a prior study. This companion study evaluates baseline predictions of ecoservices provided for 1990-2010 for the population of streams in the CRB and serves as a foundation for future model development.This dataset is associated with the following publication: Johnston , J., C. Barber , K. Wolfe , M. Galvin , M. Cyterski , and R. Parmar. An integrated ecological modeling system for assessing impacts of multiple stressors on stream and riverine ecosystem services within river basins. ECOLOGICAL MODELLING. Elsevier Science BV, Amsterdam, NETHERLANDS, 354: 104-114, (2017).</t>
  </si>
  <si>
    <t xml:space="preserve">https://catalog.data.gov/dataset/analysis-of-the-effects-of-cell-stress-and-cytotoxicity-on-in-vitro-assay-activity-across-
</t>
  </si>
  <si>
    <t>Analysis of the Effects of Cell Stress and Cytotoxicity on In Vitro Assay Activity Across a Diverse Chemical and Assay Space</t>
  </si>
  <si>
    <t>Chemical toxicity can arise from disruption of specific biomolecular functions or through more generalized cell stress and cytotoxicity-mediated processes. Here, concentration-dependent responses of 1063 chemicals including pharmaceuticals, natural products, pesticidals, consumer, and industrial chemicals across a diverse battery of 821 in vitro assay endpoints from 7 high-throughput assay technology platforms were analyzed in order to better distinguish between these types of activities. Both cell-based and cell-free assays showed a rapid increase in the frequency of responses at concentrations where cell stress / cytotoxicity responses were observed in cell-based assays. Chemicals that were positive on at least two viability/cytotoxicity assays within the concentration range tested (typically up to 100 M) activated a median of 12% of assay endpoints while those that were not cytotoxic in this concentration range activated 1.3% of the assays endpoints. The results suggest that activity can be broadly divided into: (1) specific biomolecular interactions against one or more targets (e.g., receptors or enzymes) at concentrations below which overt cytotoxicity-associated activity is observed, and (2) activity associated with cell stress or cytotoxicity, which may result from triggering of specific cell stress pathways, chemical reactivity, physico-chemical disruption of proteins or membranes, or broad low-affinity non-covalent interactions. Chemicals showing a greater number of specific biomolecular interactions are generally designed to be bioactive (pharmaceuticals or pesticidal active ingredients), while intentional food-use chemicals tended to show the fewest specific interactions. The analyses presented here provide context for use of these data in ongoing studies to predict in vivo toxicity from chemicals lacking extensive hazard assessment.This dataset is associated with the following publication: Judson , R., K. Houck , M. Martin , A. Richard , T. Knudsen , I. Shah , S. Little , J. Wambaugh , W. Setzer , P. Kothiya , J. Phuong , D. Filer , D. Smith , D. Reif, D. Rotroff, N. Kleinstreuer, N. Sipes, M. Xia, R. Huang, K. Crofton , and R. Thomas. (Toxicological Sciences) Analysis of the Effects of Cell Stress and Cytotoxicity on In Vitro Assay Activity Across a Diverse Chemical and Assay Space. TOXICOLOGICAL SCIENCES. Society of Toxicology, 1-47, (2016).</t>
  </si>
  <si>
    <t xml:space="preserve">https://catalog.data.gov/dataset/high-throughput-screening-of-chemical-effects-on-steroidogenesis-using-h295r-human-adrenoc
</t>
  </si>
  <si>
    <t>High-throughput screening of chemical effects on steroidogenesis using H295R human adrenocortical carcinoma cells</t>
  </si>
  <si>
    <t>Disruption of steroidogenesis by environmental chemicals can result in altered hormone levels causing adverse reproductive and developmental effects. A high-throughput assay using H295R human adrenocortical carcinoma cells was used to evaluate the effect of 2060 chemical samples on steroidogenesis via high-performance liquid chromatography followed by tandem mass spectrometry quantification of 10 steroid hormones, including progestagens, glucocorticoids, androgens, and estrogens. The study employed a 3 stage screening strategy. The first stage established the maximum tolerated concentration (MTC, &gt;= 70% viability) per sample. The second stage quantified changes in hormone levels at the MTC whereas the third stage performed concentration-response (CR) on a subset of samples. At all stages, cells were prestimulated with 10 uM forskolin for 48 h to induce steroidogenesis followed by chemical treatment for 48 h. Of the 2060 chemical samples evaluated, 524 samples were selected for 6-point CR screening, based in part on significantly altering at least 4 hormones at the MTC. CR screening identified 232 chemical samples with concentration-dependent effects on 17b-estradiol and/or testosterone, with 411 chemical samples showing an effect on at least one hormone across the steroidogenesis pathway. Clustering of the concentration-dependent chemical-mediated steroid hormone effects grouped chemical samples into 5 distinct profiles generally representing putative mechanisms of action, including CYP17A1 and HSD3B inhibition. A distinct pattern was observed between imidazole and triazole fungicides suggesting potentially distinct mechanisms of action. From a chemical testing and prioritization perspective, this assay platform provides a robust model for high-throughput screening of chemicals for effects on steroidogenesis.This dataset is associated with the following publication: Karmaus , A., C. Toole, D. Filer , K. Lewis, and M. Martin. (Toxicological Sciences) High-throughput screening of chemical effects on steroidogenesis using H295R human adrenocortical carcinoma cells. TOXICOLOGICAL SCIENCES. Society of Toxicology, 150(2): 323-332, (2016).</t>
  </si>
  <si>
    <t xml:space="preserve">https://catalog.data.gov/dataset/is-skin-penetration-a-determining-factor-in-skin-sensitisation-potential-and-potency-refut
</t>
  </si>
  <si>
    <t>Is Skin penetration a determining factor in skin sensitisation potential and potency? Refuting the notion of a LogKow threshold for Skin Sensitisation</t>
  </si>
  <si>
    <t>t is widely accepted that substances that cannot penetrate through the skin will not be sensitizers. LogKow and molecular weight (MW) have been used to set thresholds for sensitization potential. Highly hydrophilic substances e.g. LogKow &lt;= 1 are expected not to penetrate effectively to induce sensitization. To investigate whether LogKow &gt;1 is a true requirement for sensitization, a large dataset of substances that had been evaluated for their skin sensitization potential under Registration, Evaluation, Authorisation and restriction of CHemicals (REACH), together with available measured LogKow values was compiled using the OECD eChemPortal. The incidence of sensitizers relative to non-sensitizers above and below a LogKow of 1 was explored. Reaction chemistry principles were used to explain the sensitization observed for the subset of substances with a LogKow &lt;=0. 1482 substances were identified with skin sensitization data and measured LogKow values. 525 substances had a measured LogKow &lt;= 1, 100 of those were sensitizers. There was no significant difference in the incidence of sensitizers above and below a LogKow of 1. Reaction chemistry principles that had been established for lower MW and more hydrophobic substances were found to be still valid in rationalizing the skin sensitizers with a LogKow &lt;= 0. The LogKow threshold arises from the widespread misconception that the ability to efficiently penetrate the stratum corneum is a key determinant of sensitization potential and potency.This dataset is associated with the following publication: Fitzpatrick, J., D. Roberts, and G. Patlewicz. (Journal of Applied Toxicology) Is skin penetration a determining factor in skin sensitisation potential and potency? Refuting the notion of a LogKow threshold for Skin Sensitisation. JOURNAL OF APPLIED TOXICOLOGY. John Wiley &amp; Sons, Ltd., Indianapolis, IN, USA, 1-11, (2016).</t>
  </si>
  <si>
    <t xml:space="preserve">https://catalog.data.gov/dataset/complete-genome-of-stachybotrys-chartarum-strain-51-11
</t>
  </si>
  <si>
    <t>Complete Genome of Stachybotrys chartarum strain 51-11</t>
  </si>
  <si>
    <t>Complete genome sequence of the fungus Stachybotrys chartarum. Sequences can be used to identify genes, genetic pathways, gene clusters, genetic organization, etc. utilizing appropriate bioinformatics software.This dataset is associated with the following publication: Betancourt , D., T. Dean , J. Kim, and J. Levy. Genome sequence of Stachybotrys chartarum Strain 51-11. Genome Announcements. American Society for Microbiology, Washington, DC, USA, 3(6): 1114-1115, (2015).</t>
  </si>
  <si>
    <t xml:space="preserve">https://catalog.data.gov/dataset/nlcd-modis-land-cover-albedo-dataset-for-the-continental-united-states
</t>
  </si>
  <si>
    <t>NLCD - MODIS land cover- albedo dataset for the continental United States</t>
  </si>
  <si>
    <t>The NLCD-MODIS land cover-albedo database integrates high-quality MODIS albedo observations with areas of homogeneous land cover from NLCD. The spatial resolution (pixel size) of the database is 480m-x-480m aligned to the standardized UGSG Albers Equal-Area projection. The spatial extent of the database is the continental United States.This dataset is associated with the following publication: Wickham , J., C.A. Barnes, and T. Wade. Combining NLCD and MODIS to Create a Land Cover-Albedo Dataset for the Continental United States. REMOTE SENSING OF ENVIRONMENT. Elsevier Science Ltd, New York, NY, USA, 170(0): 143-153, (2015).</t>
  </si>
  <si>
    <t xml:space="preserve">https://catalog.data.gov/dataset/volatile-and-semivolatile-organic-compounds-in-laboratory-peat-fire-emissions
</t>
  </si>
  <si>
    <t>Volatile and semivolatile organic compounds in laboratory peat fire emissions</t>
  </si>
  <si>
    <t>Supporting information Tables S3 and S4 list emission factors in g/kg of speciated volatile and particulate organic compounds emitted from peat burning. Peat samples were acquired from Alligator River (AR) and Pocosin Lakes (PL) National Wildlife Refuges.This dataset is associated with the following publication: George , I., R. Black, J. Walker , C. Geron , J. Aurell , M. Hays , W. Preston, and B. Gullett. Volatile and semivolatile organic compounds in laboratory peat fire emissions. ATMOSPHERIC ENVIRONMENT. Elsevier Science Ltd, New York, NY, USA, 132: 163-170, (2016).</t>
  </si>
  <si>
    <t xml:space="preserve">https://catalog.data.gov/dataset/sediment-resuspension-data
</t>
  </si>
  <si>
    <t>Sediment Resuspension Data</t>
  </si>
  <si>
    <t>The full report on sediment resuspension in drinking water storage tanks and a link to an animation of results.This dataset is associated with the following publication: Ho, C., R. Murray , J. Christian, E. Ching, J. Slavin, J. Ortega, and L. Rossman. Sediment Resuspension and Transport in Water Distribution Storage Tanks. JOURNAL OF THE AMERICAN WATER WORKS ASSOCIATION. American Water Works Association, Denver, CO, USA, 108(6): ., (2016).</t>
  </si>
  <si>
    <t xml:space="preserve">https://catalog.data.gov/dataset/estimated-floodplain-map-for-the-conterminous-united-states
</t>
  </si>
  <si>
    <t>Estimated floodplain map for the conterminous United States</t>
  </si>
  <si>
    <t>Understanding the relationship between flood inundation and floodplains is critical for ecosystem and community health and well-being, as well as targeting floodplain and riparian restoration. Many communities in the United States, particularly those in rural areas, lack inundation maps due to the high cost of flood modeling. Only 60% of the conterminous United States has Flood Insurance Rate Maps (FIRMs) through the U.S. Federal Emergency Management Agency (FEMA). This EnviroAtlas dataset provides an estimate of the 100-year floodplain for the conterminous United States at 30-meter resolution to fill the gaps in the FIRM. The model hit rate for the CONUS was 0.79 compared to the FIRM, indicating that the model captured 79% of the 100-year floodplain identified by FEMA. This product provides complete coverage for the CONUS by identifying floodplains in areas without FIRMs, while also identifying floodplains in tributaries sometimes excluded by FEMA. This dataset was produced by the US EPA to support research and online mapping activities related to EnviroAtlas. EnviroAtlas (https://www.epa.gov/enviroatlas) allows the user to interact with a web-based, easy-to-use, mapping application to view and analyze multiple ecosystem services for the contiguous United States. The dataset is available as downloadable data (https://edg.epa.gov/data/Public/ORD/EnviroAtlas) or as an EnviroAtlas map service. Additional descriptive information about each attribute in this dataset can be found in its associated EnviroAtlas Fact Sheet (https://www.epa.gov/enviroatlas/enviroatlas-fact-sheets) or journal article (https://doi.org/10.1016/j.scitotenv.2018.07.353). This dataset is useful for evaluating the potential value of ecosystem services provided by floodplains. The overall goal of EnviroAtlas is to employ and develop the best available science to map indicators of ecosystem services production, demand, and drivers for the nation. These data are not meant to replace or supplement FEMA Flood Insurance Rate Maps.This dataset is associated with the following publication: Woznicki, S., J. Baynes, S. Panlasigui, M. Mehaffey, and A. Neale. Development of a spatially complete floodplain map of the conterminous United States using random forest. SCIENCE OF THE TOTAL ENVIRONMENT. Elsevier BV, AMSTERDAM, NETHERLANDS, 647: 942-953, (2018).</t>
  </si>
  <si>
    <t xml:space="preserve">https://catalog.data.gov/dataset/assessing-the-social-and-environmental-costs-of-institutions-nitrogen-footprints
</t>
  </si>
  <si>
    <t>Assessing the Social and Environmental Costs of Institutions Nitrogen Footprints</t>
  </si>
  <si>
    <t>This dataset allowed estimates the damage costs associated with the institutional nitrogen (N) footprint and explores how this information could be used to create more sustainable institutions. Potential damages associated with the release of nitrogen oxides (NOx), ammonia (NH3), and nitrous oxide (N2O) to air and release of nitrogen to water were estimated using existing values and a cost per unit of nitrogen approach. These damage cost values were then applied to two universities. Annual potential damage costs to human health, agriculture, and natural ecosystems associated with the N footprint of institutions were $11.0 million (2014) at the University of Virginia (UVA) and $3.04 million at the University of New Hampshire (UNH). Costs associated with the release of nitrogen oxides to human health, in particular the use of coal-derived energy, were the largest component of damage at UVA. At UNH the energy N footprint is much lower because of a landfill cogeneration source, and thus the majority of damages were associated with food production. Annual damages associated with release of nitrogen from food production were very similar at the two universities ($1.80 million vs. $1.66 million at UVA and UNH, respectively). These damages also have implications for the extent and scale at which the damages are felt. For example, impacts to human health from energy and transportation are generally larger near the power plants and roads, while impacts from food production can be distant from the campus. Making this information available to institutions and communities can improve their understanding of the damages associated with the different nitrogen forms and sources, and inform decisions about nitrogen reduction strategies.This dataset is associated with the following publication: Compton, J., A. Leach, E. Castner, and J. Galloway. Assessing the Social and Environmental Costs of Institutional Nitrogen Footprints. Sustainability: The Journal of Record. Mary Ann Liebert, Inc., New Rochelle, NY, USA, 10(2): 114-122, (2017).</t>
  </si>
  <si>
    <t xml:space="preserve">https://catalog.data.gov/dataset/simmons-degroot-metabolism-mrna-transfection-applinvitrotox-data
</t>
  </si>
  <si>
    <t>Simmons_DeGroot_Metabolism_mRNA_transfection_ApplInVitroTox_Data</t>
  </si>
  <si>
    <t>The US EPA's ToxCast program is designed to assess chemical perturbations of molecular and cellular endpoints using a variety of high-throughput screening (HTS) assays. However, existing HTS assays have limited or no xenobiotic metabolism which could lead to false positive (chemical is detoxified in vivo) as well as false negative results (chemical is bioactivated in vivo) and thus potential mischaracterization of chemical hazard. We have addressed this challenge by introducing the ten most prevalent human liver cytochrome P450 (CYP) enzymes into a human cell line (HEK293T) with low endogenous metabolic capacity. The CYP enzymes were introduced via transfection of modified mRNAs as singlets or as a mixture in relative proportions expressed in the liver. Initial experiments using luminogenic CYP450 substrates demonstrate that cell models express metabolic enzymes from the transfected mRNAs and activities are significantly increased when co-transfected with a CYP accessory protein, P450 oxidoreductase (POR). Transfected HEK293T cells demonstrate the ability to produce predicted metabolites following treatment with well-studied CYP substrates, with metabolite formation occurring through 18 hours post-treatment. As a demonstration of how this method can be used to retrofit existing HTS assays, a proof-of-concept screen for cytotoxicity in HEK293T cells was conducted using 56 test compounds. The results demonstrate that the xenobiotic metabolism conferred by transfection of CYP-encoding mRNAs shifts the dose-response relationship for certain test chemicals such as aflatoxin B1 (bioactivation) and fenazaquin (detoxification). Overall, transfection of CYP-encoding mRNAs is an effective and portable solution for retrofitting metabolic competence to existing cell-based HTS assays.This dataset is associated with the following publication: DeGroot, D., A. Swank, R. Thomas, M. Strynar, M. Lee, P. Carmichael, and S. Simmons. mRNA transfection retrofits cell-based assays with xenobiotic metabolism. JOURNAL OF PHARMACOLOGICAL &amp; TOXICOLOGICAL METHODS. Elsevier Science Ltd, New York, NY, USA, 92: 77-94, (2018).</t>
  </si>
  <si>
    <t xml:space="preserve">https://catalog.data.gov/dataset/changes-in-gene-expression-in-arabidopsis-in-response-to-nano-ceo2-and-nano-tio2
</t>
  </si>
  <si>
    <t>Changes in gene expression in Arabidopsis in response to nano CeO2 and nano TiO2</t>
  </si>
  <si>
    <t>Changes in tissue transcriptomes and productivity of Arabidopsis thaliana were investigated during exposure of plants to two widely used engineered metal oxide nanoparticles, titanium dioxide (nano-titanium) and cerium dioxide (nano-cerium). Microarray analyses confirmed that exposure to either nanoparticle altered the transcriptomes of rosette leaves and roots, with comparatively larger numbers of differentially expressed genes (DEGs) found under nano-titania exposure. Nano-titania induced more DEGs in rosette leaves, whereas roots had more DEGs under nano-ceria exposure. MapMan analyses indicated that while nano-titania up-regulated overall metabolism metabolism in both tissues, metabolic processes under nano-ceria remained mostly unchanged. Gene enrichment analysis indicated that both nanoparticles mainly enriched ontology groups such as responses to stress (abiotic and biotic), and defense responses (pathogens), and responses to endogenous stimuli (hormones). Nano-titania specifically induced genes associated with photosynthesis, whereas nano-ceria induced expression of genes related to activating transcription factors, most notably those belonging to the ethylene responsive element binding protein family. Interestingly, there were also increased numbers of rosette leaves and plant biomass under nano-ceria exposure, but not under nano-titania. Other transcriptomic responses did not clearly relate to responses observed at the organism level. This may be due to functional and genomic redundancy in Arabidopsis, which may mask expression of morphological changes, despite discernable responses at the transcriptome level. Additionally, transcriptomic changes often relate with transgenerational phenotypic development, hence it may be productive to direct further experimental work to integrate high-throughput genomic results with longer-term changes in subsequent generations.This dataset is associated with the following publication: Tumburu, L., C. Andersen, P.T. Rygiewicz, and J. Reichman. Molecular and physiological responses to titanium dioxide and cerium oxide nanoparticles in arabidopsis. ENVIRONMENTAL TOXICOLOGY AND CHEMISTRY. Society of Environmental Toxicology and Chemistry, Pensacola, FL, USA, 36(1): 71-82, (2017).</t>
  </si>
  <si>
    <t xml:space="preserve">https://catalog.data.gov/dataset/predict-organ-toxicity-chemrestox-data
</t>
  </si>
  <si>
    <t>Predict_Organ_Toxicity_ChemResTox_Data</t>
  </si>
  <si>
    <t>We use a supervised machine learning strategy to systematically investigate the relative importance of study type, machine learning algorithm, and type of descriptor on predicting in vivo repeat-dose toxicity at the organ-level. A total of 985 compounds were represented using chemical structural descriptors, ToxPrint chemotype descriptors, and bioactivity descriptors from ToxCast in vitro high-throughput screening assays. Using ToxRefDB, a total of 35 target organ outcomes were identified that contained at least 100 chemicals (50 positive and 50 negative). Supervised machine learning was performed using Naive Bayes, k-nearest neighbor, random forest, classification and regression trees, and support vector classification approaches. Model performnce was assessed based on F1 scores using five-fold cross-validation with balanced bootstrap replicates. Fixed effects modeling showed the variance in F1 scores was explained mostly by target organ outcome, followed by descriptor type, machine learning algorithm, and interactions between these three factors. A combination of bioactivity and chemical structure or chemotype descriptors were the most predictive. Model performance improved with more chemicals (up to a maximum of 24%) and these gains were correlated (r= 0.92) with the number of chemicals.This dataset is associated with the following publication: Liu, J., G. Patlewicz, A. Williams, R. Thomas, and I. Shah. (Chemical Research in Toxicology) Predicting organ toxicity using in vitro bioactivity data and chemical structure. CHEMICAL RESEARCH IN TOXICOLOGY. American Chemical Society, Washington, DC, USA, 30: 2046-2059, (2017).</t>
  </si>
  <si>
    <t xml:space="preserve">https://catalog.data.gov/dataset/lakecat
</t>
  </si>
  <si>
    <t>LakeCat</t>
  </si>
  <si>
    <t>The LakeCat Dataset provides summaries of watershed features for 378,088 lakes within the conterminous USA and provides several hundred watershed-level metrics that summarize both natural (e.g., soils, geology, climate, and land cover) and anthropogenic (e.g., urbanization, agriculture, and mines) features.This dataset is associated with the following publication: Hill, R., M. Weber, R. Debbout, S. Leibowitz, and T. Olsen. The Lake-Catchment (LakeCat) Dataset: Characterizing landscape features for lake basins within the conterminous USA. Freshwater Science. The Society for Freshwater Science, Springfield, IL, 37: 208-221, (2018).</t>
  </si>
  <si>
    <t xml:space="preserve">https://catalog.data.gov/dataset/2017-prediction-of-h295r-steroidogenesis-pathway-perturbation
</t>
  </si>
  <si>
    <t>2017_Prediction_of_H295R_steroidogenesis_Pathway_Perturbation</t>
  </si>
  <si>
    <t>The objectives of this work were to: 1) develop an integrated analysis of chemical-mediated effects on steroidogenesis in the HT-H295R assay, and, 2) evaluate whether the HT-H295R assay predicts estrogen and androgen production specifically via comparison with the OECD-validated H295R assay.This dataset is associated with the following publication: Haggard, D., A. Karmaus, M. Martin, R. Judson, W. Setzer, and K. Paul-Friedman. (Toxicological Sciences) High-throughput H295R steroidogenesis assay: utility as an alternative and a statistical approach to characterize effects on steroidogenesis. TOXICOLOGICAL SCIENCES. Society of Toxicology, RESTON, VA, 162(2): 509-534, (2018).</t>
  </si>
  <si>
    <t xml:space="preserve">https://catalog.data.gov/dataset/watt-hts-uncertainty-quantification-2017-data
</t>
  </si>
  <si>
    <t>Watt_HTS_Uncertainty_Quantification_2017_data</t>
  </si>
  <si>
    <t>In this work, we introduce a new method for uncertainty quantification in ToxCast data. We explore how unavoidable uncertainties in the data result in uncertainties in concentration-response parameters such as potency and efficacy. These uncertainties are then extended throughout to the analysis and interpretation of results for risk assessment. By quantifying these uncertainties through the analysis stages we increase the confidence in the data interpretation and allow for a more robust risk assessment. We also flag chemicals and assays for manual inspection, removal, and retesting so that data quality and model outputs can be further improved.This dataset is associated with the following publication: Watt, E., and R. Judson. Uncertainty Quantification in ToxCast High Throughput Screening. PLoS Computational Biology. Public Library of Science, San Francisco, CA, USA, 13(7): 1-23, (2018).</t>
  </si>
  <si>
    <t xml:space="preserve">https://catalog.data.gov/dataset/see-appendices-k-n-in-report-at-http-ofmpub-epa-gov-eims-eimscomm-getfilep-download-id5306
</t>
  </si>
  <si>
    <t>See appendices K-N in report at http://ofmpub.epa.gov/eims/eimscomm.getfile?p_download_id=530693</t>
  </si>
  <si>
    <t>See report at: http://ofmpub.epa.gov/eims/eimscomm.getfile?p_download_id=530693.This dataset is associated with the following publication: Julius , S., J. Blue, and N. Hiremath. Urban Resilience to Climate Change: Washington, DC and Worcester, MA Case Studies. U.S. Environmental Protection Agency, Washington, DC, USA, 2017.</t>
  </si>
  <si>
    <t xml:space="preserve">https://catalog.data.gov/dataset/high-throughput-toxicogenomic-screening-of-chemicals-in-the-environment-using-metabolicall
</t>
  </si>
  <si>
    <t>High-throughput Toxicogenomic Screening of Chemicals in the Environment Using Metabolically Competent, Human-derived Hepatic Cell Cultures</t>
  </si>
  <si>
    <t>Gene expression data from the Fluidigm qRT-PCR arrays was analyzed in R (v3.6.1, R Foundation for Statistical Computing, 2019). Prior to processing through the tcpl package, each qRT-PCR primer set was annotated as an individual assay endpoint (aeid) for analyses. For each plate, well types were designated for test compound wells (t), positive controls (c), (that is phenobarbital) and neutral controls (n, DMSO). Fold-change in the number of amplification cycles needed to pass the background threshold (Ct) for 96 transcripts to (ftp://newftp.epa.gov/COMPTOX/CCTE_Publication_Data/CCED_Publication_Data/Wambaugh/ToxCast_LTEA, file LTEA_Level2_20191119.zip) were normalized to the geometric mean of three housekeeping genes (ACTB, GAPDH, POLR2A) to generate DCt values (cval). Prior to calculating the response values (rval), or DDCt, for each transcript (n = 96) per well, the baseline value (bval), the plate-wise median of the neutral control wells, was generated for each plate (the normalization process is described in detail in supplemental file SupFile4-DeltaCTCalculation.docx). The bval was subtracted from the cval to yield the rval or log2 Fold Change per transcript.Gene expression data from the Fluidigm qRT-PCR arrays was analyzed in R (v3.6.1, R Foundation for Statistical Computing, 2019). Prior to processing through the tcpl package, each qRT-PCR primer set was annotated as an individual assay endpoint (aeid) for analyses. For each plate, well types were designated for test compound wells (t), positive controls (c), (that is phenobarbital) and neutral controls (n, DMSO). Fold-change in the number of amplification cycles needed to pass the background threshold (Ct) for 96 transcripts to (ftp://newftp.epa.gov/COMPTOX/CCTE_Publication_Data/CCED_Publication_Data/Wambaugh/ToxCast_LTEA, file LTEA_Level5_20191119.zip) were normalized to the geometric mean of three housekeeping genes (ACTB, GAPDH, POLR2A) to generate DCt values (cval). Prior to calculating the response values (rval), or DDCt, for each transcript (n = 96) per well, the baseline value (bval), the plate-wise median of the neutral control wells, was generated for each plate (the normalization process is described in detail in supplemental file SupFile4-DeltaCTCalculation.docx). The bval was subtracted from the cval to yield the rval or log2 Fold Change per transcript.Supplemental File LTEA_Inucyte_Images.zip is comprised of 20,493 images totaling more than 15 gigabytes. Cell morphology images were acquired for each well/plate with an Essen IncuCyte(tm) FLR automated phase-contrast microscope located inside a tissue culture incubator. Six 96-well culture plates were loaded into the instrument and imaged for an elapsed time (~24 minutes). The IncuCyte(tm) software was used for image capturing and export of images in JPEG format.This dataset is associated with the following publication: Franzosa, J., J. Bonzo, J. Jack, N.C. Baker, P. Kothiya, R. Witek, P. Hurban, S. Siferd, S. Hester, I. Shah, S. Ferguson, K. Houck, and J. Wambaugh. High-throughput toxicogenomic screening of chemicals in the environment using metabolically competent hepatic cell cultures. npj Systems Biology and Applications. Springer Nature Group, New York, NY, 7: Article 7, (2021).</t>
  </si>
  <si>
    <t xml:space="preserve">https://catalog.data.gov/dataset/nelms-evaluating-potential-refinements-to-existing-thresholds-of-toxicological-concern-ttc
</t>
  </si>
  <si>
    <t>Nelms_Evaluating potential refinements to existing Thresholds of Toxicological Concern (TTC) values for environmentally-relevant compounds</t>
  </si>
  <si>
    <t>The Toxic Substances Control Act (TSCA) mandates the US EPA perform risk-based prioritisation of chemicals in commerce and then, for high-priority substances, develop risk evaluations that integrate toxicity data with exposure information. One approach being considered for chemicals with limited chemical-specific toxicity data is a Threshold of Toxicological Concern (TTC)-to-Exposure ratio. Here, TTC values derived using oral (sub)chronic No Observable (Adverse) Effect Level (NO(A)EL) data from the EPA's Toxicity Values database (ToxValDB) were compared with published TTC values from Munro et al. (1996). 4554 chemicals with structures present in ToxValDB were assigned into their respective TTC categories using the Toxtree software tool. Chemicals were assigned into the five TTC classes (Cramer structural class I, II, III, containing alerts for genotoxicity and acetylcholinesterase inhibitors). 114 (2.5%) chemicals were determined to be not appropriate for TTC. The TTC values derived from the ToxValDB were similar, but not identical to the Munro TTC values: Cramer I (37.3 compared to 30 ug/kg-day), Cramer II (34.6 compared to 9 ug/kg-day) and Cramer III (3.9 compared to 1.5 ug/kg-day). The 5th percentile values of Cramer classes I and II for the ToxValDB and Munro datasets were not statistically different whereas the class III 5th percentile values were different. Chemical features of the two class III datasets were evaluated to account for the differences in TTC values. The revised Kroes workflow was then applied to a large set of chemicals (~45,000). TTC values derived from this expanded dataset of toxicity values substantiated the original TTC values derived by Munro et al. (1996), reaffirming the utility of TTC as a promising tool in a risk-based prioritisation approach.This dataset is associated with the following publication: Nelms, M., P. Pradeep, and G. Patlewicz. Evaluating potential refinements to existing Thresholds of Toxicological Concern (TTC) values for environmentally-relevant compounds. REGULATORY TOXICOLOGY AND PHARMACOLOGY. Elsevier Science Ltd, New York, NY, USA, 109: 104505, (2019).</t>
  </si>
  <si>
    <t xml:space="preserve">https://catalog.data.gov/dataset/bioactivity-screening-of-environmental-chemicals-using-imaging-based-high-throughput-pheno
</t>
  </si>
  <si>
    <t>Bioactivity screening of environmental chemicals using imaging-based high-throughput phenotypic profiling</t>
  </si>
  <si>
    <t>In the present study, we adapted an existing phenotypic profiling assay ("Cell Painting", (Bray et al., 2016)) to be compatible with in-house microfluidics capabilities for 384-well culture format, chemical exposures and fluorescent cytochemistry in order to facilitate concentration-response screening of several hundred environmental chemicals. In this assay, human-derived cells were labeled with multiple fluorescent probes to visualize various subcellular organelles and structural features. High content image analysis workflows were used to measure hundreds of morphological features at the level of the individual cell (i.e. shape of the cells, intensity, texture and distribution of fluorescent labels, etc.). The resultant data were then used to calculate well-level summary values, perform high-throughput concentration-response modeling and generate phenotypic response profiles. First, we identified and screened a set of candidate phenotypic reference chemicals for use as plate-based controls for evaluating HTPP assay performance during large-scale screening studies and identified an optimal exposure duration for HTPP screening. Second, we screened a set of 462 environmental chemicals in the U-2 OS cell model and derived in vitro potency estimates for bioactivity of all active chemicals. In addition, we demonstrated the technical reproducibility of the HTPP assay in concentration-response screening mode using the previously identified phenotypic reference chemicals. Next, we used reverse dosimetry to calculate administered equivalent doses (AEDs) corresponding to the thresholds for chemical bioactivity and compared those values to in vivo effect values from mammalian toxicity studies.This dataset is associated with the following publication: Nyffeler, J., C. Willis, R. Lougee, A. Richard, K. Friedman, and J. Harrill. Bioactivity screening of environmental chemicals using imaging-based high-throughput phenotypic profiling. TOXICOLOGY AND APPLIED PHARMACOLOGY. Academic Press Incorporated, Orlando, FL, USA, 389: 114876, (2020).</t>
  </si>
  <si>
    <t xml:space="preserve">https://catalog.data.gov/dataset/database-of-pharmacokinetic-time-series-data-and-parameters-for-144-environmental-chemical
</t>
  </si>
  <si>
    <t>Database of pharmacokinetic time-series data and parameters for 144 environmental chemicals</t>
  </si>
  <si>
    <t>This is a new, open, and transparent database of toxicokinetic data supporting EPA decision making. The database has already become the basis of research efforts within EPA to improve HTTK modeling using generic TK models and has facilitated the creation and validation of models for new exposure routes. Publishing the database supports open, transparent science and this database (the largest public database for this domain) will spur improvement and development of TK models by external experts in the field. Future efforts to improving the accessibility of this database (with a graphical user interface) and encouraging crowdsourcing to expand the size and scope of the database will lead to larger validation sets for our modeling efforts and likely lower uncertainties when estimating TK.This dataset is associated with the following publication: Sayre, R., J. Wambaugh, and C. Grulke. Database of pharmacokinetic time-series data and parameters for 144 environmental chemicals. Scientific Data. Springer Nature Group, New York, NY, 7: 122, (2020).</t>
  </si>
  <si>
    <t xml:space="preserve">https://catalog.data.gov/dataset/metadata-data-sets-data-type-and-data-source-for-all-pathway-surrogates
</t>
  </si>
  <si>
    <t>Metadata: Data sets, data type, and data source for all pathway surrogates</t>
  </si>
  <si>
    <t>Data sets, data type, and data source for all pathway surrogates used for determining the "index of invasion pressure".This dataset is associated with the following publication: Tucker, A., L. Chadderton, G. Annis, A. Davidson, J. Bossenbroek, S. Hensler, M. Hoff, J. Hoffman, E. Jensen, D. Kashian, S. LeSage, and T. Strakosh. A framework for aquatic invasive species surveillance site selection and prioritization in the US waters of the Laurentian Great Lakes. Management of Biological Invasions. Regional Euro-Asian Biological Invasions Centre, Helsinki, FINLAND, 11(3): 607-632, (2020).</t>
  </si>
  <si>
    <t xml:space="preserve">https://catalog.data.gov/dataset/selecting-a-minimal-set-of-androgen-receptor-assays-for-screening-chemicals
</t>
  </si>
  <si>
    <t>Selecting a Minimal set of Androgen Receptor Assays for Screening Chemicals</t>
  </si>
  <si>
    <t>Screening certain environmental chemicals for their ability to interact with endocrine targets, including the androgen receptor (AR), is an important global concern. We previously developed a model using a battery of eleven in vitro AR assays to predict in vivo AR activity. Here we describe a revised mathematical modelling approach that also incorporates data from newly available assays and demonstrate that subsets of assays can provide close to the same level of predictivity. These subset models are evaluated against the full model using 1820 chemicals, as well as in vitro and in vivo reference chemicals from the literature.This dataset is associated with the following publication: Judson, R., K. Houck, K. Friedman, J. Brown, P. Browne, P. Johnston, D. Close, K. Mansouri, and N. Kleinstreuer. Selecting a Minimal set of Androgen Receptor Assays for Screening Chemicals. REGULATORY TOXICOLOGY AND PHARMACOLOGY. Elsevier Science Ltd, New York, NY, USA, 117(November 2020): 104764, (2020).</t>
  </si>
  <si>
    <t xml:space="preserve">https://catalog.data.gov/dataset/structural-alerts-for-protein-binding
</t>
  </si>
  <si>
    <t>Structural alerts for protein binding</t>
  </si>
  <si>
    <t>The JRC dataset (doi: 10.1016/j.tiv.2016.07.014) includes reported outcomes in chemico, in vitro and in vivo tests for skin sensitisation. The Tox21 dataset was downloaded from the EPA CompTox Chemicals Dashboard (available at: https://comptox.epa.gov/dashboard/chemical_lists/TOX21SL) and was filtered to retain substances that were discrete organics with normalized structures, i.e. only substances that had an associated QSAR-ready SMILES record.This dataset is associated with the following publication: Nelms, M., R. Lougee, D. Roberts, A. Richard, and G. Patlewicz. Comparing and contrasting the coverage of publicly available structural alerts for protein binding. Computational Toxicology. Elsevier B.V., Amsterdam, NETHERLANDS, 12: 100100, (2019).</t>
  </si>
  <si>
    <t xml:space="preserve">https://catalog.data.gov/dataset/iwiici-matsu
</t>
  </si>
  <si>
    <t>IWIICI MatSu</t>
  </si>
  <si>
    <t>Index of watershed integrity / Index of catchment integrity scores, along with component index scores and landscape metric values, for NHDPlusHR catchments in the Matanuska-Susitna Basin in Alaska.This dataset is associated with the following publication: Aho, K., J. Flotemersch, S. Leibowitz, M. LaCroix, and M. Weber. Applying the index of watershed integrity to the Matanuska-Susitna basin. Arctic, Antarctic, and Alpine Research. Taylor &amp; Francis Group, London, UK, 52(1): 435-449, (2020).</t>
  </si>
  <si>
    <t xml:space="preserve">https://catalog.data.gov/dataset/gadep-continuous-pm2-5-mass-concentration-data-viirs-day-night-band-sdr-svdnb-modis-terra-
</t>
  </si>
  <si>
    <t>GADEP Continuous PM2.5 mass concentration data, VIIRS Day Night Band SDR (SVDNB), MODIS Terra Level 2 water vapor profiles (infrared algorithm for atmospheric profiles for both day and night, NWS surface meteorological data</t>
  </si>
  <si>
    <t>Data descriptions are provided at the following urls: GADEP Continuous PM2.5 mass concentration data - https://aqs.epa.gov/aqsweb/documents/data_mart_welcome.html https://www3.epa.gov/ttn/amtic/files/ambient/pm25/qa/QA-Handbook-Vol-II.pdfVIIRS Day Night Band SDR (SVDNB) http://www.class.ngdc.noaa.gov/saa/products/search?datatype_family=VIIRS_SDRMODIS Terra Level 2 water vapor profiles (infrared algorithm for atmospheric profiles for both day and night -MOD0&amp;_L2, http://modis-atmos.gsfc.nasa.gov/MOD07_L2/index.htmlNWS surface meteorological data - https://www.ncdc.noaa.gov/isd.This dataset is associated with the following publication: Wang, J., C. Aegerter, and J. Szykman. Potential Application of VIIRS Day/Night Band for Monitoring Nighttime Surface PM2.5 Air Quality From Space. ATMOSPHERIC ENVIRONMENT. Elsevier Science Ltd, New York, NY, USA, 124(0): 55-63, (2016).</t>
  </si>
  <si>
    <t xml:space="preserve">https://catalog.data.gov/dataset/land-use-and-beach-closure-2004-2013-in-the-united-states
</t>
  </si>
  <si>
    <t>Land use and beach closure 2004-2013 in the United States</t>
  </si>
  <si>
    <t>The dataset contains the beach closure data and land use information around each beach in 2006 and 2011 in the United States. The original data are created by EPA and USGS and publicly available (the links are provided).This dataset is associated with the following publication: Wu, J., and L. Jackson. Association of land use and its change with beach closure in the United States, 2004-2013. SCIENCE OF THE TOTAL ENVIRONMENT. Elsevier BV, AMSTERDAM, NETHERLANDS, 571: 67-76, (2016).</t>
  </si>
  <si>
    <t xml:space="preserve">https://catalog.data.gov/dataset/epa-true-no2-ground-site-measurements-multiple-sites-tceq-ground-site-measurements-of-mete-c8ec3
</t>
  </si>
  <si>
    <t xml:space="preserve">https://catalog.data.gov/dataset/sequencing-and-de-novo-draft-assemblies-of-a-fathead-minnow-pimpehales-promelas-reference-
</t>
  </si>
  <si>
    <t>SEQUENCING AND DE NOVO DRAFT ASSEMBLIES OF A FATHEAD MINNOW (Pimpehales promelas) reference genome</t>
  </si>
  <si>
    <t>The dataset provides the URLs for accessing the genome sequence data and two draft assemblies as well as fathead minnow genotyping data associated with estimating the heterozygosity of the in-bred line.This dataset is associated with the following publication: Burns, F., L. Cogburn, G. Ankley , D. Villeneuve , E. Waits , Y. Chang, V. Llaca, S. Deschamps, R. Jackson, and R. Hoke. Sequencing and De novo Draft Assemblies of the Fathead Minnow (Pimphales promelas)Reference Genome. ENVIRONMENTAL TOXICOLOGY AND CHEMISTRY. Society of Environmental Toxicology and Chemistry, Pensacola, FL, USA, 35(1): 212-217, (2016).</t>
  </si>
  <si>
    <t xml:space="preserve">https://catalog.data.gov/dataset/visible-light-mediated-upgrading-of-biomass-to-biofuel
</t>
  </si>
  <si>
    <t>Visible light mediated upgrading of biomass to biofuel</t>
  </si>
  <si>
    <t>AgPd@g-C3N4, comprising heterogenized Ag and Pd nanoparticles on graphitic carbon nitride, g-C3N4, has been synthesized and used for the upgrading of biofuel as exemplified by the hydrodeoxygenation of lignin-derived vanillin under photochemical conditions using formic acid. The bimetallic framework is found to be highly active due to the synergistic effects of Ag and Pd with the graphitic carbon nitride support and their mutual interaction.This dataset is associated with the following publication: Varma , R., M. Nadagouda , S. Verma, and R.B. Nasir Baig. Visible light mediated upgrading of biomass to biofuel. Energy &amp; Environmental Science. RSC Publishing, Cambridge, UK, 18(5): 1327-1333, (2016).</t>
  </si>
  <si>
    <t xml:space="preserve">https://catalog.data.gov/dataset/a-photoactive-bimetallic-framework-for-direct-aminoformylation-of-nitroarenes
</t>
  </si>
  <si>
    <t>A photoactive bimetallic framework for direct aminoformylation of nitroarenes</t>
  </si>
  <si>
    <t>A bimetallic catalyst, AgPd@g-C3N4, synthesized by reducing silver and palladium salts over graphitic carbon nitride (g-C3N4), enables the concerted reductive formylation of aromatic nitro compounds under photo-chemical conditions using formic acid, which serves the dual role of a hydrogen source and a formylating agent.This dataset is associated with the following publication: Baig, R.B.N., S. Verma, M. Nadagouda , and R. Varma. A photoactive bimetallic framework for direct aminoformylation of nitroarenes. GREEN CHEMISTRY. Royal Society of Chemistry, Cambridge, UK, 18(4): 1019-1022, (2016).</t>
  </si>
  <si>
    <t xml:space="preserve">https://catalog.data.gov/dataset/titanium-based-zeolitic-imidazolate-framework-for-chemical-fixation-of-carbon-dioxide
</t>
  </si>
  <si>
    <t>Titanium-based zeolitic imidazolate framework for chemical fixation of carbon dioxide</t>
  </si>
  <si>
    <t>A titanium-based zeolitic imidazolate framework (Ti-ZIF) with high surface area and porous morphology has been synthesized and its application as a recyclable catalyst is demonstrated in the synthesis of cyclic carbonate via cycloaddition of carbon dioxide and epoxide in aqueous media.This dataset is associated with the following publication: Varma, R., S. Verma, R.B.N. Baig, and M. Nadagouda. Titanium-based zeolitic imidazolate framework for chemical fixation of carbon dioxide. GREEN CHEMISTRY. Royal Society of Chemistry, Cambridge, UK, 18: 4855-4858, (2016).</t>
  </si>
  <si>
    <t xml:space="preserve">https://catalog.data.gov/dataset/aerobic-oxidation-of-alcohols-in-visible-light-on-pd-grafted-ti-cluster
</t>
  </si>
  <si>
    <t xml:space="preserve">https://catalog.data.gov/dataset/magnetically-separable-fe3o4dopapd-a-heterogeneous-catalyst-for-aqueous-heck-reaction-423e2
</t>
  </si>
  <si>
    <t xml:space="preserve">https://catalog.data.gov/dataset/httk-r-package-v1-5-identifying-populations-sensitive-to-environmental-chemicals-by-simula
</t>
  </si>
  <si>
    <t>HTTK R Package v1.5 - Identifying populations sensitive to environmental chemicals by simulating toxicokinetic variability</t>
  </si>
  <si>
    <t>httk: High-Throughput ToxicokineticsFunctions and data tables for simulation and statistical analysis of chemical toxicokinetics ("TK") using data obtained from relatively high throughput, in vitro studies. Both physiologically-based ("PBTK") and empirical (e.g., one compartment) "TK" models can be parameterized for several hundred chemicals and multiple species. These models are solved efficiently, often using compiled (C-based) code. A Monte Carlo sampler is included for simulating biological variability and measurement limitations. Functions are also provided for exporting "PBTK" models to "SBML" and "JARNAC" for use with other simulation software. These functions and data provide a set of tools for in vitro-in vivo extrapolation ("IVIVE") of high throughput screening data (e.g., ToxCast) to real-world exposures via reverse dosimetry (also known as "RTK").This dataset is associated with the following publication: Ring, C., R. Pearce, W. Setzer, B. Wetmore, and J. Wambaugh. (Environment International) Refining high-throughput prioritization of environmental chemicals to include inter-individual variability across subpopulations. ENVIRONMENT INTERNATIONAL. Elsevier Science Ltd, New York, NY, USA, 106: 105-118, (2017).</t>
  </si>
  <si>
    <t xml:space="preserve">https://catalog.data.gov/dataset/computational-model-of-secondary-palate-fusion-and-disruption-chemrestox-data
</t>
  </si>
  <si>
    <t>Computational Model of Secondary Palate Fusion and Disruption ChemResTox Data</t>
  </si>
  <si>
    <t>Morphogenetic events are driven by cell-generated physical forces and complex cellular dynamics. To improve our capacity to predict developmental effects from cellular alterations, we built a multi-cellular agent-based model in CompuCell3D that recapitulates the cellular networks and collective cell behavior underlying growth and fusion of the mammalian secondary palate. The model incorporated multiple signaling pathways (TGF?, BMP, FGF, EGF, SHH) in a biological framework to recapitulate morphogenetic events from palatal outgrowth through midline fusion. It effectively simulated higher-level phenotypes (e.g., midline contact, medial edge seam (MES) breakdown, mesenchymal confluence, fusion defects) in response to genetic or environmental perturbations. Perturbation analysis of various control features revealed model functionality with respect to cell signaling systems and feedback loops for growth and fusion, diverse individual cell behaviors and collective cellular behavior leading to physical contact and midline fusion, and quantitative analysis of the TGF/EGF switch that controls MES breakdown - a key event in morphogenetic fusion. The virtual palate model was then executed with theoretical chemical perturbation scenarios to simulate switch behavior leading to a disruption of fusion following chronic (e.g., dioxin) and acute (e.g., retinoic acid, hydrocortisone) toxicant exposures. This computer model adds to similar systems models toward a 'virtual embryo' for simulation and quantitative prediction of adverse developmental outcomes following genetic perturbation and/or environmental.This dataset is associated with the following publication: Hutson, S., M. Leung, N. Baker, R. Spencer, and T. Knudsen. (CHEMICAL RESEARCH IN TOXICOLOGY) Computational Model of Secondary Palate Fusion and Disruption. CHEMICAL RESEARCH IN TOXICOLOGY. American Chemical Society, Washington, DC, USA, 30(4): 965-979, (2017).</t>
  </si>
  <si>
    <t xml:space="preserve">https://catalog.data.gov/dataset/a-case-study-on-the-use-of-exposure-activity-ratios-ears-to-prioritize-sites-chemicals-and
</t>
  </si>
  <si>
    <t>A case study on the use of exposure-activity ratios (EARs) to prioritize sites, chemicals, and bioactivities of concern in Great Lakes waters</t>
  </si>
  <si>
    <t>As a case study, chemical occurrence data from a 2012 study in the Great Lakes Basin along with the ToxCast(tm) effects database were used to calculate exposure-activity ratios (EARs) as a prioritization tool. Technical considerations of data processing and use of the ToxCast(tm) database are presented and discussed. EAR prioritization identified multiple sites, biological pathways, and chemicals that warrant further investigation. Biological pathways were then linked to adverse outcome pathways to identify potential adverse outcomes and biomarkers for use in subsequent monitoring efforts.This dataset is associated with the following publication: Blackwell, B., G. Ankley, S. Corsi, L.A. DeCicco, K. Houck, R. Judson, S. Li, M. Martin, A. Schroeder, J. Swintek, D. Villeneuve, E. Murphy, and E. Smith. An "EAR" on environmental surveillance and monitoring: A case study on the use of exposure-activity ratios to prioritize sites, chemicals, and bioactivities of concern in Great Lakes waters. ENVIRONMENTAL SCIENCE &amp; TECHNOLOGY. American Chemical Society, Washington, DC, USA, 51(15): 8713-8724, (2017).</t>
  </si>
  <si>
    <t xml:space="preserve">https://catalog.data.gov/dataset/useeiov1-1-openlca
</t>
  </si>
  <si>
    <t>USEEIOv1.1 - openLCA</t>
  </si>
  <si>
    <t>This is a version of the full USEEIO v1.1 model in the openLCA schema serialized as JSON-LD that can be imported into openLCA software (www.openlca.org) v1.5 and more recent versions.This dataset is associated with the following publication: Yang, Y., W. Ingwersen, T. Hawkins, and D. Meyer. USEEIO: A new and transparent United States environmentally extended input-output model. JOURNAL OF CLEANER PRODUCTION. Elsevier Science Ltd, New York, NY, USA, 158: 308-318, (2017).</t>
  </si>
  <si>
    <t xml:space="preserve">https://catalog.data.gov/dataset/photocatalytic-c-h-activation-of-hydrocarbons-over-vog-c3n4
</t>
  </si>
  <si>
    <t>Photocatalytic C-H activation of Hydrocarbons over VO@g-C3N4</t>
  </si>
  <si>
    <t>A highly selective and sustainable method has been developed for the oxidation of methyl arenes and their analogues. The VO@g-C3N4 catalyst is very efficient in the C-H activation and oxygen insertion reaction resulting in formation of the corresponding carbonyl compounds and phenols.This dataset is associated with the following publication: Verms, S., R.B.N. Baig, M. Nadagouda, and R. Varma. Photocatalytic C-H Activation of Hydrocarbons over VO@g-C3N4. ACS Sustainable Chemistry &amp; Engineering. American Chemical Society, Washington, DC, USA, 4(4): 2333-2336, (2016).</t>
  </si>
  <si>
    <t xml:space="preserve">https://catalog.data.gov/dataset/hydroxylation-of-benzene-via-c-h-activation-using-bimetallic-cuagg-c3n4
</t>
  </si>
  <si>
    <t>Hydroxylation of Benzene via C-H Activation Using Bimetallic CuAg@g-C3N4</t>
  </si>
  <si>
    <t>Bimetallic CuAg@g-C3N4 catalyst system has been designed and synthesized by impregnating copper and silver nanoparticles over the graphitic carbon nitride surface. Its application has been demonstrated in the hydroxylation of benzene under visible light.This dataset is associated with the following publication: Verma, S., R.B.N. Baig, M. Nadagouda, and R. Varma. Hydroxylation of Benzene via C-H Activation Using Bimetallic CuAg@g-C3N4. ACS Sustainable Chemistry &amp; Engineering. American Chemical Society, Washington, DC, USA, 5(5): 3637-3640, (2017).</t>
  </si>
  <si>
    <t xml:space="preserve">https://catalog.data.gov/dataset/nlcd-modis-land-cover-albedo-dataset-for-the-continental-united-states-69e2d
</t>
  </si>
  <si>
    <t>The NLCD-MODIS land cover-albedo database integrates high-quality MODIS albedo observations with areas of homogeneous land cover from NLCD. The spatial resolution (pixel size) of the database is 480m-x-480m aligned to the standardized UGSG Albers Equal-Area projection. The spatial extent of the database is the continental United States.This dataset is associated with the following publication: Wickham, J., M. Nash, and C.A. Barnes. Effect of land cover change on snow free surface albedo across the continental United States. Global and Planetary Change. Elsevier BV, AMSTERDAM, NETHERLANDS, 146: 1-9, (2016).</t>
  </si>
  <si>
    <t xml:space="preserve">https://catalog.data.gov/dataset/global-mercury-observation-system-gmos-surface-observation-data-from-around-the-world
</t>
  </si>
  <si>
    <t>Global Mercury Observation System (GMOS) surface observation data from around the world.</t>
  </si>
  <si>
    <t>GMOS Network Data.This dataset is associated with the following publication: De Simone, F., P. Artaxo, M. Bencardino, S. Cinnirella, F. Carbone, F. D'Amore, A. Dommergue, X. Bin Feng, C. Gencarelli, I. Hedgecock, M. Landis, F. Sprovieri, N. Suzuki, I. Wangberg, and N. Pirrone. Particulate-phase mercury emissions from biomass burning and impact on resulting deposition: a modelling assessment. Atmospheric Chemistry and Physics. Copernicus Publications, Katlenburg-Lindau, GERMANY, 17: 1881-1899, (2017).</t>
  </si>
  <si>
    <t xml:space="preserve">https://catalog.data.gov/dataset/sustainable-pathway-to-furanics-from-biomass-via-heterogeneous-organo-catalysis
</t>
  </si>
  <si>
    <t>Sustainable pathway to furanics from biomass via heterogeneous organo-catalysis</t>
  </si>
  <si>
    <t>Electronic supplementary information provides all the data.This dataset is associated with the following publication: Varma, R., M. Nadagouda, S. Verma, R.B.N. Baig, and C. Len. Sustainable pathway to furanics from biomass via heterogeneous organo-catalysis. GREEN CHEMISTRY. Royal Society of Chemistry, Cambridge, UK, 19(1): 164-168, (2017).</t>
  </si>
  <si>
    <t xml:space="preserve">https://catalog.data.gov/dataset/anthropogenic-enhancements-to-production-of-highly-oxygenated-molecules-from-autoxidation
</t>
  </si>
  <si>
    <t>Anthropogenic enhancements to production of highly oxygenated molecules from autoxidation</t>
  </si>
  <si>
    <t>Atmospheric oxidation of natural and anthropogenic volatile organic compounds (VOCs) leads to secondary organic aerosol (SOA), which constitutes a major and often dominant component of atmospheric fine particulate matter (PM2.5). Recent work demonstrates that rapid autoxidation of organic peroxy radicals (RO2) formed during VOC oxidation results in highly oxygenated organic molecules (HOM) which efficiently form SOA. As NOx emissions decrease, the chemical regime of the atmosphere changes to one in which RO2 autoxidation becomes increasingly important, potentially increasing PM2.5, while oxidant availability driving RO2 formation rates simultaneously declines, possibly slowing regional PM2.5 formation. Using a unique suite of in situ aircraft observations and laboratory studies of HOM, together with a detailed molecular mechanism, we show that although autoxidation in an archetypal biogenic VOC system becomes more competitive as NOx decreases, absolute HOM production rates decrease due to oxidant reductions, leading to an overall positive coupling between anthropogenic NOx and localized biogenic SOA from autoxidation. This effect is observed in the Atlanta, Georgia urban plume where HOM is enhanced in the presence of elevated NO, and predictions for Guangzhou, China, where increasing HOM-RO2 production coincides with increases in NO from 1990 to 2010. These results suggest added benefits to PM2.5 abatement strategies come with NOx emission reductions and have implications for aerosol-climate interactions due to changes in global SOA resulting from NOx interactions since the pre-industrial era.Datasets include links to CMAQ, F0AM, and WAM model code as well as the SENEX aircraft campaign data archive.Files include data shown in Figure 3 (C10H18O7 HOM from SENEX), data used to construct Figure 4 and S10 (CMAQ model predictions of oxidants and intermediate species), additional supporting data in Figure S11 (SENEX C10 HOM species), and observed particle and gas composition from SOAFFEE laboratory experiments (Figure S6 and elsewhere).This dataset is associated with the following publication: Pye, H., E. D'Ambro, B. Lee, S. Schobesberger, M. Takeuchi, Y. Zhao, F. Lopez-Hilfiker, J. Liu, J. Shilling, J. Xing, R. Mathur, A. Middlebrook, J. Liao, A. Welti, M. Graus, C. Warneke, J.d. Gouw, J. Holloway, T. Ryerson, I. Pollack, and J. Thornton. Anthropogenic enhancements to production of highly oxygenated molecules from autoxidation.. PNAS (PROCEEDINGS OF THE NATIONAL ACADEMY OF SCIENCES). National Academy of Sciences, WASHINGTON, DC, USA, 116(14): 6641-6646, (2019).</t>
  </si>
  <si>
    <t xml:space="preserve">https://catalog.data.gov/dataset/revision-of-national-index-of-watershed-integrity
</t>
  </si>
  <si>
    <t>Revision of National Index of Watershed Integrity</t>
  </si>
  <si>
    <t>Datasets contain original and revised Index of Watershed Integrity (IWI) and Index of Catchment Integrity (ICI), as well as sub-components that were used to develop the indices and water quality data used to revise and/or evaluate the indices.This dataset is associated with the following publication: Johnson, Z.C., S. Leibowitz, and R.A. Hill. Revising the index of watershed integrity national maps. SCIENCE OF THE TOTAL ENVIRONMENT. Elsevier BV, AMSTERDAM, NETHERLANDS, 651: 2615-2630, (2018).</t>
  </si>
  <si>
    <t xml:space="preserve">https://catalog.data.gov/dataset/data-contributed-by-epa-ord-nerl-ced-researchers-to-the-manuscript-attributing-differences
</t>
  </si>
  <si>
    <t>Data contributed by EPA/ORD/NERL/CED researchers to the manuscript "Attributing Differences in the Fate of Lateral Boundary Ozone in AQMEII3 Models to Physical Process Representations"</t>
  </si>
  <si>
    <t>This dataset contains the data used in the Figures and Tables of the manuscript "Attributing Differences in the Fate of Lateral Boundary Ozone in AQMEII3 Models to Physical Process Representations ".This dataset is associated with the following publication: Liu, P., C. Hogrefe, U. Im, J. Christensen, J. Bieser, U. Nopmongcol, G. Yarwood, R. Mathur, S. Roselle, and T. Spero. Attributing differences in the fate of lateral boundary ozone in AQMEII3 models to physical process representations. Atmospheric Chemistry and Physics. Copernicus Publications, Katlenburg-Lindau, GERMANY, 18(23): 17157-17175, (2018).</t>
  </si>
  <si>
    <t xml:space="preserve">https://catalog.data.gov/dataset/watford-novel-application-npmi-biomedlit-genesets-usecase-breast-cancer
</t>
  </si>
  <si>
    <t>Watford_Novel_application__NPMI_Biomedlit_genesets_usecase_breast_cancer</t>
  </si>
  <si>
    <t>We present a novel use of normalized pointwise mutual information (NPMI) to mine biomedical literature for gene associations with biological concepts as represented by Medical Subject Headings (MeSH terms) in PubMed.This dataset is associated with the following publication: Watford, S., R. Grashow, V. De La Rosa, R. Rudel, K. Paul-Friedman, and M. Martin. Novel application of normalized pointwise mutual information (NPMI) to mine biomedical literature for gene sets associated with disease: Use case in breast carcinogenesis. Computational Toxicology. Elsevier B.V., Amsterdam, NETHERLANDS, 7: 46-57, (2018).</t>
  </si>
  <si>
    <t xml:space="preserve">https://catalog.data.gov/dataset/generalised-read-across-genra-refinements
</t>
  </si>
  <si>
    <t>Generalised Read-Across (GenRA) refinements</t>
  </si>
  <si>
    <t>These new analysis builds on the baseline GenRA approach and presents a proof of concept of how other contexts of similarity namely physchem can be implemented into a search strategy for identification of analogues and how this impacts performance of read-across. Chemicals Involved: Same ToxRef dataset as used in the original GenRA manuscript.This dataset is associated with the following publication: Helman, G., I. Shah, and G. Patlewicz. Extending the Generalised Read-Across approach (GenRA): A systematic analysis of the impact of physicochemical property information on read-across performance. Computational Toxicology. Elsevier B.V., Amsterdam, NETHERLANDS, 8: 34-50, (2018).</t>
  </si>
  <si>
    <t xml:space="preserve">https://catalog.data.gov/dataset/additional-benefits-of-federal-air-quality-rules-model-estimates-of-controllable-biogenic-
</t>
  </si>
  <si>
    <t>Additional benefits of federal air quality rules: model estimates of controllable biogenic secondary organic aerosol</t>
  </si>
  <si>
    <t>Dataset is a link to the publically available CMAQ v5.1 model code. The following update was also implemented: https://github.com/USEPA/CMAQ/blob/5.2/CCTM/docs/Release_Notes/AH3OPJ_IEPOX_update.md.This dataset is associated with the following publication: Carlton, A., H. Pye, K. Baker, and C. Hennigan. Additional Benefits of Federal Air-Quality Rules: Model Estimates of Controllable Biogenic Secondary Organic Aerosol. ENVIRONMENTAL SCIENCE &amp; TECHNOLOGY. American Chemical Society, Washington, DC, USA, 52(16): 9254-9265, (2018).</t>
  </si>
  <si>
    <t xml:space="preserve">https://catalog.data.gov/dataset/model-codes-and-run-scripts-developed-for-the-addition-of-four-dimensional-data-assimilati
</t>
  </si>
  <si>
    <t>Model codes and run scripts developed for the addition of Four-Dimensional Data Assimilation (FDDA) to the Model for Prediction Across Scales - Atmosphere (MPAS-A)</t>
  </si>
  <si>
    <t>Web link to a Zenodo repository containing Model codes, run scripts, the computational mesh definition file, and user instructions for the addition of Four-Dimensional Data Assimilation (FDDA) to the Model for Prediction Across Scales - Atmosphere (MPAS-A).This dataset is associated with the following publication: Bullock, R., H. Foroutan, R. Gilliam, and J. Herwehe. Adding four-dimensional data assimilation by analysis nudging to the Model for Prediction Across Scales - Atmosphere (version 4.0). Geoscientific Model Development. Copernicus Publications, Katlenburg-Lindau, GERMANY, 11: 2897-2922, (2018).</t>
  </si>
  <si>
    <t xml:space="preserve">https://catalog.data.gov/dataset/zipped-netcdf-data-for-precipitation-partitioning-in-multi-scale-atmospheric-simulations-i
</t>
  </si>
  <si>
    <t>Zipped NetCDF data for Precipitation partitioning in Multi-Scale Atmospheric Simulations: Impacts of Stability Restoration Methods</t>
  </si>
  <si>
    <t>Data for all figures in NetCDF format zipped files.This dataset is associated with the following publication: He, J., and K. Alapaty. Precipitation Partitioning in Multiscale Atmospheric Simulations: Impacts of Stability Restoration Methods. JOURNAL OF GEOPHYSICAL RESEARCH-ATMOSPHERES. American Geophysical Union, Washington, DC, USA, 123(18): 10,185-10,201, (2018).</t>
  </si>
  <si>
    <t xml:space="preserve">https://catalog.data.gov/dataset/data-for-tables-and-figures
</t>
  </si>
  <si>
    <t>Data for tables and figures</t>
  </si>
  <si>
    <t>A zipped and tarred file which contains netCDF files needed to replicate all tables and figures shown in the referenced journal article.This dataset is associated with the following publication: Mallard, M., T. Spero, and S. Taylor. Examining WRF's Sensitivity to Contemporary Land-Use Datasets across the Contiguous United States Using Dynamical Downscaling. JOURNAL OF APPLIED METEOROLOGY AND CLIMATOLOGY. American Meteorological Society, Boston, MA, USA, 57(11): 2561-2583, (2018).</t>
  </si>
  <si>
    <t xml:space="preserve">https://catalog.data.gov/dataset/phenotypic-profiling-of-reference-chemicals-across-biologically-diverse-cell-types-using-t
</t>
  </si>
  <si>
    <t>Phenotypic Profiling of Reference Chemicals across Biologically Diverse Cell Types Using the Cell Painting Assay</t>
  </si>
  <si>
    <t>Cell Painting is a high-throughput, phenotypic profiling assay that uses fluorescent cytochemistry o visualize a variety of organelles and high-content imaging to derive a large number of morphological features at the single cell level. Here, we used the Cell Painting assay to characterize the phenotypic effects of sixteen phenotypic reference chemicals in concentration- response screening mode across six biologically diverse human-derived cell lines (U-2 OS, MCF7, HepG2, A549, HTB-9, ARPE-19). All cell lines were labeled using the same cytochemistry protocol and the same set of phenotypic features were calculated. We found it necessary to optimize image acquisition settings and cell segmentation parameters for each cell type but did not adjust the cytochemistry protocol. For some reference chemicals, similar subsets of phenotypic features corresponding to a particular organelle were associated with the highest effect magnitudes in each affected cell type. Overall, for certain chemicals the Cell Painting assay yielded qualitatively similar biological activity profiles across a group of diverse, morphologically distinct human-derived cell lines without the requirement for cell-type specific optimization of cytochemistry protocols.This dataset is associated with the following publication: Willis, C., J. Nyffeler, and J. Harrill. Phenotypic Profiling of Reference Chemicals Across Biologically Diverse Cell Types Using the Cell Painting Assay. SLAS Discovery. SAGE Publications, THOUSAND OAKS, CA, USA, 25(7): 755-769, (2020).</t>
  </si>
  <si>
    <t xml:space="preserve">https://catalog.data.gov/dataset/an-evaluation-of-the-performance-of-selected-qsars-expert-systems-for-predicting-acute-ora
</t>
  </si>
  <si>
    <t>An evaluation of the performance of selected (Q)SARs/expert systems for predicting acute oral toxicity</t>
  </si>
  <si>
    <t>Acute rat oral toxicity lethality data files, processed prediction files from 2 expert systems.This dataset is associated with the following publication: Nelms, M., A. Karmaus, and G. Patlewicz. An evaluation of the performance of selected (Q)SARs/expert systems for predicting acute oral toxicity. Computational Toxicology. Elsevier B.V., Amsterdam, NETHERLANDS, 16(November 2020): 100135, (2020).</t>
  </si>
  <si>
    <t xml:space="preserve">https://catalog.data.gov/dataset/streamcat
</t>
  </si>
  <si>
    <t>The StreamCat Dataset provides summaries of natural and anthropogenic landscape features for ~2.65 million streams, and their associated catchments, within the conterminous USA.This dataset is associated with the following publication: Hill, R.A., M. Weber , S. Leibowitz , T. Olsen , and D.J. Thornbrugh. The Stream-Catchment (StreamCat) Dataset: A database of watershed metrics for the conterminous USA. JOURNAL OF THE AMERICAN WATER RESOURCES ASSOCIATION. American Water Resources Association, Middleburg, VA, USA, 9, (2015).</t>
  </si>
  <si>
    <t xml:space="preserve">https://catalog.data.gov/dataset/frtl-5-raiu-of-5-at
</t>
  </si>
  <si>
    <t>FRTL-5 RAIU of 5-AT</t>
  </si>
  <si>
    <t>Iodide uptake following a two-hour incubation with concentrations of 5-ATcompared to control iodide uptake in FRTL thyroid follicular cells.This dataset is associated with the following publication: Adams, V., M. Bazar, E. Reinke, A. Buckalew, and W. Eck. In vitro and in vivo effects of 5-Aminotetrazole (5-AT)- an energetic compound. REGULATORY TOXICOLOGY AND PHARMACOLOGY. Elsevier Science Ltd, New York, NY, USA, 111(104573): 1, (2020).</t>
  </si>
  <si>
    <t xml:space="preserve">https://catalog.data.gov/dataset/national-aquatic-resources-survey-datasets
</t>
  </si>
  <si>
    <t>National Aquatic Resources Survey datasets</t>
  </si>
  <si>
    <t>The 4 resource surveys (coastal, rivers and streams, lakes and reservoirs, and wetlands) each have datasets covering the biological, chemical, physical habitat, hydrologic and watershed data.This dataset is associated with the following publications: Stoddard , J., J. Van Sickle, A. Herlihy, J. Brahney, S. Paulsen , D. Peck , R. Mitchell , and A. Pollard. Continental-scale increase in stream and lake phosphorus: Are oligotrophic systems disappearing in the U.S.?. ENVIRONMENTAL SCIENCE &amp; TECHNOLOGY. American Chemical Society, Washington, DC, USA, 50(7): 3409-3415, (2016). Herlihy, A., M. Kentula, T. Magee, G. Lomnicky, A. Nahlik, and G. Serenbetz. Striving for consistency in the National Wetland Condition Assessment: developing a reference condition approach for assessing wetlands at a continental scale. ENVIRONMENTAL MONITORING AND ASSESSMENT. Springer, New York, NY, USA, 191: 327, (2019). Magee, T., K. Blocksom, and S. Fennessy. A national-scale vegetation multimetric index (VMMI) as an indicator of wetland condition across the conterminous United States.. ENVIRONMENTAL MONITORING AND ASSESSMENT. Springer, New York, NY, USA, 191: 322, (2019). Herlihy, A., J. Sifneos, G. Lomnicky, A. Nahlik, M. Kentula, T. Magee, M. Weber, and A. Trebitz. The response of wetland quality indicators to human disturbance indicators across the United States. ENVIRONMENTAL MONITORING AND ASSESSMENT. Springer, New York, NY, USA, 191: 296, (2019). Herlihy, A., S. Paulsen, M. Kentula, T. Magee, A. Nahlik, and G. Lomnicky. Assessing the relative and attributable risk of stressors to wetland condition across the conterminous United States. ENVIRONMENTAL MONITORING AND ASSESSMENT. Springer, New York, NY, USA, 191: 320, (2019). Lomnicky, G., A.T. Herlihy, and P. Kaufmann. Quantifying the extent of human disturbance activities and anthropogenic stressors in wetlands across the conterminous United States: results from the National Wetland Condition Assessment. ENVIRONMENTAL MONITORING AND ASSESSMENT. Springer, New York, NY, USA, 191: 324, (2019). Bowen, G., A. Putman, J.R. Brooks, D. Bowling, E. Oerter, and S. Good. Inferring the source of evaporated waters using stable H and O isotopes.. OECOLOGIA. Springer, New York, NY, USA, 187(4): 1025-1039, (2018). Fox, E., J. Ver Hoef, and T. Olsen. Comparing Spatial Regression to Random Forests for Large Environmental Data Sets.. PLoS ONE. Public Library of Science, San Francisco, CA, USA, 15(3): e0229509, (2020). Nahlik, A., K. Blocksom, A. Herlihy, M. Kentula, T. Magee, and S. Paulsen. Use of national-scale data to examine human-mediated additions of heavy metals to wetland soils of the US. ENVIRONMENTAL MONITORING AND ASSESSMENT. Springer, New York, NY, USA, 191: 336, (2019). Kentula, M., and S. Paulsen. The 2011 National Wetland Condition Assessment: Overview and an Invitation. ENVIRONMENTAL MONITORING AND ASSESSMENT. Springer, New York, NY, USA, 325, (2019). Magee, T., K. Blocksom, A. Herlihy, and A. Nahlik. Characterizing nonnative plants in wetlands across the conterminous United States. ENVIRONMENTAL MONITORING AND ASSESSMENT. Springer, New York, NY, USA, 191: 344, (2019). Feio, M., R. Hughes, M. Callisto, S.J. Nichols, O.N. Odume, B.R. Quintella, M. Kuemmerlen, F.C. Aguiar, S.F.P. Almeida, P. Alonso-EguiaLis , F.O. Arimoro, F.J. Dyer , J.S. Harding , S. Jang , P. Kaufmann, S. Lee, J. Li, D.R. Macedo, A. Mendes, N. Mercado-Silva , W. Monk, K. Nakamura, G.G. Ndiritu , R. Ogden , M. Peat , T.B. Reynoldson , B. Rios-Touma , P. Segurado , and A.G. Yates. The biological assessment and rehabilitation of the world's rivers: an overview. WATER. MDPI AG, Basel, SWITZERLAND, 13(3): 371, (2021).</t>
  </si>
  <si>
    <t xml:space="preserve">https://catalog.data.gov/dataset/thi-dataset-for-sciencehubjserrano
</t>
  </si>
  <si>
    <t>THI dataset for ScienceHubJSerrano</t>
  </si>
  <si>
    <t>Thiacloprid (THI) is a neonicotinoid insecticide of interest to the USEPA due to its low absorption by crops, greater distribution into the surrounding areas, and potential for adverse effect to terrestrial and aquatic organisms. Prior to this report, there was very limited information addressing the ex vivo metabolism of THI by fish species and the metabolic pathways regulating its potential adverse effects. The in vitro and ex vivo biotransformation pathway of THI is defined by the formation of three primary metabolites (TM1, TM2 and TM3) via separate paths differentiated by reductive decyanation, reductive dechlorination with hydration and dealkylation processes, respectively. Kinetic rates were calculated for the rat microsomal decyanation of THI into TM1 (Km=299.2 uM and Vmax=5.3 pmol/min/mg), and for the dealkylation of THI into TM3 (Km=368.9 uM uM and Vmax=3.95 pmol/min/mg). Formation confirmation and identity inference of THI metabolites in absence of standards was achieved by LC-UV and High Resolution-MS strategies. It was concluded that the in vitro and ex vivo metabolic products of THI are conserved both across species (rat and RBT) and levels of biological organization (microsomes and liver slices), as previously reported for the neonicotinoid insecticides Imidacloprid and Acetamiprid.This dataset is associated with the following publication: Serrano, J., R. Kolanczyk, B. Blackwell, B. Sheedy, and M. Tapper. In vitro metabolism assessment of thiacloprid in rainbow trout and rat by LC-UV and high resolution-mass spectrometry. XENOBIOTICA. Taylor &amp; Francis, Inc., Philadelphia, PA, USA, 51(5): 536-548, (2021).</t>
  </si>
  <si>
    <t xml:space="preserve">https://catalog.data.gov/dataset/data-used-to-produce-figures-and-tables-c6864
</t>
  </si>
  <si>
    <t>The data set was used to produce tables and figures in paper.This dataset is associated with the following publications: Lytle, D., S. Pfaller, C. Muhlen, I. Struewing, S. Triantafyllidou, C. White, S. Hayes, D. King, and J. Lu. A Comprehensive Evaluation of Monochloramine Disinfection on Water Quality, Legionella and Other Important Microorganisms in a Hospital. WATER RESEARCH. Elsevier Science Ltd, New York, NY, USA, 189: 116656, (2021). Lytle, D., C. Formal, K. Cahalan, C. Muhlen, and S. Triantafyllidou. The Impact of Sampling Approach and Daily Water Usage on Lead Levels Measured at the Tap. WATER RESEARCH. Elsevier Science Ltd, New York, NY, USA, 197: 117071, (2021).</t>
  </si>
  <si>
    <t xml:space="preserve">https://catalog.data.gov/dataset/phi6-manuscript-antimicrobial-coatings-complete-data
</t>
  </si>
  <si>
    <t>Phi6 Manuscript_Antimicrobial Coatings_Complete Data</t>
  </si>
  <si>
    <t>Effectiveness (efficacy) data for antimicrobial coatings against phi6 bacteriaphage.This dataset is associated with the following publication: Calfee, M., S. Ryan, A. Abdel-Hady, M. Monge, D. Aslett, A. Touati, M. Stewart, S. Tomasino, S. Lawrence, K. Willis, and R. Pines. Antimicrobial Surface Coatings Antiviral Efficacy Against the Enveloped Bacteriophage ?6. JOURNAL OF APPLIED MICROBIOLOGY. Blackwell Publishing, Malden, MA, USA, 12, (2021).</t>
  </si>
  <si>
    <t xml:space="preserve">https://catalog.data.gov/dataset/chironomid-nitrogen-stable-isotope-data-for-nars-2007-2008-and-2009-surveys
</t>
  </si>
  <si>
    <t>Chironomid nitrogen stable isotope data for NARS 2007, 2008, and 2009 surveys</t>
  </si>
  <si>
    <t>Nitrogen stable isotope data and associated meta data from the 2007 National Lakes Assessment, and the 2008-2009 National Rivers and Streams Assessment. The data also include site location, Nitrogen inventory information for the watershed, and nitrogen concentrations measured as part of NARS. Other relevant NARS information for the sites are also included.</t>
  </si>
  <si>
    <t xml:space="preserve">https://catalog.data.gov/dataset/regional-environmental-monitoring-and-assessment-program-data-remap-d6e0f
</t>
  </si>
  <si>
    <t>Regional Environmental Monitoring and Assessment Program Data (REMAP)</t>
  </si>
  <si>
    <t>The Regional Environmental Monitoring and Assessment Program (REMAP) was initiated to test the applicability of the Environmental Monitoring and Assessment Program (EMAP) approach to answer questions about ecological conditions at regional and local scales. Using EMAP's statistical design and indicator concepts, REMAP conducts projects at smaller geographic scales and in shorter time frames than the national EMAP program.</t>
  </si>
  <si>
    <t xml:space="preserve">https://catalog.data.gov/dataset/polychlorinated-biphenyls-pcb-residue-effects-database-4c195
</t>
  </si>
  <si>
    <t>Polychlorinated Biphenyls (PCB) Residue Effects Database</t>
  </si>
  <si>
    <t>The PCB Residue Effects (PCBRes) Database was developed to assist scientists and risk assessors in correlating PCB and dioxin-like compound residues with toxic effects. The purpose is to develop PCB critical residue values for fish, mammals and birds, especially as these relate to aquatic and aquatic-dependent species.</t>
  </si>
  <si>
    <t xml:space="preserve">https://catalog.data.gov/dataset/physiological-parameters-database-for-older-adults-0af9d
</t>
  </si>
  <si>
    <t>Physiological Parameters Database for Older Adults</t>
  </si>
  <si>
    <t>The Physiological Parameters Database for Older Adults is available for download and contains physiological parameters values for healthy older human adults (age 60 and older), as well as data for some individuals with adverse health conditions that may relate to environmental exposure. The information in this database was collected from review of peer-review published papers.</t>
  </si>
  <si>
    <t xml:space="preserve">https://catalog.data.gov/dataset/aggregated-computational-toxicology-resource-actor-d1c45
</t>
  </si>
  <si>
    <t>Aggregated Computational Toxicology Resource (ACTOR)</t>
  </si>
  <si>
    <t>The Aggregated Computational Toxicology Resource (ACTOR) is a database on environmental chemicals that is searchable by chemical name and other identifiers, and by chemical structure. This information is consolidated from more than 200 publicly available sources of data.</t>
  </si>
  <si>
    <t xml:space="preserve">https://catalog.data.gov/dataset/ecotoxicology-database-ecotox-bdc7e
</t>
  </si>
  <si>
    <t>Ecotoxicology Database (ECOTOX)</t>
  </si>
  <si>
    <t>The Ecotoxicology Database (ECOTOX) provides information on effects of single chemicals to ecologically-relevant species.</t>
  </si>
  <si>
    <t xml:space="preserve">https://catalog.data.gov/dataset/health-and-environmental-research-online-hero-database-0b5a6
</t>
  </si>
  <si>
    <t>Health and Environmental Research Online (HERO) database</t>
  </si>
  <si>
    <t>HERO contains the key studies EPA uses to develop environmental risk assessments for the public. EPA uses risk assessments to characterize the nature and magnitude of health risks to humans and the ecosystem from pollutants and chemicals in the environment.</t>
  </si>
  <si>
    <t xml:space="preserve">https://catalog.data.gov/dataset/data-for-martin-et-al-zebrafish-irritant-responses-to-wildland-fire-related-biomass-smoke-
</t>
  </si>
  <si>
    <t>Data for Martin et al_Zebrafish irritant responses to wildland fire-related biomass smoke are influenced by fuel type, combustion phase, and byproduct chemistry</t>
  </si>
  <si>
    <t>This data set contains the values used to generate the tables and figures in the manuscript.This dataset is associated with the following publication: Martin, W.K., S. Padilla, Y. Kim, M. Hays, D. Hunter, M. Hazari, D. DeMarini, I. Gilmour, and A. Farraj. Zebrafish irritant responses to wildland fire-related biomass smoke are influenced by fuel type, combustion phase, and byproduct chemistry. JOURNAL OF TOXICOLOGY AND ENVIRONMENTAL HEALTH - PART A: CURRENT ISSUES. Taylor &amp; Francis, Inc., Philadelphia, PA, USA, 84(16): 674-688, (2021).</t>
  </si>
  <si>
    <t xml:space="preserve">https://catalog.data.gov/dataset/gilbert-extrathyroidal-moa-and-dnt
</t>
  </si>
  <si>
    <t>Gilbert_Extrathyroidal MOA and DNT</t>
  </si>
  <si>
    <t>This file contains summary data of thyroid hormones in serum and brain in rat dams and their pups following maternal exposure to a perflorinated substance, PFHxS and an antimicrobial, Triclosan. Gene expression in thyroid glands and liver and brain were investigated. Anatomical and bahavioral indices of developmental neurotoxicity were assessed. Result so fall of these inquiries are summarized in these datasets.This dataset is associated with the following publication: Gilbert, M.E., K. OShaughnessy, S. Thomas, C. Riutta, C. Wood, A. Smith, W. Oshiro, J. Ford, A. Hotchkiss, I. Hassan, and R.L. Ford. Thyroid Disruptors: Extrathyroidal Sites of Chemical Action and Neurodevelopmental Outcome-An Examination Using Triclosan and Perfluorohexane Sulfonate. TOXICOLOGICAL SCIENCES. Society of Toxicology, RESTON, VA, 183(6): 195-213, (2021).</t>
  </si>
  <si>
    <t xml:space="preserve">https://catalog.data.gov/dataset/meta-analysis-and-modeling-of-vegetated-filter-removal-of-sediment-using-global-dataset
</t>
  </si>
  <si>
    <t>Meta-Analysis and modeling of vegetated filter removal of sediment using global dataset</t>
  </si>
  <si>
    <t>Data on vegetated filter strips, sediment loading into and out of riparian corridors/buffers (VFS), removal efficiency of sediment, meta-analysis of removal efficiencies, dimensional analysis of predictor variables, and regression modeling of VFS removal efficiencies.This dataset is associated with the following publication: Ramesh, R., L. Kalin, M. Hantush, and A. Chaudhary. A secondary assessment of sediment trapping effectiveness by vegetated buffers. ECOLOGICAL ENGINEERING. Elsevier Science Ltd, New York, NY, USA, 159: 106094, (2021).</t>
  </si>
  <si>
    <t xml:space="preserve">https://catalog.data.gov/dataset/high-throughput-transcriptomics-platform-for-screening-hepatotoxicants-ncbi-geo-gse152128
</t>
  </si>
  <si>
    <t>High-throughput transcriptomics platform for screening hepatotoxicants-NCBI/GEO GSE152128</t>
  </si>
  <si>
    <t>We introduce a new high-throughput transcriptomics (HTTr) platform comprised of a collagen sandwich primary rat hepatocyte culture and the TempO-Seq assay for screening and prioritizing potential hepatotoxicants. We selected 14 chemicals based on their risk of drug-induced liver injury (DILI) and tested them in hepatocytes at two treatment concentrations. HTTr data was generated using the TempO-Seq whole transcriptome and S1500+ assays. The HTTr platform exhibited high reproducibility between technical replicates (r&gt;0.9) but biological replication was greater for TempO-Seq S1500+ (r&gt;0.85) than for the whole transcriptome (r&gt;0.7). Reproducibility between biological replicates was dependent on the strength of transcriptional effects induced by a chemical treatment. Despite targeting a smaller number of genes, the S1500+ assay clustered chemical treatments and produced gene set enrichment analysis (GSEA) scores comparable to those of the whole transcriptome. Connectivity mapping showed a high-level of reproducibility between TempO-Seq data and Affymetrix GeneChip data from the Open TG-GATES project with high concordance between the S1500+ gene set and whole transcriptome. Taken together, our results provide guidance on selecting the number of technical and biological replicates and support the use of TempO-Seq S1500+ assay for a high-throughput platform for screening hepatotoxicants. FASTQ files and read counts data have been deposited in the National Center for Biotechnology Information Gene Expression Omnibus (GEO) (GSE152128).This dataset is associated with the following publication: Lee, F., I. Shah, Y.T. Soong, J. Xing, I.C. Ng, F. Tasnim, and H. Yu. Reproducibility and Robustness of High-Throughput S1500+ Transcriptomics on Primary Rat Hepatocytes for Chemical-Induced Hepatotoxicity Assessment. Current Research in Toxicology. Elsevier B.V., Amsterdam, NETHERLANDS, 2: 282-295, (2021).</t>
  </si>
  <si>
    <t xml:space="preserve">https://catalog.data.gov/dataset/qtof-analysis
</t>
  </si>
  <si>
    <t>QTOF Analysis</t>
  </si>
  <si>
    <t>QTOF analysis data.This dataset is associated with the following publication: Verma , S., B. Mezgebe , E. Sahle-Demessie, and M. Nadagouda. Photooxidative Decomposition and Defluorination of Perfluorooctanoic Acid (PFOA) Using an Innovative Technology of UV-vis/ZnxCu1-xFe2O4/Oxalic Acid. CHEMOSPHERE. Elsevier Science Ltd, New York, NY, USA, 280: 130660, (2021).</t>
  </si>
  <si>
    <t xml:space="preserve">https://catalog.data.gov/dataset/tropospheric-emission-spectrometer-tes-satellite-validations-of-ammonia-methanol-formic-ac
</t>
  </si>
  <si>
    <t>Tropospheric Emission Spectrometer (TES) Satellite Validations of Ammonia, Methanol, Formic Acid, and Carbon Monoxide over the Canadian Oil Sands</t>
  </si>
  <si>
    <t>The URLs link to the data archive of the Troposphere Emission Spectrometer (TES) retrievals. These include the transects included in the Canadian Tar Sands study. A brief description of TES is listed below.TES is a spectrometer that measures the infrared-light energy (radiance) emitted by Earth's surface and by gases and particles in Earth's atmosphere. Every substance warmer than absolute zero emits infrared radiation at certain signature wavelengths. Spectrometers measure this radiation as a means of identifying the substances.TES has very high spectral resolution, which gives it the ability to pinpoint the wavelengths at which the substances are emitting. This enables precise identification of the substances, and also provides information about their location in the atmosphere. Emission wavelengths can vary with temperature and pressure, so seeing the emissions with great precision enables scientists to infer the temperature and pressure of the chemicals from which they came. This, in turn, implies that the chemicals being observed are at a certain altitude where those temperatures and pressures apply. The ability to determine the altitude of the observed chemicals enables TES to distinguish radiation from the upper and lower atmosphere, and focus on the lower layer - the troposphere.Since it observes light in the infrared range of the electromagnetic spectrum, similar to night-vision goggles, TES can observe both day and night. Its spectral range overlaps that of HIRDLS, another of the instruments aboard the Aura satellite. So, in addition to its work in the troposphere, TES can supplement HIRDLS measurements of chemicals in the stratosphere that are common to both instruments, as well as help scientists measure additional constituents of the stratosphere.This dataset is associated with the following publication: Shephard, , M.W., C. McLinden, K.E. Cady-Pereira, M. Luo, S.G. Moussa, A. Leithead, J. Liggio, R.M. Staebler, A. Akingunola, P. Makar, P. Lehr, J. Zhang, D.K. Henze, D.B. Millet, J. Bash , L. Zhu, K.C. Wells, S.L. Capps, S. Chaliyakunnel, M. Gordon, K. Hayden, J.R. Brook, M. Wolde, and S. Li. Tropospheric Emission Spectrometer (TES) satellite observations of ammonia, methanol, formic acid, and carbon monoxide over the Canadian oil sands: validation and model evaluation. Atmospheric Measurement Techniques. Copernicus Publications, Katlenburg-Lindau, GERMANY, 8: 5189-5211, (2015).</t>
  </si>
  <si>
    <t xml:space="preserve">https://catalog.data.gov/dataset/systematically-evaluating-read-across-prediction-and-performance-using-a-local-validity-ap
</t>
  </si>
  <si>
    <t>Systematically evaluating read-across prediction and performance using a local validity approach characterized by chemical structure and bioactivity information</t>
  </si>
  <si>
    <t>Read-across is a popular data gap filling technique within category and analogue approaches for regulatory purposes. Acceptance of read-across remains an ongoing challenge with several efforts underway for identifying and addressing uncertainties. Here we demonstrate an algorithmic, automated approach to evaluate the utility of using in vitro bioactivity data ("bioactivity descriptors", from EPA's ToxCast program) in conjunction with chemical descriptor information to derive local validity domains (specific sets of nearest neighbors) to facilitate read-across for a number of in vivo repeated dose toxicity study types. Over 3400 different chemical structure descriptors were generated for a set of 976 chemicals and supplemented with the outcomes from 821 in vitro assays. The read-across prediction for a given chemical was based on the similarity weighted endpoint outcomes of its nearest neighbors. The approach enabled a performance baseline for read-across predictions of specific study outcomes to be established. Bioactivity descriptors were often found to be more predictive of in vivo toxicity outcomes than chemical descriptors or a combination of both. This generic read across (GenRA) is intended to form a first step in systemizing read-across prediction and serves as a useful tool as part of a screening level hazard assessment for new untested chemicals.This dataset is associated with the following publication: Shah , I., J. Liu , R.S. Judson , R.S. Thomas , and G. Patlewicz. (Reg. Tox. Pharm.) Systematically evaluating read-across prediction and performance using a local validity approach characterized by chemical structure and bioactivity information. REGULATORY TOXICOLOGY AND PHARMACOLOGY. Elsevier Science Ltd, New York, NY, USA, 79: 12-24, (2016).</t>
  </si>
  <si>
    <t xml:space="preserve">https://catalog.data.gov/dataset/derivation-of-new-threshold-of-toxicological-concern-values-for-exposure-via-inhalation-fo
</t>
  </si>
  <si>
    <t>Derivation of new Threshold of Toxicological Concern values for exposure via inhalation for environmentally-relevant chemicals</t>
  </si>
  <si>
    <t>An effort was made to derive new inhalation TTC values using the EPA's Toxicity Values database, ToxValDB. A total of 4703 substances captured in ToxValDB were assigned into their respective TTC categories using the Kroes module within the Toxtree software tool and custom profilers developed in Nelms et al (2019) and Patlewicz et al (2018). For the substances assigned into the 3 Cramer classes, the 5th percentiles were calculated from the empirical cumulative distributions of No observed (adverse) effect level (concentration) values. The 5th percentiles were converted to their respective TTC values and compared with published values reported by Escher et al (2010) and Carthew et al (2009). The TTC values derived from ToxValDB were orders of magnitude more conservative, further Cramer classification was not found to be effective at discriminating potencies.This dataset is associated with the following publication: Nelms, M., and G. Patlewicz. Derivation of New Threshold of Toxicological Concern Values for Exposure via Inhalation for Environmentally-Relevant Chemicals. Frontiers in Toxicology. Frontiers, Lausanne, SWITZERLAND, 2: 580347, (2020).</t>
  </si>
  <si>
    <t xml:space="preserve">https://catalog.data.gov/dataset/assessment-of-mercury-cycling-in-the-st-louis-river-mn-using-mercury-and-food-web-carbon-a
</t>
  </si>
  <si>
    <t>Assessment of Mercury Cycling in the St Louis River, MN using Mercury and Food Web (Carbon and Nitrogen) Stable Isotopes: U.S. Geological Survey Data Release</t>
  </si>
  <si>
    <t>Mercury concentration, mercury stable isotope ratio, and carbon and nitrogen stable isotope ratio data as applicable for sediment, water, invertebrates, and fish collected from the St. Louis River Area of Concern (MN-WI) and the associated reference site, the lower Bad River (WI).This dataset is associated with the following publication: Janssen, S., J. Hoffman, R. Lepak, D. Krabbenhoft, D. Walters, C. Eagles-Smith, G. Peterson, J. Ogorek, J. DeWild, A. Cotter, M. Pearson, M. Tate, R. Yeardley, and M. Mills. Examining historical mercury sources in the St. Louis River estuary: How legacy contamination influences biological mercury levels in Great Lakes coastal regions. SCIENCE OF THE TOTAL ENVIRONMENT. Elsevier BV, AMSTERDAM, NETHERLANDS, 779: 146284, (2021).</t>
  </si>
  <si>
    <t xml:space="preserve">https://catalog.data.gov/dataset/comparison-of-approaches-for-determining-bioactivity-hits-from-high-dimensional-profiling-
</t>
  </si>
  <si>
    <t>Comparison of Approaches for Determining Bioactivity Hits from High-Dimensional Profiling Data</t>
  </si>
  <si>
    <t>** Note to Josh Harrill- I don't have a copy of the final manuscript so could you please add the description of this dataset (just delete this comment and enter or cut and paste and then it should be ready to route by clicking on 'Submit for Review' button above) *.This dataset is associated with the following publication: Nyffeler, J., D. Haggard, C. Willis, W. Setzer, R. Judson, K. Paul-Friedman, L. Everett, and J. Harrill. Comparison of Approaches for Determining Bioactivity Hits from High-Dimensional Profiling Data. SLAS Discovery. SAGE Publications, THOUSAND OAKS, CA, USA, 26(2): 292-308, (2021).</t>
  </si>
  <si>
    <t xml:space="preserve">https://catalog.data.gov/dataset/simulating-flood-induced-soil-and-sediment-transport-with-a-coupled-hec-ras-2d-and-wasp-mo
</t>
  </si>
  <si>
    <t>Simulating Flood-Induced Soil and Sediment Transport with a Coupled HEC-RAS 2D and WASP Model</t>
  </si>
  <si>
    <t>These datasets contain results of sediment and contaminant transport (arsenic) simulation for 100-year flood in Woodbridge watershed, NJ. The flood discharge is simulated by HEC-HMS model using 24-hours storm and runoff curve number method. HEC-RAS 2D is used to simulate flood with 48-hours duration. The External Coupler program links HEC-RAS 2D and WASP in an offline and one-way direction. The Coupler is developed in python. The source code, executable file, and users' manual for the program are available in the External Coupler folder. Using hydrodynamic file generated by the External Coupler, WASP simulated sediment and contaminant transport in flood.This dataset is associated with the following publication: Shabani, A., S. Woznicki, M. Mehaffey, J. Butcher, T. Wool, and P. Whung. A coupled hydrodynamic (HEC-RAS 2D) and water quality model (WASP) for simulating flood-induced soil, sediment, and contaminant transport. Journal of Flood Risk Management. John Wiley &amp; Sons, Inc., Hoboken, NJ, USA, 14(4): e12747, (2021).</t>
  </si>
  <si>
    <t xml:space="preserve">https://catalog.data.gov/dataset/aw-betasdam-final-data-and-code
</t>
  </si>
  <si>
    <t>AW_betasdam Final data and code</t>
  </si>
  <si>
    <t>Hydrological, biological, geomorphological, and geospatial datasets collected from the Arid West used to develop the Beta SDAM for the Arid West.</t>
  </si>
  <si>
    <t xml:space="preserve">https://catalog.data.gov/dataset/data-for-figures-in-journal-article-entitled-cookstove-emissions-and-performance-evaluatio
</t>
  </si>
  <si>
    <t>Data for figures in journal article entitled: Cookstove emissions and performance evaluation using a new ISO protocol and comparison of results with previous test protocols</t>
  </si>
  <si>
    <t>This file includes data for figures in the journal article entitled: Cookstove emissions and performance evaluation using a new ISO protocol and comparison of results with previous test protocols. A description of variables and acronyms is included.This dataset is associated with the following publication: Champion, W., M. Hays, C. Williams, L. Virtaranta, M. Barnes, W. Preston, and J. Jetter. Cookstove emissions and performance evaluation using a new ISO protocol and comparison of results with previous test protocols. JOURNAL OF THE AMERICAN CHEMICAL SOCIETY. American Chemical Society, Washington, DC, USA, 0, (2021).</t>
  </si>
  <si>
    <t xml:space="preserve">https://catalog.data.gov/dataset/repeat-dose-toxicity-prediction-with-generalized-read-across-genra-using-targeted-transcri
</t>
  </si>
  <si>
    <t>Repeat-dose toxicity prediction with Generalized Read-Across (GenRA) using targeted transcriptomic data</t>
  </si>
  <si>
    <t>Here are all of the data files used for this manuscript. Please note that this is all published data. Imran Shah 1.1060+ Chemicals and Chemical controls 2. Chemical descriptors (chm): 2048 Morgan (mrgn) 2048 Topological Torsion (tptr) 729 ToxPrints (toxp) 3. Transcriptomic descriptors(bio): 95 Gene (ge) 189 Assay (asy) 4. 922 Toxicity outcomes(tox) 5. 86 Predefined Chemical Clusters</t>
  </si>
  <si>
    <t xml:space="preserve">https://catalog.data.gov/dataset/variables-for-alzheimers-analysis-without-pii-data
</t>
  </si>
  <si>
    <t>Variables for Alzheimer's analysis (without PII data)</t>
  </si>
  <si>
    <t>Organized by zipcode: Rates of Alzheimer's disease Percent of landcover types Modelled PM2.5 Socioeconomic variables. This dataset is not publicly accessible because: EPA cannot release personally identifiable information regarding living individuals, according to the Privacy Act and the Freedom of Information Act (FOIA). This dataset contains information about human research subjects. Because there is potential to identify individual participants and disclose personal information, either alone or in combination with other datasets, individual level data are not appropriate to post for public access. Restricted access may be granted to authorized persons by contacting the party listed. It can be accessed through the following means: Lucas Neas (CPHEA/PHESD/EB) is the owner of the copy of this dataset that was used. Format: Medicare database.This dataset is associated with the following publication: Wu, J., and L. Jackson. Greenspace inversely associated with the risk of Alzheimer's disease in the mid-Atlantic United States. Earth. MDPI AG, Basel, SWITZERLAND, 2(1): 140-150, (2021).</t>
  </si>
  <si>
    <t xml:space="preserve">https://catalog.data.gov/dataset/determining-the-predictive-limit-of-qsar-models
</t>
  </si>
  <si>
    <t>Determining the Predictive Limit of QSAR Models</t>
  </si>
  <si>
    <t>The research done to evaluate how the predictivity of models are effected by error in either the training or the test set is simple to describe conceptually. Benchmark datasets are downloaded from reputable sources. Then the datasets are split into training and test sets. Randomized error is added and then models created on both error laden and native training sets. Those models are used to predict both error laden and native test sets. Differences in standard statistics commonly used to assess predictivity are observed.This dataset is associated with the following publication: Kolmar, S., and C. Grulke. The Effect of Noise on the Predictive Limit of QSAR Models. Journal of Cheminformatics. Springer, New York, NY, USA, 13: 92, (2021).</t>
  </si>
  <si>
    <t xml:space="preserve">https://catalog.data.gov/dataset/data-for-satellites-predict-lakes-at-risk-from-cyanobacteria-and-microcystin-toxins
</t>
  </si>
  <si>
    <t>Data for satellites predict lakes at risk from cyanobacteria and microcystin toxins</t>
  </si>
  <si>
    <t>Data for analysis for modeling probability of measuring microcystin toxin, cyanobacteria cell abundance, and chlorophyll a concentration in ~2,200 lakes based on cyanobacteria summer bloom magnitude measured by satellite imagery.</t>
  </si>
  <si>
    <t xml:space="preserve">https://catalog.data.gov/dataset/hexsim
</t>
  </si>
  <si>
    <t>HexSim</t>
  </si>
  <si>
    <t>Not applicable. This dataset is not publicly accessible because: Source code comments are the only item that meets the stated criteria for data. The source code is not meaningful to store in ScienceHub and stored in with redundancy both on and off site. It changes frequently. It can be accessed through the following means: The source code lives within a version control application and is not generally available to the public. Format: There are no datasets to add.This dataset is associated with the following publication: Dunk, J.R., B. Woodbridge, E.M. Glenn, R.J. Davis, K. Fitzgerald, P. Henson, D.W. LaPlante, B.G. Marcot, B.R. Noon, M.G. Raphael, N. Schumaker , and B. White. The Scientific Basis for Modeling Northern Spotted Owl Habitat: A Response to Loehle, Irwin, Manly, and Merrill. FOREST ECOLOGY AND MANAGEMENT. Elsevier Science Ltd, New York, NY, USA, 358: 355-360, (2015).</t>
  </si>
  <si>
    <t xml:space="preserve">https://catalog.data.gov/dataset/collodal-copper-based-pesticide-and-wood-preservatives-against-microbial-acitivies
</t>
  </si>
  <si>
    <t>Collodal-Copper based pesticide and wood preservatives against microbial acitivies</t>
  </si>
  <si>
    <t>Copper-based pesticides and wood preservative fungicides could end up in the environment during production, use, and end-of-life via different pathways that could cause unintended ecological and adverse health effects. This research provides the effect of colloid-size Cu-based pesticides (), micronized Cu azole (MCA-1 and MCA-2) and alkaline Cu quaternary (ACQ) treated woods, ionic Cu, ionic Cu spiked untreated wood (UTW), and CuCO3 solutions against Gram-positive Bacillus species using five-day biochemical oxygen demand (BOD5) standard test.This dataset is associated with the following publications: Tegenaw, A., G.A. Sorial , and E. Sahle-Demessie. Effect of colloid-size copper-based pesticides and wood preservatives against microbial activities of Gram-positive Bacillus species using five-day biochemical oxygen demand test. Journal of Environmental Sciences. Elsevier BV, AMSTERDAM, NETHERLANDS, 105: 71-80, (2021). Tegenaw, A., G.A. Sorial, E. Sahle-Demessie, and C. Han. Role of water chemistry on stability, aggregation, and dissolution of uncoated and carbon-coated copper nanoparticles. ENVIRONMENTAL RESEARCH. Elsevier B.V., Amsterdam, NETHERLANDS, 187: 109700, (2020).</t>
  </si>
  <si>
    <t xml:space="preserve">https://catalog.data.gov/dataset/figure-1-association-between-cytokines-assessed-in-ebc-and-the-clinical-outcomes-of-cpis-a
</t>
  </si>
  <si>
    <t>Figure 1: Association between cytokines assessed in EBC and the clinical outcomes of CPIS and CXRAY using a generalized estimating equations model</t>
  </si>
  <si>
    <t>Association between cytokines assessed in EBC and the clinical outcomes of CPIS and CXRAY using a generalized estimating equations model. CPIS = clinical pulmonary infection score, CXRAY = chest radiograph score.This dataset is associated with the following publication: Davis, M., B. Winters, M. Madden, J. Pleil, C. Sessler, A. Wallace, C. Ward-Caviness, and A. Montpetit. Exhaled breath condensate biomarkers in critically ill, mechanically ventilated patients.. Journal of Breath Research. Institute of Physics Publishing, Bristol, UK, 15(1): 1752-7163, (2021).</t>
  </si>
  <si>
    <t xml:space="preserve">https://catalog.data.gov/dataset/data-for-a-review-of-polychlorinated-biphenyl-concentrations-in-environmental-media-worldw
</t>
  </si>
  <si>
    <t>A state-of-the-science review of polychlorinated biphenyl exposures at background levels: relative contributions of exposure routes</t>
  </si>
  <si>
    <t>Data set resulting from a targeted literature review of PCB concentrations in environmental media, as well as of total PCB dietary intake. Table S1 shows all studies that underwent full-text review (Figure 1). Table S2 shows all included studies and resulting PCB exposure estimates (used to generate Figures 2-4). Table S3 provides the data and analysis used to examine the effect of congener number on diet studies.This dataset is associated with the following publication: Weitekamp, C., L. Phillips, L. Carlson, N. DeLuca, E. Hubal, and G. Lehmann. A state-of-the-science review of polychlorinated biphenyl exposures at background levels: relative contributions of exposure routes. SCIENCE OF THE TOTAL ENVIRONMENT. Elsevier BV, AMSTERDAM, NETHERLANDS, 776: 1-8, (2021).</t>
  </si>
  <si>
    <t xml:space="preserve">https://catalog.data.gov/dataset/data-associated-with-article-virus-transport-from-drywells-under-constant-head-conditions-
</t>
  </si>
  <si>
    <t>Data associated with article virus transport from drywells under constant head conditions: a modeling study</t>
  </si>
  <si>
    <t>The spreadsheet accompanies the journal article Sasidharan et al (2021) Water Research, Virus transport from drywells under constant head conditions: a modeling study. The worksheets include metadata and data associated with all Tables and Figures. The spreadsheet includes a link to the PC-PROGRESS website that contains examples HYDRUS (2D/3D) run files for the drywell setup discussed in the paper.This dataset is associated with the following publication: Sasidharan, S., S. Bradford, J. Simunek, and S. Kraemer. Virus Transport from Drywells Under Constant Head Conditions: A Modeling Study. WATER RESEARCH. Elsevier Science Ltd, New York, NY, USA, 197: 117040, (2021).</t>
  </si>
  <si>
    <t xml:space="preserve">https://catalog.data.gov/dataset/two-layer-soil-moisture-dynamics-model-development
</t>
  </si>
  <si>
    <t>Two-Layer Soil Moisture Dynamics Model Development</t>
  </si>
  <si>
    <t>The data are model generated volumetric soil moisture content and water fluxes. The purpose of the data is to illustrate model capability to simulate the two variables under complex surface and subsurface flux conditions.This dataset is associated with the following publication: He, J., M.M. Hantush, L. Kalin, M. Rezaeinzadeh, and S. Isik. A two-layer numerical model of soil moisture dynamics: Model development. JOURNAL OF HYDROLOGY. Elsevier Science Ltd, New York, NY, USA, 602: 126797, (2021).</t>
  </si>
  <si>
    <t xml:space="preserve">https://catalog.data.gov/dataset/sensitivity-of-riparian-buffer-designs-to-climate-change
</t>
  </si>
  <si>
    <t>Sensitivity of Riparian Buffer Designs to Climate Change</t>
  </si>
  <si>
    <t>In this study, we assessed sensitivity of watershed-specific riparian buffer zone (RBZ) designs to water quality indicator parameters in the contemporary climate and in future extreme climatic conditions. we summarized the RBZ design strategy and evaluated five water quality indicator (WQI) parameters: Dissolved Oxygen (DO), Total Phosphorous (TP), Total Nitrogen (TN), Sediment (SD), and Biochemical Oxygen Demand (BD) as component of watershed ecosystem services through sensitivity analyses of 135 simulation scenarios. The scenarios included the width variation of six baseline RBZs (Grass, Urban, Two-zone Forest, Three-zone Forest, Wildlife, and Naturalized) in three watersheds within the Albemarle-Pamlico river basin (USA). Analyses revealed optimal RBZ designs.This dataset is associated with the following publication: Ghimire, S., J. Corona, R. Parmar, G. Mahadwar, R. Srinivasan, K. Mendoza, and J. Johnston. Sensitivity of Riparian Buffer Designs to Climate Change--Nutrient and Sediment Loading to Streams: A Case Study in the Albemarle-Pamlico River Basins (USA) Using HAWQS. Sustainability. MDPI AG, Basel, SWITZERLAND, 13(22): 12380, (2021).</t>
  </si>
  <si>
    <t xml:space="preserve">https://catalog.data.gov/dataset/data-to-support-minucci-et-al-2021-ecological-applications
</t>
  </si>
  <si>
    <t>Data to support Minucci et al. 2021 Ecological Applications</t>
  </si>
  <si>
    <t>The U.S. Environmental Protection Agency (USEPA) and U.S. Department of Agriculture (USDA) are developing the VarroaPop+Pesticide model which simulates the dynamics of honey bee colonies and how they respond to multiple stressors, including weather, Varroa mites and pesticides. To evaluate this model, we used Approximate Bayesian Computation to fit field data from an empirical study where honey bee colonies were fed the insecticide clothianidin.Model input data (Minucci 2021a) are available on Figshare: https://doi.org/10.6084/m9.figshare.c.5402901.v1. Scripts (Minucci 2021b) to run this analysis are available on Zenodo: https://doi.org/10.5281/zenodo.4721797.This dataset is associated with the following publication: Minucci, J., R.J. Curry, G. DeGrandi-Hoffman, C. Douglass, K. Garber, and S. Purucker. Inferring pesticide toxicity to honey bees from a field-based feeding study using a colony model and Bayesian inference. ECOLOGICAL APPLICATIONS. Ecological Society of America, Ithaca, NY, USA, 31(8): e02442, (2021).</t>
  </si>
  <si>
    <t xml:space="preserve">https://catalog.data.gov/dataset/figures-for-epa-white-paper-epa-454-r-21-008-overview-of-progress-and-findings-from-the-cr
</t>
  </si>
  <si>
    <t>Figures for EPA White Paper EPA-454/R-21-008: Overview of Progress and Findings from the Cross-EPA Coordination Effort for Understanding and Evaluating NOx Emissions Discrepancies</t>
  </si>
  <si>
    <t>This white paper describes the EPA exploration of a reported discrepancy between estimates of NOX and reactive nitrogen (NOY) concentrations from the Community Multiscale Air Quality (CMAQ) model and ambient measurements. The paper summarizes analysis that has been published in Toro et al. (2021) and Appel et al. (2017). The data used in those publications is publicly available from Zenodo and data.gov (links below).Figures 1-2: Appel, et. al, 2017, STICS ORD-018177 Appel, K.W., Napelenok, S.L, Foley, K.M., Pye, H.O.T., Hogrefe, C., Luecken, D.J., Bash, J.O., Roselle, S.J., Pleim, J.E., Foroutan, H., Hutzell, W.T., Pouliot, G.A., Sarwar, G., Fahey, K.M., Gantt, B., Gilliam, R.C., Heath, N.K., Kang, D., Mathur, R., Schwede, D.B., Spero, T.L., Wong, D.C., Young, J.O. (2017) Description and evaluation of the Community Multiscale Air Quality (CMAQ) modeling system version 5.1. Geoscientific Model Development, 10, 1703-1732. https://doi.org/10.5194/gmd-10-1703-2017 DATA: https://catalog.data.gov/dataset/site-compare-scripts-and-outputFigures 4-10: Toro et. al, 2021, STICS ORD-039261 Toro, C., Foley, K., Simon, H., Henderson, B., Baker, K.R., Eyth, A., Timin, B., Appel, K.W., Luecken, D., Beardsley, M., Sonntag, D., Possiel, N., Roberts, S. (2021) Evaluation of 15 years of modeled NOX across the contiguous United States. Elementa: Science of the Anthropocene, 9(1). DOI: https://doi.org/10.1525/elementa.2020.20.00158. DATA: https://zenodo.org/record/4633517#.YZ0mkNDMJPYFigure 11 - US EPA 2021 MOVES Technical Report U.S. EPA (2021c). Overview of EPA's MOtor Vehicle Emission Simulator (MOVES3). EPA-420-R-21-004. Office of Transportation and Air Quality, Ann Arbor, MI, March 2021, https://www.epa.gov/moves/moves-technical-reports.This dataset is associated with the following publication: Simon, H., P. Dolwick, A. Eyth, B. Henderson, S. Koplitz, R. Owen, S. Phillips, N. Possiel, V. Rao, B. Timin, J. Vukovich, C. Bailey, M. Beardsley, J. Choi, J. Han, H. Michaels, S. Roberts, D. Sonntag, J. Warila, M. Zawacki, K. Appel, J. Bash, K. Foley, G. Pouliot, H. Pye, L. Valin, S. Ballare, C. Toro, and S. Kimbrough. EPA-454/R-21-008: Overview of Progress and Findings from the Cross-EPA Coordination Effort for Understanding and Evaluating NOx Emissions Discrepancies. U.S. Environmental Protection Agency, Washington, DC, USA, 2021.</t>
  </si>
  <si>
    <t xml:space="preserve">https://catalog.data.gov/dataset/expokids-input-and-output-data-2019
</t>
  </si>
  <si>
    <t>ExpoKids Input and Output Data 2019</t>
  </si>
  <si>
    <t>There are 3 types of data: 1) ExpoFIRST outputs for DEHP, Mn, Endosulfan (both per- and post-ban), 2) ExpoKids inputs for DEHP, Mn, Endosulfan (both per- and post-ban), and 3) ExpoKids output plots for DEHP, Mn, Endosulfan (both per- and post-ban).This dataset is associated with the following publication: Dai, M., S. Euling, L. Phillips, and G. Rice. ExpoKids: An R-Based Tool for Characterizing Aggregate Chemical Exposure During Childhood. Journal of Exposure Science and Environmental Epidemiology. Nature Publishing Group, London, UK, 31: 233-247, (2021).</t>
  </si>
  <si>
    <t xml:space="preserve">https://catalog.data.gov/dataset/long-term-performance-of-three-mesophilic-anaerobic-digesters-to-convert-animal-and-agro-i
</t>
  </si>
  <si>
    <t>Long-term performance of three mesophilic anaerobic digesters to convert animal and agro-industrial wastes into organic fertilizer</t>
  </si>
  <si>
    <t>Anaerobic digestion (AD) is a process used to convert animal and agro-industrial wastes to organic fertilizers. Since digester effluents are used as for cropland applications, we are interested to find out whether the quality of these organic fertilizers are impacted by the AD process. In addition, few studies have investigated the performance of AD in field conditions. In this study, we monitored the performance of three operational AD systems for two years. These three systems have different retention times (9, 12 and 34 days), that is how long the waste materials stay in the digester. We collected influent and effluent samples every two months and analyzed for pH, nutrients and metals. We found that the two shorter retention systems slightly decreased effluent pH while the long retention system significantly increased the effluent pH, i.e., by 1.8 unit. The 34-day retention system also removed more solids and increased ammonium-nitrogen in the effluent. We found no significant changes in the metals that we analyzed. These findings can assist in developing strategies for cleaner production using AD in an environmentally sustainable manner.This dataset is associated with the following publication: Zhang, X., I. Lopes, J. Ni, Y. Yuan, C. Huang, D.R. Smith, I. Chaubey, and S. Wu. Long-term performance of three mesophilic anaerobic digesters to convert animal and agro-industrial wastes into organic fertilizer. JOURNAL OF CLEANER PRODUCTION. Elsevier Science Ltd, New York, NY, USA, 307: 127271, (2021).</t>
  </si>
  <si>
    <t xml:space="preserve">https://catalog.data.gov/dataset/human-health-impacts-of-controlling-secondary-air-pollution-precursors
</t>
  </si>
  <si>
    <t>Human-health impacts of controlling secondary air pollution precursors</t>
  </si>
  <si>
    <t>Dataset includes CMAQv5.3.1 code used for emission reduction simulations and output from CMAQ for each pollutant at the county level.</t>
  </si>
  <si>
    <t xml:space="preserve">https://catalog.data.gov/dataset/coral-microplastic-ingestion-and-calyx-size-data-used-for-model-development
</t>
  </si>
  <si>
    <t>Coral microplastic ingestion and calyx size data used for model development</t>
  </si>
  <si>
    <t>The dataset include ingestion data of microplastics by four Atlantic coral species. Ingestion data are reported as proportions from 0-1 from microplastics offered to each coral fragment. Additionally, the dataset include calyx measurements from all coral species.This dataset is associated with the following publication: Hankins, C., S. Raimondo, and D. Lasseigne. Microplastic ingestion by coral as a function of the interaction between calyx and microplastic size.. SCIENCE OF THE TOTAL ENVIRONMENT. Elsevier BV, AMSTERDAM, NETHERLANDS, 810: 152333, (2022).</t>
  </si>
  <si>
    <t xml:space="preserve">https://catalog.data.gov/dataset/epa-probsites-wq-csv-f4ea9
</t>
  </si>
  <si>
    <t>Dataset includes compiled flow/no flow observations from past US EPA probabilistic stream</t>
  </si>
  <si>
    <t xml:space="preserve">https://catalog.data.gov/dataset/shell-day-data
</t>
  </si>
  <si>
    <t>Shell Day Data</t>
  </si>
  <si>
    <t>"Shell Day" was a single-day regional water monitoring event coordinating simultaneous coastal carbonate chemistry observations by 59 community science programs and 7 research institutions in the northeastern United States, in which 410 total alkalinity (TA) samples from 86 stations were collected. Samples were collected at low, mid, and high tide by community science volunteers and brought to partnering research laboratories for sample processing. Minimum requirements for participation in Shell Day were the capacity to measure water temperature and salinity - some organizations used thermometers and refractometers, and others used multiparameter datasondes or handheld units. An analysis and interpretation of the temperature, salinity, and total alkalinity data can be found at Rheuban et al 2020 Environ. Res. Lett. in press https://doi.org/10.1088/1748-9326/abcb39. Included in this dataset are measurements of water temperature, salinity, total alkalinity, pH, dissolved oxygen concentration, dissolved oxygen saturation, total depth, secchi disk depth, chlorophyll, turbidity, as well as air temperature and barometric pressure, and qualitative assessments of wind, weather, and cloud cover.This dataset is associated with the following publication: Rheuban, J.E., P. Gassett, D.C. Mccorkle, C. Hunt, M. Liebman, C. Bastidas, K. O'Brien-Clayton, A. Pimenta, E. Silva, P. Vlahos, R. Woosley , J. Ries, C. Liberti, J. Grear, J. Salisbury, D. Brady, K. Guay, M. LaVigne, A. Strong, E. Stancioff, and E. Turner. Synoptic Assessment of Coastal Total Alkalinity through Community Science. Environmental Research Letters. IOP Publishing LIMITED, Bristol, UK, 16: 024009, (2021).</t>
  </si>
  <si>
    <t xml:space="preserve">https://catalog.data.gov/dataset/national-water-withdrawal-totals-by-industry-2015-v1-1
</t>
  </si>
  <si>
    <t>National Water Withdrawal Totals By Industry 2015 v1.1</t>
  </si>
  <si>
    <t>This dataset contains 2015 national-level water withdrawal by North American Industry Classification System (NAICS) 2012 6-digit codes. This dataset was generated with FLOWSAv1.0.0 by calling the getFlowBySector() function and passing "Water_national_2015_m1" as the method name. FLOWSA is a publicly available python package that generates standardized environmental flows by industry (https://github.com/USEPA/flowsa/releases/tag/v1.0.0). The metadata text file included as a supporting document records the FLOWSA tool version and input dataset bibliographic details.</t>
  </si>
  <si>
    <t xml:space="preserve">https://catalog.data.gov/dataset/puerto-rico-2018-tapwater-pilot-study-endocrine-bioassay-screening
</t>
  </si>
  <si>
    <t>Puerto Rico 2018 Tapwater Pilot Study Endocrine Bioassay Screening</t>
  </si>
  <si>
    <t>Tapwater samples from residential and commercial sites were sampled in Puerto Rico in August 2018 in a pilot study. All samples were screened using estrogen, androgen and glucocorticoid in vitro bioassay screening tools to test for biological activity.This dataset is associated with the following publication: Bradley, P., I. Padilla, K. Romanok, K. Smalling, M. Focazio, S. Breitmeyer, M. Cardon, J. Conley, N. Evans, C. Givens, J. Gray, L. Gray, P. Hartig, C. Higgins, M. Hladik, L. Iwanowicz, R. Lane, K. Loftin, R.B. McCleskey, C. McDonough, E. Medlock Kakaley, S. Meppelink, and C. Weis. Pilot-scale expanded assessment of inorganic and organic tapwater exposures and predicted effects in Puerto Rico, USA. SCIENCE OF THE TOTAL ENVIRONMENT. Elsevier BV, AMSTERDAM, NETHERLANDS, 788(147721): 1, (2021).</t>
  </si>
  <si>
    <t xml:space="preserve">https://catalog.data.gov/dataset/national-land-occupation-totals-by-industry-2012-v1-1
</t>
  </si>
  <si>
    <t>National Land Occupation Totals By Industry 2012 v1.1</t>
  </si>
  <si>
    <t>This dataset contains 2012 national-level land occupation totals by North American Industry Classification System (NAICS) 2012 6-digit codes. This dataset was generated with FLOWSAv1.0.0 by calling the getFlowBySector() function and passing "Land_national_2012" as the method name. FLOWSA is a publicly available python package that generates standardized environmental flows by industry (https://github.com/USEPA/flowsa/releases/tag/v1.0.0). The metadata text file included as a supporting document records the FLOWSA tool version and input dataset bibliographic details.</t>
  </si>
  <si>
    <t xml:space="preserve">https://catalog.data.gov/dataset/useeio-v2-0-1-411
</t>
  </si>
  <si>
    <t>USEEIO v2.0.1-411</t>
  </si>
  <si>
    <t>This dataset provides the waste sector disaggregation data, model component matrices, model result matrices, model price adjustment matrices, demand vectors, and associated metadata for the USEEIO v2.0.1-411 model. This model was generated using useeior v1.0.0 (https://github.com/USEPA/useeior/tree/v1.0.0/) by calling the buildModel() function and passing "USEEIOv2.0.1-411" as the model. This uses the model configuration file, which can be found @ https://github.com/USEPA/useeior/blob/v1.0.0/inst/extdata/modelspecs/USEEIOv2.0.1.yml. The model is named according to the USEEIO model versioning scheme, https://github.com/USEPA/USEEIO/blob/8a43f7f5f847fe1ca6dadca3c433bceb3f29981b/VersioningScheme.md. The resulting model was exported using the writeModeltoXLSX() function to create this dataset. The waste disaggregation data are required for model building and also embedded in useeior. The generateModelIdentifier() function was used on the same model create the model identifier. The US dollar (USD) year for the model data, where USD is used, is 2012. See any additional notes in Contents on specific components. A complete description can be found in the associated manuscript.</t>
  </si>
  <si>
    <t xml:space="preserve">https://catalog.data.gov/dataset/comparing-the-performance-and-coverage-of-selected-in-silico-liver-metabolism-tools-relati
</t>
  </si>
  <si>
    <t>Comparing the performance and coverage of selected in silico (liver) metabolism tools relative to reported studies in the literature to inform analogue selection in read-across: A case study</t>
  </si>
  <si>
    <t>Dataset for journal article "Comparing the performance and coverage of selected in silico (liver) metabolism tools relative to reported studies in the literature to inform analogue selection in read-across: A case study".This dataset is associated with the following publication: Boyce, M., B. Meyer, C. Grulke, L. Lizarraga, and G. Patlewicz. Comparing the performance and coverage of selected in silico (liver) metabolism tools relative to reported studies in the literature to inform analogue selection in read-across: A case study. Computational Toxicology. Elsevier B.V., Amsterdam, NETHERLANDS, 21: 100208, (2022).</t>
  </si>
  <si>
    <t xml:space="preserve">https://catalog.data.gov/dataset/conley-2021-nbp2-dev-tox-dataset-2022-1-10-xlsx
</t>
  </si>
  <si>
    <t>Conley_2021_NBP2_Dev_tox_Dataset_2022-1-10.xlsx</t>
  </si>
  <si>
    <t>Dataset contains summary data (mean +/- error) for all endpoints measured in published studies.This dataset is associated with the following publication: Conley, J., C. Lambright, N. Evans, E. Medlock Kakaley, D. Jenkins-Hill, J. McCord, M. Strynar, L. Wehmas, S. Hester, D. Macmillan, and L. Gray. Developmental toxicity of Nafion byproduct 2 (NBP2) in the Sprague-Dawley rat with comparisons to hexafluoropropylene oxide-dimer acid (HFPO-DA or GenX) and perfluorooctane sulfonate (PFOS). ENVIRONMENT INTERNATIONAL. Elsevier B.V., Amsterdam, NETHERLANDS, 160(107056): 1, (2022).</t>
  </si>
  <si>
    <t xml:space="preserve">https://catalog.data.gov/dataset/data-for-investigating-exposure-to-agrochemical-mixtures-in-amphibians
</t>
  </si>
  <si>
    <t>Data for Investigating Exposure to Agrochemical Mixtures in Amphibians</t>
  </si>
  <si>
    <t>GC/MS data resulting from the metabolomic analysis of amphibian livers following exposure to common agrochemicals (fertilizer and pesticides) and their mixtures.This dataset is associated with the following publication: Van Meter, R.J., D. Glinski, T. Purucker, and M. Henderson. Induced Hepatic Glutathione and Metabolomic Alterations Following Mixed Pesticide and Fertilizer Exposures in Juvenile Leopard Frogs (Lithobates sphenocephala). ENVIRONMENTAL TOXICOLOGY AND CHEMISTRY. Society of Environmental Toxicology and Chemistry, Pensacola, FL, USA, 41(1): 122-133, (2022).</t>
  </si>
  <si>
    <t xml:space="preserve">https://catalog.data.gov/dataset/lake-erie-habs-grab-research
</t>
  </si>
  <si>
    <t>Lake Erie HABs Grab research</t>
  </si>
  <si>
    <t>The dataset contains the raw data used for the correlation analyses.This dataset is associated with the following publications: Schaeffer, B., J. SantoDomingo, and B. Kreakie. SSWR 4.3 Tools for HABs Risk Characterization and Assessment FY20 Report. U.S. Environmental Protection Agency, Washington, DC, USA. Chaffin, J., J. Bratton, E. Verhamme, H. Bair, A. Beecher, C. Binding, J. Birbeck, T. Bridgeman, X. Chang, J. Crossman, W. Currie, T. Davis, G. Dick, K. Drouillard, R. Errera, T. Frenken, H. MacIsaac, A. McClure, R.M. McKay, L. Reitz, J. SantoDomingo, K. Stanislaawczyk, R. Stumpf, Z. Swan, B. Synder, J. Westrick, P. Xue, C. Yancey, A. Zastepa, and X. Zhou. The Lake Erie HABs Grab: A binational collaboration to characterize the western basin cyanobacterial harmful algal blooms at an unprecedented high-resolution spatial scale. Harmful Algae. Elsevier B.V., Amsterdam, NETHERLANDS, 108: 102080, (2021).</t>
  </si>
  <si>
    <t xml:space="preserve">https://catalog.data.gov/dataset/usgs-feral-swine-dataset
</t>
  </si>
  <si>
    <t>USGS Feral Swine Dataset</t>
  </si>
  <si>
    <t>The dataset contains quantitative polymerase chain reaction data for microbial source tracking markers screened on water samples collected from streams and rivers within and bounding Congaree National Park from samples collected throughout the year from December 2017 through June 2019. The number of samples collected per event ranged from 4-16 over the span of 11 sample events. This dataset is not publicly accessible because: Data belongs to USGS. It can be accessed through the following means: Anna McKee, amckee@usgs.gov. Format: Data is contained in a csv file with accompanying metadate xml file.This dataset is associated with the following publication: McKee, A.M., P.M. Bradley, D. Shelley, S. McCarthy, and M. Molina. Feral swine as sources of fecal contamination in recreational waters. Scientific Reports. Nature Publishing Group, London, UK, 11: 4212, (2021).</t>
  </si>
  <si>
    <t xml:space="preserve">https://catalog.data.gov/dataset/biological-measurements-for-dosed-model-organism
</t>
  </si>
  <si>
    <t>Biological Measurements for Dosed Model Organism</t>
  </si>
  <si>
    <t>Serum PFAS concentrations, pup weights, liver histopathology measurements, lipid panels, fasting insulin measurements. This dataset is not publicly accessible because: Data is the property of NIH. It can be accessed through the following means: Contact Suzanne Fenton for data (suzane.fenton@nih.gov). Format: Data stored in excel database format.This dataset is associated with the following publication: Cope, H.A., B.E. Blake, C. Love, J. McCord, S.A. Elmore, J.B. Harvey, V.A. Chappell, and S.E. Fenton. Latent, sex-specific metabolic health effects in CD-1 mouse offspring exposed to PFOA or HFPO-DA (GenX) during gestation. Emerging Contaminants. Elsevier B.V., Amsterdam, NETHERLANDS, 7: 219-235, (2021).</t>
  </si>
  <si>
    <t xml:space="preserve">https://catalog.data.gov/dataset/copyright-images-from-digital-globe-worldview-satellite
</t>
  </si>
  <si>
    <t>Copyright images from Digital Globe WorldView satellite</t>
  </si>
  <si>
    <t>Copyright images from Digital Globe WorldView satellite. This dataset is not publicly accessible because: Copyright images from Digital Globe WorldView satellite. It can be accessed through the following means: Copyright images from Digital Globe WorldView satellite. Format: Copyright images from Digital Globe WorldView satellite.This dataset is associated with the following publication: Aminul Islam, K., V. Hill, B. Schaeffer, R. Zimmerman, and J. Li. Semi-supervised Adversarial Domain Adaptation for Seagrass Detection Using Multispectral Images in Coastal Areas. Data Science and Engineering. Springer Nature Group, New York, NY, 5: 111-125, (2020).</t>
  </si>
  <si>
    <t xml:space="preserve">https://catalog.data.gov/dataset/arsenic-concentrations-in-drinking-water-from-community-water-systems-and-associations-wit
</t>
  </si>
  <si>
    <t>Arsenic Concentrations in Drinking Water from Community Water Systems and Associations with Bladder, Colorectal, and Kidney Cancers, Accounting for Population Served</t>
  </si>
  <si>
    <t>This is a linked dataset between drinking water data and cancer data.Drinking Water Data: County-level concentrations of arsenic from CWSs between 2000 and 2010 were collected from the Center for Disease Control and Prevention's (CDC) National Environmental Public Health Tracking Network (NEPHTN) (Centers for Disease Control and Prevention, 2018a). Annual mean drinking water arsenic concentrations from 2000 to 2010 were available for a total of 87,662 samples from 75,453 CWS from 26 states, representing 1,425 counties. For samples identified as non-detects, the most frequently reported values were 0.5 ppb and 1 ppb, with a range of 0 ppb to 10 ppb. For non-detect samples reported as zero, the value was substituted with a constant of 0.25 ppb (Almberg et al., 2017, Bulka et al., 2016). Of the samples that were reported as non-detects, 10.87% were reported as zeros.Cancer Data: County-level cancer counts and incidence rates for bladder, colorectal, and kidney cancers were acquired from the National Cancer Institute (NCI) and CDC's State Cancer Profiles for 2011 through 2015 for adults (age &gt;= 50) to match the counties with exposure data (National Cancer Institute and Centers for Disease Control and Prevention, 2018a). We utilized the time period 2011-2015 to provide a lag following the exposure period of 2000-2010. The State Cancer Profiles provide age-adjusted county-level cancer incidence, prevalence, mortality rates and average annual counts for 20 different types of cancers and select demographics (National Cancer Institute and Centers for Disease Control and Prevention, 2018b). Counties where there were less than 16 reported cases in a specific county, sex, and/or race category were suppressed to ensure confidentiality and stability of rate estimates (National Cancer Institute and Centers for Disease Control and Prevention, 2018a).This dataset is associated with the following publication: Krajewski, A., M. Jimenez, K. Rappazzo, D. Lobdell, and J. Jagai. Aggregated Cumulative County Arsenic in Drinking Water and Associations with Bladder, Colorectal, and Kidney Cancers, Accounting for Population Served. Journal of Exposure Science and Environmental Epidemiology. Nature Publishing Group, London, UK, 31(6): 979-989, (2021).</t>
  </si>
  <si>
    <t xml:space="preserve">https://catalog.data.gov/dataset/cyanobacterial-frequency-at-drinking-water-intakes
</t>
  </si>
  <si>
    <t>Cyanobacterial frequency at drinking water intakes</t>
  </si>
  <si>
    <t>This study presents the first large-scale assessment of cyanobacterial frequency and abundance at surface drinking water intakes across the United States. Public water systems serve drinking water to nearly 90% of the United States population. Cyanobacteria and their toxins may degrade the quality of finished drinking water and can lead to negative health consequences. Satellite imagery can serve as a cost-effective and consistent monitoring technique for surface cyanobacterial blooms in source waters and can provide drinking water treatment operators information for managing their systems. This study uses satellite imagery from the European Space Agency's Ocean and Land Colour Instrument (OLCI) spanning June 2016 through April 2020. At 300-m spatial resolution, OLCI imagery can be used to monitor cyanobacteria in 685 drinking water sources across 285 lakes in 44 states. First, a subset of satellite data was compared to a subset of 99 responses submitted as part of the U.S. Environmental Protection Agency's fourth Unregulated Contaminant Monitoring Rule (UCMR 4). These UCMR 4 quantitative responses included visual observations of algal bloom presence and absence near drinking water intakes from March 2018 through November 2019. Overall agreement between satellite imagery and UCMR 4 qualitative responses was high at over 94% with a Kappa coefficient of 0.70. Next, temporal frequency of cyanobacterial blooms at all resolvable drinking water sources was assessed. In 2019, bloom frequency averaged 2% and peaked at 100%, where 100% indicated a bloom was always present at the source waters when satellite imagery was available. Monthly cyanobacterial abundances were used to assess short-term trends across all resolvable drinking water sources. Generally, 2016-2020 was an insufficient time period for observing changes at these source waters, On average, a decade of data would be required for observed trends to outweigh variability in the data. However, five source waters did demonstrate a sustained short-term trend, with one increasing in cyanobacterial abundance from June 2016 to April 2020 and four decreasing. This dataset is not publicly accessible because: EPA cannot release personally identifiable information regarding living individuals, according to the Privacy Act and the Freedom of Information Act (FOIA). This dataset contains information about human research subjects. Because there is potential to identify individual participants and disclose personal information, either alone or in combination with other datasets, individual level data are not appropriate to post for public access. Restricted access may be granted to authorized persons by contacting the party listed. It can be accessed through the following means: Katherine Foreman, Office of Ground Water and Drinking Water. Format: Assessing temporal frequency of cyanobacterial blooms at drining water intakes using imagery from the Sentinel-3A satellite sensor.This dataset is associated with the following publication: Coffer, M., B. Schaeffer, K. Foreman, A. Porteous, K.A. Loftin, R.P. Stumpf, P.J. Werdell, E. Urquhart, R. Albert, and J. Darling. Assessing cyanobacterial frequency and abundance at surface waters near drinking water intakes across the United States. WATER RESEARCH. Elsevier Science Ltd, New York, NY, USA, 201: 117377, (2021).</t>
  </si>
  <si>
    <t xml:space="preserve">https://catalog.data.gov/dataset/identifying-chemicals-and-mixtures-of-potential-biological-concern-detected-in-passive-sam
</t>
  </si>
  <si>
    <t>Identifying chemicals and mixtures of potential biological concern detected in passive samplers from Great Lakes tributaries using high-throughput data and biological pathways</t>
  </si>
  <si>
    <t>Water-borne contaminants were monitored in 69 tributaries of the Laurentian Great Lakes in 2010 and 2014 using semipermeable membrane devices (SPMDs), and polar organic chemical integrative samplers (POCIS). Analyses included 185 chemicals (143 detected) including PAHs, legacy and current-use pesticides, fire retardants, pharmaceuticals, fragrances, and others. Hazard quotients were calculated by dividing detected concentrations by biological effect concentrations reported in the ECOTOX Knowledgebase (Toxicity quotients, TQs) or ToxCast database (Exposure Activity Ratios, EARs).This dataset is associated with the following publication: Alvarez, D., S. Corsi, L. De Cicco, D. Villeneuve, and A. Baldwin. Identifying chemicals and mixtures of potential biological concern detected in passive samplers from Great Lakes tributaries using high-throughput data and biological pathways. ENVIRONMENTAL TOXICOLOGY AND CHEMISTRY. Society of Environmental Toxicology and Chemistry, Pensacola, FL, USA,</t>
  </si>
  <si>
    <t xml:space="preserve">https://catalog.data.gov/dataset/base-cation-weathering-dataset-whitfield-et-al-2018-shc-4-61-4
</t>
  </si>
  <si>
    <t>Base Cation Weathering Dataset_Whitfield et al 2018_SHC 4.61.4</t>
  </si>
  <si>
    <t>This dataset supports the publication Whitfield et al. (2018) (https://doi.org/10.1007/s11270-018-3691-7). The dataset is a compilation of the estimated base cation weathering rates (BCw) for 44 sites in Pennsylvania under a variety of assumptions to explore key sources of uncertainty in estimates of BCw. BCw is a key variable in the estimates of thresholds (termed "critical loads") of acidification of terrestrial and aquatic ecosystems from atmospheric deposition of NOx and SOx.This dataset is associated with the following publication: Whitfield, C., J. Phelan, J. Buckley, C. Clark, S. Guthrie, and J. Lynch. Estimating Base Cation Weathering Rates in the USA: Challenges of Uncertain Soil Mineralogy and Specific Surface Area with Applications of the PROFILE Model. WATER, AIR, &amp; SOIL POLLUTION. Springer, New York, NY, USA, 229(61): 1-15, (2018).</t>
  </si>
  <si>
    <t xml:space="preserve">https://catalog.data.gov/dataset/beasley-impacts-of-a-perinatal-exposure-to-manganese-coupled-with-maternal-stress-in-rats-
</t>
  </si>
  <si>
    <t>Beasley_Impacts of a perinatal exposure to manganese coupled with maternal stress in rats: Maternal somatic measures and the postnatal growth and development of rat offspring_data_V1</t>
  </si>
  <si>
    <t>Data set for the neurodevelopmental and somatic impacts of a perinatal exposure to stress coupled with Mn exposure on dams and their offspring.This dataset is associated with the following publication: Beasley, T., K. McDaniel, W. Oshiro, V. Moser, D. MacMillan, and D. Herr. Impacts of a perinatal exposure to manganese coupled with maternal stress in rats: Maternal somatic measures and the postnatal growth and development of rat offspring. NEUROTOXICOLOGY AND TERATOLOGY. Elsevier Science Ltd, New York, NY, USA, 90(107061): 1, (2022).</t>
  </si>
  <si>
    <t xml:space="preserve">https://catalog.data.gov/dataset/ex-r-study-urine-data
</t>
  </si>
  <si>
    <t>Ex-R Study Urine Data</t>
  </si>
  <si>
    <t>Emory University (analyzed the urine samples for pyrethroid metabolites). This dataset is not publicly accessible because: EPA cannot release personally identifiable information regarding living individuals, according to the Privacy Act and the Freedom of Information Act (FOIA). This dataset contains information about human research subjects. Because there is potential to identify individual participants and disclose personal information, either alone or in combination with other datasets, individual level data are not appropriate to post for public access. Restricted access may be granted to authorized persons by contacting the party listed. It can be accessed through the following means: Contact Researcher. Format: Pyrethroid metabolite concentration data for 50 adults over six-weeks.This dataset is associated with the following publication: Morgan , M., J. Sobus , D.B. Barr, C. Croghan , F. Chen , R. Walker, L. Alston, E. Andersen, and M. Clifton. Temporal variability of pyrethroid metabolite levels in bedtime, morning, and 24-hr urine samples for 50 adults in North Carolina. ENVIRONMENT INTERNATIONAL. Elsevier Science Ltd, New York, NY, USA, 144: 81-91, (2015).</t>
  </si>
  <si>
    <t xml:space="preserve">https://catalog.data.gov/dataset/summary-dataset-for-biomarkers-pcb-congeners-and-micrornas-measured-in-serum-and-associati
</t>
  </si>
  <si>
    <t>Summary dataset for biomarkers, PCB congeners, and microRNAs measured in serum and associations of these data for the Anniston Community Health Survey I (ACHS-I).</t>
  </si>
  <si>
    <t>These data are summaries of pro-inflammatory cytokine and insulin resistance serum biomarkers, necrotic liver disease defined by serum keratin 18 (K18) biomarkers. Associations were determined between exposure biomarkers (thirty-five ortho-substituted PCB congeners) and disease biomarkers (miRs), and Ingenuity Pathway Analysis was performed. Note to protect individual molecular information, only summaries of the data are presented.This dataset is associated with the following publication: Cave, M., C. Pinkston, S. Rai, B. Wahlang, M. Pavuk, K. Head, G. Carswell, G. Nelson, C. Klinge, D. Bell, L. Birnbaum, and B. Chorley. Circulating MicroRNAs, Polychlorinated Biphenyls, and Environmental Liver Disease in the Anniston Community Health Survey. ENVIRONMENTAL HEALTH PERSPECTIVES. National Institute of Environmental Health Sciences (NIEHS), Research Triangle Park, NC, USA, 130(1): 017003, (2022).</t>
  </si>
  <si>
    <t xml:space="preserve">https://catalog.data.gov/dataset/the-dynamicity-of-acute-ozone-induced-systemic-leukocyte-trafficking-and-adrenal-derived-s
</t>
  </si>
  <si>
    <t>The Dynamicity of Acute Ozone-Induced Systemic Leukocyte Trafficking and Adrenal-Derived Stress Hormones</t>
  </si>
  <si>
    <t>Ozone exposure induces neuroendocrine stress response, which causes lymphopenia. We hypothesized that ozone-induced increases in stress hormones will temporally follow changes in circulating granulocytes, monocytes and lymphocyte subpopulations. The goal of this study was to chronicle the changes in circulating stress hormones, cytokines, and leukocyte trafficking during 4-hour exposure to ozone. Male Wistar Kyoto rats were exposed to air or ozone (0.4 or 0.8 ppm) for 0.5, 1, 2, or 4 hours. After each time point, we assessed, circulating stress hormones and cytokines, lung gene expression, and live and apoptotic granulocytes, monocytes (classical and non-classical), and lymphocytes (B, Th and Tc) in blood, thymus and spleen using flow cytometry.This dataset is associated with the following publication: Henriquez, A., W. Williams, S. Snow, M.C. Schladweiler, C. Fisher, M. Hargrove, D. Alewel, C. Colonna, S. Gavett, C. Miller, and U. Kodavanti. The Dynamicity of Acute Ozone-Induced Systemic Leukocyte Trafficking and Adrenal-Derived Stress Hormones. TOXICOLOGY. Elsevier Science Ltd, New York, NY, USA, 458(152823): 1, (2021).</t>
  </si>
  <si>
    <t xml:space="preserve">https://catalog.data.gov/dataset/consumer-oriented-phosphorus-and-nitrogen-footprints-for-the-u-s
</t>
  </si>
  <si>
    <t>Consumer-oriented phosphorus and nitrogen footprints for the U.S.</t>
  </si>
  <si>
    <t>The P footprint approach described here emulates the N footprint approach described by Leach et al (2012), with updated (circa 2013-2015 ) values for N from Leach et al (submitted). The N footprint is defined as the N release associated with food and energy consumption, where food consumption is comprised of emissions associated with the food production chain and the treatment of human excreta after consumption. Here we focus both N and P footprints only on agricultural production, food processing, food waste, and sewage components (herein collectively the 'food footprint') .Leach A M, Galloway J N, Bleeker A, Erisman J W, Kohn R and Kitzes J 2012 A nitrogen footprint model to help consumers understand their role in nitrogen losses to the environment Environmental Development 1 40-66.This dataset is associated with the following publication: Metson, G., G. MacDonald, A. Leach, J. Compton, J. Harrison, and J. Galloway. The U.S. consumer phosphorus footprint: where do nitrogen and phosphorus diverge?. Environmental Research Letters. IOP Publishing LIMITED, Bristol, UK, 15: 105022, (2020).</t>
  </si>
  <si>
    <t xml:space="preserve">https://catalog.data.gov/dataset/a-spatially-explicit-empirical-estimate-of-biological-nitrogen-fixation-in-forests-of-the-
</t>
  </si>
  <si>
    <t>A spatially explicit, empirical estimate of biological nitrogen fixation in forests of the United States</t>
  </si>
  <si>
    <t>The supplementary information provides details on the methods used to find the basal area-BNF rate regression, the specific literature that was used to derive both these regressions and the %Ndfa for different genera. The text describes further methods used to compare previous global estimates of BNF to the conterminous US scale and to examine the relevance of P. contorta as an additional source of N.This dataset is associated with the following publication: Staccone, A., W. Liao, S. Perakis, J. Compton, C. Clark, and D. Menge. A spatially explicit, empirical estimate of tree-based biological nitrogen fixation in forests of the United States. Global Biogeochemical Cycles. American Geophysical Union, Washington, DC, USA, 42(2): e2019GB006241, (2020).</t>
  </si>
  <si>
    <t xml:space="preserve">https://catalog.data.gov/dataset/main-data-files
</t>
  </si>
  <si>
    <t>Main data files</t>
  </si>
  <si>
    <t>Main dataset of stable isotope, analytes, and environmental parameters measured.This dataset is associated with the following publication: Devereux, R., Y. Wan, J.L. Rackley, V. Fasselt, and D. Vivian. Comparative analysis of nitrogen concentrations and sources within a coastal urban bayou watershed: A multi-tracer approach. SCIENCE OF THE TOTAL ENVIRONMENT. Elsevier BV, AMSTERDAM, NETHERLANDS, 776: 145862, (2021).</t>
  </si>
  <si>
    <t xml:space="preserve">https://catalog.data.gov/dataset/generalised-read-across-prediction-using-genra-py
</t>
  </si>
  <si>
    <t>Generalised Read-Across Prediction using genra-py</t>
  </si>
  <si>
    <t>Read-across (RAX) is a widely used data gap filling approach and the authors have developed a data-driven tool, called GenRA, to support expert-driven RAX. This work describes a stand-alone Python 3 package, called genra-py, which enables end-users to conduct hazard identification and point of departure (POD) estimation using GenRA.This dataset is associated with the following publication: Shah, I., T. Tate, and G. Patlewicz. Generalised Read-Across Prediction using genra-py. BIOINFORMATICS. Oxford University Press, Cary, NC, USA, 37(19): 3380-3381, (2021).</t>
  </si>
  <si>
    <t xml:space="preserve">https://catalog.data.gov/dataset/climate-change-impacts-on-air-quality-and-human-health
</t>
  </si>
  <si>
    <t>Climate Change Impacts on Air Quality and Human Health</t>
  </si>
  <si>
    <t>This dataset contains modeled temperature, ozone, and PM2.5 data for the United States over the 21st century, using two global climate model scenarios and two emissions datasets.</t>
  </si>
  <si>
    <t xml:space="preserve">https://catalog.data.gov/dataset/augustine-s-2021-multiplex-salivary-antibodies-found-in-iowa-recreational-riverine-beach-s
</t>
  </si>
  <si>
    <t>Augustine, S. (2021). Multiplex Salivary Antibodies Found in Iowa Recreational Riverine Beach Study Participants Dataset.</t>
  </si>
  <si>
    <t>The data contained in this worksheet provides the Median Fluorescence Intensity (MFI) values produced by applying the bead-based multiplex immunoassay to saliva samples serially collected during the Buffalo Shores Beach, Iowa study. MFI data was analyzed to assess exposure patterns to multiple pathogens. In the study, we collected an initial sample (S1) at the beach and the remaining samples (S2 and S3) were self-collected by participants 10 -14 and 30 - 40 days later, respectively. Portions of this dataset are inaccessible because: The data can be included in ScienceHub. They can be accessed through the following means: Data made available online. Format: The data contained in this Excel worksheet provides the Median Fluorescence Intensity (MFI) values produced by applying the bead-based multiplex immunoassay to saliva samples serially collected during the Buffalo Shores Beach, Iowa study. MFI data was analyzed to assess exposure patterns to multiple pathogens. In the study, we collected an initial sample (S1) at the beach and the remaining samples (S2 and S3) were self-collected by participants 10 -14 and 30 - 40 days later, respectively.This dataset is associated with the following publication: Augustine, S., T. Eason, T. Wade, S. Griffin, E. Sams, K. Simmons, M. Ramudit, K. Oshima, and A. Dufour. Salivary Antibodies against Multiple Environmental Pathogens Found in Individuals Recreating at an Iowa Beach. International Journal of Environmental Research and Public Health. Molecular Diversity Preservation International, Basel, SWITZERLAND, 18(11): 5797, (2021).</t>
  </si>
  <si>
    <t xml:space="preserve">https://catalog.data.gov/dataset/national-criteria-and-hazardous-air-pollutant-emissions-totals-by-industry-2017-v1-1
</t>
  </si>
  <si>
    <t>National Criteria and Hazardous Air Pollutant Emissions Totals By Industry 2017 v1.1</t>
  </si>
  <si>
    <t>This dataset contains 2017 national-level criteria and hazardous air pollutant emissions by North American Industry Classification System (NAICS) 2012 6-digit codes. This dataset was generated with FLOWSAv0.3.1 by calling the getFlowBySector() function and passing "CAP_HAP_national_2017" as the method name. FLOWSA is a publicly available python package that generates standardized environmental flows by industry (https://github.com/USEPA/flowsa/releases/tag/v0.3.1). The metadata text file included as a supporting document records the FLOWSA tool version and input dataset bibliographic details.</t>
  </si>
  <si>
    <t xml:space="preserve">https://catalog.data.gov/dataset/national-point-source-releases-to-water-totals-by-industry-2017-v1-1
</t>
  </si>
  <si>
    <t>National Point Source Releases to Water Totals by Industry 2017 v1.1</t>
  </si>
  <si>
    <t>This dataset contains national 2017 point-source releases to water by North American Industry Classification System (NAICS) 2012 6-digit codes. This dataset was generated with FLOWSAv0.3.1 by calling the getFlowBySector() function and passing "TRI_DMR_national_2017" as the method name. FLOWSA is a publicly available python package that generates standardized environmental flows by industry (https://github.com/USEPA/flowsa/releases/tag/v0.3.1). The metadata text file included as a supporting document records the FLOWSA tool version and input dataset bibliographic details.</t>
  </si>
  <si>
    <t xml:space="preserve">https://catalog.data.gov/dataset/national-point-source-releases-to-ground-totals-by-industry-2017-v1-1
</t>
  </si>
  <si>
    <t>National Point Source Releases to Ground Totals by Industry 2017 v1.1</t>
  </si>
  <si>
    <t>This dataset contains 2017 national point source releases to ground by North American Industry Classification System (NAICS) 2012 6-digit codes. This dataset was generated with FLOWSAv0.3.1 by calling the getFlowBySector() function and passing "GRDREL_national_2017" as the method name. FLOWSA is a publicly available python package that generates standardized environmental flows by industry (https://github.com/USEPA/flowsa/releases/tag/v0.3.1). The metadata text file included as a supporting document records the FLOWSA tool version and input dataset bibliographic details.</t>
  </si>
  <si>
    <t xml:space="preserve">https://catalog.data.gov/dataset/national-commercial-hazardous-waste-totals-by-industry-2017-v1-1
</t>
  </si>
  <si>
    <t>National Commercial Hazardous Waste Totals by Industry 2017 v1.1</t>
  </si>
  <si>
    <t>This dataset contains 2017 national Commercial RCRA-defined Hazardous Waste by North American Industry Classification System (NAICS) 2012 6-digit codes. This dataset was generated with FLOWSAv0.3.1 by calling the getFlowBySector() function and passing "CRHW_national_2017" as the method name. FLOWSA is a publicly available python package that generates standardized environmental flows by industry (https://github.com/USEPA/flowsa/releases/tag/v0.3.1). The metadata text file included as a supporting document records the FLOWSA tool version and input dataset bibliographic details.</t>
  </si>
  <si>
    <t xml:space="preserve">https://catalog.data.gov/dataset/national-employment-totals-by-industry-2017-v1-1
</t>
  </si>
  <si>
    <t>National Employment Totals by Industry 2017 v1.1</t>
  </si>
  <si>
    <t>This dataset contains 2017 national employment by North American Industry Classification System (NAICS) 2012 6-digit codes. This dataset was generated with FLOWSAv0.3.1 by calling the getFlowBySector() function and passing "Employment_national_2017" as the method name. FLOWSA is a publicly available python package that generates standardized environmental flows by industry (https://github.com/USEPA/flowsa/releases/tag/v0.3.1). The metadata text file included as a supporting document records the FLOWSA tool version and input dataset bibliographic details.</t>
  </si>
  <si>
    <t xml:space="preserve">https://catalog.data.gov/dataset/incorporating-human-exposure-information-in-a-weight-of-evidence-approach-to-inform-design
</t>
  </si>
  <si>
    <t>Incorporating human exposure information in a weight of evidence approach to inform design of repeated dose animal studies</t>
  </si>
  <si>
    <t>Dataset for "Incorporating human exposure information in a weight of evidence approach to inform design of repeated dose animal studies".This dataset is associated with the following publication: Lowe, K., J. Dawson, K. Phillips, J. Minucci, J. Wambaugh, H. Qian, T. Ramanarayanan, P. Egeghy, B. Ingle, R. Brunner, E. Mendez, M. Embry, and C. Tan. Incorporating human exposure information in a weight of evidence approach to inform design of repeated dose animal studies. REGULATORY TOXICOLOGY AND PHARMACOLOGY. Elsevier Science Ltd, New York, NY, USA, 127: 105073, (2021).</t>
  </si>
  <si>
    <t xml:space="preserve">https://catalog.data.gov/dataset/chern-et-al-2020-scihub-data
</t>
  </si>
  <si>
    <t>Chern et al 2020 SciHUB Data</t>
  </si>
  <si>
    <t>Concentration estimates of culturable cells and genetic markers for different fecal indicator bacterial groups in freshwater microcosms inoculated with disinfected and non-disinfected wastewaters and held for 0-6 days at different temperatures reflecting different seasons, i.e. winter, summer, spring/fall</t>
  </si>
  <si>
    <t xml:space="preserve">https://catalog.data.gov/dataset/air-pollution-and-health-in-the-jackson-heart-study-a-cohort-of-african-americans-in-jacks
</t>
  </si>
  <si>
    <t>Air Pollution and Health in the Jackson Heart Study: a Cohort of African Americans in Jackson, Mississippi</t>
  </si>
  <si>
    <t>Data include individual-level health data, including results from cardiovascular tests and medical history. This is linked to air quality data at participants' residence. This dataset is not publicly accessible because: EPA cannot release personally identifiable information regarding living individuals, according to the Privacy Act and the Freedom of Information Act (FOIA). This dataset contains information about human research subjects. Because there is potential to identify individual participants and disclose personal information, either alone or in combination with other datasets, individual level data are not appropriate to post for public access. Restricted access may be granted to authorized persons by contacting the party listed. It can be accessed through the following means: Data may be requested through the Jackson Heart Study. Format: Data include individual-level health data, including results from cardiovascular tests and medical history. This is linked to air quality data at participants' residence. Since these data contain PII, they cannot be released to ScienceHub.This dataset is associated with the following publications: Weaver, A., A. Bidulescu, G. Wellenius, D. Hickson, M. Sims, A. Vaidyanathan, W. Wu, A. Correa, and Y. Wang. Associations between Air Pollution Indicators and Prevalent and Incident Diabetes among African American Participants in the Jackson Heart Study. Environmental Epidemiology. Wolters Kluwer, Alphen aan den Rijn, NETHERLANDS, 5(3): e140, (2021). Weaver, A., Y. Wang, G. Wellenius, A. Bidulescu, M. Sims, A. Vaidyanathan, D. Hickson, D. Shimbo, M. Abdalla, K. Diaz, and S. Seals. Long-Term Air Pollution and Blood Pressure in an African American Cohort: The Jackson Heart Study. American Journal of Preventive Medicine. Elsevier B.V., Amsterdam, NETHERLANDS, 60(3): 397-405, (2021).</t>
  </si>
  <si>
    <t xml:space="preserve">https://catalog.data.gov/dataset/neighborhood-sociodemographic-effects-on-the-associations-between-long-term-pm2-5-exposure
</t>
  </si>
  <si>
    <t>Neighborhood sociodemographic effects on the associations between long-term PM2.5 exposure and cardiovascular outcomes and diabetes</t>
  </si>
  <si>
    <t>The dataset contains information on medical history, residential information and demographic information on CATHGEN participants as well as modeled PM2.5 values at participants' residence. This dataset is not publicly accessible because: The data are human subjects data containing potential identifiable information (PII) and therefore access is restricted to the study investigators. Because base data are owned by other entities, these data need to be requested directly from Duke University. It can be accessed through the following means: These data can accessed upon request to the CATHGEN steering committee at Duke University. Format: Data are stored as SAS files on secure EPA drives.This dataset is associated with the following publication: Weaver, A., L. McGuinn, L. Neas, J. Mirowsky, R. Devlin, R. Dhingra, C. Ward-Caviness, W. Cascio, W. Kraus, E. Hauser, Q. Di, J. Schwartz, and D. Diaz-Sanchez. Neighborhood sociodemographic effects on the associations between long-term PM2.5 exposure and cardiovascular outcomes and diabetes. Journal of Exposure Science and Environmental Epidemiology. Nature Publishing Group, London, UK, 3(1): e038, (2019).</t>
  </si>
  <si>
    <t xml:space="preserve">https://catalog.data.gov/dataset/bisphenol-a-and-triclosan-levels-in-individual-food-items
</t>
  </si>
  <si>
    <t>Bisphenol A and triclosan levels in individual food items</t>
  </si>
  <si>
    <t>Bisphenol A and triclosan levels in individual food items consumed by 50 adults over six-weeks. This dataset is not publicly accessible because: EPA cannot release personally identifiable information regarding living individuals, according to the Privacy Act and the Freedom of Information Act (FOIA). This dataset contains information about human research subjects. Because there is potential to identify individual participants and disclose personal information, either alone or in combination with other datasets, individual level data are not appropriate to post for public access. Restricted access may be granted to authorized persons by contacting the party listed. It can be accessed through the following means: Downloading a copy of this future manuscript from the Internet as the original data values are provided. Format: Exposure of 50 adults to bisphenol A and triclosan in individual food items over six-weeks.This dataset is associated with the following publication: Morgan, M., and M. Clifton. Dietary Exposures and Intake Doses to Bisphenol A and Triclosan in 188 Duplicate-Single Solid Food Items Consumed by US Adults. International Journal of Environmental Research and Public Health. Molecular Diversity Preservation International, Basel, SWITZERLAND, 18(8): 4387, (2021).</t>
  </si>
  <si>
    <t xml:space="preserve">https://catalog.data.gov/dataset/burnpit-dataset-gilmour
</t>
  </si>
  <si>
    <t>burnpit dataset_gilmour</t>
  </si>
  <si>
    <t>excell spreadsheet.This dataset is associated with the following publication: Kim, Y.H., S. Warren, I. Kooter, W. Williams, I. George, S. Vance, M. Hays, M. Higuchi, S. Gavett, D. Demarini, I. Jaspers, and M. Gilmour. Chemistry, lung toxicity and mutagenicity of burn pit smoke-related particulate matter. Particle and Fibre Toxicology. BioMed Central Ltd, London, UK, 18(1): 45, (2021).</t>
  </si>
  <si>
    <t xml:space="preserve">https://catalog.data.gov/dataset/potential-for-electric-vehicle-adoption-to-mitigate-extreme-air-quality-events-in-china-st
</t>
  </si>
  <si>
    <t>Potential for electric vehicle adoption to mitigate extreme air quality events in China study dataset (please contact Dr. Jordan Schnell (jordan.schnell@noaa.gov) to obtain a copy of the data)</t>
  </si>
  <si>
    <t>simulation results. This dataset is not publicly accessible because: I don't own the data. It can be accessed through the following means: Please contact Dr. Jordan Schnell (jordan.schnell@noaa.gov) to obtain a copy of the data. Format: N/A.This dataset is associated with the following publication: Schnell, J., D. Peters, D. Wong, X. Lu, H. Gao, H. Zhang, P. Kinney, and D. Horton. Potential for Electric Vehicle Adoption to Mitigate Extreme Air Quality Events in China. Earth's Future. John Wiley &amp; Sons, Inc., Hoboken, NJ, USA, 9(2): e2020EF001788, (2021).</t>
  </si>
  <si>
    <t xml:space="preserve">https://catalog.data.gov/dataset/identifying-and-evaluating-vapor-intrusion-through-preferential-migration-routes-and-point
</t>
  </si>
  <si>
    <t>Identifying and Evaluating Vapor Intrusion through Preferential Migration Routes and Points of Entry into Buildings</t>
  </si>
  <si>
    <t>All data for the EPA Report, Identifying and Evaluating Vapor Intrusion through Preferential Migration Routes and Points of Entry into Buildings.</t>
  </si>
</sst>
</file>

<file path=xl/styles.xml><?xml version="1.0" encoding="utf-8"?>
<styleSheet xmlns="http://schemas.openxmlformats.org/spreadsheetml/2006/main" xmlns:x14ac="http://schemas.microsoft.com/office/spreadsheetml/2009/9/ac" xmlns:mc="http://schemas.openxmlformats.org/markup-compatibility/2006">
  <fonts count="4">
    <font>
      <sz val="11.0"/>
      <color theme="1"/>
      <name val="Calibri"/>
    </font>
    <font>
      <b/>
      <color theme="1"/>
      <name val="Calibri"/>
    </font>
    <font>
      <color rgb="FF202124"/>
      <name val="Roboto"/>
    </font>
    <font>
      <color theme="1"/>
      <name val="Calibri"/>
    </font>
  </fonts>
  <fills count="3">
    <fill>
      <patternFill patternType="none"/>
    </fill>
    <fill>
      <patternFill patternType="lightGray"/>
    </fill>
    <fill>
      <patternFill patternType="solid">
        <fgColor rgb="FFFFFFFF"/>
        <bgColor rgb="FFFFFFFF"/>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7">
    <xf borderId="0" fillId="0" fontId="0" numFmtId="0" xfId="0" applyAlignment="1" applyFont="1">
      <alignment readingOrder="0" shrinkToFit="0" vertical="bottom" wrapText="0"/>
    </xf>
    <xf borderId="1" fillId="0" fontId="1" numFmtId="0" xfId="0" applyAlignment="1" applyBorder="1" applyFont="1">
      <alignment horizontal="center" vertical="top"/>
    </xf>
    <xf borderId="1" fillId="0" fontId="1" numFmtId="0" xfId="0" applyAlignment="1" applyBorder="1" applyFont="1">
      <alignment horizontal="center" readingOrder="0" vertical="top"/>
    </xf>
    <xf borderId="0" fillId="2" fontId="2" numFmtId="0" xfId="0" applyAlignment="1" applyFill="1" applyFont="1">
      <alignment horizontal="left" readingOrder="0" shrinkToFit="0" wrapText="0"/>
    </xf>
    <xf borderId="0" fillId="0" fontId="1" numFmtId="0" xfId="0" applyAlignment="1" applyFont="1">
      <alignment horizontal="center" readingOrder="0" vertical="top"/>
    </xf>
    <xf borderId="0" fillId="0" fontId="3" numFmtId="0" xfId="0" applyFont="1"/>
    <xf borderId="0" fillId="0" fontId="3"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4" width="8.71"/>
    <col customWidth="1" min="5" max="5" width="57.57"/>
    <col customWidth="1" hidden="1" min="6" max="6" width="22.29"/>
    <col customWidth="1" hidden="1" min="7" max="7" width="27.29"/>
    <col customWidth="1" hidden="1" min="8" max="8" width="40.14"/>
    <col customWidth="1" hidden="1" min="9" max="9" width="25.57"/>
    <col customWidth="1" hidden="1" min="10" max="11" width="26.57"/>
    <col customWidth="1" hidden="1" min="12" max="12" width="8.71"/>
    <col customWidth="1" min="13" max="13" width="25.0"/>
    <col customWidth="1" hidden="1" min="14" max="14" width="46.57"/>
    <col customWidth="1" hidden="1" min="15" max="17" width="8.71"/>
    <col customWidth="1" min="18" max="27" width="8.71"/>
  </cols>
  <sheetData>
    <row r="1">
      <c r="A1" s="1" t="s">
        <v>0</v>
      </c>
      <c r="B1" s="1" t="s">
        <v>1</v>
      </c>
      <c r="C1" s="1" t="s">
        <v>2</v>
      </c>
      <c r="D1" s="1" t="s">
        <v>3</v>
      </c>
      <c r="E1" s="2" t="s">
        <v>4</v>
      </c>
      <c r="F1" s="2" t="s">
        <v>5</v>
      </c>
      <c r="G1" s="2" t="s">
        <v>6</v>
      </c>
      <c r="H1" s="3" t="s">
        <v>7</v>
      </c>
      <c r="I1" s="3" t="s">
        <v>8</v>
      </c>
      <c r="J1" s="3" t="s">
        <v>9</v>
      </c>
      <c r="K1" s="3" t="s">
        <v>10</v>
      </c>
      <c r="L1" s="4"/>
      <c r="M1" s="2" t="s">
        <v>11</v>
      </c>
      <c r="N1" s="3" t="s">
        <v>12</v>
      </c>
      <c r="O1" s="3" t="s">
        <v>13</v>
      </c>
      <c r="P1" s="3" t="s">
        <v>14</v>
      </c>
      <c r="Q1" s="3" t="s">
        <v>15</v>
      </c>
    </row>
    <row r="2">
      <c r="A2" s="5" t="s">
        <v>16</v>
      </c>
      <c r="B2" s="5" t="s">
        <v>17</v>
      </c>
      <c r="C2" s="5" t="s">
        <v>18</v>
      </c>
      <c r="D2" s="5" t="s">
        <v>19</v>
      </c>
      <c r="E2" s="6" t="str">
        <f t="shared" ref="E2:E2394" si="2">TEXTJOIN(",",TRUE,F2:K2)</f>
        <v>Enviromental Data</v>
      </c>
      <c r="F2" s="2" t="s">
        <v>5</v>
      </c>
      <c r="G2" s="5" t="str">
        <f t="shared" ref="G2:G2394" si="3">IF(IFERROR(FIND("soil",LOWER(D2)),"*") = "*","","Soil Health Data")</f>
        <v/>
      </c>
      <c r="H2" s="5" t="str">
        <f t="shared" ref="H2:H2394" si="4">IF(IFERROR(FIND(LOWER( LEFT($H$1,LEN($H$1)- FIND("=",$H$1))),LOWER($D2)),"*") = "*","", LEFT($H$1,LEN($H$1)- FIND("=",$H$1)))</f>
        <v/>
      </c>
      <c r="I2" s="5" t="str">
        <f t="shared" ref="I2:I2394" si="5">IF(OR(IF(IFERROR(FIND("energy",LOWER($D2)),"*")="*",FALSE,TRUE),IF(IFERROR(FIND("fuel",LOWER($D2)),"*") = "*",FALSE,TRUE)) = FALSE,"",LEFT($I$1,LEN($I$1)- FIND("=",$I$1) -1))</f>
        <v/>
      </c>
      <c r="J2" s="5" t="str">
        <f t="shared" ref="J2:J2394" si="6">IF(IFERROR(FIND( TRIM(LOWER( RIGHT(J$1,LEN(J$1)- FIND("=",J$1)))),LOWER($D2)),"*") = "*","", LEFT($J$1,FIND("=",$J$1) -1))</f>
        <v/>
      </c>
      <c r="K2" s="5" t="str">
        <f>IF(IFERROR(FIND( TRIM(LOWER( RIGHT(K$1,LEN(K$1)- FIND("=",K$1)))),LOWER($D2)),"*") = "*","",LEFT(K$1,FIND("=",K$1) -1))</f>
        <v/>
      </c>
      <c r="M2" s="6" t="str">
        <f t="shared" ref="M2:M2394" si="7">TEXTJOIN(",",TRUE,N2:S2)</f>
        <v/>
      </c>
      <c r="N2" s="5" t="str">
        <f t="shared" ref="N2:Q2" si="1">IF(IFERROR(FIND( TRIM(LOWER( RIGHT(N$1,LEN(N$1)- FIND("=",N$1)))),LOWER($D2)),"*") = "*","",LEFT(N$1,FIND("=",N$1) -1))</f>
        <v/>
      </c>
      <c r="O2" s="5" t="str">
        <f t="shared" si="1"/>
        <v/>
      </c>
      <c r="P2" s="5" t="str">
        <f t="shared" si="1"/>
        <v/>
      </c>
      <c r="Q2" s="5" t="str">
        <f t="shared" si="1"/>
        <v/>
      </c>
    </row>
    <row r="3">
      <c r="A3" s="5" t="s">
        <v>20</v>
      </c>
      <c r="B3" s="5" t="s">
        <v>21</v>
      </c>
      <c r="C3" s="5" t="s">
        <v>18</v>
      </c>
      <c r="D3" s="5" t="s">
        <v>22</v>
      </c>
      <c r="E3" s="6" t="str">
        <f t="shared" si="2"/>
        <v>Enviromental Data</v>
      </c>
      <c r="F3" s="2" t="s">
        <v>5</v>
      </c>
      <c r="G3" s="5" t="str">
        <f t="shared" si="3"/>
        <v/>
      </c>
      <c r="H3" s="5" t="str">
        <f t="shared" si="4"/>
        <v/>
      </c>
      <c r="I3" s="5" t="str">
        <f t="shared" si="5"/>
        <v/>
      </c>
      <c r="J3" s="5" t="str">
        <f t="shared" si="6"/>
        <v/>
      </c>
      <c r="K3" s="5" t="str">
        <f t="shared" ref="K3:K2394" si="9">IF(IFERROR(FIND( TRIM(LOWER( RIGHT(K$1,LEN(K$1)- FIND("=",K$1)))),LOWER($D3)),"*") = "*","",LEFT($K$1,FIND("=",$K$1) -1))</f>
        <v/>
      </c>
      <c r="M3" s="6" t="str">
        <f t="shared" si="7"/>
        <v/>
      </c>
      <c r="N3" s="5" t="str">
        <f t="shared" ref="N3:Q3" si="8">IF(IFERROR(FIND( TRIM(LOWER( RIGHT(N$1,LEN(N$1)- FIND("=",N$1)))),LOWER($D3)),"*") = "*","",LEFT(N$1,FIND("=",N$1) -1))</f>
        <v/>
      </c>
      <c r="O3" s="5" t="str">
        <f t="shared" si="8"/>
        <v/>
      </c>
      <c r="P3" s="5" t="str">
        <f t="shared" si="8"/>
        <v/>
      </c>
      <c r="Q3" s="5" t="str">
        <f t="shared" si="8"/>
        <v/>
      </c>
    </row>
    <row r="4">
      <c r="A4" s="5" t="s">
        <v>23</v>
      </c>
      <c r="B4" s="5" t="s">
        <v>24</v>
      </c>
      <c r="C4" s="5" t="s">
        <v>18</v>
      </c>
      <c r="D4" s="5" t="s">
        <v>25</v>
      </c>
      <c r="E4" s="6" t="str">
        <f t="shared" si="2"/>
        <v>Enviromental Data</v>
      </c>
      <c r="F4" s="2" t="s">
        <v>5</v>
      </c>
      <c r="G4" s="5" t="str">
        <f t="shared" si="3"/>
        <v/>
      </c>
      <c r="H4" s="5" t="str">
        <f t="shared" si="4"/>
        <v/>
      </c>
      <c r="I4" s="5" t="str">
        <f t="shared" si="5"/>
        <v/>
      </c>
      <c r="J4" s="5" t="str">
        <f t="shared" si="6"/>
        <v/>
      </c>
      <c r="K4" s="5" t="str">
        <f t="shared" si="9"/>
        <v/>
      </c>
      <c r="M4" s="6" t="str">
        <f t="shared" si="7"/>
        <v/>
      </c>
      <c r="N4" s="5" t="str">
        <f t="shared" ref="N4:Q4" si="10">IF(IFERROR(FIND( TRIM(LOWER( RIGHT(N$1,LEN(N$1)- FIND("=",N$1)))),LOWER($D4)),"*") = "*","",LEFT(N$1,FIND("=",N$1) -1))</f>
        <v/>
      </c>
      <c r="O4" s="5" t="str">
        <f t="shared" si="10"/>
        <v/>
      </c>
      <c r="P4" s="5" t="str">
        <f t="shared" si="10"/>
        <v/>
      </c>
      <c r="Q4" s="5" t="str">
        <f t="shared" si="10"/>
        <v/>
      </c>
    </row>
    <row r="5">
      <c r="A5" s="5" t="s">
        <v>26</v>
      </c>
      <c r="B5" s="5" t="s">
        <v>27</v>
      </c>
      <c r="C5" s="5" t="s">
        <v>18</v>
      </c>
      <c r="D5" s="5" t="s">
        <v>28</v>
      </c>
      <c r="E5" s="6" t="str">
        <f t="shared" si="2"/>
        <v>Enviromental Data</v>
      </c>
      <c r="F5" s="2" t="s">
        <v>5</v>
      </c>
      <c r="G5" s="5" t="str">
        <f t="shared" si="3"/>
        <v/>
      </c>
      <c r="H5" s="5" t="str">
        <f t="shared" si="4"/>
        <v/>
      </c>
      <c r="I5" s="5" t="str">
        <f t="shared" si="5"/>
        <v/>
      </c>
      <c r="J5" s="5" t="str">
        <f t="shared" si="6"/>
        <v/>
      </c>
      <c r="K5" s="5" t="str">
        <f t="shared" si="9"/>
        <v/>
      </c>
      <c r="M5" s="6" t="str">
        <f t="shared" si="7"/>
        <v/>
      </c>
      <c r="N5" s="5" t="str">
        <f t="shared" ref="N5:Q5" si="11">IF(IFERROR(FIND( TRIM(LOWER( RIGHT(N$1,LEN(N$1)- FIND("=",N$1)))),LOWER($D5)),"*") = "*","",LEFT(N$1,FIND("=",N$1) -1))</f>
        <v/>
      </c>
      <c r="O5" s="5" t="str">
        <f t="shared" si="11"/>
        <v/>
      </c>
      <c r="P5" s="5" t="str">
        <f t="shared" si="11"/>
        <v/>
      </c>
      <c r="Q5" s="5" t="str">
        <f t="shared" si="11"/>
        <v/>
      </c>
    </row>
    <row r="6">
      <c r="A6" s="5" t="s">
        <v>29</v>
      </c>
      <c r="B6" s="5" t="s">
        <v>30</v>
      </c>
      <c r="C6" s="5" t="s">
        <v>18</v>
      </c>
      <c r="D6" s="5" t="s">
        <v>31</v>
      </c>
      <c r="E6" s="6" t="str">
        <f t="shared" si="2"/>
        <v>Enviromental Data</v>
      </c>
      <c r="F6" s="2" t="s">
        <v>5</v>
      </c>
      <c r="G6" s="5" t="str">
        <f t="shared" si="3"/>
        <v/>
      </c>
      <c r="H6" s="5" t="str">
        <f t="shared" si="4"/>
        <v/>
      </c>
      <c r="I6" s="5" t="str">
        <f t="shared" si="5"/>
        <v/>
      </c>
      <c r="J6" s="5" t="str">
        <f t="shared" si="6"/>
        <v/>
      </c>
      <c r="K6" s="5" t="str">
        <f t="shared" si="9"/>
        <v/>
      </c>
      <c r="M6" s="6" t="str">
        <f t="shared" si="7"/>
        <v/>
      </c>
      <c r="N6" s="5" t="str">
        <f t="shared" ref="N6:Q6" si="12">IF(IFERROR(FIND( TRIM(LOWER( RIGHT(N$1,LEN(N$1)- FIND("=",N$1)))),LOWER($D6)),"*") = "*","",LEFT(N$1,FIND("=",N$1) -1))</f>
        <v/>
      </c>
      <c r="O6" s="5" t="str">
        <f t="shared" si="12"/>
        <v/>
      </c>
      <c r="P6" s="5" t="str">
        <f t="shared" si="12"/>
        <v/>
      </c>
      <c r="Q6" s="5" t="str">
        <f t="shared" si="12"/>
        <v/>
      </c>
    </row>
    <row r="7">
      <c r="A7" s="5" t="s">
        <v>32</v>
      </c>
      <c r="B7" s="5" t="s">
        <v>33</v>
      </c>
      <c r="C7" s="5" t="s">
        <v>18</v>
      </c>
      <c r="D7" s="5" t="s">
        <v>34</v>
      </c>
      <c r="E7" s="6" t="str">
        <f t="shared" si="2"/>
        <v>Enviromental Data,Soil Health Data</v>
      </c>
      <c r="F7" s="2" t="s">
        <v>5</v>
      </c>
      <c r="G7" s="5" t="str">
        <f t="shared" si="3"/>
        <v>Soil Health Data</v>
      </c>
      <c r="H7" s="5" t="str">
        <f t="shared" si="4"/>
        <v/>
      </c>
      <c r="I7" s="5" t="str">
        <f t="shared" si="5"/>
        <v/>
      </c>
      <c r="J7" s="5" t="str">
        <f t="shared" si="6"/>
        <v/>
      </c>
      <c r="K7" s="5" t="str">
        <f t="shared" si="9"/>
        <v/>
      </c>
      <c r="M7" s="6" t="str">
        <f t="shared" si="7"/>
        <v/>
      </c>
      <c r="N7" s="5" t="str">
        <f t="shared" ref="N7:Q7" si="13">IF(IFERROR(FIND( TRIM(LOWER( RIGHT(N$1,LEN(N$1)- FIND("=",N$1)))),LOWER($D7)),"*") = "*","",LEFT(N$1,FIND("=",N$1) -1))</f>
        <v/>
      </c>
      <c r="O7" s="5" t="str">
        <f t="shared" si="13"/>
        <v/>
      </c>
      <c r="P7" s="5" t="str">
        <f t="shared" si="13"/>
        <v/>
      </c>
      <c r="Q7" s="5" t="str">
        <f t="shared" si="13"/>
        <v/>
      </c>
    </row>
    <row r="8">
      <c r="A8" s="5" t="s">
        <v>35</v>
      </c>
      <c r="B8" s="5" t="s">
        <v>36</v>
      </c>
      <c r="C8" s="5" t="s">
        <v>18</v>
      </c>
      <c r="D8" s="5" t="s">
        <v>37</v>
      </c>
      <c r="E8" s="6" t="str">
        <f t="shared" si="2"/>
        <v>Enviromental Data</v>
      </c>
      <c r="F8" s="2" t="s">
        <v>5</v>
      </c>
      <c r="G8" s="5" t="str">
        <f t="shared" si="3"/>
        <v/>
      </c>
      <c r="H8" s="5" t="str">
        <f t="shared" si="4"/>
        <v/>
      </c>
      <c r="I8" s="5" t="str">
        <f t="shared" si="5"/>
        <v/>
      </c>
      <c r="J8" s="5" t="str">
        <f t="shared" si="6"/>
        <v/>
      </c>
      <c r="K8" s="5" t="str">
        <f t="shared" si="9"/>
        <v/>
      </c>
      <c r="M8" s="6" t="str">
        <f t="shared" si="7"/>
        <v/>
      </c>
      <c r="N8" s="5" t="str">
        <f t="shared" ref="N8:Q8" si="14">IF(IFERROR(FIND( TRIM(LOWER( RIGHT(N$1,LEN(N$1)- FIND("=",N$1)))),LOWER($D8)),"*") = "*","",LEFT(N$1,FIND("=",N$1) -1))</f>
        <v/>
      </c>
      <c r="O8" s="5" t="str">
        <f t="shared" si="14"/>
        <v/>
      </c>
      <c r="P8" s="5" t="str">
        <f t="shared" si="14"/>
        <v/>
      </c>
      <c r="Q8" s="5" t="str">
        <f t="shared" si="14"/>
        <v/>
      </c>
    </row>
    <row r="9">
      <c r="A9" s="5" t="s">
        <v>38</v>
      </c>
      <c r="B9" s="5" t="s">
        <v>39</v>
      </c>
      <c r="C9" s="5" t="s">
        <v>18</v>
      </c>
      <c r="D9" s="5" t="s">
        <v>40</v>
      </c>
      <c r="E9" s="6" t="str">
        <f t="shared" si="2"/>
        <v>Enviromental Data</v>
      </c>
      <c r="F9" s="2" t="s">
        <v>5</v>
      </c>
      <c r="G9" s="5" t="str">
        <f t="shared" si="3"/>
        <v/>
      </c>
      <c r="H9" s="5" t="str">
        <f t="shared" si="4"/>
        <v/>
      </c>
      <c r="I9" s="5" t="str">
        <f t="shared" si="5"/>
        <v/>
      </c>
      <c r="J9" s="5" t="str">
        <f t="shared" si="6"/>
        <v/>
      </c>
      <c r="K9" s="5" t="str">
        <f t="shared" si="9"/>
        <v/>
      </c>
      <c r="M9" s="6" t="str">
        <f t="shared" si="7"/>
        <v/>
      </c>
      <c r="N9" s="5" t="str">
        <f t="shared" ref="N9:Q9" si="15">IF(IFERROR(FIND( TRIM(LOWER( RIGHT(N$1,LEN(N$1)- FIND("=",N$1)))),LOWER($D9)),"*") = "*","",LEFT(N$1,FIND("=",N$1) -1))</f>
        <v/>
      </c>
      <c r="O9" s="5" t="str">
        <f t="shared" si="15"/>
        <v/>
      </c>
      <c r="P9" s="5" t="str">
        <f t="shared" si="15"/>
        <v/>
      </c>
      <c r="Q9" s="5" t="str">
        <f t="shared" si="15"/>
        <v/>
      </c>
    </row>
    <row r="10">
      <c r="A10" s="5" t="s">
        <v>41</v>
      </c>
      <c r="B10" s="5" t="s">
        <v>42</v>
      </c>
      <c r="C10" s="5" t="s">
        <v>18</v>
      </c>
      <c r="D10" s="5" t="s">
        <v>43</v>
      </c>
      <c r="E10" s="6" t="str">
        <f t="shared" si="2"/>
        <v>Enviromental Data</v>
      </c>
      <c r="F10" s="2" t="s">
        <v>5</v>
      </c>
      <c r="G10" s="5" t="str">
        <f t="shared" si="3"/>
        <v/>
      </c>
      <c r="H10" s="5" t="str">
        <f t="shared" si="4"/>
        <v/>
      </c>
      <c r="I10" s="5" t="str">
        <f t="shared" si="5"/>
        <v/>
      </c>
      <c r="J10" s="5" t="str">
        <f t="shared" si="6"/>
        <v/>
      </c>
      <c r="K10" s="5" t="str">
        <f t="shared" si="9"/>
        <v/>
      </c>
      <c r="M10" s="6" t="str">
        <f t="shared" si="7"/>
        <v/>
      </c>
      <c r="N10" s="5" t="str">
        <f t="shared" ref="N10:Q10" si="16">IF(IFERROR(FIND( TRIM(LOWER( RIGHT(N$1,LEN(N$1)- FIND("=",N$1)))),LOWER($D10)),"*") = "*","",LEFT(N$1,FIND("=",N$1) -1))</f>
        <v/>
      </c>
      <c r="O10" s="5" t="str">
        <f t="shared" si="16"/>
        <v/>
      </c>
      <c r="P10" s="5" t="str">
        <f t="shared" si="16"/>
        <v/>
      </c>
      <c r="Q10" s="5" t="str">
        <f t="shared" si="16"/>
        <v/>
      </c>
    </row>
    <row r="11">
      <c r="A11" s="5" t="s">
        <v>44</v>
      </c>
      <c r="B11" s="5" t="s">
        <v>45</v>
      </c>
      <c r="C11" s="5" t="s">
        <v>18</v>
      </c>
      <c r="D11" s="5" t="s">
        <v>46</v>
      </c>
      <c r="E11" s="6" t="str">
        <f t="shared" si="2"/>
        <v>Enviromental Data</v>
      </c>
      <c r="F11" s="2" t="s">
        <v>5</v>
      </c>
      <c r="G11" s="5" t="str">
        <f t="shared" si="3"/>
        <v/>
      </c>
      <c r="H11" s="5" t="str">
        <f t="shared" si="4"/>
        <v/>
      </c>
      <c r="I11" s="5" t="str">
        <f t="shared" si="5"/>
        <v/>
      </c>
      <c r="J11" s="5" t="str">
        <f t="shared" si="6"/>
        <v/>
      </c>
      <c r="K11" s="5" t="str">
        <f t="shared" si="9"/>
        <v/>
      </c>
      <c r="M11" s="6" t="str">
        <f t="shared" si="7"/>
        <v/>
      </c>
      <c r="N11" s="5" t="str">
        <f t="shared" ref="N11:Q11" si="17">IF(IFERROR(FIND( TRIM(LOWER( RIGHT(N$1,LEN(N$1)- FIND("=",N$1)))),LOWER($D11)),"*") = "*","",LEFT(N$1,FIND("=",N$1) -1))</f>
        <v/>
      </c>
      <c r="O11" s="5" t="str">
        <f t="shared" si="17"/>
        <v/>
      </c>
      <c r="P11" s="5" t="str">
        <f t="shared" si="17"/>
        <v/>
      </c>
      <c r="Q11" s="5" t="str">
        <f t="shared" si="17"/>
        <v/>
      </c>
    </row>
    <row r="12">
      <c r="A12" s="5" t="s">
        <v>47</v>
      </c>
      <c r="B12" s="5" t="s">
        <v>48</v>
      </c>
      <c r="C12" s="5" t="s">
        <v>18</v>
      </c>
      <c r="D12" s="5" t="s">
        <v>49</v>
      </c>
      <c r="E12" s="6" t="str">
        <f t="shared" si="2"/>
        <v>Enviromental Data</v>
      </c>
      <c r="F12" s="2" t="s">
        <v>5</v>
      </c>
      <c r="G12" s="5" t="str">
        <f t="shared" si="3"/>
        <v/>
      </c>
      <c r="H12" s="5" t="str">
        <f t="shared" si="4"/>
        <v/>
      </c>
      <c r="I12" s="5" t="str">
        <f t="shared" si="5"/>
        <v/>
      </c>
      <c r="J12" s="5" t="str">
        <f t="shared" si="6"/>
        <v/>
      </c>
      <c r="K12" s="5" t="str">
        <f t="shared" si="9"/>
        <v/>
      </c>
      <c r="M12" s="6" t="str">
        <f t="shared" si="7"/>
        <v>Agricultural Waste Management System </v>
      </c>
      <c r="N12" s="5" t="str">
        <f t="shared" ref="N12:Q12" si="18">IF(IFERROR(FIND( TRIM(LOWER( RIGHT(N$1,LEN(N$1)- FIND("=",N$1)))),LOWER($D12)),"*") = "*","",LEFT(N$1,FIND("=",N$1) -1))</f>
        <v>Agricultural Waste Management System </v>
      </c>
      <c r="O12" s="5" t="str">
        <f t="shared" si="18"/>
        <v/>
      </c>
      <c r="P12" s="5" t="str">
        <f t="shared" si="18"/>
        <v/>
      </c>
      <c r="Q12" s="5" t="str">
        <f t="shared" si="18"/>
        <v/>
      </c>
    </row>
    <row r="13">
      <c r="A13" s="5" t="s">
        <v>50</v>
      </c>
      <c r="B13" s="5" t="s">
        <v>51</v>
      </c>
      <c r="C13" s="5" t="s">
        <v>18</v>
      </c>
      <c r="D13" s="5" t="s">
        <v>52</v>
      </c>
      <c r="E13" s="6" t="str">
        <f t="shared" si="2"/>
        <v>Enviromental Data</v>
      </c>
      <c r="F13" s="2" t="s">
        <v>5</v>
      </c>
      <c r="G13" s="5" t="str">
        <f t="shared" si="3"/>
        <v/>
      </c>
      <c r="H13" s="5" t="str">
        <f t="shared" si="4"/>
        <v/>
      </c>
      <c r="I13" s="5" t="str">
        <f t="shared" si="5"/>
        <v/>
      </c>
      <c r="J13" s="5" t="str">
        <f t="shared" si="6"/>
        <v/>
      </c>
      <c r="K13" s="5" t="str">
        <f t="shared" si="9"/>
        <v/>
      </c>
      <c r="M13" s="6" t="str">
        <f t="shared" si="7"/>
        <v/>
      </c>
      <c r="N13" s="5" t="str">
        <f t="shared" ref="N13:Q13" si="19">IF(IFERROR(FIND( TRIM(LOWER( RIGHT(N$1,LEN(N$1)- FIND("=",N$1)))),LOWER($D13)),"*") = "*","",LEFT(N$1,FIND("=",N$1) -1))</f>
        <v/>
      </c>
      <c r="O13" s="5" t="str">
        <f t="shared" si="19"/>
        <v/>
      </c>
      <c r="P13" s="5" t="str">
        <f t="shared" si="19"/>
        <v/>
      </c>
      <c r="Q13" s="5" t="str">
        <f t="shared" si="19"/>
        <v/>
      </c>
    </row>
    <row r="14">
      <c r="A14" s="5" t="s">
        <v>53</v>
      </c>
      <c r="B14" s="5" t="s">
        <v>54</v>
      </c>
      <c r="C14" s="5" t="s">
        <v>18</v>
      </c>
      <c r="D14" s="5" t="s">
        <v>55</v>
      </c>
      <c r="E14" s="6" t="str">
        <f t="shared" si="2"/>
        <v>Enviromental Data,Soil Health Data</v>
      </c>
      <c r="F14" s="2" t="s">
        <v>5</v>
      </c>
      <c r="G14" s="5" t="str">
        <f t="shared" si="3"/>
        <v>Soil Health Data</v>
      </c>
      <c r="H14" s="5" t="str">
        <f t="shared" si="4"/>
        <v/>
      </c>
      <c r="I14" s="5" t="str">
        <f t="shared" si="5"/>
        <v/>
      </c>
      <c r="J14" s="5" t="str">
        <f t="shared" si="6"/>
        <v/>
      </c>
      <c r="K14" s="5" t="str">
        <f t="shared" si="9"/>
        <v/>
      </c>
      <c r="M14" s="6" t="str">
        <f t="shared" si="7"/>
        <v/>
      </c>
      <c r="N14" s="5" t="str">
        <f t="shared" ref="N14:Q14" si="20">IF(IFERROR(FIND( TRIM(LOWER( RIGHT(N$1,LEN(N$1)- FIND("=",N$1)))),LOWER($D14)),"*") = "*","",LEFT(N$1,FIND("=",N$1) -1))</f>
        <v/>
      </c>
      <c r="O14" s="5" t="str">
        <f t="shared" si="20"/>
        <v/>
      </c>
      <c r="P14" s="5" t="str">
        <f t="shared" si="20"/>
        <v/>
      </c>
      <c r="Q14" s="5" t="str">
        <f t="shared" si="20"/>
        <v/>
      </c>
    </row>
    <row r="15">
      <c r="A15" s="5" t="s">
        <v>56</v>
      </c>
      <c r="B15" s="5" t="s">
        <v>57</v>
      </c>
      <c r="C15" s="5" t="s">
        <v>18</v>
      </c>
      <c r="D15" s="5" t="s">
        <v>58</v>
      </c>
      <c r="E15" s="6" t="str">
        <f t="shared" si="2"/>
        <v>Enviromental Data</v>
      </c>
      <c r="F15" s="2" t="s">
        <v>5</v>
      </c>
      <c r="G15" s="5" t="str">
        <f t="shared" si="3"/>
        <v/>
      </c>
      <c r="H15" s="5" t="str">
        <f t="shared" si="4"/>
        <v/>
      </c>
      <c r="I15" s="5" t="str">
        <f t="shared" si="5"/>
        <v/>
      </c>
      <c r="J15" s="5" t="str">
        <f t="shared" si="6"/>
        <v/>
      </c>
      <c r="K15" s="5" t="str">
        <f t="shared" si="9"/>
        <v/>
      </c>
      <c r="M15" s="6" t="str">
        <f t="shared" si="7"/>
        <v/>
      </c>
      <c r="N15" s="5" t="str">
        <f t="shared" ref="N15:Q15" si="21">IF(IFERROR(FIND( TRIM(LOWER( RIGHT(N$1,LEN(N$1)- FIND("=",N$1)))),LOWER($D15)),"*") = "*","",LEFT(N$1,FIND("=",N$1) -1))</f>
        <v/>
      </c>
      <c r="O15" s="5" t="str">
        <f t="shared" si="21"/>
        <v/>
      </c>
      <c r="P15" s="5" t="str">
        <f t="shared" si="21"/>
        <v/>
      </c>
      <c r="Q15" s="5" t="str">
        <f t="shared" si="21"/>
        <v/>
      </c>
    </row>
    <row r="16">
      <c r="A16" s="5" t="s">
        <v>59</v>
      </c>
      <c r="B16" s="5" t="s">
        <v>60</v>
      </c>
      <c r="C16" s="5" t="s">
        <v>18</v>
      </c>
      <c r="D16" s="5" t="s">
        <v>61</v>
      </c>
      <c r="E16" s="6" t="str">
        <f t="shared" si="2"/>
        <v>Enviromental Data,Pesticides Data </v>
      </c>
      <c r="F16" s="2" t="s">
        <v>5</v>
      </c>
      <c r="G16" s="5" t="str">
        <f t="shared" si="3"/>
        <v/>
      </c>
      <c r="H16" s="5" t="str">
        <f t="shared" si="4"/>
        <v/>
      </c>
      <c r="I16" s="5" t="str">
        <f t="shared" si="5"/>
        <v/>
      </c>
      <c r="J16" s="5" t="str">
        <f t="shared" si="6"/>
        <v>Pesticides Data </v>
      </c>
      <c r="K16" s="5" t="str">
        <f t="shared" si="9"/>
        <v/>
      </c>
      <c r="M16" s="6" t="str">
        <f t="shared" si="7"/>
        <v/>
      </c>
      <c r="N16" s="5" t="str">
        <f t="shared" ref="N16:Q16" si="22">IF(IFERROR(FIND( TRIM(LOWER( RIGHT(N$1,LEN(N$1)- FIND("=",N$1)))),LOWER($D16)),"*") = "*","",LEFT(N$1,FIND("=",N$1) -1))</f>
        <v/>
      </c>
      <c r="O16" s="5" t="str">
        <f t="shared" si="22"/>
        <v/>
      </c>
      <c r="P16" s="5" t="str">
        <f t="shared" si="22"/>
        <v/>
      </c>
      <c r="Q16" s="5" t="str">
        <f t="shared" si="22"/>
        <v/>
      </c>
    </row>
    <row r="17">
      <c r="A17" s="5" t="s">
        <v>62</v>
      </c>
      <c r="B17" s="5" t="s">
        <v>63</v>
      </c>
      <c r="C17" s="5" t="s">
        <v>18</v>
      </c>
      <c r="D17" s="5" t="s">
        <v>64</v>
      </c>
      <c r="E17" s="6" t="str">
        <f t="shared" si="2"/>
        <v>Enviromental Data</v>
      </c>
      <c r="F17" s="2" t="s">
        <v>5</v>
      </c>
      <c r="G17" s="5" t="str">
        <f t="shared" si="3"/>
        <v/>
      </c>
      <c r="H17" s="5" t="str">
        <f t="shared" si="4"/>
        <v/>
      </c>
      <c r="I17" s="5" t="str">
        <f t="shared" si="5"/>
        <v/>
      </c>
      <c r="J17" s="5" t="str">
        <f t="shared" si="6"/>
        <v/>
      </c>
      <c r="K17" s="5" t="str">
        <f t="shared" si="9"/>
        <v/>
      </c>
      <c r="M17" s="6" t="str">
        <f t="shared" si="7"/>
        <v/>
      </c>
      <c r="N17" s="5" t="str">
        <f t="shared" ref="N17:Q17" si="23">IF(IFERROR(FIND( TRIM(LOWER( RIGHT(N$1,LEN(N$1)- FIND("=",N$1)))),LOWER($D17)),"*") = "*","",LEFT(N$1,FIND("=",N$1) -1))</f>
        <v/>
      </c>
      <c r="O17" s="5" t="str">
        <f t="shared" si="23"/>
        <v/>
      </c>
      <c r="P17" s="5" t="str">
        <f t="shared" si="23"/>
        <v/>
      </c>
      <c r="Q17" s="5" t="str">
        <f t="shared" si="23"/>
        <v/>
      </c>
    </row>
    <row r="18">
      <c r="A18" s="5" t="s">
        <v>65</v>
      </c>
      <c r="B18" s="5" t="s">
        <v>66</v>
      </c>
      <c r="C18" s="5" t="s">
        <v>18</v>
      </c>
      <c r="D18" s="5" t="s">
        <v>67</v>
      </c>
      <c r="E18" s="6" t="str">
        <f t="shared" si="2"/>
        <v>Enviromental Data,Public Health Data </v>
      </c>
      <c r="F18" s="2" t="s">
        <v>5</v>
      </c>
      <c r="G18" s="5" t="str">
        <f t="shared" si="3"/>
        <v/>
      </c>
      <c r="H18" s="5" t="str">
        <f t="shared" si="4"/>
        <v/>
      </c>
      <c r="I18" s="5" t="str">
        <f t="shared" si="5"/>
        <v/>
      </c>
      <c r="J18" s="5" t="str">
        <f t="shared" si="6"/>
        <v/>
      </c>
      <c r="K18" s="5" t="str">
        <f t="shared" si="9"/>
        <v>Public Health Data </v>
      </c>
      <c r="M18" s="6" t="str">
        <f t="shared" si="7"/>
        <v>Regulatory Compliance </v>
      </c>
      <c r="N18" s="5" t="str">
        <f t="shared" ref="N18:Q18" si="24">IF(IFERROR(FIND( TRIM(LOWER( RIGHT(N$1,LEN(N$1)- FIND("=",N$1)))),LOWER($D18)),"*") = "*","",LEFT(N$1,FIND("=",N$1) -1))</f>
        <v/>
      </c>
      <c r="O18" s="5" t="str">
        <f t="shared" si="24"/>
        <v/>
      </c>
      <c r="P18" s="5" t="str">
        <f t="shared" si="24"/>
        <v>Regulatory Compliance </v>
      </c>
      <c r="Q18" s="5" t="str">
        <f t="shared" si="24"/>
        <v/>
      </c>
    </row>
    <row r="19">
      <c r="A19" s="5" t="s">
        <v>68</v>
      </c>
      <c r="B19" s="5" t="s">
        <v>69</v>
      </c>
      <c r="C19" s="5" t="s">
        <v>18</v>
      </c>
      <c r="D19" s="5" t="s">
        <v>70</v>
      </c>
      <c r="E19" s="6" t="str">
        <f t="shared" si="2"/>
        <v>Enviromental Data,Public Health Data </v>
      </c>
      <c r="F19" s="2" t="s">
        <v>5</v>
      </c>
      <c r="G19" s="5" t="str">
        <f t="shared" si="3"/>
        <v/>
      </c>
      <c r="H19" s="5" t="str">
        <f t="shared" si="4"/>
        <v/>
      </c>
      <c r="I19" s="5" t="str">
        <f t="shared" si="5"/>
        <v/>
      </c>
      <c r="J19" s="5" t="str">
        <f t="shared" si="6"/>
        <v/>
      </c>
      <c r="K19" s="5" t="str">
        <f t="shared" si="9"/>
        <v>Public Health Data </v>
      </c>
      <c r="M19" s="6" t="str">
        <f t="shared" si="7"/>
        <v/>
      </c>
      <c r="N19" s="5" t="str">
        <f t="shared" ref="N19:Q19" si="25">IF(IFERROR(FIND( TRIM(LOWER( RIGHT(N$1,LEN(N$1)- FIND("=",N$1)))),LOWER($D19)),"*") = "*","",LEFT(N$1,FIND("=",N$1) -1))</f>
        <v/>
      </c>
      <c r="O19" s="5" t="str">
        <f t="shared" si="25"/>
        <v/>
      </c>
      <c r="P19" s="5" t="str">
        <f t="shared" si="25"/>
        <v/>
      </c>
      <c r="Q19" s="5" t="str">
        <f t="shared" si="25"/>
        <v/>
      </c>
    </row>
    <row r="20">
      <c r="A20" s="5" t="s">
        <v>71</v>
      </c>
      <c r="B20" s="5" t="s">
        <v>72</v>
      </c>
      <c r="C20" s="5" t="s">
        <v>18</v>
      </c>
      <c r="D20" s="5" t="s">
        <v>73</v>
      </c>
      <c r="E20" s="6" t="str">
        <f t="shared" si="2"/>
        <v>Enviromental Data,Public Health Data </v>
      </c>
      <c r="F20" s="2" t="s">
        <v>5</v>
      </c>
      <c r="G20" s="5" t="str">
        <f t="shared" si="3"/>
        <v/>
      </c>
      <c r="H20" s="5" t="str">
        <f t="shared" si="4"/>
        <v/>
      </c>
      <c r="I20" s="5" t="str">
        <f t="shared" si="5"/>
        <v/>
      </c>
      <c r="J20" s="5" t="str">
        <f t="shared" si="6"/>
        <v/>
      </c>
      <c r="K20" s="5" t="str">
        <f t="shared" si="9"/>
        <v>Public Health Data </v>
      </c>
      <c r="M20" s="6" t="str">
        <f t="shared" si="7"/>
        <v/>
      </c>
      <c r="N20" s="5" t="str">
        <f t="shared" ref="N20:Q20" si="26">IF(IFERROR(FIND( TRIM(LOWER( RIGHT(N$1,LEN(N$1)- FIND("=",N$1)))),LOWER($D20)),"*") = "*","",LEFT(N$1,FIND("=",N$1) -1))</f>
        <v/>
      </c>
      <c r="O20" s="5" t="str">
        <f t="shared" si="26"/>
        <v/>
      </c>
      <c r="P20" s="5" t="str">
        <f t="shared" si="26"/>
        <v/>
      </c>
      <c r="Q20" s="5" t="str">
        <f t="shared" si="26"/>
        <v/>
      </c>
    </row>
    <row r="21" ht="15.75" customHeight="1">
      <c r="A21" s="5" t="s">
        <v>74</v>
      </c>
      <c r="B21" s="5" t="s">
        <v>75</v>
      </c>
      <c r="C21" s="5" t="s">
        <v>18</v>
      </c>
      <c r="D21" s="5" t="s">
        <v>76</v>
      </c>
      <c r="E21" s="6" t="str">
        <f t="shared" si="2"/>
        <v>Enviromental Data</v>
      </c>
      <c r="F21" s="2" t="s">
        <v>5</v>
      </c>
      <c r="G21" s="5" t="str">
        <f t="shared" si="3"/>
        <v/>
      </c>
      <c r="H21" s="5" t="str">
        <f t="shared" si="4"/>
        <v/>
      </c>
      <c r="I21" s="5" t="str">
        <f t="shared" si="5"/>
        <v/>
      </c>
      <c r="J21" s="5" t="str">
        <f t="shared" si="6"/>
        <v/>
      </c>
      <c r="K21" s="5" t="str">
        <f t="shared" si="9"/>
        <v/>
      </c>
      <c r="M21" s="6" t="str">
        <f t="shared" si="7"/>
        <v/>
      </c>
      <c r="N21" s="5" t="str">
        <f t="shared" ref="N21:Q21" si="27">IF(IFERROR(FIND( TRIM(LOWER( RIGHT(N$1,LEN(N$1)- FIND("=",N$1)))),LOWER($D21)),"*") = "*","",LEFT(N$1,FIND("=",N$1) -1))</f>
        <v/>
      </c>
      <c r="O21" s="5" t="str">
        <f t="shared" si="27"/>
        <v/>
      </c>
      <c r="P21" s="5" t="str">
        <f t="shared" si="27"/>
        <v/>
      </c>
      <c r="Q21" s="5" t="str">
        <f t="shared" si="27"/>
        <v/>
      </c>
    </row>
    <row r="22" ht="15.75" customHeight="1">
      <c r="A22" s="5" t="s">
        <v>77</v>
      </c>
      <c r="B22" s="5" t="s">
        <v>78</v>
      </c>
      <c r="C22" s="5" t="s">
        <v>18</v>
      </c>
      <c r="D22" s="5" t="s">
        <v>79</v>
      </c>
      <c r="E22" s="6" t="str">
        <f t="shared" si="2"/>
        <v>Enviromental Data</v>
      </c>
      <c r="F22" s="2" t="s">
        <v>5</v>
      </c>
      <c r="G22" s="5" t="str">
        <f t="shared" si="3"/>
        <v/>
      </c>
      <c r="H22" s="5" t="str">
        <f t="shared" si="4"/>
        <v/>
      </c>
      <c r="I22" s="5" t="str">
        <f t="shared" si="5"/>
        <v/>
      </c>
      <c r="J22" s="5" t="str">
        <f t="shared" si="6"/>
        <v/>
      </c>
      <c r="K22" s="5" t="str">
        <f t="shared" si="9"/>
        <v/>
      </c>
      <c r="M22" s="6" t="str">
        <f t="shared" si="7"/>
        <v/>
      </c>
      <c r="N22" s="5" t="str">
        <f t="shared" ref="N22:Q22" si="28">IF(IFERROR(FIND( TRIM(LOWER( RIGHT(N$1,LEN(N$1)- FIND("=",N$1)))),LOWER($D22)),"*") = "*","",LEFT(N$1,FIND("=",N$1) -1))</f>
        <v/>
      </c>
      <c r="O22" s="5" t="str">
        <f t="shared" si="28"/>
        <v/>
      </c>
      <c r="P22" s="5" t="str">
        <f t="shared" si="28"/>
        <v/>
      </c>
      <c r="Q22" s="5" t="str">
        <f t="shared" si="28"/>
        <v/>
      </c>
    </row>
    <row r="23" ht="15.75" customHeight="1">
      <c r="A23" s="5" t="s">
        <v>80</v>
      </c>
      <c r="B23" s="5" t="s">
        <v>81</v>
      </c>
      <c r="C23" s="5" t="s">
        <v>18</v>
      </c>
      <c r="D23" s="5" t="s">
        <v>82</v>
      </c>
      <c r="E23" s="6" t="str">
        <f t="shared" si="2"/>
        <v>Enviromental Data</v>
      </c>
      <c r="F23" s="2" t="s">
        <v>5</v>
      </c>
      <c r="G23" s="5" t="str">
        <f t="shared" si="3"/>
        <v/>
      </c>
      <c r="H23" s="5" t="str">
        <f t="shared" si="4"/>
        <v/>
      </c>
      <c r="I23" s="5" t="str">
        <f t="shared" si="5"/>
        <v/>
      </c>
      <c r="J23" s="5" t="str">
        <f t="shared" si="6"/>
        <v/>
      </c>
      <c r="K23" s="5" t="str">
        <f t="shared" si="9"/>
        <v/>
      </c>
      <c r="M23" s="6" t="str">
        <f t="shared" si="7"/>
        <v/>
      </c>
      <c r="N23" s="5" t="str">
        <f t="shared" ref="N23:Q23" si="29">IF(IFERROR(FIND( TRIM(LOWER( RIGHT(N$1,LEN(N$1)- FIND("=",N$1)))),LOWER($D23)),"*") = "*","",LEFT(N$1,FIND("=",N$1) -1))</f>
        <v/>
      </c>
      <c r="O23" s="5" t="str">
        <f t="shared" si="29"/>
        <v/>
      </c>
      <c r="P23" s="5" t="str">
        <f t="shared" si="29"/>
        <v/>
      </c>
      <c r="Q23" s="5" t="str">
        <f t="shared" si="29"/>
        <v/>
      </c>
    </row>
    <row r="24" ht="15.75" customHeight="1">
      <c r="A24" s="5" t="s">
        <v>83</v>
      </c>
      <c r="B24" s="5" t="s">
        <v>84</v>
      </c>
      <c r="C24" s="5" t="s">
        <v>18</v>
      </c>
      <c r="D24" s="5" t="s">
        <v>85</v>
      </c>
      <c r="E24" s="6" t="str">
        <f t="shared" si="2"/>
        <v>Enviromental Data,Public Health Data </v>
      </c>
      <c r="F24" s="2" t="s">
        <v>5</v>
      </c>
      <c r="G24" s="5" t="str">
        <f t="shared" si="3"/>
        <v/>
      </c>
      <c r="H24" s="5" t="str">
        <f t="shared" si="4"/>
        <v/>
      </c>
      <c r="I24" s="5" t="str">
        <f t="shared" si="5"/>
        <v/>
      </c>
      <c r="J24" s="5" t="str">
        <f t="shared" si="6"/>
        <v/>
      </c>
      <c r="K24" s="5" t="str">
        <f t="shared" si="9"/>
        <v>Public Health Data </v>
      </c>
      <c r="M24" s="6" t="str">
        <f t="shared" si="7"/>
        <v/>
      </c>
      <c r="N24" s="5" t="str">
        <f t="shared" ref="N24:Q24" si="30">IF(IFERROR(FIND( TRIM(LOWER( RIGHT(N$1,LEN(N$1)- FIND("=",N$1)))),LOWER($D24)),"*") = "*","",LEFT(N$1,FIND("=",N$1) -1))</f>
        <v/>
      </c>
      <c r="O24" s="5" t="str">
        <f t="shared" si="30"/>
        <v/>
      </c>
      <c r="P24" s="5" t="str">
        <f t="shared" si="30"/>
        <v/>
      </c>
      <c r="Q24" s="5" t="str">
        <f t="shared" si="30"/>
        <v/>
      </c>
    </row>
    <row r="25" ht="15.75" customHeight="1">
      <c r="A25" s="5" t="s">
        <v>86</v>
      </c>
      <c r="B25" s="5" t="s">
        <v>72</v>
      </c>
      <c r="C25" s="5" t="s">
        <v>18</v>
      </c>
      <c r="D25" s="5" t="s">
        <v>73</v>
      </c>
      <c r="E25" s="6" t="str">
        <f t="shared" si="2"/>
        <v>Enviromental Data,Public Health Data </v>
      </c>
      <c r="F25" s="2" t="s">
        <v>5</v>
      </c>
      <c r="G25" s="5" t="str">
        <f t="shared" si="3"/>
        <v/>
      </c>
      <c r="H25" s="5" t="str">
        <f t="shared" si="4"/>
        <v/>
      </c>
      <c r="I25" s="5" t="str">
        <f t="shared" si="5"/>
        <v/>
      </c>
      <c r="J25" s="5" t="str">
        <f t="shared" si="6"/>
        <v/>
      </c>
      <c r="K25" s="5" t="str">
        <f t="shared" si="9"/>
        <v>Public Health Data </v>
      </c>
      <c r="M25" s="6" t="str">
        <f t="shared" si="7"/>
        <v/>
      </c>
      <c r="N25" s="5" t="str">
        <f t="shared" ref="N25:Q25" si="31">IF(IFERROR(FIND( TRIM(LOWER( RIGHT(N$1,LEN(N$1)- FIND("=",N$1)))),LOWER($D25)),"*") = "*","",LEFT(N$1,FIND("=",N$1) -1))</f>
        <v/>
      </c>
      <c r="O25" s="5" t="str">
        <f t="shared" si="31"/>
        <v/>
      </c>
      <c r="P25" s="5" t="str">
        <f t="shared" si="31"/>
        <v/>
      </c>
      <c r="Q25" s="5" t="str">
        <f t="shared" si="31"/>
        <v/>
      </c>
    </row>
    <row r="26" ht="15.75" customHeight="1">
      <c r="A26" s="5" t="s">
        <v>87</v>
      </c>
      <c r="B26" s="5" t="s">
        <v>88</v>
      </c>
      <c r="C26" s="5" t="s">
        <v>18</v>
      </c>
      <c r="D26" s="5" t="s">
        <v>89</v>
      </c>
      <c r="E26" s="6" t="str">
        <f t="shared" si="2"/>
        <v>Enviromental Data</v>
      </c>
      <c r="F26" s="2" t="s">
        <v>5</v>
      </c>
      <c r="G26" s="5" t="str">
        <f t="shared" si="3"/>
        <v/>
      </c>
      <c r="H26" s="5" t="str">
        <f t="shared" si="4"/>
        <v/>
      </c>
      <c r="I26" s="5" t="str">
        <f t="shared" si="5"/>
        <v/>
      </c>
      <c r="J26" s="5" t="str">
        <f t="shared" si="6"/>
        <v/>
      </c>
      <c r="K26" s="5" t="str">
        <f t="shared" si="9"/>
        <v/>
      </c>
      <c r="M26" s="6" t="str">
        <f t="shared" si="7"/>
        <v/>
      </c>
      <c r="N26" s="5" t="str">
        <f t="shared" ref="N26:Q26" si="32">IF(IFERROR(FIND( TRIM(LOWER( RIGHT(N$1,LEN(N$1)- FIND("=",N$1)))),LOWER($D26)),"*") = "*","",LEFT(N$1,FIND("=",N$1) -1))</f>
        <v/>
      </c>
      <c r="O26" s="5" t="str">
        <f t="shared" si="32"/>
        <v/>
      </c>
      <c r="P26" s="5" t="str">
        <f t="shared" si="32"/>
        <v/>
      </c>
      <c r="Q26" s="5" t="str">
        <f t="shared" si="32"/>
        <v/>
      </c>
    </row>
    <row r="27" ht="15.75" customHeight="1">
      <c r="A27" s="5" t="s">
        <v>90</v>
      </c>
      <c r="B27" s="5" t="s">
        <v>91</v>
      </c>
      <c r="C27" s="5" t="s">
        <v>18</v>
      </c>
      <c r="D27" s="5" t="s">
        <v>92</v>
      </c>
      <c r="E27" s="6" t="str">
        <f t="shared" si="2"/>
        <v>Enviromental Data</v>
      </c>
      <c r="F27" s="2" t="s">
        <v>5</v>
      </c>
      <c r="G27" s="5" t="str">
        <f t="shared" si="3"/>
        <v/>
      </c>
      <c r="H27" s="5" t="str">
        <f t="shared" si="4"/>
        <v/>
      </c>
      <c r="I27" s="5" t="str">
        <f t="shared" si="5"/>
        <v/>
      </c>
      <c r="J27" s="5" t="str">
        <f t="shared" si="6"/>
        <v/>
      </c>
      <c r="K27" s="5" t="str">
        <f t="shared" si="9"/>
        <v/>
      </c>
      <c r="M27" s="6" t="str">
        <f t="shared" si="7"/>
        <v/>
      </c>
      <c r="N27" s="5" t="str">
        <f t="shared" ref="N27:Q27" si="33">IF(IFERROR(FIND( TRIM(LOWER( RIGHT(N$1,LEN(N$1)- FIND("=",N$1)))),LOWER($D27)),"*") = "*","",LEFT(N$1,FIND("=",N$1) -1))</f>
        <v/>
      </c>
      <c r="O27" s="5" t="str">
        <f t="shared" si="33"/>
        <v/>
      </c>
      <c r="P27" s="5" t="str">
        <f t="shared" si="33"/>
        <v/>
      </c>
      <c r="Q27" s="5" t="str">
        <f t="shared" si="33"/>
        <v/>
      </c>
    </row>
    <row r="28" ht="15.75" customHeight="1">
      <c r="A28" s="5" t="s">
        <v>93</v>
      </c>
      <c r="B28" s="5" t="s">
        <v>94</v>
      </c>
      <c r="C28" s="5" t="s">
        <v>18</v>
      </c>
      <c r="D28" s="5" t="s">
        <v>95</v>
      </c>
      <c r="E28" s="6" t="str">
        <f t="shared" si="2"/>
        <v>Enviromental Data</v>
      </c>
      <c r="F28" s="2" t="s">
        <v>5</v>
      </c>
      <c r="G28" s="5" t="str">
        <f t="shared" si="3"/>
        <v/>
      </c>
      <c r="H28" s="5" t="str">
        <f t="shared" si="4"/>
        <v/>
      </c>
      <c r="I28" s="5" t="str">
        <f t="shared" si="5"/>
        <v/>
      </c>
      <c r="J28" s="5" t="str">
        <f t="shared" si="6"/>
        <v/>
      </c>
      <c r="K28" s="5" t="str">
        <f t="shared" si="9"/>
        <v/>
      </c>
      <c r="M28" s="6" t="str">
        <f t="shared" si="7"/>
        <v/>
      </c>
      <c r="N28" s="5" t="str">
        <f t="shared" ref="N28:Q28" si="34">IF(IFERROR(FIND( TRIM(LOWER( RIGHT(N$1,LEN(N$1)- FIND("=",N$1)))),LOWER($D28)),"*") = "*","",LEFT(N$1,FIND("=",N$1) -1))</f>
        <v/>
      </c>
      <c r="O28" s="5" t="str">
        <f t="shared" si="34"/>
        <v/>
      </c>
      <c r="P28" s="5" t="str">
        <f t="shared" si="34"/>
        <v/>
      </c>
      <c r="Q28" s="5" t="str">
        <f t="shared" si="34"/>
        <v/>
      </c>
    </row>
    <row r="29" ht="15.75" customHeight="1">
      <c r="A29" s="5" t="s">
        <v>96</v>
      </c>
      <c r="B29" s="5" t="s">
        <v>97</v>
      </c>
      <c r="C29" s="5" t="s">
        <v>18</v>
      </c>
      <c r="D29" s="5" t="s">
        <v>98</v>
      </c>
      <c r="E29" s="6" t="str">
        <f t="shared" si="2"/>
        <v>Enviromental Data</v>
      </c>
      <c r="F29" s="2" t="s">
        <v>5</v>
      </c>
      <c r="G29" s="5" t="str">
        <f t="shared" si="3"/>
        <v/>
      </c>
      <c r="H29" s="5" t="str">
        <f t="shared" si="4"/>
        <v/>
      </c>
      <c r="I29" s="5" t="str">
        <f t="shared" si="5"/>
        <v/>
      </c>
      <c r="J29" s="5" t="str">
        <f t="shared" si="6"/>
        <v/>
      </c>
      <c r="K29" s="5" t="str">
        <f t="shared" si="9"/>
        <v/>
      </c>
      <c r="M29" s="6" t="str">
        <f t="shared" si="7"/>
        <v/>
      </c>
      <c r="N29" s="5" t="str">
        <f t="shared" ref="N29:Q29" si="35">IF(IFERROR(FIND( TRIM(LOWER( RIGHT(N$1,LEN(N$1)- FIND("=",N$1)))),LOWER($D29)),"*") = "*","",LEFT(N$1,FIND("=",N$1) -1))</f>
        <v/>
      </c>
      <c r="O29" s="5" t="str">
        <f t="shared" si="35"/>
        <v/>
      </c>
      <c r="P29" s="5" t="str">
        <f t="shared" si="35"/>
        <v/>
      </c>
      <c r="Q29" s="5" t="str">
        <f t="shared" si="35"/>
        <v/>
      </c>
    </row>
    <row r="30" ht="15.75" customHeight="1">
      <c r="A30" s="5" t="s">
        <v>99</v>
      </c>
      <c r="B30" s="5" t="s">
        <v>100</v>
      </c>
      <c r="C30" s="5" t="s">
        <v>18</v>
      </c>
      <c r="D30" s="5" t="s">
        <v>101</v>
      </c>
      <c r="E30" s="6" t="str">
        <f t="shared" si="2"/>
        <v>Enviromental Data</v>
      </c>
      <c r="F30" s="2" t="s">
        <v>5</v>
      </c>
      <c r="G30" s="5" t="str">
        <f t="shared" si="3"/>
        <v/>
      </c>
      <c r="H30" s="5" t="str">
        <f t="shared" si="4"/>
        <v/>
      </c>
      <c r="I30" s="5" t="str">
        <f t="shared" si="5"/>
        <v/>
      </c>
      <c r="J30" s="5" t="str">
        <f t="shared" si="6"/>
        <v/>
      </c>
      <c r="K30" s="5" t="str">
        <f t="shared" si="9"/>
        <v/>
      </c>
      <c r="M30" s="6" t="str">
        <f t="shared" si="7"/>
        <v/>
      </c>
      <c r="N30" s="5" t="str">
        <f t="shared" ref="N30:Q30" si="36">IF(IFERROR(FIND( TRIM(LOWER( RIGHT(N$1,LEN(N$1)- FIND("=",N$1)))),LOWER($D30)),"*") = "*","",LEFT(N$1,FIND("=",N$1) -1))</f>
        <v/>
      </c>
      <c r="O30" s="5" t="str">
        <f t="shared" si="36"/>
        <v/>
      </c>
      <c r="P30" s="5" t="str">
        <f t="shared" si="36"/>
        <v/>
      </c>
      <c r="Q30" s="5" t="str">
        <f t="shared" si="36"/>
        <v/>
      </c>
    </row>
    <row r="31" ht="15.75" customHeight="1">
      <c r="A31" s="5" t="s">
        <v>102</v>
      </c>
      <c r="B31" s="5" t="s">
        <v>103</v>
      </c>
      <c r="C31" s="5" t="s">
        <v>18</v>
      </c>
      <c r="D31" s="5" t="s">
        <v>104</v>
      </c>
      <c r="E31" s="6" t="str">
        <f t="shared" si="2"/>
        <v>Enviromental Data</v>
      </c>
      <c r="F31" s="2" t="s">
        <v>5</v>
      </c>
      <c r="G31" s="5" t="str">
        <f t="shared" si="3"/>
        <v/>
      </c>
      <c r="H31" s="5" t="str">
        <f t="shared" si="4"/>
        <v/>
      </c>
      <c r="I31" s="5" t="str">
        <f t="shared" si="5"/>
        <v/>
      </c>
      <c r="J31" s="5" t="str">
        <f t="shared" si="6"/>
        <v/>
      </c>
      <c r="K31" s="5" t="str">
        <f t="shared" si="9"/>
        <v/>
      </c>
      <c r="M31" s="6" t="str">
        <f t="shared" si="7"/>
        <v/>
      </c>
      <c r="N31" s="5" t="str">
        <f t="shared" ref="N31:Q31" si="37">IF(IFERROR(FIND( TRIM(LOWER( RIGHT(N$1,LEN(N$1)- FIND("=",N$1)))),LOWER($D31)),"*") = "*","",LEFT(N$1,FIND("=",N$1) -1))</f>
        <v/>
      </c>
      <c r="O31" s="5" t="str">
        <f t="shared" si="37"/>
        <v/>
      </c>
      <c r="P31" s="5" t="str">
        <f t="shared" si="37"/>
        <v/>
      </c>
      <c r="Q31" s="5" t="str">
        <f t="shared" si="37"/>
        <v/>
      </c>
    </row>
    <row r="32" ht="15.75" customHeight="1">
      <c r="A32" s="5" t="s">
        <v>105</v>
      </c>
      <c r="B32" s="5" t="s">
        <v>106</v>
      </c>
      <c r="C32" s="5" t="s">
        <v>18</v>
      </c>
      <c r="D32" s="5" t="s">
        <v>107</v>
      </c>
      <c r="E32" s="6" t="str">
        <f t="shared" si="2"/>
        <v>Enviromental Data</v>
      </c>
      <c r="F32" s="2" t="s">
        <v>5</v>
      </c>
      <c r="G32" s="5" t="str">
        <f t="shared" si="3"/>
        <v/>
      </c>
      <c r="H32" s="5" t="str">
        <f t="shared" si="4"/>
        <v/>
      </c>
      <c r="I32" s="5" t="str">
        <f t="shared" si="5"/>
        <v/>
      </c>
      <c r="J32" s="5" t="str">
        <f t="shared" si="6"/>
        <v/>
      </c>
      <c r="K32" s="5" t="str">
        <f t="shared" si="9"/>
        <v/>
      </c>
      <c r="M32" s="6" t="str">
        <f t="shared" si="7"/>
        <v>Agricultural Waste Management System </v>
      </c>
      <c r="N32" s="5" t="str">
        <f t="shared" ref="N32:Q32" si="38">IF(IFERROR(FIND( TRIM(LOWER( RIGHT(N$1,LEN(N$1)- FIND("=",N$1)))),LOWER($D32)),"*") = "*","",LEFT(N$1,FIND("=",N$1) -1))</f>
        <v>Agricultural Waste Management System </v>
      </c>
      <c r="O32" s="5" t="str">
        <f t="shared" si="38"/>
        <v/>
      </c>
      <c r="P32" s="5" t="str">
        <f t="shared" si="38"/>
        <v/>
      </c>
      <c r="Q32" s="5" t="str">
        <f t="shared" si="38"/>
        <v/>
      </c>
    </row>
    <row r="33" ht="15.75" customHeight="1">
      <c r="A33" s="5" t="s">
        <v>108</v>
      </c>
      <c r="B33" s="5" t="s">
        <v>109</v>
      </c>
      <c r="C33" s="5" t="s">
        <v>18</v>
      </c>
      <c r="D33" s="5" t="s">
        <v>110</v>
      </c>
      <c r="E33" s="6" t="str">
        <f t="shared" si="2"/>
        <v>Enviromental Data</v>
      </c>
      <c r="F33" s="2" t="s">
        <v>5</v>
      </c>
      <c r="G33" s="5" t="str">
        <f t="shared" si="3"/>
        <v/>
      </c>
      <c r="H33" s="5" t="str">
        <f t="shared" si="4"/>
        <v/>
      </c>
      <c r="I33" s="5" t="str">
        <f t="shared" si="5"/>
        <v/>
      </c>
      <c r="J33" s="5" t="str">
        <f t="shared" si="6"/>
        <v/>
      </c>
      <c r="K33" s="5" t="str">
        <f t="shared" si="9"/>
        <v/>
      </c>
      <c r="M33" s="6" t="str">
        <f t="shared" si="7"/>
        <v/>
      </c>
      <c r="N33" s="5" t="str">
        <f t="shared" ref="N33:Q33" si="39">IF(IFERROR(FIND( TRIM(LOWER( RIGHT(N$1,LEN(N$1)- FIND("=",N$1)))),LOWER($D33)),"*") = "*","",LEFT(N$1,FIND("=",N$1) -1))</f>
        <v/>
      </c>
      <c r="O33" s="5" t="str">
        <f t="shared" si="39"/>
        <v/>
      </c>
      <c r="P33" s="5" t="str">
        <f t="shared" si="39"/>
        <v/>
      </c>
      <c r="Q33" s="5" t="str">
        <f t="shared" si="39"/>
        <v/>
      </c>
    </row>
    <row r="34" ht="15.75" customHeight="1">
      <c r="A34" s="5" t="s">
        <v>111</v>
      </c>
      <c r="B34" s="5" t="s">
        <v>112</v>
      </c>
      <c r="C34" s="5" t="s">
        <v>18</v>
      </c>
      <c r="D34" s="5" t="s">
        <v>113</v>
      </c>
      <c r="E34" s="6" t="str">
        <f t="shared" si="2"/>
        <v>Enviromental Data</v>
      </c>
      <c r="F34" s="2" t="s">
        <v>5</v>
      </c>
      <c r="G34" s="5" t="str">
        <f t="shared" si="3"/>
        <v/>
      </c>
      <c r="H34" s="5" t="str">
        <f t="shared" si="4"/>
        <v/>
      </c>
      <c r="I34" s="5" t="str">
        <f t="shared" si="5"/>
        <v/>
      </c>
      <c r="J34" s="5" t="str">
        <f t="shared" si="6"/>
        <v/>
      </c>
      <c r="K34" s="5" t="str">
        <f t="shared" si="9"/>
        <v/>
      </c>
      <c r="M34" s="6" t="str">
        <f t="shared" si="7"/>
        <v/>
      </c>
      <c r="N34" s="5" t="str">
        <f t="shared" ref="N34:Q34" si="40">IF(IFERROR(FIND( TRIM(LOWER( RIGHT(N$1,LEN(N$1)- FIND("=",N$1)))),LOWER($D34)),"*") = "*","",LEFT(N$1,FIND("=",N$1) -1))</f>
        <v/>
      </c>
      <c r="O34" s="5" t="str">
        <f t="shared" si="40"/>
        <v/>
      </c>
      <c r="P34" s="5" t="str">
        <f t="shared" si="40"/>
        <v/>
      </c>
      <c r="Q34" s="5" t="str">
        <f t="shared" si="40"/>
        <v/>
      </c>
    </row>
    <row r="35" ht="15.75" customHeight="1">
      <c r="A35" s="5" t="s">
        <v>114</v>
      </c>
      <c r="B35" s="5" t="s">
        <v>115</v>
      </c>
      <c r="C35" s="5" t="s">
        <v>18</v>
      </c>
      <c r="D35" s="5" t="s">
        <v>116</v>
      </c>
      <c r="E35" s="6" t="str">
        <f t="shared" si="2"/>
        <v>Enviromental Data</v>
      </c>
      <c r="F35" s="2" t="s">
        <v>5</v>
      </c>
      <c r="G35" s="5" t="str">
        <f t="shared" si="3"/>
        <v/>
      </c>
      <c r="H35" s="5" t="str">
        <f t="shared" si="4"/>
        <v/>
      </c>
      <c r="I35" s="5" t="str">
        <f t="shared" si="5"/>
        <v/>
      </c>
      <c r="J35" s="5" t="str">
        <f t="shared" si="6"/>
        <v/>
      </c>
      <c r="K35" s="5" t="str">
        <f t="shared" si="9"/>
        <v/>
      </c>
      <c r="M35" s="6" t="str">
        <f t="shared" si="7"/>
        <v/>
      </c>
      <c r="N35" s="5" t="str">
        <f t="shared" ref="N35:Q35" si="41">IF(IFERROR(FIND( TRIM(LOWER( RIGHT(N$1,LEN(N$1)- FIND("=",N$1)))),LOWER($D35)),"*") = "*","",LEFT(N$1,FIND("=",N$1) -1))</f>
        <v/>
      </c>
      <c r="O35" s="5" t="str">
        <f t="shared" si="41"/>
        <v/>
      </c>
      <c r="P35" s="5" t="str">
        <f t="shared" si="41"/>
        <v/>
      </c>
      <c r="Q35" s="5" t="str">
        <f t="shared" si="41"/>
        <v/>
      </c>
    </row>
    <row r="36" ht="15.75" customHeight="1">
      <c r="A36" s="5" t="s">
        <v>117</v>
      </c>
      <c r="B36" s="5" t="s">
        <v>118</v>
      </c>
      <c r="C36" s="5" t="s">
        <v>18</v>
      </c>
      <c r="D36" s="5" t="s">
        <v>119</v>
      </c>
      <c r="E36" s="6" t="str">
        <f t="shared" si="2"/>
        <v>Enviromental Data</v>
      </c>
      <c r="F36" s="2" t="s">
        <v>5</v>
      </c>
      <c r="G36" s="5" t="str">
        <f t="shared" si="3"/>
        <v/>
      </c>
      <c r="H36" s="5" t="str">
        <f t="shared" si="4"/>
        <v/>
      </c>
      <c r="I36" s="5" t="str">
        <f t="shared" si="5"/>
        <v/>
      </c>
      <c r="J36" s="5" t="str">
        <f t="shared" si="6"/>
        <v/>
      </c>
      <c r="K36" s="5" t="str">
        <f t="shared" si="9"/>
        <v/>
      </c>
      <c r="M36" s="6" t="str">
        <f t="shared" si="7"/>
        <v/>
      </c>
      <c r="N36" s="5" t="str">
        <f t="shared" ref="N36:Q36" si="42">IF(IFERROR(FIND( TRIM(LOWER( RIGHT(N$1,LEN(N$1)- FIND("=",N$1)))),LOWER($D36)),"*") = "*","",LEFT(N$1,FIND("=",N$1) -1))</f>
        <v/>
      </c>
      <c r="O36" s="5" t="str">
        <f t="shared" si="42"/>
        <v/>
      </c>
      <c r="P36" s="5" t="str">
        <f t="shared" si="42"/>
        <v/>
      </c>
      <c r="Q36" s="5" t="str">
        <f t="shared" si="42"/>
        <v/>
      </c>
    </row>
    <row r="37" ht="15.75" customHeight="1">
      <c r="A37" s="5" t="s">
        <v>120</v>
      </c>
      <c r="B37" s="5" t="s">
        <v>121</v>
      </c>
      <c r="C37" s="5" t="s">
        <v>18</v>
      </c>
      <c r="D37" s="5" t="s">
        <v>122</v>
      </c>
      <c r="E37" s="6" t="str">
        <f t="shared" si="2"/>
        <v>Enviromental Data</v>
      </c>
      <c r="F37" s="2" t="s">
        <v>5</v>
      </c>
      <c r="G37" s="5" t="str">
        <f t="shared" si="3"/>
        <v/>
      </c>
      <c r="H37" s="5" t="str">
        <f t="shared" si="4"/>
        <v/>
      </c>
      <c r="I37" s="5" t="str">
        <f t="shared" si="5"/>
        <v/>
      </c>
      <c r="J37" s="5" t="str">
        <f t="shared" si="6"/>
        <v/>
      </c>
      <c r="K37" s="5" t="str">
        <f t="shared" si="9"/>
        <v/>
      </c>
      <c r="M37" s="6" t="str">
        <f t="shared" si="7"/>
        <v/>
      </c>
      <c r="N37" s="5" t="str">
        <f t="shared" ref="N37:Q37" si="43">IF(IFERROR(FIND( TRIM(LOWER( RIGHT(N$1,LEN(N$1)- FIND("=",N$1)))),LOWER($D37)),"*") = "*","",LEFT(N$1,FIND("=",N$1) -1))</f>
        <v/>
      </c>
      <c r="O37" s="5" t="str">
        <f t="shared" si="43"/>
        <v/>
      </c>
      <c r="P37" s="5" t="str">
        <f t="shared" si="43"/>
        <v/>
      </c>
      <c r="Q37" s="5" t="str">
        <f t="shared" si="43"/>
        <v/>
      </c>
    </row>
    <row r="38" ht="15.75" customHeight="1">
      <c r="A38" s="5" t="s">
        <v>123</v>
      </c>
      <c r="B38" s="5" t="s">
        <v>124</v>
      </c>
      <c r="C38" s="5" t="s">
        <v>18</v>
      </c>
      <c r="D38" s="5" t="s">
        <v>125</v>
      </c>
      <c r="E38" s="6" t="str">
        <f t="shared" si="2"/>
        <v>Enviromental Data</v>
      </c>
      <c r="F38" s="2" t="s">
        <v>5</v>
      </c>
      <c r="G38" s="5" t="str">
        <f t="shared" si="3"/>
        <v/>
      </c>
      <c r="H38" s="5" t="str">
        <f t="shared" si="4"/>
        <v/>
      </c>
      <c r="I38" s="5" t="str">
        <f t="shared" si="5"/>
        <v/>
      </c>
      <c r="J38" s="5" t="str">
        <f t="shared" si="6"/>
        <v/>
      </c>
      <c r="K38" s="5" t="str">
        <f t="shared" si="9"/>
        <v/>
      </c>
      <c r="M38" s="6" t="str">
        <f t="shared" si="7"/>
        <v/>
      </c>
      <c r="N38" s="5" t="str">
        <f t="shared" ref="N38:Q38" si="44">IF(IFERROR(FIND( TRIM(LOWER( RIGHT(N$1,LEN(N$1)- FIND("=",N$1)))),LOWER($D38)),"*") = "*","",LEFT(N$1,FIND("=",N$1) -1))</f>
        <v/>
      </c>
      <c r="O38" s="5" t="str">
        <f t="shared" si="44"/>
        <v/>
      </c>
      <c r="P38" s="5" t="str">
        <f t="shared" si="44"/>
        <v/>
      </c>
      <c r="Q38" s="5" t="str">
        <f t="shared" si="44"/>
        <v/>
      </c>
    </row>
    <row r="39" ht="15.75" customHeight="1">
      <c r="A39" s="5" t="s">
        <v>126</v>
      </c>
      <c r="B39" s="5" t="s">
        <v>127</v>
      </c>
      <c r="C39" s="5" t="s">
        <v>18</v>
      </c>
      <c r="D39" s="5" t="s">
        <v>128</v>
      </c>
      <c r="E39" s="6" t="str">
        <f t="shared" si="2"/>
        <v>Enviromental Data</v>
      </c>
      <c r="F39" s="2" t="s">
        <v>5</v>
      </c>
      <c r="G39" s="5" t="str">
        <f t="shared" si="3"/>
        <v/>
      </c>
      <c r="H39" s="5" t="str">
        <f t="shared" si="4"/>
        <v/>
      </c>
      <c r="I39" s="5" t="str">
        <f t="shared" si="5"/>
        <v/>
      </c>
      <c r="J39" s="5" t="str">
        <f t="shared" si="6"/>
        <v/>
      </c>
      <c r="K39" s="5" t="str">
        <f t="shared" si="9"/>
        <v/>
      </c>
      <c r="M39" s="6" t="str">
        <f t="shared" si="7"/>
        <v/>
      </c>
      <c r="N39" s="5" t="str">
        <f t="shared" ref="N39:Q39" si="45">IF(IFERROR(FIND( TRIM(LOWER( RIGHT(N$1,LEN(N$1)- FIND("=",N$1)))),LOWER($D39)),"*") = "*","",LEFT(N$1,FIND("=",N$1) -1))</f>
        <v/>
      </c>
      <c r="O39" s="5" t="str">
        <f t="shared" si="45"/>
        <v/>
      </c>
      <c r="P39" s="5" t="str">
        <f t="shared" si="45"/>
        <v/>
      </c>
      <c r="Q39" s="5" t="str">
        <f t="shared" si="45"/>
        <v/>
      </c>
    </row>
    <row r="40" ht="15.75" customHeight="1">
      <c r="A40" s="5" t="s">
        <v>129</v>
      </c>
      <c r="B40" s="5" t="s">
        <v>130</v>
      </c>
      <c r="C40" s="5" t="s">
        <v>18</v>
      </c>
      <c r="D40" s="5" t="s">
        <v>131</v>
      </c>
      <c r="E40" s="6" t="str">
        <f t="shared" si="2"/>
        <v>Enviromental Data</v>
      </c>
      <c r="F40" s="2" t="s">
        <v>5</v>
      </c>
      <c r="G40" s="5" t="str">
        <f t="shared" si="3"/>
        <v/>
      </c>
      <c r="H40" s="5" t="str">
        <f t="shared" si="4"/>
        <v/>
      </c>
      <c r="I40" s="5" t="str">
        <f t="shared" si="5"/>
        <v/>
      </c>
      <c r="J40" s="5" t="str">
        <f t="shared" si="6"/>
        <v/>
      </c>
      <c r="K40" s="5" t="str">
        <f t="shared" si="9"/>
        <v/>
      </c>
      <c r="M40" s="6" t="str">
        <f t="shared" si="7"/>
        <v/>
      </c>
      <c r="N40" s="5" t="str">
        <f t="shared" ref="N40:Q40" si="46">IF(IFERROR(FIND( TRIM(LOWER( RIGHT(N$1,LEN(N$1)- FIND("=",N$1)))),LOWER($D40)),"*") = "*","",LEFT(N$1,FIND("=",N$1) -1))</f>
        <v/>
      </c>
      <c r="O40" s="5" t="str">
        <f t="shared" si="46"/>
        <v/>
      </c>
      <c r="P40" s="5" t="str">
        <f t="shared" si="46"/>
        <v/>
      </c>
      <c r="Q40" s="5" t="str">
        <f t="shared" si="46"/>
        <v/>
      </c>
    </row>
    <row r="41" ht="15.75" customHeight="1">
      <c r="A41" s="5" t="s">
        <v>132</v>
      </c>
      <c r="B41" s="5" t="s">
        <v>133</v>
      </c>
      <c r="C41" s="5" t="s">
        <v>18</v>
      </c>
      <c r="D41" s="5" t="s">
        <v>134</v>
      </c>
      <c r="E41" s="6" t="str">
        <f t="shared" si="2"/>
        <v>Enviromental Data</v>
      </c>
      <c r="F41" s="2" t="s">
        <v>5</v>
      </c>
      <c r="G41" s="5" t="str">
        <f t="shared" si="3"/>
        <v/>
      </c>
      <c r="H41" s="5" t="str">
        <f t="shared" si="4"/>
        <v/>
      </c>
      <c r="I41" s="5" t="str">
        <f t="shared" si="5"/>
        <v/>
      </c>
      <c r="J41" s="5" t="str">
        <f t="shared" si="6"/>
        <v/>
      </c>
      <c r="K41" s="5" t="str">
        <f t="shared" si="9"/>
        <v/>
      </c>
      <c r="M41" s="6" t="str">
        <f t="shared" si="7"/>
        <v/>
      </c>
      <c r="N41" s="5" t="str">
        <f t="shared" ref="N41:Q41" si="47">IF(IFERROR(FIND( TRIM(LOWER( RIGHT(N$1,LEN(N$1)- FIND("=",N$1)))),LOWER($D41)),"*") = "*","",LEFT(N$1,FIND("=",N$1) -1))</f>
        <v/>
      </c>
      <c r="O41" s="5" t="str">
        <f t="shared" si="47"/>
        <v/>
      </c>
      <c r="P41" s="5" t="str">
        <f t="shared" si="47"/>
        <v/>
      </c>
      <c r="Q41" s="5" t="str">
        <f t="shared" si="47"/>
        <v/>
      </c>
    </row>
    <row r="42" ht="15.75" customHeight="1">
      <c r="A42" s="5" t="s">
        <v>135</v>
      </c>
      <c r="B42" s="5" t="s">
        <v>69</v>
      </c>
      <c r="C42" s="5" t="s">
        <v>18</v>
      </c>
      <c r="D42" s="5" t="s">
        <v>70</v>
      </c>
      <c r="E42" s="6" t="str">
        <f t="shared" si="2"/>
        <v>Enviromental Data,Public Health Data </v>
      </c>
      <c r="F42" s="2" t="s">
        <v>5</v>
      </c>
      <c r="G42" s="5" t="str">
        <f t="shared" si="3"/>
        <v/>
      </c>
      <c r="H42" s="5" t="str">
        <f t="shared" si="4"/>
        <v/>
      </c>
      <c r="I42" s="5" t="str">
        <f t="shared" si="5"/>
        <v/>
      </c>
      <c r="J42" s="5" t="str">
        <f t="shared" si="6"/>
        <v/>
      </c>
      <c r="K42" s="5" t="str">
        <f t="shared" si="9"/>
        <v>Public Health Data </v>
      </c>
      <c r="M42" s="6" t="str">
        <f t="shared" si="7"/>
        <v/>
      </c>
      <c r="N42" s="5" t="str">
        <f t="shared" ref="N42:Q42" si="48">IF(IFERROR(FIND( TRIM(LOWER( RIGHT(N$1,LEN(N$1)- FIND("=",N$1)))),LOWER($D42)),"*") = "*","",LEFT(N$1,FIND("=",N$1) -1))</f>
        <v/>
      </c>
      <c r="O42" s="5" t="str">
        <f t="shared" si="48"/>
        <v/>
      </c>
      <c r="P42" s="5" t="str">
        <f t="shared" si="48"/>
        <v/>
      </c>
      <c r="Q42" s="5" t="str">
        <f t="shared" si="48"/>
        <v/>
      </c>
    </row>
    <row r="43" ht="15.75" customHeight="1">
      <c r="A43" s="5" t="s">
        <v>136</v>
      </c>
      <c r="B43" s="5" t="s">
        <v>137</v>
      </c>
      <c r="C43" s="5" t="s">
        <v>18</v>
      </c>
      <c r="D43" s="5" t="s">
        <v>138</v>
      </c>
      <c r="E43" s="6" t="str">
        <f t="shared" si="2"/>
        <v>Enviromental Data</v>
      </c>
      <c r="F43" s="2" t="s">
        <v>5</v>
      </c>
      <c r="G43" s="5" t="str">
        <f t="shared" si="3"/>
        <v/>
      </c>
      <c r="H43" s="5" t="str">
        <f t="shared" si="4"/>
        <v/>
      </c>
      <c r="I43" s="5" t="str">
        <f t="shared" si="5"/>
        <v/>
      </c>
      <c r="J43" s="5" t="str">
        <f t="shared" si="6"/>
        <v/>
      </c>
      <c r="K43" s="5" t="str">
        <f t="shared" si="9"/>
        <v/>
      </c>
      <c r="M43" s="6" t="str">
        <f t="shared" si="7"/>
        <v/>
      </c>
      <c r="N43" s="5" t="str">
        <f t="shared" ref="N43:Q43" si="49">IF(IFERROR(FIND( TRIM(LOWER( RIGHT(N$1,LEN(N$1)- FIND("=",N$1)))),LOWER($D43)),"*") = "*","",LEFT(N$1,FIND("=",N$1) -1))</f>
        <v/>
      </c>
      <c r="O43" s="5" t="str">
        <f t="shared" si="49"/>
        <v/>
      </c>
      <c r="P43" s="5" t="str">
        <f t="shared" si="49"/>
        <v/>
      </c>
      <c r="Q43" s="5" t="str">
        <f t="shared" si="49"/>
        <v/>
      </c>
    </row>
    <row r="44" ht="15.75" customHeight="1">
      <c r="A44" s="5" t="s">
        <v>139</v>
      </c>
      <c r="B44" s="5" t="s">
        <v>140</v>
      </c>
      <c r="C44" s="5" t="s">
        <v>18</v>
      </c>
      <c r="D44" s="5" t="s">
        <v>141</v>
      </c>
      <c r="E44" s="6" t="str">
        <f t="shared" si="2"/>
        <v>Enviromental Data</v>
      </c>
      <c r="F44" s="2" t="s">
        <v>5</v>
      </c>
      <c r="G44" s="5" t="str">
        <f t="shared" si="3"/>
        <v/>
      </c>
      <c r="H44" s="5" t="str">
        <f t="shared" si="4"/>
        <v/>
      </c>
      <c r="I44" s="5" t="str">
        <f t="shared" si="5"/>
        <v/>
      </c>
      <c r="J44" s="5" t="str">
        <f t="shared" si="6"/>
        <v/>
      </c>
      <c r="K44" s="5" t="str">
        <f t="shared" si="9"/>
        <v/>
      </c>
      <c r="M44" s="6" t="str">
        <f t="shared" si="7"/>
        <v/>
      </c>
      <c r="N44" s="5" t="str">
        <f t="shared" ref="N44:Q44" si="50">IF(IFERROR(FIND( TRIM(LOWER( RIGHT(N$1,LEN(N$1)- FIND("=",N$1)))),LOWER($D44)),"*") = "*","",LEFT(N$1,FIND("=",N$1) -1))</f>
        <v/>
      </c>
      <c r="O44" s="5" t="str">
        <f t="shared" si="50"/>
        <v/>
      </c>
      <c r="P44" s="5" t="str">
        <f t="shared" si="50"/>
        <v/>
      </c>
      <c r="Q44" s="5" t="str">
        <f t="shared" si="50"/>
        <v/>
      </c>
    </row>
    <row r="45" ht="15.75" customHeight="1">
      <c r="A45" s="5" t="s">
        <v>142</v>
      </c>
      <c r="B45" s="5" t="s">
        <v>143</v>
      </c>
      <c r="C45" s="5" t="s">
        <v>18</v>
      </c>
      <c r="D45" s="5" t="s">
        <v>144</v>
      </c>
      <c r="E45" s="6" t="str">
        <f t="shared" si="2"/>
        <v>Enviromental Data</v>
      </c>
      <c r="F45" s="2" t="s">
        <v>5</v>
      </c>
      <c r="G45" s="5" t="str">
        <f t="shared" si="3"/>
        <v/>
      </c>
      <c r="H45" s="5" t="str">
        <f t="shared" si="4"/>
        <v/>
      </c>
      <c r="I45" s="5" t="str">
        <f t="shared" si="5"/>
        <v/>
      </c>
      <c r="J45" s="5" t="str">
        <f t="shared" si="6"/>
        <v/>
      </c>
      <c r="K45" s="5" t="str">
        <f t="shared" si="9"/>
        <v/>
      </c>
      <c r="M45" s="6" t="str">
        <f t="shared" si="7"/>
        <v/>
      </c>
      <c r="N45" s="5" t="str">
        <f t="shared" ref="N45:Q45" si="51">IF(IFERROR(FIND( TRIM(LOWER( RIGHT(N$1,LEN(N$1)- FIND("=",N$1)))),LOWER($D45)),"*") = "*","",LEFT(N$1,FIND("=",N$1) -1))</f>
        <v/>
      </c>
      <c r="O45" s="5" t="str">
        <f t="shared" si="51"/>
        <v/>
      </c>
      <c r="P45" s="5" t="str">
        <f t="shared" si="51"/>
        <v/>
      </c>
      <c r="Q45" s="5" t="str">
        <f t="shared" si="51"/>
        <v/>
      </c>
    </row>
    <row r="46" ht="15.75" customHeight="1">
      <c r="A46" s="5" t="s">
        <v>145</v>
      </c>
      <c r="B46" s="5" t="s">
        <v>78</v>
      </c>
      <c r="C46" s="5" t="s">
        <v>18</v>
      </c>
      <c r="D46" s="5" t="s">
        <v>79</v>
      </c>
      <c r="E46" s="6" t="str">
        <f t="shared" si="2"/>
        <v>Enviromental Data</v>
      </c>
      <c r="F46" s="2" t="s">
        <v>5</v>
      </c>
      <c r="G46" s="5" t="str">
        <f t="shared" si="3"/>
        <v/>
      </c>
      <c r="H46" s="5" t="str">
        <f t="shared" si="4"/>
        <v/>
      </c>
      <c r="I46" s="5" t="str">
        <f t="shared" si="5"/>
        <v/>
      </c>
      <c r="J46" s="5" t="str">
        <f t="shared" si="6"/>
        <v/>
      </c>
      <c r="K46" s="5" t="str">
        <f t="shared" si="9"/>
        <v/>
      </c>
      <c r="M46" s="6" t="str">
        <f t="shared" si="7"/>
        <v/>
      </c>
      <c r="N46" s="5" t="str">
        <f t="shared" ref="N46:Q46" si="52">IF(IFERROR(FIND( TRIM(LOWER( RIGHT(N$1,LEN(N$1)- FIND("=",N$1)))),LOWER($D46)),"*") = "*","",LEFT(N$1,FIND("=",N$1) -1))</f>
        <v/>
      </c>
      <c r="O46" s="5" t="str">
        <f t="shared" si="52"/>
        <v/>
      </c>
      <c r="P46" s="5" t="str">
        <f t="shared" si="52"/>
        <v/>
      </c>
      <c r="Q46" s="5" t="str">
        <f t="shared" si="52"/>
        <v/>
      </c>
    </row>
    <row r="47" ht="15.75" customHeight="1">
      <c r="A47" s="5" t="s">
        <v>146</v>
      </c>
      <c r="B47" s="5" t="s">
        <v>147</v>
      </c>
      <c r="C47" s="5" t="s">
        <v>18</v>
      </c>
      <c r="D47" s="5" t="s">
        <v>148</v>
      </c>
      <c r="E47" s="6" t="str">
        <f t="shared" si="2"/>
        <v>Enviromental Data,Public Health Data </v>
      </c>
      <c r="F47" s="2" t="s">
        <v>5</v>
      </c>
      <c r="G47" s="5" t="str">
        <f t="shared" si="3"/>
        <v/>
      </c>
      <c r="H47" s="5" t="str">
        <f t="shared" si="4"/>
        <v/>
      </c>
      <c r="I47" s="5" t="str">
        <f t="shared" si="5"/>
        <v/>
      </c>
      <c r="J47" s="5" t="str">
        <f t="shared" si="6"/>
        <v/>
      </c>
      <c r="K47" s="5" t="str">
        <f t="shared" si="9"/>
        <v>Public Health Data </v>
      </c>
      <c r="M47" s="6" t="str">
        <f t="shared" si="7"/>
        <v/>
      </c>
      <c r="N47" s="5" t="str">
        <f t="shared" ref="N47:Q47" si="53">IF(IFERROR(FIND( TRIM(LOWER( RIGHT(N$1,LEN(N$1)- FIND("=",N$1)))),LOWER($D47)),"*") = "*","",LEFT(N$1,FIND("=",N$1) -1))</f>
        <v/>
      </c>
      <c r="O47" s="5" t="str">
        <f t="shared" si="53"/>
        <v/>
      </c>
      <c r="P47" s="5" t="str">
        <f t="shared" si="53"/>
        <v/>
      </c>
      <c r="Q47" s="5" t="str">
        <f t="shared" si="53"/>
        <v/>
      </c>
    </row>
    <row r="48" ht="15.75" customHeight="1">
      <c r="A48" s="5" t="s">
        <v>149</v>
      </c>
      <c r="B48" s="5" t="s">
        <v>150</v>
      </c>
      <c r="C48" s="5" t="s">
        <v>18</v>
      </c>
      <c r="D48" s="5" t="s">
        <v>151</v>
      </c>
      <c r="E48" s="6" t="str">
        <f t="shared" si="2"/>
        <v>Enviromental Data</v>
      </c>
      <c r="F48" s="2" t="s">
        <v>5</v>
      </c>
      <c r="G48" s="5" t="str">
        <f t="shared" si="3"/>
        <v/>
      </c>
      <c r="H48" s="5" t="str">
        <f t="shared" si="4"/>
        <v/>
      </c>
      <c r="I48" s="5" t="str">
        <f t="shared" si="5"/>
        <v/>
      </c>
      <c r="J48" s="5" t="str">
        <f t="shared" si="6"/>
        <v/>
      </c>
      <c r="K48" s="5" t="str">
        <f t="shared" si="9"/>
        <v/>
      </c>
      <c r="M48" s="6" t="str">
        <f t="shared" si="7"/>
        <v/>
      </c>
      <c r="N48" s="5" t="str">
        <f t="shared" ref="N48:Q48" si="54">IF(IFERROR(FIND( TRIM(LOWER( RIGHT(N$1,LEN(N$1)- FIND("=",N$1)))),LOWER($D48)),"*") = "*","",LEFT(N$1,FIND("=",N$1) -1))</f>
        <v/>
      </c>
      <c r="O48" s="5" t="str">
        <f t="shared" si="54"/>
        <v/>
      </c>
      <c r="P48" s="5" t="str">
        <f t="shared" si="54"/>
        <v/>
      </c>
      <c r="Q48" s="5" t="str">
        <f t="shared" si="54"/>
        <v/>
      </c>
    </row>
    <row r="49" ht="15.75" customHeight="1">
      <c r="A49" s="5" t="s">
        <v>152</v>
      </c>
      <c r="B49" s="5" t="s">
        <v>153</v>
      </c>
      <c r="C49" s="5" t="s">
        <v>18</v>
      </c>
      <c r="D49" s="5" t="s">
        <v>154</v>
      </c>
      <c r="E49" s="6" t="str">
        <f t="shared" si="2"/>
        <v>Enviromental Data,Energy Data </v>
      </c>
      <c r="F49" s="2" t="s">
        <v>5</v>
      </c>
      <c r="G49" s="5" t="str">
        <f t="shared" si="3"/>
        <v/>
      </c>
      <c r="H49" s="5" t="str">
        <f t="shared" si="4"/>
        <v/>
      </c>
      <c r="I49" s="5" t="str">
        <f t="shared" si="5"/>
        <v>Energy Data </v>
      </c>
      <c r="J49" s="5" t="str">
        <f t="shared" si="6"/>
        <v/>
      </c>
      <c r="K49" s="5" t="str">
        <f t="shared" si="9"/>
        <v/>
      </c>
      <c r="M49" s="6" t="str">
        <f t="shared" si="7"/>
        <v/>
      </c>
      <c r="N49" s="5" t="str">
        <f t="shared" ref="N49:Q49" si="55">IF(IFERROR(FIND( TRIM(LOWER( RIGHT(N$1,LEN(N$1)- FIND("=",N$1)))),LOWER($D49)),"*") = "*","",LEFT(N$1,FIND("=",N$1) -1))</f>
        <v/>
      </c>
      <c r="O49" s="5" t="str">
        <f t="shared" si="55"/>
        <v/>
      </c>
      <c r="P49" s="5" t="str">
        <f t="shared" si="55"/>
        <v/>
      </c>
      <c r="Q49" s="5" t="str">
        <f t="shared" si="55"/>
        <v/>
      </c>
    </row>
    <row r="50" ht="15.75" customHeight="1">
      <c r="A50" s="5" t="s">
        <v>155</v>
      </c>
      <c r="B50" s="5" t="s">
        <v>156</v>
      </c>
      <c r="C50" s="5" t="s">
        <v>18</v>
      </c>
      <c r="D50" s="5" t="s">
        <v>157</v>
      </c>
      <c r="E50" s="6" t="str">
        <f t="shared" si="2"/>
        <v>Enviromental Data</v>
      </c>
      <c r="F50" s="2" t="s">
        <v>5</v>
      </c>
      <c r="G50" s="5" t="str">
        <f t="shared" si="3"/>
        <v/>
      </c>
      <c r="H50" s="5" t="str">
        <f t="shared" si="4"/>
        <v/>
      </c>
      <c r="I50" s="5" t="str">
        <f t="shared" si="5"/>
        <v/>
      </c>
      <c r="J50" s="5" t="str">
        <f t="shared" si="6"/>
        <v/>
      </c>
      <c r="K50" s="5" t="str">
        <f t="shared" si="9"/>
        <v/>
      </c>
      <c r="M50" s="6" t="str">
        <f t="shared" si="7"/>
        <v/>
      </c>
      <c r="N50" s="5" t="str">
        <f t="shared" ref="N50:Q50" si="56">IF(IFERROR(FIND( TRIM(LOWER( RIGHT(N$1,LEN(N$1)- FIND("=",N$1)))),LOWER($D50)),"*") = "*","",LEFT(N$1,FIND("=",N$1) -1))</f>
        <v/>
      </c>
      <c r="O50" s="5" t="str">
        <f t="shared" si="56"/>
        <v/>
      </c>
      <c r="P50" s="5" t="str">
        <f t="shared" si="56"/>
        <v/>
      </c>
      <c r="Q50" s="5" t="str">
        <f t="shared" si="56"/>
        <v/>
      </c>
    </row>
    <row r="51" ht="15.75" customHeight="1">
      <c r="A51" s="5" t="s">
        <v>158</v>
      </c>
      <c r="B51" s="5" t="s">
        <v>159</v>
      </c>
      <c r="C51" s="5" t="s">
        <v>18</v>
      </c>
      <c r="D51" s="5" t="s">
        <v>160</v>
      </c>
      <c r="E51" s="6" t="str">
        <f t="shared" si="2"/>
        <v>Enviromental Data</v>
      </c>
      <c r="F51" s="2" t="s">
        <v>5</v>
      </c>
      <c r="G51" s="5" t="str">
        <f t="shared" si="3"/>
        <v/>
      </c>
      <c r="H51" s="5" t="str">
        <f t="shared" si="4"/>
        <v/>
      </c>
      <c r="I51" s="5" t="str">
        <f t="shared" si="5"/>
        <v/>
      </c>
      <c r="J51" s="5" t="str">
        <f t="shared" si="6"/>
        <v/>
      </c>
      <c r="K51" s="5" t="str">
        <f t="shared" si="9"/>
        <v/>
      </c>
      <c r="M51" s="6" t="str">
        <f t="shared" si="7"/>
        <v/>
      </c>
      <c r="N51" s="5" t="str">
        <f t="shared" ref="N51:Q51" si="57">IF(IFERROR(FIND( TRIM(LOWER( RIGHT(N$1,LEN(N$1)- FIND("=",N$1)))),LOWER($D51)),"*") = "*","",LEFT(N$1,FIND("=",N$1) -1))</f>
        <v/>
      </c>
      <c r="O51" s="5" t="str">
        <f t="shared" si="57"/>
        <v/>
      </c>
      <c r="P51" s="5" t="str">
        <f t="shared" si="57"/>
        <v/>
      </c>
      <c r="Q51" s="5" t="str">
        <f t="shared" si="57"/>
        <v/>
      </c>
    </row>
    <row r="52" ht="15.75" customHeight="1">
      <c r="A52" s="5" t="s">
        <v>161</v>
      </c>
      <c r="B52" s="5" t="s">
        <v>127</v>
      </c>
      <c r="C52" s="5" t="s">
        <v>18</v>
      </c>
      <c r="D52" s="5" t="s">
        <v>128</v>
      </c>
      <c r="E52" s="6" t="str">
        <f t="shared" si="2"/>
        <v>Enviromental Data</v>
      </c>
      <c r="F52" s="2" t="s">
        <v>5</v>
      </c>
      <c r="G52" s="5" t="str">
        <f t="shared" si="3"/>
        <v/>
      </c>
      <c r="H52" s="5" t="str">
        <f t="shared" si="4"/>
        <v/>
      </c>
      <c r="I52" s="5" t="str">
        <f t="shared" si="5"/>
        <v/>
      </c>
      <c r="J52" s="5" t="str">
        <f t="shared" si="6"/>
        <v/>
      </c>
      <c r="K52" s="5" t="str">
        <f t="shared" si="9"/>
        <v/>
      </c>
      <c r="M52" s="6" t="str">
        <f t="shared" si="7"/>
        <v/>
      </c>
      <c r="N52" s="5" t="str">
        <f t="shared" ref="N52:Q52" si="58">IF(IFERROR(FIND( TRIM(LOWER( RIGHT(N$1,LEN(N$1)- FIND("=",N$1)))),LOWER($D52)),"*") = "*","",LEFT(N$1,FIND("=",N$1) -1))</f>
        <v/>
      </c>
      <c r="O52" s="5" t="str">
        <f t="shared" si="58"/>
        <v/>
      </c>
      <c r="P52" s="5" t="str">
        <f t="shared" si="58"/>
        <v/>
      </c>
      <c r="Q52" s="5" t="str">
        <f t="shared" si="58"/>
        <v/>
      </c>
    </row>
    <row r="53" ht="15.75" customHeight="1">
      <c r="A53" s="5" t="s">
        <v>162</v>
      </c>
      <c r="B53" s="5" t="s">
        <v>130</v>
      </c>
      <c r="C53" s="5" t="s">
        <v>18</v>
      </c>
      <c r="D53" s="5" t="s">
        <v>131</v>
      </c>
      <c r="E53" s="6" t="str">
        <f t="shared" si="2"/>
        <v>Enviromental Data</v>
      </c>
      <c r="F53" s="2" t="s">
        <v>5</v>
      </c>
      <c r="G53" s="5" t="str">
        <f t="shared" si="3"/>
        <v/>
      </c>
      <c r="H53" s="5" t="str">
        <f t="shared" si="4"/>
        <v/>
      </c>
      <c r="I53" s="5" t="str">
        <f t="shared" si="5"/>
        <v/>
      </c>
      <c r="J53" s="5" t="str">
        <f t="shared" si="6"/>
        <v/>
      </c>
      <c r="K53" s="5" t="str">
        <f t="shared" si="9"/>
        <v/>
      </c>
      <c r="M53" s="6" t="str">
        <f t="shared" si="7"/>
        <v/>
      </c>
      <c r="N53" s="5" t="str">
        <f t="shared" ref="N53:Q53" si="59">IF(IFERROR(FIND( TRIM(LOWER( RIGHT(N$1,LEN(N$1)- FIND("=",N$1)))),LOWER($D53)),"*") = "*","",LEFT(N$1,FIND("=",N$1) -1))</f>
        <v/>
      </c>
      <c r="O53" s="5" t="str">
        <f t="shared" si="59"/>
        <v/>
      </c>
      <c r="P53" s="5" t="str">
        <f t="shared" si="59"/>
        <v/>
      </c>
      <c r="Q53" s="5" t="str">
        <f t="shared" si="59"/>
        <v/>
      </c>
    </row>
    <row r="54" ht="15.75" customHeight="1">
      <c r="A54" s="5" t="s">
        <v>163</v>
      </c>
      <c r="B54" s="5" t="s">
        <v>133</v>
      </c>
      <c r="C54" s="5" t="s">
        <v>18</v>
      </c>
      <c r="D54" s="5" t="s">
        <v>134</v>
      </c>
      <c r="E54" s="6" t="str">
        <f t="shared" si="2"/>
        <v>Enviromental Data</v>
      </c>
      <c r="F54" s="2" t="s">
        <v>5</v>
      </c>
      <c r="G54" s="5" t="str">
        <f t="shared" si="3"/>
        <v/>
      </c>
      <c r="H54" s="5" t="str">
        <f t="shared" si="4"/>
        <v/>
      </c>
      <c r="I54" s="5" t="str">
        <f t="shared" si="5"/>
        <v/>
      </c>
      <c r="J54" s="5" t="str">
        <f t="shared" si="6"/>
        <v/>
      </c>
      <c r="K54" s="5" t="str">
        <f t="shared" si="9"/>
        <v/>
      </c>
      <c r="M54" s="6" t="str">
        <f t="shared" si="7"/>
        <v/>
      </c>
      <c r="N54" s="5" t="str">
        <f t="shared" ref="N54:Q54" si="60">IF(IFERROR(FIND( TRIM(LOWER( RIGHT(N$1,LEN(N$1)- FIND("=",N$1)))),LOWER($D54)),"*") = "*","",LEFT(N$1,FIND("=",N$1) -1))</f>
        <v/>
      </c>
      <c r="O54" s="5" t="str">
        <f t="shared" si="60"/>
        <v/>
      </c>
      <c r="P54" s="5" t="str">
        <f t="shared" si="60"/>
        <v/>
      </c>
      <c r="Q54" s="5" t="str">
        <f t="shared" si="60"/>
        <v/>
      </c>
    </row>
    <row r="55" ht="15.75" customHeight="1">
      <c r="A55" s="5" t="s">
        <v>164</v>
      </c>
      <c r="B55" s="5" t="s">
        <v>165</v>
      </c>
      <c r="C55" s="5" t="s">
        <v>18</v>
      </c>
      <c r="D55" s="5" t="s">
        <v>166</v>
      </c>
      <c r="E55" s="6" t="str">
        <f t="shared" si="2"/>
        <v>Enviromental Data,Soil Health Data</v>
      </c>
      <c r="F55" s="2" t="s">
        <v>5</v>
      </c>
      <c r="G55" s="5" t="str">
        <f t="shared" si="3"/>
        <v>Soil Health Data</v>
      </c>
      <c r="H55" s="5" t="str">
        <f t="shared" si="4"/>
        <v/>
      </c>
      <c r="I55" s="5" t="str">
        <f t="shared" si="5"/>
        <v/>
      </c>
      <c r="J55" s="5" t="str">
        <f t="shared" si="6"/>
        <v/>
      </c>
      <c r="K55" s="5" t="str">
        <f t="shared" si="9"/>
        <v/>
      </c>
      <c r="M55" s="6" t="str">
        <f t="shared" si="7"/>
        <v/>
      </c>
      <c r="N55" s="5" t="str">
        <f t="shared" ref="N55:Q55" si="61">IF(IFERROR(FIND( TRIM(LOWER( RIGHT(N$1,LEN(N$1)- FIND("=",N$1)))),LOWER($D55)),"*") = "*","",LEFT(N$1,FIND("=",N$1) -1))</f>
        <v/>
      </c>
      <c r="O55" s="5" t="str">
        <f t="shared" si="61"/>
        <v/>
      </c>
      <c r="P55" s="5" t="str">
        <f t="shared" si="61"/>
        <v/>
      </c>
      <c r="Q55" s="5" t="str">
        <f t="shared" si="61"/>
        <v/>
      </c>
    </row>
    <row r="56" ht="15.75" customHeight="1">
      <c r="A56" s="5" t="s">
        <v>167</v>
      </c>
      <c r="B56" s="5" t="s">
        <v>137</v>
      </c>
      <c r="C56" s="5" t="s">
        <v>18</v>
      </c>
      <c r="D56" s="5" t="s">
        <v>138</v>
      </c>
      <c r="E56" s="6" t="str">
        <f t="shared" si="2"/>
        <v>Enviromental Data</v>
      </c>
      <c r="F56" s="2" t="s">
        <v>5</v>
      </c>
      <c r="G56" s="5" t="str">
        <f t="shared" si="3"/>
        <v/>
      </c>
      <c r="H56" s="5" t="str">
        <f t="shared" si="4"/>
        <v/>
      </c>
      <c r="I56" s="5" t="str">
        <f t="shared" si="5"/>
        <v/>
      </c>
      <c r="J56" s="5" t="str">
        <f t="shared" si="6"/>
        <v/>
      </c>
      <c r="K56" s="5" t="str">
        <f t="shared" si="9"/>
        <v/>
      </c>
      <c r="M56" s="6" t="str">
        <f t="shared" si="7"/>
        <v/>
      </c>
      <c r="N56" s="5" t="str">
        <f t="shared" ref="N56:Q56" si="62">IF(IFERROR(FIND( TRIM(LOWER( RIGHT(N$1,LEN(N$1)- FIND("=",N$1)))),LOWER($D56)),"*") = "*","",LEFT(N$1,FIND("=",N$1) -1))</f>
        <v/>
      </c>
      <c r="O56" s="5" t="str">
        <f t="shared" si="62"/>
        <v/>
      </c>
      <c r="P56" s="5" t="str">
        <f t="shared" si="62"/>
        <v/>
      </c>
      <c r="Q56" s="5" t="str">
        <f t="shared" si="62"/>
        <v/>
      </c>
    </row>
    <row r="57" ht="15.75" customHeight="1">
      <c r="A57" s="5" t="s">
        <v>168</v>
      </c>
      <c r="B57" s="5" t="s">
        <v>140</v>
      </c>
      <c r="C57" s="5" t="s">
        <v>18</v>
      </c>
      <c r="D57" s="5" t="s">
        <v>141</v>
      </c>
      <c r="E57" s="6" t="str">
        <f t="shared" si="2"/>
        <v>Enviromental Data</v>
      </c>
      <c r="F57" s="2" t="s">
        <v>5</v>
      </c>
      <c r="G57" s="5" t="str">
        <f t="shared" si="3"/>
        <v/>
      </c>
      <c r="H57" s="5" t="str">
        <f t="shared" si="4"/>
        <v/>
      </c>
      <c r="I57" s="5" t="str">
        <f t="shared" si="5"/>
        <v/>
      </c>
      <c r="J57" s="5" t="str">
        <f t="shared" si="6"/>
        <v/>
      </c>
      <c r="K57" s="5" t="str">
        <f t="shared" si="9"/>
        <v/>
      </c>
      <c r="M57" s="6" t="str">
        <f t="shared" si="7"/>
        <v/>
      </c>
      <c r="N57" s="5" t="str">
        <f t="shared" ref="N57:Q57" si="63">IF(IFERROR(FIND( TRIM(LOWER( RIGHT(N$1,LEN(N$1)- FIND("=",N$1)))),LOWER($D57)),"*") = "*","",LEFT(N$1,FIND("=",N$1) -1))</f>
        <v/>
      </c>
      <c r="O57" s="5" t="str">
        <f t="shared" si="63"/>
        <v/>
      </c>
      <c r="P57" s="5" t="str">
        <f t="shared" si="63"/>
        <v/>
      </c>
      <c r="Q57" s="5" t="str">
        <f t="shared" si="63"/>
        <v/>
      </c>
    </row>
    <row r="58" ht="15.75" customHeight="1">
      <c r="A58" s="5" t="s">
        <v>169</v>
      </c>
      <c r="B58" s="5" t="s">
        <v>156</v>
      </c>
      <c r="C58" s="5" t="s">
        <v>18</v>
      </c>
      <c r="D58" s="5" t="s">
        <v>157</v>
      </c>
      <c r="E58" s="6" t="str">
        <f t="shared" si="2"/>
        <v>Enviromental Data</v>
      </c>
      <c r="F58" s="2" t="s">
        <v>5</v>
      </c>
      <c r="G58" s="5" t="str">
        <f t="shared" si="3"/>
        <v/>
      </c>
      <c r="H58" s="5" t="str">
        <f t="shared" si="4"/>
        <v/>
      </c>
      <c r="I58" s="5" t="str">
        <f t="shared" si="5"/>
        <v/>
      </c>
      <c r="J58" s="5" t="str">
        <f t="shared" si="6"/>
        <v/>
      </c>
      <c r="K58" s="5" t="str">
        <f t="shared" si="9"/>
        <v/>
      </c>
      <c r="M58" s="6" t="str">
        <f t="shared" si="7"/>
        <v/>
      </c>
      <c r="N58" s="5" t="str">
        <f t="shared" ref="N58:Q58" si="64">IF(IFERROR(FIND( TRIM(LOWER( RIGHT(N$1,LEN(N$1)- FIND("=",N$1)))),LOWER($D58)),"*") = "*","",LEFT(N$1,FIND("=",N$1) -1))</f>
        <v/>
      </c>
      <c r="O58" s="5" t="str">
        <f t="shared" si="64"/>
        <v/>
      </c>
      <c r="P58" s="5" t="str">
        <f t="shared" si="64"/>
        <v/>
      </c>
      <c r="Q58" s="5" t="str">
        <f t="shared" si="64"/>
        <v/>
      </c>
    </row>
    <row r="59" ht="15.75" customHeight="1">
      <c r="A59" s="5" t="s">
        <v>170</v>
      </c>
      <c r="B59" s="5" t="s">
        <v>143</v>
      </c>
      <c r="C59" s="5" t="s">
        <v>18</v>
      </c>
      <c r="D59" s="5" t="s">
        <v>144</v>
      </c>
      <c r="E59" s="6" t="str">
        <f t="shared" si="2"/>
        <v>Enviromental Data</v>
      </c>
      <c r="F59" s="2" t="s">
        <v>5</v>
      </c>
      <c r="G59" s="5" t="str">
        <f t="shared" si="3"/>
        <v/>
      </c>
      <c r="H59" s="5" t="str">
        <f t="shared" si="4"/>
        <v/>
      </c>
      <c r="I59" s="5" t="str">
        <f t="shared" si="5"/>
        <v/>
      </c>
      <c r="J59" s="5" t="str">
        <f t="shared" si="6"/>
        <v/>
      </c>
      <c r="K59" s="5" t="str">
        <f t="shared" si="9"/>
        <v/>
      </c>
      <c r="M59" s="6" t="str">
        <f t="shared" si="7"/>
        <v/>
      </c>
      <c r="N59" s="5" t="str">
        <f t="shared" ref="N59:Q59" si="65">IF(IFERROR(FIND( TRIM(LOWER( RIGHT(N$1,LEN(N$1)- FIND("=",N$1)))),LOWER($D59)),"*") = "*","",LEFT(N$1,FIND("=",N$1) -1))</f>
        <v/>
      </c>
      <c r="O59" s="5" t="str">
        <f t="shared" si="65"/>
        <v/>
      </c>
      <c r="P59" s="5" t="str">
        <f t="shared" si="65"/>
        <v/>
      </c>
      <c r="Q59" s="5" t="str">
        <f t="shared" si="65"/>
        <v/>
      </c>
    </row>
    <row r="60" ht="15.75" customHeight="1">
      <c r="A60" s="5" t="s">
        <v>171</v>
      </c>
      <c r="B60" s="5" t="s">
        <v>159</v>
      </c>
      <c r="C60" s="5" t="s">
        <v>18</v>
      </c>
      <c r="D60" s="5" t="s">
        <v>160</v>
      </c>
      <c r="E60" s="6" t="str">
        <f t="shared" si="2"/>
        <v>Enviromental Data</v>
      </c>
      <c r="F60" s="2" t="s">
        <v>5</v>
      </c>
      <c r="G60" s="5" t="str">
        <f t="shared" si="3"/>
        <v/>
      </c>
      <c r="H60" s="5" t="str">
        <f t="shared" si="4"/>
        <v/>
      </c>
      <c r="I60" s="5" t="str">
        <f t="shared" si="5"/>
        <v/>
      </c>
      <c r="J60" s="5" t="str">
        <f t="shared" si="6"/>
        <v/>
      </c>
      <c r="K60" s="5" t="str">
        <f t="shared" si="9"/>
        <v/>
      </c>
      <c r="M60" s="6" t="str">
        <f t="shared" si="7"/>
        <v/>
      </c>
      <c r="N60" s="5" t="str">
        <f t="shared" ref="N60:Q60" si="66">IF(IFERROR(FIND( TRIM(LOWER( RIGHT(N$1,LEN(N$1)- FIND("=",N$1)))),LOWER($D60)),"*") = "*","",LEFT(N$1,FIND("=",N$1) -1))</f>
        <v/>
      </c>
      <c r="O60" s="5" t="str">
        <f t="shared" si="66"/>
        <v/>
      </c>
      <c r="P60" s="5" t="str">
        <f t="shared" si="66"/>
        <v/>
      </c>
      <c r="Q60" s="5" t="str">
        <f t="shared" si="66"/>
        <v/>
      </c>
    </row>
    <row r="61" ht="15.75" customHeight="1">
      <c r="A61" s="5" t="s">
        <v>172</v>
      </c>
      <c r="B61" s="5" t="s">
        <v>173</v>
      </c>
      <c r="C61" s="5" t="s">
        <v>18</v>
      </c>
      <c r="D61" s="5" t="s">
        <v>174</v>
      </c>
      <c r="E61" s="6" t="str">
        <f t="shared" si="2"/>
        <v>Enviromental Data</v>
      </c>
      <c r="F61" s="2" t="s">
        <v>5</v>
      </c>
      <c r="G61" s="5" t="str">
        <f t="shared" si="3"/>
        <v/>
      </c>
      <c r="H61" s="5" t="str">
        <f t="shared" si="4"/>
        <v/>
      </c>
      <c r="I61" s="5" t="str">
        <f t="shared" si="5"/>
        <v/>
      </c>
      <c r="J61" s="5" t="str">
        <f t="shared" si="6"/>
        <v/>
      </c>
      <c r="K61" s="5" t="str">
        <f t="shared" si="9"/>
        <v/>
      </c>
      <c r="M61" s="6" t="str">
        <f t="shared" si="7"/>
        <v/>
      </c>
      <c r="N61" s="5" t="str">
        <f t="shared" ref="N61:Q61" si="67">IF(IFERROR(FIND( TRIM(LOWER( RIGHT(N$1,LEN(N$1)- FIND("=",N$1)))),LOWER($D61)),"*") = "*","",LEFT(N$1,FIND("=",N$1) -1))</f>
        <v/>
      </c>
      <c r="O61" s="5" t="str">
        <f t="shared" si="67"/>
        <v/>
      </c>
      <c r="P61" s="5" t="str">
        <f t="shared" si="67"/>
        <v/>
      </c>
      <c r="Q61" s="5" t="str">
        <f t="shared" si="67"/>
        <v/>
      </c>
    </row>
    <row r="62" ht="15.75" customHeight="1">
      <c r="A62" s="5" t="s">
        <v>175</v>
      </c>
      <c r="B62" s="5" t="s">
        <v>176</v>
      </c>
      <c r="C62" s="5" t="s">
        <v>18</v>
      </c>
      <c r="D62" s="5" t="s">
        <v>177</v>
      </c>
      <c r="E62" s="6" t="str">
        <f t="shared" si="2"/>
        <v>Enviromental Data</v>
      </c>
      <c r="F62" s="2" t="s">
        <v>5</v>
      </c>
      <c r="G62" s="5" t="str">
        <f t="shared" si="3"/>
        <v/>
      </c>
      <c r="H62" s="5" t="str">
        <f t="shared" si="4"/>
        <v/>
      </c>
      <c r="I62" s="5" t="str">
        <f t="shared" si="5"/>
        <v/>
      </c>
      <c r="J62" s="5" t="str">
        <f t="shared" si="6"/>
        <v/>
      </c>
      <c r="K62" s="5" t="str">
        <f t="shared" si="9"/>
        <v/>
      </c>
      <c r="M62" s="6" t="str">
        <f t="shared" si="7"/>
        <v/>
      </c>
      <c r="N62" s="5" t="str">
        <f t="shared" ref="N62:Q62" si="68">IF(IFERROR(FIND( TRIM(LOWER( RIGHT(N$1,LEN(N$1)- FIND("=",N$1)))),LOWER($D62)),"*") = "*","",LEFT(N$1,FIND("=",N$1) -1))</f>
        <v/>
      </c>
      <c r="O62" s="5" t="str">
        <f t="shared" si="68"/>
        <v/>
      </c>
      <c r="P62" s="5" t="str">
        <f t="shared" si="68"/>
        <v/>
      </c>
      <c r="Q62" s="5" t="str">
        <f t="shared" si="68"/>
        <v/>
      </c>
    </row>
    <row r="63" ht="15.75" customHeight="1">
      <c r="A63" s="5" t="s">
        <v>178</v>
      </c>
      <c r="B63" s="5" t="s">
        <v>179</v>
      </c>
      <c r="C63" s="5" t="s">
        <v>18</v>
      </c>
      <c r="D63" s="5" t="s">
        <v>180</v>
      </c>
      <c r="E63" s="6" t="str">
        <f t="shared" si="2"/>
        <v>Enviromental Data,Soil Health Data</v>
      </c>
      <c r="F63" s="2" t="s">
        <v>5</v>
      </c>
      <c r="G63" s="5" t="str">
        <f t="shared" si="3"/>
        <v>Soil Health Data</v>
      </c>
      <c r="H63" s="5" t="str">
        <f t="shared" si="4"/>
        <v/>
      </c>
      <c r="I63" s="5" t="str">
        <f t="shared" si="5"/>
        <v/>
      </c>
      <c r="J63" s="5" t="str">
        <f t="shared" si="6"/>
        <v/>
      </c>
      <c r="K63" s="5" t="str">
        <f t="shared" si="9"/>
        <v/>
      </c>
      <c r="M63" s="6" t="str">
        <f t="shared" si="7"/>
        <v/>
      </c>
      <c r="N63" s="5" t="str">
        <f t="shared" ref="N63:Q63" si="69">IF(IFERROR(FIND( TRIM(LOWER( RIGHT(N$1,LEN(N$1)- FIND("=",N$1)))),LOWER($D63)),"*") = "*","",LEFT(N$1,FIND("=",N$1) -1))</f>
        <v/>
      </c>
      <c r="O63" s="5" t="str">
        <f t="shared" si="69"/>
        <v/>
      </c>
      <c r="P63" s="5" t="str">
        <f t="shared" si="69"/>
        <v/>
      </c>
      <c r="Q63" s="5" t="str">
        <f t="shared" si="69"/>
        <v/>
      </c>
    </row>
    <row r="64" ht="15.75" customHeight="1">
      <c r="A64" s="5" t="s">
        <v>181</v>
      </c>
      <c r="B64" s="5" t="s">
        <v>165</v>
      </c>
      <c r="C64" s="5" t="s">
        <v>18</v>
      </c>
      <c r="D64" s="5" t="s">
        <v>166</v>
      </c>
      <c r="E64" s="6" t="str">
        <f t="shared" si="2"/>
        <v>Enviromental Data,Soil Health Data</v>
      </c>
      <c r="F64" s="2" t="s">
        <v>5</v>
      </c>
      <c r="G64" s="5" t="str">
        <f t="shared" si="3"/>
        <v>Soil Health Data</v>
      </c>
      <c r="H64" s="5" t="str">
        <f t="shared" si="4"/>
        <v/>
      </c>
      <c r="I64" s="5" t="str">
        <f t="shared" si="5"/>
        <v/>
      </c>
      <c r="J64" s="5" t="str">
        <f t="shared" si="6"/>
        <v/>
      </c>
      <c r="K64" s="5" t="str">
        <f t="shared" si="9"/>
        <v/>
      </c>
      <c r="M64" s="6" t="str">
        <f t="shared" si="7"/>
        <v/>
      </c>
      <c r="N64" s="5" t="str">
        <f t="shared" ref="N64:Q64" si="70">IF(IFERROR(FIND( TRIM(LOWER( RIGHT(N$1,LEN(N$1)- FIND("=",N$1)))),LOWER($D64)),"*") = "*","",LEFT(N$1,FIND("=",N$1) -1))</f>
        <v/>
      </c>
      <c r="O64" s="5" t="str">
        <f t="shared" si="70"/>
        <v/>
      </c>
      <c r="P64" s="5" t="str">
        <f t="shared" si="70"/>
        <v/>
      </c>
      <c r="Q64" s="5" t="str">
        <f t="shared" si="70"/>
        <v/>
      </c>
    </row>
    <row r="65" ht="15.75" customHeight="1">
      <c r="A65" s="5" t="s">
        <v>182</v>
      </c>
      <c r="B65" s="5" t="s">
        <v>60</v>
      </c>
      <c r="C65" s="5" t="s">
        <v>18</v>
      </c>
      <c r="D65" s="5" t="s">
        <v>61</v>
      </c>
      <c r="E65" s="6" t="str">
        <f t="shared" si="2"/>
        <v>Enviromental Data,Pesticides Data </v>
      </c>
      <c r="F65" s="2" t="s">
        <v>5</v>
      </c>
      <c r="G65" s="5" t="str">
        <f t="shared" si="3"/>
        <v/>
      </c>
      <c r="H65" s="5" t="str">
        <f t="shared" si="4"/>
        <v/>
      </c>
      <c r="I65" s="5" t="str">
        <f t="shared" si="5"/>
        <v/>
      </c>
      <c r="J65" s="5" t="str">
        <f t="shared" si="6"/>
        <v>Pesticides Data </v>
      </c>
      <c r="K65" s="5" t="str">
        <f t="shared" si="9"/>
        <v/>
      </c>
      <c r="M65" s="6" t="str">
        <f t="shared" si="7"/>
        <v/>
      </c>
      <c r="N65" s="5" t="str">
        <f t="shared" ref="N65:Q65" si="71">IF(IFERROR(FIND( TRIM(LOWER( RIGHT(N$1,LEN(N$1)- FIND("=",N$1)))),LOWER($D65)),"*") = "*","",LEFT(N$1,FIND("=",N$1) -1))</f>
        <v/>
      </c>
      <c r="O65" s="5" t="str">
        <f t="shared" si="71"/>
        <v/>
      </c>
      <c r="P65" s="5" t="str">
        <f t="shared" si="71"/>
        <v/>
      </c>
      <c r="Q65" s="5" t="str">
        <f t="shared" si="71"/>
        <v/>
      </c>
    </row>
    <row r="66" ht="15.75" customHeight="1">
      <c r="A66" s="5" t="s">
        <v>183</v>
      </c>
      <c r="B66" s="5" t="s">
        <v>184</v>
      </c>
      <c r="C66" s="5" t="s">
        <v>18</v>
      </c>
      <c r="D66" s="5" t="s">
        <v>185</v>
      </c>
      <c r="E66" s="6" t="str">
        <f t="shared" si="2"/>
        <v>Enviromental Data</v>
      </c>
      <c r="F66" s="2" t="s">
        <v>5</v>
      </c>
      <c r="G66" s="5" t="str">
        <f t="shared" si="3"/>
        <v/>
      </c>
      <c r="H66" s="5" t="str">
        <f t="shared" si="4"/>
        <v/>
      </c>
      <c r="I66" s="5" t="str">
        <f t="shared" si="5"/>
        <v/>
      </c>
      <c r="J66" s="5" t="str">
        <f t="shared" si="6"/>
        <v/>
      </c>
      <c r="K66" s="5" t="str">
        <f t="shared" si="9"/>
        <v/>
      </c>
      <c r="M66" s="6" t="str">
        <f t="shared" si="7"/>
        <v/>
      </c>
      <c r="N66" s="5" t="str">
        <f t="shared" ref="N66:Q66" si="72">IF(IFERROR(FIND( TRIM(LOWER( RIGHT(N$1,LEN(N$1)- FIND("=",N$1)))),LOWER($D66)),"*") = "*","",LEFT(N$1,FIND("=",N$1) -1))</f>
        <v/>
      </c>
      <c r="O66" s="5" t="str">
        <f t="shared" si="72"/>
        <v/>
      </c>
      <c r="P66" s="5" t="str">
        <f t="shared" si="72"/>
        <v/>
      </c>
      <c r="Q66" s="5" t="str">
        <f t="shared" si="72"/>
        <v/>
      </c>
    </row>
    <row r="67" ht="15.75" customHeight="1">
      <c r="A67" s="5" t="s">
        <v>186</v>
      </c>
      <c r="B67" s="5" t="s">
        <v>187</v>
      </c>
      <c r="C67" s="5" t="s">
        <v>18</v>
      </c>
      <c r="D67" s="5" t="s">
        <v>188</v>
      </c>
      <c r="E67" s="6" t="str">
        <f t="shared" si="2"/>
        <v>Enviromental Data</v>
      </c>
      <c r="F67" s="2" t="s">
        <v>5</v>
      </c>
      <c r="G67" s="5" t="str">
        <f t="shared" si="3"/>
        <v/>
      </c>
      <c r="H67" s="5" t="str">
        <f t="shared" si="4"/>
        <v/>
      </c>
      <c r="I67" s="5" t="str">
        <f t="shared" si="5"/>
        <v/>
      </c>
      <c r="J67" s="5" t="str">
        <f t="shared" si="6"/>
        <v/>
      </c>
      <c r="K67" s="5" t="str">
        <f t="shared" si="9"/>
        <v/>
      </c>
      <c r="M67" s="6" t="str">
        <f t="shared" si="7"/>
        <v/>
      </c>
      <c r="N67" s="5" t="str">
        <f t="shared" ref="N67:Q67" si="73">IF(IFERROR(FIND( TRIM(LOWER( RIGHT(N$1,LEN(N$1)- FIND("=",N$1)))),LOWER($D67)),"*") = "*","",LEFT(N$1,FIND("=",N$1) -1))</f>
        <v/>
      </c>
      <c r="O67" s="5" t="str">
        <f t="shared" si="73"/>
        <v/>
      </c>
      <c r="P67" s="5" t="str">
        <f t="shared" si="73"/>
        <v/>
      </c>
      <c r="Q67" s="5" t="str">
        <f t="shared" si="73"/>
        <v/>
      </c>
    </row>
    <row r="68" ht="15.75" customHeight="1">
      <c r="A68" s="5" t="s">
        <v>189</v>
      </c>
      <c r="B68" s="5" t="s">
        <v>63</v>
      </c>
      <c r="C68" s="5" t="s">
        <v>18</v>
      </c>
      <c r="D68" s="5" t="s">
        <v>64</v>
      </c>
      <c r="E68" s="6" t="str">
        <f t="shared" si="2"/>
        <v>Enviromental Data</v>
      </c>
      <c r="F68" s="2" t="s">
        <v>5</v>
      </c>
      <c r="G68" s="5" t="str">
        <f t="shared" si="3"/>
        <v/>
      </c>
      <c r="H68" s="5" t="str">
        <f t="shared" si="4"/>
        <v/>
      </c>
      <c r="I68" s="5" t="str">
        <f t="shared" si="5"/>
        <v/>
      </c>
      <c r="J68" s="5" t="str">
        <f t="shared" si="6"/>
        <v/>
      </c>
      <c r="K68" s="5" t="str">
        <f t="shared" si="9"/>
        <v/>
      </c>
      <c r="M68" s="6" t="str">
        <f t="shared" si="7"/>
        <v/>
      </c>
      <c r="N68" s="5" t="str">
        <f t="shared" ref="N68:Q68" si="74">IF(IFERROR(FIND( TRIM(LOWER( RIGHT(N$1,LEN(N$1)- FIND("=",N$1)))),LOWER($D68)),"*") = "*","",LEFT(N$1,FIND("=",N$1) -1))</f>
        <v/>
      </c>
      <c r="O68" s="5" t="str">
        <f t="shared" si="74"/>
        <v/>
      </c>
      <c r="P68" s="5" t="str">
        <f t="shared" si="74"/>
        <v/>
      </c>
      <c r="Q68" s="5" t="str">
        <f t="shared" si="74"/>
        <v/>
      </c>
    </row>
    <row r="69" ht="15.75" customHeight="1">
      <c r="A69" s="5" t="s">
        <v>190</v>
      </c>
      <c r="B69" s="5" t="s">
        <v>75</v>
      </c>
      <c r="C69" s="5" t="s">
        <v>18</v>
      </c>
      <c r="D69" s="5" t="s">
        <v>76</v>
      </c>
      <c r="E69" s="6" t="str">
        <f t="shared" si="2"/>
        <v>Enviromental Data</v>
      </c>
      <c r="F69" s="2" t="s">
        <v>5</v>
      </c>
      <c r="G69" s="5" t="str">
        <f t="shared" si="3"/>
        <v/>
      </c>
      <c r="H69" s="5" t="str">
        <f t="shared" si="4"/>
        <v/>
      </c>
      <c r="I69" s="5" t="str">
        <f t="shared" si="5"/>
        <v/>
      </c>
      <c r="J69" s="5" t="str">
        <f t="shared" si="6"/>
        <v/>
      </c>
      <c r="K69" s="5" t="str">
        <f t="shared" si="9"/>
        <v/>
      </c>
      <c r="M69" s="6" t="str">
        <f t="shared" si="7"/>
        <v/>
      </c>
      <c r="N69" s="5" t="str">
        <f t="shared" ref="N69:Q69" si="75">IF(IFERROR(FIND( TRIM(LOWER( RIGHT(N$1,LEN(N$1)- FIND("=",N$1)))),LOWER($D69)),"*") = "*","",LEFT(N$1,FIND("=",N$1) -1))</f>
        <v/>
      </c>
      <c r="O69" s="5" t="str">
        <f t="shared" si="75"/>
        <v/>
      </c>
      <c r="P69" s="5" t="str">
        <f t="shared" si="75"/>
        <v/>
      </c>
      <c r="Q69" s="5" t="str">
        <f t="shared" si="75"/>
        <v/>
      </c>
    </row>
    <row r="70" ht="15.75" customHeight="1">
      <c r="A70" s="5" t="s">
        <v>191</v>
      </c>
      <c r="B70" s="5" t="s">
        <v>192</v>
      </c>
      <c r="C70" s="5" t="s">
        <v>18</v>
      </c>
      <c r="D70" s="5" t="s">
        <v>193</v>
      </c>
      <c r="E70" s="6" t="str">
        <f t="shared" si="2"/>
        <v>Enviromental Data</v>
      </c>
      <c r="F70" s="2" t="s">
        <v>5</v>
      </c>
      <c r="G70" s="5" t="str">
        <f t="shared" si="3"/>
        <v/>
      </c>
      <c r="H70" s="5" t="str">
        <f t="shared" si="4"/>
        <v/>
      </c>
      <c r="I70" s="5" t="str">
        <f t="shared" si="5"/>
        <v/>
      </c>
      <c r="J70" s="5" t="str">
        <f t="shared" si="6"/>
        <v/>
      </c>
      <c r="K70" s="5" t="str">
        <f t="shared" si="9"/>
        <v/>
      </c>
      <c r="M70" s="6" t="str">
        <f t="shared" si="7"/>
        <v/>
      </c>
      <c r="N70" s="5" t="str">
        <f t="shared" ref="N70:Q70" si="76">IF(IFERROR(FIND( TRIM(LOWER( RIGHT(N$1,LEN(N$1)- FIND("=",N$1)))),LOWER($D70)),"*") = "*","",LEFT(N$1,FIND("=",N$1) -1))</f>
        <v/>
      </c>
      <c r="O70" s="5" t="str">
        <f t="shared" si="76"/>
        <v/>
      </c>
      <c r="P70" s="5" t="str">
        <f t="shared" si="76"/>
        <v/>
      </c>
      <c r="Q70" s="5" t="str">
        <f t="shared" si="76"/>
        <v/>
      </c>
    </row>
    <row r="71" ht="15.75" customHeight="1">
      <c r="A71" s="5" t="s">
        <v>194</v>
      </c>
      <c r="B71" s="5" t="s">
        <v>81</v>
      </c>
      <c r="C71" s="5" t="s">
        <v>18</v>
      </c>
      <c r="D71" s="5" t="s">
        <v>82</v>
      </c>
      <c r="E71" s="6" t="str">
        <f t="shared" si="2"/>
        <v>Enviromental Data</v>
      </c>
      <c r="F71" s="2" t="s">
        <v>5</v>
      </c>
      <c r="G71" s="5" t="str">
        <f t="shared" si="3"/>
        <v/>
      </c>
      <c r="H71" s="5" t="str">
        <f t="shared" si="4"/>
        <v/>
      </c>
      <c r="I71" s="5" t="str">
        <f t="shared" si="5"/>
        <v/>
      </c>
      <c r="J71" s="5" t="str">
        <f t="shared" si="6"/>
        <v/>
      </c>
      <c r="K71" s="5" t="str">
        <f t="shared" si="9"/>
        <v/>
      </c>
      <c r="M71" s="6" t="str">
        <f t="shared" si="7"/>
        <v/>
      </c>
      <c r="N71" s="5" t="str">
        <f t="shared" ref="N71:Q71" si="77">IF(IFERROR(FIND( TRIM(LOWER( RIGHT(N$1,LEN(N$1)- FIND("=",N$1)))),LOWER($D71)),"*") = "*","",LEFT(N$1,FIND("=",N$1) -1))</f>
        <v/>
      </c>
      <c r="O71" s="5" t="str">
        <f t="shared" si="77"/>
        <v/>
      </c>
      <c r="P71" s="5" t="str">
        <f t="shared" si="77"/>
        <v/>
      </c>
      <c r="Q71" s="5" t="str">
        <f t="shared" si="77"/>
        <v/>
      </c>
    </row>
    <row r="72" ht="15.75" customHeight="1">
      <c r="A72" s="5" t="s">
        <v>195</v>
      </c>
      <c r="B72" s="5" t="s">
        <v>147</v>
      </c>
      <c r="C72" s="5" t="s">
        <v>18</v>
      </c>
      <c r="D72" s="5" t="s">
        <v>148</v>
      </c>
      <c r="E72" s="6" t="str">
        <f t="shared" si="2"/>
        <v>Enviromental Data,Public Health Data </v>
      </c>
      <c r="F72" s="2" t="s">
        <v>5</v>
      </c>
      <c r="G72" s="5" t="str">
        <f t="shared" si="3"/>
        <v/>
      </c>
      <c r="H72" s="5" t="str">
        <f t="shared" si="4"/>
        <v/>
      </c>
      <c r="I72" s="5" t="str">
        <f t="shared" si="5"/>
        <v/>
      </c>
      <c r="J72" s="5" t="str">
        <f t="shared" si="6"/>
        <v/>
      </c>
      <c r="K72" s="5" t="str">
        <f t="shared" si="9"/>
        <v>Public Health Data </v>
      </c>
      <c r="M72" s="6" t="str">
        <f t="shared" si="7"/>
        <v/>
      </c>
      <c r="N72" s="5" t="str">
        <f t="shared" ref="N72:Q72" si="78">IF(IFERROR(FIND( TRIM(LOWER( RIGHT(N$1,LEN(N$1)- FIND("=",N$1)))),LOWER($D72)),"*") = "*","",LEFT(N$1,FIND("=",N$1) -1))</f>
        <v/>
      </c>
      <c r="O72" s="5" t="str">
        <f t="shared" si="78"/>
        <v/>
      </c>
      <c r="P72" s="5" t="str">
        <f t="shared" si="78"/>
        <v/>
      </c>
      <c r="Q72" s="5" t="str">
        <f t="shared" si="78"/>
        <v/>
      </c>
    </row>
    <row r="73" ht="15.75" customHeight="1">
      <c r="A73" s="5" t="s">
        <v>196</v>
      </c>
      <c r="B73" s="5" t="s">
        <v>150</v>
      </c>
      <c r="C73" s="5" t="s">
        <v>18</v>
      </c>
      <c r="D73" s="5" t="s">
        <v>151</v>
      </c>
      <c r="E73" s="6" t="str">
        <f t="shared" si="2"/>
        <v>Enviromental Data</v>
      </c>
      <c r="F73" s="2" t="s">
        <v>5</v>
      </c>
      <c r="G73" s="5" t="str">
        <f t="shared" si="3"/>
        <v/>
      </c>
      <c r="H73" s="5" t="str">
        <f t="shared" si="4"/>
        <v/>
      </c>
      <c r="I73" s="5" t="str">
        <f t="shared" si="5"/>
        <v/>
      </c>
      <c r="J73" s="5" t="str">
        <f t="shared" si="6"/>
        <v/>
      </c>
      <c r="K73" s="5" t="str">
        <f t="shared" si="9"/>
        <v/>
      </c>
      <c r="M73" s="6" t="str">
        <f t="shared" si="7"/>
        <v/>
      </c>
      <c r="N73" s="5" t="str">
        <f t="shared" ref="N73:Q73" si="79">IF(IFERROR(FIND( TRIM(LOWER( RIGHT(N$1,LEN(N$1)- FIND("=",N$1)))),LOWER($D73)),"*") = "*","",LEFT(N$1,FIND("=",N$1) -1))</f>
        <v/>
      </c>
      <c r="O73" s="5" t="str">
        <f t="shared" si="79"/>
        <v/>
      </c>
      <c r="P73" s="5" t="str">
        <f t="shared" si="79"/>
        <v/>
      </c>
      <c r="Q73" s="5" t="str">
        <f t="shared" si="79"/>
        <v/>
      </c>
    </row>
    <row r="74" ht="15.75" customHeight="1">
      <c r="A74" s="5" t="s">
        <v>197</v>
      </c>
      <c r="B74" s="5" t="s">
        <v>184</v>
      </c>
      <c r="C74" s="5" t="s">
        <v>18</v>
      </c>
      <c r="D74" s="5" t="s">
        <v>185</v>
      </c>
      <c r="E74" s="6" t="str">
        <f t="shared" si="2"/>
        <v>Enviromental Data</v>
      </c>
      <c r="F74" s="2" t="s">
        <v>5</v>
      </c>
      <c r="G74" s="5" t="str">
        <f t="shared" si="3"/>
        <v/>
      </c>
      <c r="H74" s="5" t="str">
        <f t="shared" si="4"/>
        <v/>
      </c>
      <c r="I74" s="5" t="str">
        <f t="shared" si="5"/>
        <v/>
      </c>
      <c r="J74" s="5" t="str">
        <f t="shared" si="6"/>
        <v/>
      </c>
      <c r="K74" s="5" t="str">
        <f t="shared" si="9"/>
        <v/>
      </c>
      <c r="M74" s="6" t="str">
        <f t="shared" si="7"/>
        <v/>
      </c>
      <c r="N74" s="5" t="str">
        <f t="shared" ref="N74:Q74" si="80">IF(IFERROR(FIND( TRIM(LOWER( RIGHT(N$1,LEN(N$1)- FIND("=",N$1)))),LOWER($D74)),"*") = "*","",LEFT(N$1,FIND("=",N$1) -1))</f>
        <v/>
      </c>
      <c r="O74" s="5" t="str">
        <f t="shared" si="80"/>
        <v/>
      </c>
      <c r="P74" s="5" t="str">
        <f t="shared" si="80"/>
        <v/>
      </c>
      <c r="Q74" s="5" t="str">
        <f t="shared" si="80"/>
        <v/>
      </c>
    </row>
    <row r="75" ht="15.75" customHeight="1">
      <c r="A75" s="5" t="s">
        <v>198</v>
      </c>
      <c r="B75" s="5" t="s">
        <v>187</v>
      </c>
      <c r="C75" s="5" t="s">
        <v>18</v>
      </c>
      <c r="D75" s="5" t="s">
        <v>188</v>
      </c>
      <c r="E75" s="6" t="str">
        <f t="shared" si="2"/>
        <v>Enviromental Data</v>
      </c>
      <c r="F75" s="2" t="s">
        <v>5</v>
      </c>
      <c r="G75" s="5" t="str">
        <f t="shared" si="3"/>
        <v/>
      </c>
      <c r="H75" s="5" t="str">
        <f t="shared" si="4"/>
        <v/>
      </c>
      <c r="I75" s="5" t="str">
        <f t="shared" si="5"/>
        <v/>
      </c>
      <c r="J75" s="5" t="str">
        <f t="shared" si="6"/>
        <v/>
      </c>
      <c r="K75" s="5" t="str">
        <f t="shared" si="9"/>
        <v/>
      </c>
      <c r="M75" s="6" t="str">
        <f t="shared" si="7"/>
        <v/>
      </c>
      <c r="N75" s="5" t="str">
        <f t="shared" ref="N75:Q75" si="81">IF(IFERROR(FIND( TRIM(LOWER( RIGHT(N$1,LEN(N$1)- FIND("=",N$1)))),LOWER($D75)),"*") = "*","",LEFT(N$1,FIND("=",N$1) -1))</f>
        <v/>
      </c>
      <c r="O75" s="5" t="str">
        <f t="shared" si="81"/>
        <v/>
      </c>
      <c r="P75" s="5" t="str">
        <f t="shared" si="81"/>
        <v/>
      </c>
      <c r="Q75" s="5" t="str">
        <f t="shared" si="81"/>
        <v/>
      </c>
    </row>
    <row r="76" ht="15.75" customHeight="1">
      <c r="A76" s="5" t="s">
        <v>199</v>
      </c>
      <c r="B76" s="5" t="s">
        <v>153</v>
      </c>
      <c r="C76" s="5" t="s">
        <v>18</v>
      </c>
      <c r="D76" s="5" t="s">
        <v>154</v>
      </c>
      <c r="E76" s="6" t="str">
        <f t="shared" si="2"/>
        <v>Enviromental Data,Energy Data </v>
      </c>
      <c r="F76" s="2" t="s">
        <v>5</v>
      </c>
      <c r="G76" s="5" t="str">
        <f t="shared" si="3"/>
        <v/>
      </c>
      <c r="H76" s="5" t="str">
        <f t="shared" si="4"/>
        <v/>
      </c>
      <c r="I76" s="5" t="str">
        <f t="shared" si="5"/>
        <v>Energy Data </v>
      </c>
      <c r="J76" s="5" t="str">
        <f t="shared" si="6"/>
        <v/>
      </c>
      <c r="K76" s="5" t="str">
        <f t="shared" si="9"/>
        <v/>
      </c>
      <c r="M76" s="6" t="str">
        <f t="shared" si="7"/>
        <v/>
      </c>
      <c r="N76" s="5" t="str">
        <f t="shared" ref="N76:Q76" si="82">IF(IFERROR(FIND( TRIM(LOWER( RIGHT(N$1,LEN(N$1)- FIND("=",N$1)))),LOWER($D76)),"*") = "*","",LEFT(N$1,FIND("=",N$1) -1))</f>
        <v/>
      </c>
      <c r="O76" s="5" t="str">
        <f t="shared" si="82"/>
        <v/>
      </c>
      <c r="P76" s="5" t="str">
        <f t="shared" si="82"/>
        <v/>
      </c>
      <c r="Q76" s="5" t="str">
        <f t="shared" si="82"/>
        <v/>
      </c>
    </row>
    <row r="77" ht="15.75" customHeight="1">
      <c r="A77" s="5" t="s">
        <v>200</v>
      </c>
      <c r="B77" s="5" t="s">
        <v>88</v>
      </c>
      <c r="C77" s="5" t="s">
        <v>18</v>
      </c>
      <c r="D77" s="5" t="s">
        <v>89</v>
      </c>
      <c r="E77" s="6" t="str">
        <f t="shared" si="2"/>
        <v>Enviromental Data</v>
      </c>
      <c r="F77" s="2" t="s">
        <v>5</v>
      </c>
      <c r="G77" s="5" t="str">
        <f t="shared" si="3"/>
        <v/>
      </c>
      <c r="H77" s="5" t="str">
        <f t="shared" si="4"/>
        <v/>
      </c>
      <c r="I77" s="5" t="str">
        <f t="shared" si="5"/>
        <v/>
      </c>
      <c r="J77" s="5" t="str">
        <f t="shared" si="6"/>
        <v/>
      </c>
      <c r="K77" s="5" t="str">
        <f t="shared" si="9"/>
        <v/>
      </c>
      <c r="M77" s="6" t="str">
        <f t="shared" si="7"/>
        <v/>
      </c>
      <c r="N77" s="5" t="str">
        <f t="shared" ref="N77:Q77" si="83">IF(IFERROR(FIND( TRIM(LOWER( RIGHT(N$1,LEN(N$1)- FIND("=",N$1)))),LOWER($D77)),"*") = "*","",LEFT(N$1,FIND("=",N$1) -1))</f>
        <v/>
      </c>
      <c r="O77" s="5" t="str">
        <f t="shared" si="83"/>
        <v/>
      </c>
      <c r="P77" s="5" t="str">
        <f t="shared" si="83"/>
        <v/>
      </c>
      <c r="Q77" s="5" t="str">
        <f t="shared" si="83"/>
        <v/>
      </c>
    </row>
    <row r="78" ht="15.75" customHeight="1">
      <c r="A78" s="5" t="s">
        <v>201</v>
      </c>
      <c r="B78" s="5" t="s">
        <v>192</v>
      </c>
      <c r="C78" s="5" t="s">
        <v>18</v>
      </c>
      <c r="D78" s="5" t="s">
        <v>193</v>
      </c>
      <c r="E78" s="6" t="str">
        <f t="shared" si="2"/>
        <v>Enviromental Data</v>
      </c>
      <c r="F78" s="2" t="s">
        <v>5</v>
      </c>
      <c r="G78" s="5" t="str">
        <f t="shared" si="3"/>
        <v/>
      </c>
      <c r="H78" s="5" t="str">
        <f t="shared" si="4"/>
        <v/>
      </c>
      <c r="I78" s="5" t="str">
        <f t="shared" si="5"/>
        <v/>
      </c>
      <c r="J78" s="5" t="str">
        <f t="shared" si="6"/>
        <v/>
      </c>
      <c r="K78" s="5" t="str">
        <f t="shared" si="9"/>
        <v/>
      </c>
      <c r="M78" s="6" t="str">
        <f t="shared" si="7"/>
        <v/>
      </c>
      <c r="N78" s="5" t="str">
        <f t="shared" ref="N78:Q78" si="84">IF(IFERROR(FIND( TRIM(LOWER( RIGHT(N$1,LEN(N$1)- FIND("=",N$1)))),LOWER($D78)),"*") = "*","",LEFT(N$1,FIND("=",N$1) -1))</f>
        <v/>
      </c>
      <c r="O78" s="5" t="str">
        <f t="shared" si="84"/>
        <v/>
      </c>
      <c r="P78" s="5" t="str">
        <f t="shared" si="84"/>
        <v/>
      </c>
      <c r="Q78" s="5" t="str">
        <f t="shared" si="84"/>
        <v/>
      </c>
    </row>
    <row r="79" ht="15.75" customHeight="1">
      <c r="A79" s="5" t="s">
        <v>202</v>
      </c>
      <c r="B79" s="5" t="s">
        <v>203</v>
      </c>
      <c r="C79" s="5" t="s">
        <v>18</v>
      </c>
      <c r="D79" s="5" t="s">
        <v>204</v>
      </c>
      <c r="E79" s="6" t="str">
        <f t="shared" si="2"/>
        <v>Enviromental Data</v>
      </c>
      <c r="F79" s="2" t="s">
        <v>5</v>
      </c>
      <c r="G79" s="5" t="str">
        <f t="shared" si="3"/>
        <v/>
      </c>
      <c r="H79" s="5" t="str">
        <f t="shared" si="4"/>
        <v/>
      </c>
      <c r="I79" s="5" t="str">
        <f t="shared" si="5"/>
        <v/>
      </c>
      <c r="J79" s="5" t="str">
        <f t="shared" si="6"/>
        <v/>
      </c>
      <c r="K79" s="5" t="str">
        <f t="shared" si="9"/>
        <v/>
      </c>
      <c r="M79" s="6" t="str">
        <f t="shared" si="7"/>
        <v/>
      </c>
      <c r="N79" s="5" t="str">
        <f t="shared" ref="N79:Q79" si="85">IF(IFERROR(FIND( TRIM(LOWER( RIGHT(N$1,LEN(N$1)- FIND("=",N$1)))),LOWER($D79)),"*") = "*","",LEFT(N$1,FIND("=",N$1) -1))</f>
        <v/>
      </c>
      <c r="O79" s="5" t="str">
        <f t="shared" si="85"/>
        <v/>
      </c>
      <c r="P79" s="5" t="str">
        <f t="shared" si="85"/>
        <v/>
      </c>
      <c r="Q79" s="5" t="str">
        <f t="shared" si="85"/>
        <v/>
      </c>
    </row>
    <row r="80" ht="15.75" customHeight="1">
      <c r="A80" s="5" t="s">
        <v>205</v>
      </c>
      <c r="B80" s="5" t="s">
        <v>97</v>
      </c>
      <c r="C80" s="5" t="s">
        <v>18</v>
      </c>
      <c r="D80" s="5" t="s">
        <v>98</v>
      </c>
      <c r="E80" s="6" t="str">
        <f t="shared" si="2"/>
        <v>Enviromental Data</v>
      </c>
      <c r="F80" s="2" t="s">
        <v>5</v>
      </c>
      <c r="G80" s="5" t="str">
        <f t="shared" si="3"/>
        <v/>
      </c>
      <c r="H80" s="5" t="str">
        <f t="shared" si="4"/>
        <v/>
      </c>
      <c r="I80" s="5" t="str">
        <f t="shared" si="5"/>
        <v/>
      </c>
      <c r="J80" s="5" t="str">
        <f t="shared" si="6"/>
        <v/>
      </c>
      <c r="K80" s="5" t="str">
        <f t="shared" si="9"/>
        <v/>
      </c>
      <c r="M80" s="6" t="str">
        <f t="shared" si="7"/>
        <v/>
      </c>
      <c r="N80" s="5" t="str">
        <f t="shared" ref="N80:Q80" si="86">IF(IFERROR(FIND( TRIM(LOWER( RIGHT(N$1,LEN(N$1)- FIND("=",N$1)))),LOWER($D80)),"*") = "*","",LEFT(N$1,FIND("=",N$1) -1))</f>
        <v/>
      </c>
      <c r="O80" s="5" t="str">
        <f t="shared" si="86"/>
        <v/>
      </c>
      <c r="P80" s="5" t="str">
        <f t="shared" si="86"/>
        <v/>
      </c>
      <c r="Q80" s="5" t="str">
        <f t="shared" si="86"/>
        <v/>
      </c>
    </row>
    <row r="81" ht="15.75" customHeight="1">
      <c r="A81" s="5" t="s">
        <v>206</v>
      </c>
      <c r="B81" s="5" t="s">
        <v>207</v>
      </c>
      <c r="C81" s="5" t="s">
        <v>18</v>
      </c>
      <c r="D81" s="5" t="s">
        <v>208</v>
      </c>
      <c r="E81" s="6" t="str">
        <f t="shared" si="2"/>
        <v>Enviromental Data</v>
      </c>
      <c r="F81" s="2" t="s">
        <v>5</v>
      </c>
      <c r="G81" s="5" t="str">
        <f t="shared" si="3"/>
        <v/>
      </c>
      <c r="H81" s="5" t="str">
        <f t="shared" si="4"/>
        <v/>
      </c>
      <c r="I81" s="5" t="str">
        <f t="shared" si="5"/>
        <v/>
      </c>
      <c r="J81" s="5" t="str">
        <f t="shared" si="6"/>
        <v/>
      </c>
      <c r="K81" s="5" t="str">
        <f t="shared" si="9"/>
        <v/>
      </c>
      <c r="M81" s="6" t="str">
        <f t="shared" si="7"/>
        <v/>
      </c>
      <c r="N81" s="5" t="str">
        <f t="shared" ref="N81:Q81" si="87">IF(IFERROR(FIND( TRIM(LOWER( RIGHT(N$1,LEN(N$1)- FIND("=",N$1)))),LOWER($D81)),"*") = "*","",LEFT(N$1,FIND("=",N$1) -1))</f>
        <v/>
      </c>
      <c r="O81" s="5" t="str">
        <f t="shared" si="87"/>
        <v/>
      </c>
      <c r="P81" s="5" t="str">
        <f t="shared" si="87"/>
        <v/>
      </c>
      <c r="Q81" s="5" t="str">
        <f t="shared" si="87"/>
        <v/>
      </c>
    </row>
    <row r="82" ht="15.75" customHeight="1">
      <c r="A82" s="5" t="s">
        <v>209</v>
      </c>
      <c r="B82" s="5" t="s">
        <v>210</v>
      </c>
      <c r="C82" s="5" t="s">
        <v>18</v>
      </c>
      <c r="D82" s="5" t="s">
        <v>211</v>
      </c>
      <c r="E82" s="6" t="str">
        <f t="shared" si="2"/>
        <v>Enviromental Data</v>
      </c>
      <c r="F82" s="2" t="s">
        <v>5</v>
      </c>
      <c r="G82" s="5" t="str">
        <f t="shared" si="3"/>
        <v/>
      </c>
      <c r="H82" s="5" t="str">
        <f t="shared" si="4"/>
        <v/>
      </c>
      <c r="I82" s="5" t="str">
        <f t="shared" si="5"/>
        <v/>
      </c>
      <c r="J82" s="5" t="str">
        <f t="shared" si="6"/>
        <v/>
      </c>
      <c r="K82" s="5" t="str">
        <f t="shared" si="9"/>
        <v/>
      </c>
      <c r="M82" s="6" t="str">
        <f t="shared" si="7"/>
        <v>Regulatory Compliance </v>
      </c>
      <c r="N82" s="5" t="str">
        <f t="shared" ref="N82:Q82" si="88">IF(IFERROR(FIND( TRIM(LOWER( RIGHT(N$1,LEN(N$1)- FIND("=",N$1)))),LOWER($D82)),"*") = "*","",LEFT(N$1,FIND("=",N$1) -1))</f>
        <v/>
      </c>
      <c r="O82" s="5" t="str">
        <f t="shared" si="88"/>
        <v/>
      </c>
      <c r="P82" s="5" t="str">
        <f t="shared" si="88"/>
        <v>Regulatory Compliance </v>
      </c>
      <c r="Q82" s="5" t="str">
        <f t="shared" si="88"/>
        <v/>
      </c>
    </row>
    <row r="83" ht="15.75" customHeight="1">
      <c r="A83" s="5" t="s">
        <v>212</v>
      </c>
      <c r="B83" s="5" t="s">
        <v>213</v>
      </c>
      <c r="C83" s="5" t="s">
        <v>18</v>
      </c>
      <c r="D83" s="5" t="s">
        <v>214</v>
      </c>
      <c r="E83" s="6" t="str">
        <f t="shared" si="2"/>
        <v>Enviromental Data,Public Health Data </v>
      </c>
      <c r="F83" s="2" t="s">
        <v>5</v>
      </c>
      <c r="G83" s="5" t="str">
        <f t="shared" si="3"/>
        <v/>
      </c>
      <c r="H83" s="5" t="str">
        <f t="shared" si="4"/>
        <v/>
      </c>
      <c r="I83" s="5" t="str">
        <f t="shared" si="5"/>
        <v/>
      </c>
      <c r="J83" s="5" t="str">
        <f t="shared" si="6"/>
        <v/>
      </c>
      <c r="K83" s="5" t="str">
        <f t="shared" si="9"/>
        <v>Public Health Data </v>
      </c>
      <c r="M83" s="6" t="str">
        <f t="shared" si="7"/>
        <v/>
      </c>
      <c r="N83" s="5" t="str">
        <f t="shared" ref="N83:Q83" si="89">IF(IFERROR(FIND( TRIM(LOWER( RIGHT(N$1,LEN(N$1)- FIND("=",N$1)))),LOWER($D83)),"*") = "*","",LEFT(N$1,FIND("=",N$1) -1))</f>
        <v/>
      </c>
      <c r="O83" s="5" t="str">
        <f t="shared" si="89"/>
        <v/>
      </c>
      <c r="P83" s="5" t="str">
        <f t="shared" si="89"/>
        <v/>
      </c>
      <c r="Q83" s="5" t="str">
        <f t="shared" si="89"/>
        <v/>
      </c>
    </row>
    <row r="84" ht="15.75" customHeight="1">
      <c r="A84" s="5" t="s">
        <v>215</v>
      </c>
      <c r="B84" s="5" t="s">
        <v>216</v>
      </c>
      <c r="C84" s="5" t="s">
        <v>18</v>
      </c>
      <c r="D84" s="5" t="s">
        <v>217</v>
      </c>
      <c r="E84" s="6" t="str">
        <f t="shared" si="2"/>
        <v>Enviromental Data,Soil Health Data</v>
      </c>
      <c r="F84" s="2" t="s">
        <v>5</v>
      </c>
      <c r="G84" s="5" t="str">
        <f t="shared" si="3"/>
        <v>Soil Health Data</v>
      </c>
      <c r="H84" s="5" t="str">
        <f t="shared" si="4"/>
        <v/>
      </c>
      <c r="I84" s="5" t="str">
        <f t="shared" si="5"/>
        <v/>
      </c>
      <c r="J84" s="5" t="str">
        <f t="shared" si="6"/>
        <v/>
      </c>
      <c r="K84" s="5" t="str">
        <f t="shared" si="9"/>
        <v/>
      </c>
      <c r="M84" s="6" t="str">
        <f t="shared" si="7"/>
        <v/>
      </c>
      <c r="N84" s="5" t="str">
        <f t="shared" ref="N84:Q84" si="90">IF(IFERROR(FIND( TRIM(LOWER( RIGHT(N$1,LEN(N$1)- FIND("=",N$1)))),LOWER($D84)),"*") = "*","",LEFT(N$1,FIND("=",N$1) -1))</f>
        <v/>
      </c>
      <c r="O84" s="5" t="str">
        <f t="shared" si="90"/>
        <v/>
      </c>
      <c r="P84" s="5" t="str">
        <f t="shared" si="90"/>
        <v/>
      </c>
      <c r="Q84" s="5" t="str">
        <f t="shared" si="90"/>
        <v/>
      </c>
    </row>
    <row r="85" ht="15.75" customHeight="1">
      <c r="A85" s="5" t="s">
        <v>218</v>
      </c>
      <c r="B85" s="5" t="s">
        <v>219</v>
      </c>
      <c r="C85" s="5" t="s">
        <v>18</v>
      </c>
      <c r="D85" s="5" t="s">
        <v>220</v>
      </c>
      <c r="E85" s="6" t="str">
        <f t="shared" si="2"/>
        <v>Enviromental Data</v>
      </c>
      <c r="F85" s="2" t="s">
        <v>5</v>
      </c>
      <c r="G85" s="5" t="str">
        <f t="shared" si="3"/>
        <v/>
      </c>
      <c r="H85" s="5" t="str">
        <f t="shared" si="4"/>
        <v/>
      </c>
      <c r="I85" s="5" t="str">
        <f t="shared" si="5"/>
        <v/>
      </c>
      <c r="J85" s="5" t="str">
        <f t="shared" si="6"/>
        <v/>
      </c>
      <c r="K85" s="5" t="str">
        <f t="shared" si="9"/>
        <v/>
      </c>
      <c r="M85" s="6" t="str">
        <f t="shared" si="7"/>
        <v/>
      </c>
      <c r="N85" s="5" t="str">
        <f t="shared" ref="N85:Q85" si="91">IF(IFERROR(FIND( TRIM(LOWER( RIGHT(N$1,LEN(N$1)- FIND("=",N$1)))),LOWER($D85)),"*") = "*","",LEFT(N$1,FIND("=",N$1) -1))</f>
        <v/>
      </c>
      <c r="O85" s="5" t="str">
        <f t="shared" si="91"/>
        <v/>
      </c>
      <c r="P85" s="5" t="str">
        <f t="shared" si="91"/>
        <v/>
      </c>
      <c r="Q85" s="5" t="str">
        <f t="shared" si="91"/>
        <v/>
      </c>
    </row>
    <row r="86" ht="15.75" customHeight="1">
      <c r="A86" s="5" t="s">
        <v>221</v>
      </c>
      <c r="B86" s="5" t="s">
        <v>222</v>
      </c>
      <c r="C86" s="5" t="s">
        <v>18</v>
      </c>
      <c r="D86" s="5" t="s">
        <v>223</v>
      </c>
      <c r="E86" s="6" t="str">
        <f t="shared" si="2"/>
        <v>Enviromental Data</v>
      </c>
      <c r="F86" s="2" t="s">
        <v>5</v>
      </c>
      <c r="G86" s="5" t="str">
        <f t="shared" si="3"/>
        <v/>
      </c>
      <c r="H86" s="5" t="str">
        <f t="shared" si="4"/>
        <v/>
      </c>
      <c r="I86" s="5" t="str">
        <f t="shared" si="5"/>
        <v/>
      </c>
      <c r="J86" s="5" t="str">
        <f t="shared" si="6"/>
        <v/>
      </c>
      <c r="K86" s="5" t="str">
        <f t="shared" si="9"/>
        <v/>
      </c>
      <c r="M86" s="6" t="str">
        <f t="shared" si="7"/>
        <v/>
      </c>
      <c r="N86" s="5" t="str">
        <f t="shared" ref="N86:Q86" si="92">IF(IFERROR(FIND( TRIM(LOWER( RIGHT(N$1,LEN(N$1)- FIND("=",N$1)))),LOWER($D86)),"*") = "*","",LEFT(N$1,FIND("=",N$1) -1))</f>
        <v/>
      </c>
      <c r="O86" s="5" t="str">
        <f t="shared" si="92"/>
        <v/>
      </c>
      <c r="P86" s="5" t="str">
        <f t="shared" si="92"/>
        <v/>
      </c>
      <c r="Q86" s="5" t="str">
        <f t="shared" si="92"/>
        <v/>
      </c>
    </row>
    <row r="87" ht="15.75" customHeight="1">
      <c r="A87" s="5" t="s">
        <v>224</v>
      </c>
      <c r="B87" s="5" t="s">
        <v>225</v>
      </c>
      <c r="C87" s="5" t="s">
        <v>18</v>
      </c>
      <c r="D87" s="5" t="s">
        <v>226</v>
      </c>
      <c r="E87" s="6" t="str">
        <f t="shared" si="2"/>
        <v>Enviromental Data,Soil Health Data</v>
      </c>
      <c r="F87" s="2" t="s">
        <v>5</v>
      </c>
      <c r="G87" s="5" t="str">
        <f t="shared" si="3"/>
        <v>Soil Health Data</v>
      </c>
      <c r="H87" s="5" t="str">
        <f t="shared" si="4"/>
        <v/>
      </c>
      <c r="I87" s="5" t="str">
        <f t="shared" si="5"/>
        <v/>
      </c>
      <c r="J87" s="5" t="str">
        <f t="shared" si="6"/>
        <v/>
      </c>
      <c r="K87" s="5" t="str">
        <f t="shared" si="9"/>
        <v/>
      </c>
      <c r="M87" s="6" t="str">
        <f t="shared" si="7"/>
        <v/>
      </c>
      <c r="N87" s="5" t="str">
        <f t="shared" ref="N87:Q87" si="93">IF(IFERROR(FIND( TRIM(LOWER( RIGHT(N$1,LEN(N$1)- FIND("=",N$1)))),LOWER($D87)),"*") = "*","",LEFT(N$1,FIND("=",N$1) -1))</f>
        <v/>
      </c>
      <c r="O87" s="5" t="str">
        <f t="shared" si="93"/>
        <v/>
      </c>
      <c r="P87" s="5" t="str">
        <f t="shared" si="93"/>
        <v/>
      </c>
      <c r="Q87" s="5" t="str">
        <f t="shared" si="93"/>
        <v/>
      </c>
    </row>
    <row r="88" ht="15.75" customHeight="1">
      <c r="A88" s="5" t="s">
        <v>227</v>
      </c>
      <c r="B88" s="5" t="s">
        <v>228</v>
      </c>
      <c r="C88" s="5" t="s">
        <v>18</v>
      </c>
      <c r="D88" s="5" t="s">
        <v>229</v>
      </c>
      <c r="E88" s="6" t="str">
        <f t="shared" si="2"/>
        <v>Enviromental Data</v>
      </c>
      <c r="F88" s="2" t="s">
        <v>5</v>
      </c>
      <c r="G88" s="5" t="str">
        <f t="shared" si="3"/>
        <v/>
      </c>
      <c r="H88" s="5" t="str">
        <f t="shared" si="4"/>
        <v/>
      </c>
      <c r="I88" s="5" t="str">
        <f t="shared" si="5"/>
        <v/>
      </c>
      <c r="J88" s="5" t="str">
        <f t="shared" si="6"/>
        <v/>
      </c>
      <c r="K88" s="5" t="str">
        <f t="shared" si="9"/>
        <v/>
      </c>
      <c r="M88" s="6" t="str">
        <f t="shared" si="7"/>
        <v/>
      </c>
      <c r="N88" s="5" t="str">
        <f t="shared" ref="N88:Q88" si="94">IF(IFERROR(FIND( TRIM(LOWER( RIGHT(N$1,LEN(N$1)- FIND("=",N$1)))),LOWER($D88)),"*") = "*","",LEFT(N$1,FIND("=",N$1) -1))</f>
        <v/>
      </c>
      <c r="O88" s="5" t="str">
        <f t="shared" si="94"/>
        <v/>
      </c>
      <c r="P88" s="5" t="str">
        <f t="shared" si="94"/>
        <v/>
      </c>
      <c r="Q88" s="5" t="str">
        <f t="shared" si="94"/>
        <v/>
      </c>
    </row>
    <row r="89" ht="15.75" customHeight="1">
      <c r="A89" s="5" t="s">
        <v>230</v>
      </c>
      <c r="B89" s="5" t="s">
        <v>231</v>
      </c>
      <c r="C89" s="5" t="s">
        <v>18</v>
      </c>
      <c r="D89" s="5" t="s">
        <v>232</v>
      </c>
      <c r="E89" s="6" t="str">
        <f t="shared" si="2"/>
        <v>Enviromental Data</v>
      </c>
      <c r="F89" s="2" t="s">
        <v>5</v>
      </c>
      <c r="G89" s="5" t="str">
        <f t="shared" si="3"/>
        <v/>
      </c>
      <c r="H89" s="5" t="str">
        <f t="shared" si="4"/>
        <v/>
      </c>
      <c r="I89" s="5" t="str">
        <f t="shared" si="5"/>
        <v/>
      </c>
      <c r="J89" s="5" t="str">
        <f t="shared" si="6"/>
        <v/>
      </c>
      <c r="K89" s="5" t="str">
        <f t="shared" si="9"/>
        <v/>
      </c>
      <c r="M89" s="6" t="str">
        <f t="shared" si="7"/>
        <v/>
      </c>
      <c r="N89" s="5" t="str">
        <f t="shared" ref="N89:Q89" si="95">IF(IFERROR(FIND( TRIM(LOWER( RIGHT(N$1,LEN(N$1)- FIND("=",N$1)))),LOWER($D89)),"*") = "*","",LEFT(N$1,FIND("=",N$1) -1))</f>
        <v/>
      </c>
      <c r="O89" s="5" t="str">
        <f t="shared" si="95"/>
        <v/>
      </c>
      <c r="P89" s="5" t="str">
        <f t="shared" si="95"/>
        <v/>
      </c>
      <c r="Q89" s="5" t="str">
        <f t="shared" si="95"/>
        <v/>
      </c>
    </row>
    <row r="90" ht="15.75" customHeight="1">
      <c r="A90" s="5" t="s">
        <v>233</v>
      </c>
      <c r="B90" s="5" t="s">
        <v>234</v>
      </c>
      <c r="C90" s="5" t="s">
        <v>18</v>
      </c>
      <c r="D90" s="5" t="s">
        <v>235</v>
      </c>
      <c r="E90" s="6" t="str">
        <f t="shared" si="2"/>
        <v>Enviromental Data</v>
      </c>
      <c r="F90" s="2" t="s">
        <v>5</v>
      </c>
      <c r="G90" s="5" t="str">
        <f t="shared" si="3"/>
        <v/>
      </c>
      <c r="H90" s="5" t="str">
        <f t="shared" si="4"/>
        <v/>
      </c>
      <c r="I90" s="5" t="str">
        <f t="shared" si="5"/>
        <v/>
      </c>
      <c r="J90" s="5" t="str">
        <f t="shared" si="6"/>
        <v/>
      </c>
      <c r="K90" s="5" t="str">
        <f t="shared" si="9"/>
        <v/>
      </c>
      <c r="M90" s="6" t="str">
        <f t="shared" si="7"/>
        <v/>
      </c>
      <c r="N90" s="5" t="str">
        <f t="shared" ref="N90:Q90" si="96">IF(IFERROR(FIND( TRIM(LOWER( RIGHT(N$1,LEN(N$1)- FIND("=",N$1)))),LOWER($D90)),"*") = "*","",LEFT(N$1,FIND("=",N$1) -1))</f>
        <v/>
      </c>
      <c r="O90" s="5" t="str">
        <f t="shared" si="96"/>
        <v/>
      </c>
      <c r="P90" s="5" t="str">
        <f t="shared" si="96"/>
        <v/>
      </c>
      <c r="Q90" s="5" t="str">
        <f t="shared" si="96"/>
        <v/>
      </c>
    </row>
    <row r="91" ht="15.75" customHeight="1">
      <c r="A91" s="5" t="s">
        <v>236</v>
      </c>
      <c r="B91" s="5" t="s">
        <v>237</v>
      </c>
      <c r="C91" s="5" t="s">
        <v>18</v>
      </c>
      <c r="D91" s="5" t="s">
        <v>238</v>
      </c>
      <c r="E91" s="6" t="str">
        <f t="shared" si="2"/>
        <v>Enviromental Data</v>
      </c>
      <c r="F91" s="2" t="s">
        <v>5</v>
      </c>
      <c r="G91" s="5" t="str">
        <f t="shared" si="3"/>
        <v/>
      </c>
      <c r="H91" s="5" t="str">
        <f t="shared" si="4"/>
        <v/>
      </c>
      <c r="I91" s="5" t="str">
        <f t="shared" si="5"/>
        <v/>
      </c>
      <c r="J91" s="5" t="str">
        <f t="shared" si="6"/>
        <v/>
      </c>
      <c r="K91" s="5" t="str">
        <f t="shared" si="9"/>
        <v/>
      </c>
      <c r="M91" s="6" t="str">
        <f t="shared" si="7"/>
        <v/>
      </c>
      <c r="N91" s="5" t="str">
        <f t="shared" ref="N91:Q91" si="97">IF(IFERROR(FIND( TRIM(LOWER( RIGHT(N$1,LEN(N$1)- FIND("=",N$1)))),LOWER($D91)),"*") = "*","",LEFT(N$1,FIND("=",N$1) -1))</f>
        <v/>
      </c>
      <c r="O91" s="5" t="str">
        <f t="shared" si="97"/>
        <v/>
      </c>
      <c r="P91" s="5" t="str">
        <f t="shared" si="97"/>
        <v/>
      </c>
      <c r="Q91" s="5" t="str">
        <f t="shared" si="97"/>
        <v/>
      </c>
    </row>
    <row r="92" ht="15.75" customHeight="1">
      <c r="A92" s="5" t="s">
        <v>239</v>
      </c>
      <c r="B92" s="5" t="s">
        <v>240</v>
      </c>
      <c r="C92" s="5" t="s">
        <v>18</v>
      </c>
      <c r="D92" s="5" t="s">
        <v>241</v>
      </c>
      <c r="E92" s="6" t="str">
        <f t="shared" si="2"/>
        <v>Enviromental Data</v>
      </c>
      <c r="F92" s="2" t="s">
        <v>5</v>
      </c>
      <c r="G92" s="5" t="str">
        <f t="shared" si="3"/>
        <v/>
      </c>
      <c r="H92" s="5" t="str">
        <f t="shared" si="4"/>
        <v/>
      </c>
      <c r="I92" s="5" t="str">
        <f t="shared" si="5"/>
        <v/>
      </c>
      <c r="J92" s="5" t="str">
        <f t="shared" si="6"/>
        <v/>
      </c>
      <c r="K92" s="5" t="str">
        <f t="shared" si="9"/>
        <v/>
      </c>
      <c r="M92" s="6" t="str">
        <f t="shared" si="7"/>
        <v/>
      </c>
      <c r="N92" s="5" t="str">
        <f t="shared" ref="N92:Q92" si="98">IF(IFERROR(FIND( TRIM(LOWER( RIGHT(N$1,LEN(N$1)- FIND("=",N$1)))),LOWER($D92)),"*") = "*","",LEFT(N$1,FIND("=",N$1) -1))</f>
        <v/>
      </c>
      <c r="O92" s="5" t="str">
        <f t="shared" si="98"/>
        <v/>
      </c>
      <c r="P92" s="5" t="str">
        <f t="shared" si="98"/>
        <v/>
      </c>
      <c r="Q92" s="5" t="str">
        <f t="shared" si="98"/>
        <v/>
      </c>
    </row>
    <row r="93" ht="15.75" customHeight="1">
      <c r="A93" s="5" t="s">
        <v>242</v>
      </c>
      <c r="B93" s="5" t="s">
        <v>243</v>
      </c>
      <c r="C93" s="5" t="s">
        <v>18</v>
      </c>
      <c r="D93" s="5" t="s">
        <v>244</v>
      </c>
      <c r="E93" s="6" t="str">
        <f t="shared" si="2"/>
        <v>Enviromental Data</v>
      </c>
      <c r="F93" s="2" t="s">
        <v>5</v>
      </c>
      <c r="G93" s="5" t="str">
        <f t="shared" si="3"/>
        <v/>
      </c>
      <c r="H93" s="5" t="str">
        <f t="shared" si="4"/>
        <v/>
      </c>
      <c r="I93" s="5" t="str">
        <f t="shared" si="5"/>
        <v/>
      </c>
      <c r="J93" s="5" t="str">
        <f t="shared" si="6"/>
        <v/>
      </c>
      <c r="K93" s="5" t="str">
        <f t="shared" si="9"/>
        <v/>
      </c>
      <c r="M93" s="6" t="str">
        <f t="shared" si="7"/>
        <v/>
      </c>
      <c r="N93" s="5" t="str">
        <f t="shared" ref="N93:Q93" si="99">IF(IFERROR(FIND( TRIM(LOWER( RIGHT(N$1,LEN(N$1)- FIND("=",N$1)))),LOWER($D93)),"*") = "*","",LEFT(N$1,FIND("=",N$1) -1))</f>
        <v/>
      </c>
      <c r="O93" s="5" t="str">
        <f t="shared" si="99"/>
        <v/>
      </c>
      <c r="P93" s="5" t="str">
        <f t="shared" si="99"/>
        <v/>
      </c>
      <c r="Q93" s="5" t="str">
        <f t="shared" si="99"/>
        <v/>
      </c>
    </row>
    <row r="94" ht="15.75" customHeight="1">
      <c r="A94" s="5" t="s">
        <v>245</v>
      </c>
      <c r="B94" s="5" t="s">
        <v>246</v>
      </c>
      <c r="C94" s="5" t="s">
        <v>18</v>
      </c>
      <c r="D94" s="5" t="s">
        <v>247</v>
      </c>
      <c r="E94" s="6" t="str">
        <f t="shared" si="2"/>
        <v>Enviromental Data</v>
      </c>
      <c r="F94" s="2" t="s">
        <v>5</v>
      </c>
      <c r="G94" s="5" t="str">
        <f t="shared" si="3"/>
        <v/>
      </c>
      <c r="H94" s="5" t="str">
        <f t="shared" si="4"/>
        <v/>
      </c>
      <c r="I94" s="5" t="str">
        <f t="shared" si="5"/>
        <v/>
      </c>
      <c r="J94" s="5" t="str">
        <f t="shared" si="6"/>
        <v/>
      </c>
      <c r="K94" s="5" t="str">
        <f t="shared" si="9"/>
        <v/>
      </c>
      <c r="M94" s="6" t="str">
        <f t="shared" si="7"/>
        <v/>
      </c>
      <c r="N94" s="5" t="str">
        <f t="shared" ref="N94:Q94" si="100">IF(IFERROR(FIND( TRIM(LOWER( RIGHT(N$1,LEN(N$1)- FIND("=",N$1)))),LOWER($D94)),"*") = "*","",LEFT(N$1,FIND("=",N$1) -1))</f>
        <v/>
      </c>
      <c r="O94" s="5" t="str">
        <f t="shared" si="100"/>
        <v/>
      </c>
      <c r="P94" s="5" t="str">
        <f t="shared" si="100"/>
        <v/>
      </c>
      <c r="Q94" s="5" t="str">
        <f t="shared" si="100"/>
        <v/>
      </c>
    </row>
    <row r="95" ht="15.75" customHeight="1">
      <c r="A95" s="5" t="s">
        <v>248</v>
      </c>
      <c r="B95" s="5" t="s">
        <v>249</v>
      </c>
      <c r="C95" s="5" t="s">
        <v>18</v>
      </c>
      <c r="D95" s="5" t="s">
        <v>250</v>
      </c>
      <c r="E95" s="6" t="str">
        <f t="shared" si="2"/>
        <v>Enviromental Data</v>
      </c>
      <c r="F95" s="2" t="s">
        <v>5</v>
      </c>
      <c r="G95" s="5" t="str">
        <f t="shared" si="3"/>
        <v/>
      </c>
      <c r="H95" s="5" t="str">
        <f t="shared" si="4"/>
        <v/>
      </c>
      <c r="I95" s="5" t="str">
        <f t="shared" si="5"/>
        <v/>
      </c>
      <c r="J95" s="5" t="str">
        <f t="shared" si="6"/>
        <v/>
      </c>
      <c r="K95" s="5" t="str">
        <f t="shared" si="9"/>
        <v/>
      </c>
      <c r="M95" s="6" t="str">
        <f t="shared" si="7"/>
        <v/>
      </c>
      <c r="N95" s="5" t="str">
        <f t="shared" ref="N95:Q95" si="101">IF(IFERROR(FIND( TRIM(LOWER( RIGHT(N$1,LEN(N$1)- FIND("=",N$1)))),LOWER($D95)),"*") = "*","",LEFT(N$1,FIND("=",N$1) -1))</f>
        <v/>
      </c>
      <c r="O95" s="5" t="str">
        <f t="shared" si="101"/>
        <v/>
      </c>
      <c r="P95" s="5" t="str">
        <f t="shared" si="101"/>
        <v/>
      </c>
      <c r="Q95" s="5" t="str">
        <f t="shared" si="101"/>
        <v/>
      </c>
    </row>
    <row r="96" ht="15.75" customHeight="1">
      <c r="A96" s="5" t="s">
        <v>251</v>
      </c>
      <c r="B96" s="5" t="s">
        <v>252</v>
      </c>
      <c r="C96" s="5" t="s">
        <v>18</v>
      </c>
      <c r="D96" s="5" t="s">
        <v>253</v>
      </c>
      <c r="E96" s="6" t="str">
        <f t="shared" si="2"/>
        <v>Enviromental Data</v>
      </c>
      <c r="F96" s="2" t="s">
        <v>5</v>
      </c>
      <c r="G96" s="5" t="str">
        <f t="shared" si="3"/>
        <v/>
      </c>
      <c r="H96" s="5" t="str">
        <f t="shared" si="4"/>
        <v/>
      </c>
      <c r="I96" s="5" t="str">
        <f t="shared" si="5"/>
        <v/>
      </c>
      <c r="J96" s="5" t="str">
        <f t="shared" si="6"/>
        <v/>
      </c>
      <c r="K96" s="5" t="str">
        <f t="shared" si="9"/>
        <v/>
      </c>
      <c r="M96" s="6" t="str">
        <f t="shared" si="7"/>
        <v/>
      </c>
      <c r="N96" s="5" t="str">
        <f t="shared" ref="N96:Q96" si="102">IF(IFERROR(FIND( TRIM(LOWER( RIGHT(N$1,LEN(N$1)- FIND("=",N$1)))),LOWER($D96)),"*") = "*","",LEFT(N$1,FIND("=",N$1) -1))</f>
        <v/>
      </c>
      <c r="O96" s="5" t="str">
        <f t="shared" si="102"/>
        <v/>
      </c>
      <c r="P96" s="5" t="str">
        <f t="shared" si="102"/>
        <v/>
      </c>
      <c r="Q96" s="5" t="str">
        <f t="shared" si="102"/>
        <v/>
      </c>
    </row>
    <row r="97" ht="15.75" customHeight="1">
      <c r="A97" s="5" t="s">
        <v>254</v>
      </c>
      <c r="B97" s="5" t="s">
        <v>255</v>
      </c>
      <c r="C97" s="5" t="s">
        <v>18</v>
      </c>
      <c r="D97" s="5" t="s">
        <v>256</v>
      </c>
      <c r="E97" s="6" t="str">
        <f t="shared" si="2"/>
        <v>Enviromental Data,Public Health Data </v>
      </c>
      <c r="F97" s="2" t="s">
        <v>5</v>
      </c>
      <c r="G97" s="5" t="str">
        <f t="shared" si="3"/>
        <v/>
      </c>
      <c r="H97" s="5" t="str">
        <f t="shared" si="4"/>
        <v/>
      </c>
      <c r="I97" s="5" t="str">
        <f t="shared" si="5"/>
        <v/>
      </c>
      <c r="J97" s="5" t="str">
        <f t="shared" si="6"/>
        <v/>
      </c>
      <c r="K97" s="5" t="str">
        <f t="shared" si="9"/>
        <v>Public Health Data </v>
      </c>
      <c r="M97" s="6" t="str">
        <f t="shared" si="7"/>
        <v/>
      </c>
      <c r="N97" s="5" t="str">
        <f t="shared" ref="N97:Q97" si="103">IF(IFERROR(FIND( TRIM(LOWER( RIGHT(N$1,LEN(N$1)- FIND("=",N$1)))),LOWER($D97)),"*") = "*","",LEFT(N$1,FIND("=",N$1) -1))</f>
        <v/>
      </c>
      <c r="O97" s="5" t="str">
        <f t="shared" si="103"/>
        <v/>
      </c>
      <c r="P97" s="5" t="str">
        <f t="shared" si="103"/>
        <v/>
      </c>
      <c r="Q97" s="5" t="str">
        <f t="shared" si="103"/>
        <v/>
      </c>
    </row>
    <row r="98" ht="15.75" customHeight="1">
      <c r="A98" s="5" t="s">
        <v>257</v>
      </c>
      <c r="B98" s="5" t="s">
        <v>258</v>
      </c>
      <c r="C98" s="5" t="s">
        <v>18</v>
      </c>
      <c r="D98" s="5" t="s">
        <v>259</v>
      </c>
      <c r="E98" s="6" t="str">
        <f t="shared" si="2"/>
        <v>Enviromental Data</v>
      </c>
      <c r="F98" s="2" t="s">
        <v>5</v>
      </c>
      <c r="G98" s="5" t="str">
        <f t="shared" si="3"/>
        <v/>
      </c>
      <c r="H98" s="5" t="str">
        <f t="shared" si="4"/>
        <v/>
      </c>
      <c r="I98" s="5" t="str">
        <f t="shared" si="5"/>
        <v/>
      </c>
      <c r="J98" s="5" t="str">
        <f t="shared" si="6"/>
        <v/>
      </c>
      <c r="K98" s="5" t="str">
        <f t="shared" si="9"/>
        <v/>
      </c>
      <c r="M98" s="6" t="str">
        <f t="shared" si="7"/>
        <v/>
      </c>
      <c r="N98" s="5" t="str">
        <f t="shared" ref="N98:Q98" si="104">IF(IFERROR(FIND( TRIM(LOWER( RIGHT(N$1,LEN(N$1)- FIND("=",N$1)))),LOWER($D98)),"*") = "*","",LEFT(N$1,FIND("=",N$1) -1))</f>
        <v/>
      </c>
      <c r="O98" s="5" t="str">
        <f t="shared" si="104"/>
        <v/>
      </c>
      <c r="P98" s="5" t="str">
        <f t="shared" si="104"/>
        <v/>
      </c>
      <c r="Q98" s="5" t="str">
        <f t="shared" si="104"/>
        <v/>
      </c>
    </row>
    <row r="99" ht="15.75" customHeight="1">
      <c r="A99" s="5" t="s">
        <v>260</v>
      </c>
      <c r="B99" s="5" t="s">
        <v>261</v>
      </c>
      <c r="C99" s="5" t="s">
        <v>18</v>
      </c>
      <c r="D99" s="5" t="s">
        <v>262</v>
      </c>
      <c r="E99" s="6" t="str">
        <f t="shared" si="2"/>
        <v>Enviromental Data</v>
      </c>
      <c r="F99" s="2" t="s">
        <v>5</v>
      </c>
      <c r="G99" s="5" t="str">
        <f t="shared" si="3"/>
        <v/>
      </c>
      <c r="H99" s="5" t="str">
        <f t="shared" si="4"/>
        <v/>
      </c>
      <c r="I99" s="5" t="str">
        <f t="shared" si="5"/>
        <v/>
      </c>
      <c r="J99" s="5" t="str">
        <f t="shared" si="6"/>
        <v/>
      </c>
      <c r="K99" s="5" t="str">
        <f t="shared" si="9"/>
        <v/>
      </c>
      <c r="M99" s="6" t="str">
        <f t="shared" si="7"/>
        <v/>
      </c>
      <c r="N99" s="5" t="str">
        <f t="shared" ref="N99:Q99" si="105">IF(IFERROR(FIND( TRIM(LOWER( RIGHT(N$1,LEN(N$1)- FIND("=",N$1)))),LOWER($D99)),"*") = "*","",LEFT(N$1,FIND("=",N$1) -1))</f>
        <v/>
      </c>
      <c r="O99" s="5" t="str">
        <f t="shared" si="105"/>
        <v/>
      </c>
      <c r="P99" s="5" t="str">
        <f t="shared" si="105"/>
        <v/>
      </c>
      <c r="Q99" s="5" t="str">
        <f t="shared" si="105"/>
        <v/>
      </c>
    </row>
    <row r="100" ht="15.75" customHeight="1">
      <c r="A100" s="5" t="s">
        <v>263</v>
      </c>
      <c r="B100" s="5" t="s">
        <v>264</v>
      </c>
      <c r="C100" s="5" t="s">
        <v>18</v>
      </c>
      <c r="D100" s="5" t="s">
        <v>265</v>
      </c>
      <c r="E100" s="6" t="str">
        <f t="shared" si="2"/>
        <v>Enviromental Data</v>
      </c>
      <c r="F100" s="2" t="s">
        <v>5</v>
      </c>
      <c r="G100" s="5" t="str">
        <f t="shared" si="3"/>
        <v/>
      </c>
      <c r="H100" s="5" t="str">
        <f t="shared" si="4"/>
        <v/>
      </c>
      <c r="I100" s="5" t="str">
        <f t="shared" si="5"/>
        <v/>
      </c>
      <c r="J100" s="5" t="str">
        <f t="shared" si="6"/>
        <v/>
      </c>
      <c r="K100" s="5" t="str">
        <f t="shared" si="9"/>
        <v/>
      </c>
      <c r="M100" s="6" t="str">
        <f t="shared" si="7"/>
        <v/>
      </c>
      <c r="N100" s="5" t="str">
        <f t="shared" ref="N100:Q100" si="106">IF(IFERROR(FIND( TRIM(LOWER( RIGHT(N$1,LEN(N$1)- FIND("=",N$1)))),LOWER($D100)),"*") = "*","",LEFT(N$1,FIND("=",N$1) -1))</f>
        <v/>
      </c>
      <c r="O100" s="5" t="str">
        <f t="shared" si="106"/>
        <v/>
      </c>
      <c r="P100" s="5" t="str">
        <f t="shared" si="106"/>
        <v/>
      </c>
      <c r="Q100" s="5" t="str">
        <f t="shared" si="106"/>
        <v/>
      </c>
    </row>
    <row r="101" ht="15.75" customHeight="1">
      <c r="A101" s="5" t="s">
        <v>266</v>
      </c>
      <c r="B101" s="5" t="s">
        <v>267</v>
      </c>
      <c r="C101" s="5" t="s">
        <v>18</v>
      </c>
      <c r="D101" s="5" t="s">
        <v>268</v>
      </c>
      <c r="E101" s="6" t="str">
        <f t="shared" si="2"/>
        <v>Enviromental Data,Soil Health Data</v>
      </c>
      <c r="F101" s="2" t="s">
        <v>5</v>
      </c>
      <c r="G101" s="5" t="str">
        <f t="shared" si="3"/>
        <v>Soil Health Data</v>
      </c>
      <c r="H101" s="5" t="str">
        <f t="shared" si="4"/>
        <v/>
      </c>
      <c r="I101" s="5" t="str">
        <f t="shared" si="5"/>
        <v/>
      </c>
      <c r="J101" s="5" t="str">
        <f t="shared" si="6"/>
        <v/>
      </c>
      <c r="K101" s="5" t="str">
        <f t="shared" si="9"/>
        <v/>
      </c>
      <c r="M101" s="6" t="str">
        <f t="shared" si="7"/>
        <v/>
      </c>
      <c r="N101" s="5" t="str">
        <f t="shared" ref="N101:Q101" si="107">IF(IFERROR(FIND( TRIM(LOWER( RIGHT(N$1,LEN(N$1)- FIND("=",N$1)))),LOWER($D101)),"*") = "*","",LEFT(N$1,FIND("=",N$1) -1))</f>
        <v/>
      </c>
      <c r="O101" s="5" t="str">
        <f t="shared" si="107"/>
        <v/>
      </c>
      <c r="P101" s="5" t="str">
        <f t="shared" si="107"/>
        <v/>
      </c>
      <c r="Q101" s="5" t="str">
        <f t="shared" si="107"/>
        <v/>
      </c>
    </row>
    <row r="102" ht="15.75" customHeight="1">
      <c r="A102" s="5" t="s">
        <v>269</v>
      </c>
      <c r="B102" s="5" t="s">
        <v>270</v>
      </c>
      <c r="C102" s="5" t="s">
        <v>18</v>
      </c>
      <c r="D102" s="5" t="s">
        <v>271</v>
      </c>
      <c r="E102" s="6" t="str">
        <f t="shared" si="2"/>
        <v>Enviromental Data</v>
      </c>
      <c r="F102" s="2" t="s">
        <v>5</v>
      </c>
      <c r="G102" s="5" t="str">
        <f t="shared" si="3"/>
        <v/>
      </c>
      <c r="H102" s="5" t="str">
        <f t="shared" si="4"/>
        <v/>
      </c>
      <c r="I102" s="5" t="str">
        <f t="shared" si="5"/>
        <v/>
      </c>
      <c r="J102" s="5" t="str">
        <f t="shared" si="6"/>
        <v/>
      </c>
      <c r="K102" s="5" t="str">
        <f t="shared" si="9"/>
        <v/>
      </c>
      <c r="M102" s="6" t="str">
        <f t="shared" si="7"/>
        <v/>
      </c>
      <c r="N102" s="5" t="str">
        <f t="shared" ref="N102:Q102" si="108">IF(IFERROR(FIND( TRIM(LOWER( RIGHT(N$1,LEN(N$1)- FIND("=",N$1)))),LOWER($D102)),"*") = "*","",LEFT(N$1,FIND("=",N$1) -1))</f>
        <v/>
      </c>
      <c r="O102" s="5" t="str">
        <f t="shared" si="108"/>
        <v/>
      </c>
      <c r="P102" s="5" t="str">
        <f t="shared" si="108"/>
        <v/>
      </c>
      <c r="Q102" s="5" t="str">
        <f t="shared" si="108"/>
        <v/>
      </c>
    </row>
    <row r="103" ht="15.75" customHeight="1">
      <c r="A103" s="5" t="s">
        <v>272</v>
      </c>
      <c r="B103" s="5" t="s">
        <v>273</v>
      </c>
      <c r="C103" s="5" t="s">
        <v>18</v>
      </c>
      <c r="D103" s="5" t="s">
        <v>274</v>
      </c>
      <c r="E103" s="6" t="str">
        <f t="shared" si="2"/>
        <v>Enviromental Data</v>
      </c>
      <c r="F103" s="2" t="s">
        <v>5</v>
      </c>
      <c r="G103" s="5" t="str">
        <f t="shared" si="3"/>
        <v/>
      </c>
      <c r="H103" s="5" t="str">
        <f t="shared" si="4"/>
        <v/>
      </c>
      <c r="I103" s="5" t="str">
        <f t="shared" si="5"/>
        <v/>
      </c>
      <c r="J103" s="5" t="str">
        <f t="shared" si="6"/>
        <v/>
      </c>
      <c r="K103" s="5" t="str">
        <f t="shared" si="9"/>
        <v/>
      </c>
      <c r="M103" s="6" t="str">
        <f t="shared" si="7"/>
        <v/>
      </c>
      <c r="N103" s="5" t="str">
        <f t="shared" ref="N103:Q103" si="109">IF(IFERROR(FIND( TRIM(LOWER( RIGHT(N$1,LEN(N$1)- FIND("=",N$1)))),LOWER($D103)),"*") = "*","",LEFT(N$1,FIND("=",N$1) -1))</f>
        <v/>
      </c>
      <c r="O103" s="5" t="str">
        <f t="shared" si="109"/>
        <v/>
      </c>
      <c r="P103" s="5" t="str">
        <f t="shared" si="109"/>
        <v/>
      </c>
      <c r="Q103" s="5" t="str">
        <f t="shared" si="109"/>
        <v/>
      </c>
    </row>
    <row r="104" ht="15.75" customHeight="1">
      <c r="A104" s="5" t="s">
        <v>275</v>
      </c>
      <c r="B104" s="5" t="s">
        <v>276</v>
      </c>
      <c r="C104" s="5" t="s">
        <v>18</v>
      </c>
      <c r="D104" s="5" t="s">
        <v>277</v>
      </c>
      <c r="E104" s="6" t="str">
        <f t="shared" si="2"/>
        <v>Enviromental Data</v>
      </c>
      <c r="F104" s="2" t="s">
        <v>5</v>
      </c>
      <c r="G104" s="5" t="str">
        <f t="shared" si="3"/>
        <v/>
      </c>
      <c r="H104" s="5" t="str">
        <f t="shared" si="4"/>
        <v/>
      </c>
      <c r="I104" s="5" t="str">
        <f t="shared" si="5"/>
        <v/>
      </c>
      <c r="J104" s="5" t="str">
        <f t="shared" si="6"/>
        <v/>
      </c>
      <c r="K104" s="5" t="str">
        <f t="shared" si="9"/>
        <v/>
      </c>
      <c r="M104" s="6" t="str">
        <f t="shared" si="7"/>
        <v/>
      </c>
      <c r="N104" s="5" t="str">
        <f t="shared" ref="N104:Q104" si="110">IF(IFERROR(FIND( TRIM(LOWER( RIGHT(N$1,LEN(N$1)- FIND("=",N$1)))),LOWER($D104)),"*") = "*","",LEFT(N$1,FIND("=",N$1) -1))</f>
        <v/>
      </c>
      <c r="O104" s="5" t="str">
        <f t="shared" si="110"/>
        <v/>
      </c>
      <c r="P104" s="5" t="str">
        <f t="shared" si="110"/>
        <v/>
      </c>
      <c r="Q104" s="5" t="str">
        <f t="shared" si="110"/>
        <v/>
      </c>
    </row>
    <row r="105" ht="15.75" customHeight="1">
      <c r="A105" s="5" t="s">
        <v>278</v>
      </c>
      <c r="B105" s="5" t="s">
        <v>279</v>
      </c>
      <c r="C105" s="5" t="s">
        <v>18</v>
      </c>
      <c r="D105" s="5" t="s">
        <v>280</v>
      </c>
      <c r="E105" s="6" t="str">
        <f t="shared" si="2"/>
        <v>Enviromental Data,Energy Data </v>
      </c>
      <c r="F105" s="2" t="s">
        <v>5</v>
      </c>
      <c r="G105" s="5" t="str">
        <f t="shared" si="3"/>
        <v/>
      </c>
      <c r="H105" s="5" t="str">
        <f t="shared" si="4"/>
        <v/>
      </c>
      <c r="I105" s="5" t="str">
        <f t="shared" si="5"/>
        <v>Energy Data </v>
      </c>
      <c r="J105" s="5" t="str">
        <f t="shared" si="6"/>
        <v/>
      </c>
      <c r="K105" s="5" t="str">
        <f t="shared" si="9"/>
        <v/>
      </c>
      <c r="M105" s="6" t="str">
        <f t="shared" si="7"/>
        <v/>
      </c>
      <c r="N105" s="5" t="str">
        <f t="shared" ref="N105:Q105" si="111">IF(IFERROR(FIND( TRIM(LOWER( RIGHT(N$1,LEN(N$1)- FIND("=",N$1)))),LOWER($D105)),"*") = "*","",LEFT(N$1,FIND("=",N$1) -1))</f>
        <v/>
      </c>
      <c r="O105" s="5" t="str">
        <f t="shared" si="111"/>
        <v/>
      </c>
      <c r="P105" s="5" t="str">
        <f t="shared" si="111"/>
        <v/>
      </c>
      <c r="Q105" s="5" t="str">
        <f t="shared" si="111"/>
        <v/>
      </c>
    </row>
    <row r="106" ht="15.75" customHeight="1">
      <c r="A106" s="5" t="s">
        <v>281</v>
      </c>
      <c r="B106" s="5" t="s">
        <v>282</v>
      </c>
      <c r="C106" s="5" t="s">
        <v>18</v>
      </c>
      <c r="D106" s="5" t="s">
        <v>283</v>
      </c>
      <c r="E106" s="6" t="str">
        <f t="shared" si="2"/>
        <v>Enviromental Data,Soil Health Data</v>
      </c>
      <c r="F106" s="2" t="s">
        <v>5</v>
      </c>
      <c r="G106" s="5" t="str">
        <f t="shared" si="3"/>
        <v>Soil Health Data</v>
      </c>
      <c r="H106" s="5" t="str">
        <f t="shared" si="4"/>
        <v/>
      </c>
      <c r="I106" s="5" t="str">
        <f t="shared" si="5"/>
        <v/>
      </c>
      <c r="J106" s="5" t="str">
        <f t="shared" si="6"/>
        <v/>
      </c>
      <c r="K106" s="5" t="str">
        <f t="shared" si="9"/>
        <v/>
      </c>
      <c r="M106" s="6" t="str">
        <f t="shared" si="7"/>
        <v/>
      </c>
      <c r="N106" s="5" t="str">
        <f t="shared" ref="N106:Q106" si="112">IF(IFERROR(FIND( TRIM(LOWER( RIGHT(N$1,LEN(N$1)- FIND("=",N$1)))),LOWER($D106)),"*") = "*","",LEFT(N$1,FIND("=",N$1) -1))</f>
        <v/>
      </c>
      <c r="O106" s="5" t="str">
        <f t="shared" si="112"/>
        <v/>
      </c>
      <c r="P106" s="5" t="str">
        <f t="shared" si="112"/>
        <v/>
      </c>
      <c r="Q106" s="5" t="str">
        <f t="shared" si="112"/>
        <v/>
      </c>
    </row>
    <row r="107" ht="15.75" customHeight="1">
      <c r="A107" s="5" t="s">
        <v>284</v>
      </c>
      <c r="B107" s="5" t="s">
        <v>285</v>
      </c>
      <c r="C107" s="5" t="s">
        <v>18</v>
      </c>
      <c r="D107" s="5" t="s">
        <v>286</v>
      </c>
      <c r="E107" s="6" t="str">
        <f t="shared" si="2"/>
        <v>Enviromental Data</v>
      </c>
      <c r="F107" s="2" t="s">
        <v>5</v>
      </c>
      <c r="G107" s="5" t="str">
        <f t="shared" si="3"/>
        <v/>
      </c>
      <c r="H107" s="5" t="str">
        <f t="shared" si="4"/>
        <v/>
      </c>
      <c r="I107" s="5" t="str">
        <f t="shared" si="5"/>
        <v/>
      </c>
      <c r="J107" s="5" t="str">
        <f t="shared" si="6"/>
        <v/>
      </c>
      <c r="K107" s="5" t="str">
        <f t="shared" si="9"/>
        <v/>
      </c>
      <c r="M107" s="6" t="str">
        <f t="shared" si="7"/>
        <v/>
      </c>
      <c r="N107" s="5" t="str">
        <f t="shared" ref="N107:Q107" si="113">IF(IFERROR(FIND( TRIM(LOWER( RIGHT(N$1,LEN(N$1)- FIND("=",N$1)))),LOWER($D107)),"*") = "*","",LEFT(N$1,FIND("=",N$1) -1))</f>
        <v/>
      </c>
      <c r="O107" s="5" t="str">
        <f t="shared" si="113"/>
        <v/>
      </c>
      <c r="P107" s="5" t="str">
        <f t="shared" si="113"/>
        <v/>
      </c>
      <c r="Q107" s="5" t="str">
        <f t="shared" si="113"/>
        <v/>
      </c>
    </row>
    <row r="108" ht="15.75" customHeight="1">
      <c r="A108" s="5" t="s">
        <v>287</v>
      </c>
      <c r="B108" s="5" t="s">
        <v>288</v>
      </c>
      <c r="C108" s="5" t="s">
        <v>18</v>
      </c>
      <c r="D108" s="5" t="s">
        <v>289</v>
      </c>
      <c r="E108" s="6" t="str">
        <f t="shared" si="2"/>
        <v>Enviromental Data</v>
      </c>
      <c r="F108" s="2" t="s">
        <v>5</v>
      </c>
      <c r="G108" s="5" t="str">
        <f t="shared" si="3"/>
        <v/>
      </c>
      <c r="H108" s="5" t="str">
        <f t="shared" si="4"/>
        <v/>
      </c>
      <c r="I108" s="5" t="str">
        <f t="shared" si="5"/>
        <v/>
      </c>
      <c r="J108" s="5" t="str">
        <f t="shared" si="6"/>
        <v/>
      </c>
      <c r="K108" s="5" t="str">
        <f t="shared" si="9"/>
        <v/>
      </c>
      <c r="M108" s="6" t="str">
        <f t="shared" si="7"/>
        <v/>
      </c>
      <c r="N108" s="5" t="str">
        <f t="shared" ref="N108:Q108" si="114">IF(IFERROR(FIND( TRIM(LOWER( RIGHT(N$1,LEN(N$1)- FIND("=",N$1)))),LOWER($D108)),"*") = "*","",LEFT(N$1,FIND("=",N$1) -1))</f>
        <v/>
      </c>
      <c r="O108" s="5" t="str">
        <f t="shared" si="114"/>
        <v/>
      </c>
      <c r="P108" s="5" t="str">
        <f t="shared" si="114"/>
        <v/>
      </c>
      <c r="Q108" s="5" t="str">
        <f t="shared" si="114"/>
        <v/>
      </c>
    </row>
    <row r="109" ht="15.75" customHeight="1">
      <c r="A109" s="5" t="s">
        <v>290</v>
      </c>
      <c r="B109" s="5" t="s">
        <v>291</v>
      </c>
      <c r="C109" s="5" t="s">
        <v>18</v>
      </c>
      <c r="D109" s="5" t="s">
        <v>292</v>
      </c>
      <c r="E109" s="6" t="str">
        <f t="shared" si="2"/>
        <v>Enviromental Data</v>
      </c>
      <c r="F109" s="2" t="s">
        <v>5</v>
      </c>
      <c r="G109" s="5" t="str">
        <f t="shared" si="3"/>
        <v/>
      </c>
      <c r="H109" s="5" t="str">
        <f t="shared" si="4"/>
        <v/>
      </c>
      <c r="I109" s="5" t="str">
        <f t="shared" si="5"/>
        <v/>
      </c>
      <c r="J109" s="5" t="str">
        <f t="shared" si="6"/>
        <v/>
      </c>
      <c r="K109" s="5" t="str">
        <f t="shared" si="9"/>
        <v/>
      </c>
      <c r="M109" s="6" t="str">
        <f t="shared" si="7"/>
        <v/>
      </c>
      <c r="N109" s="5" t="str">
        <f t="shared" ref="N109:Q109" si="115">IF(IFERROR(FIND( TRIM(LOWER( RIGHT(N$1,LEN(N$1)- FIND("=",N$1)))),LOWER($D109)),"*") = "*","",LEFT(N$1,FIND("=",N$1) -1))</f>
        <v/>
      </c>
      <c r="O109" s="5" t="str">
        <f t="shared" si="115"/>
        <v/>
      </c>
      <c r="P109" s="5" t="str">
        <f t="shared" si="115"/>
        <v/>
      </c>
      <c r="Q109" s="5" t="str">
        <f t="shared" si="115"/>
        <v/>
      </c>
    </row>
    <row r="110" ht="15.75" customHeight="1">
      <c r="A110" s="5" t="s">
        <v>293</v>
      </c>
      <c r="B110" s="5" t="s">
        <v>294</v>
      </c>
      <c r="C110" s="5" t="s">
        <v>18</v>
      </c>
      <c r="D110" s="5" t="s">
        <v>295</v>
      </c>
      <c r="E110" s="6" t="str">
        <f t="shared" si="2"/>
        <v>Enviromental Data,Public Health Data </v>
      </c>
      <c r="F110" s="2" t="s">
        <v>5</v>
      </c>
      <c r="G110" s="5" t="str">
        <f t="shared" si="3"/>
        <v/>
      </c>
      <c r="H110" s="5" t="str">
        <f t="shared" si="4"/>
        <v/>
      </c>
      <c r="I110" s="5" t="str">
        <f t="shared" si="5"/>
        <v/>
      </c>
      <c r="J110" s="5" t="str">
        <f t="shared" si="6"/>
        <v/>
      </c>
      <c r="K110" s="5" t="str">
        <f t="shared" si="9"/>
        <v>Public Health Data </v>
      </c>
      <c r="M110" s="6" t="str">
        <f t="shared" si="7"/>
        <v/>
      </c>
      <c r="N110" s="5" t="str">
        <f t="shared" ref="N110:Q110" si="116">IF(IFERROR(FIND( TRIM(LOWER( RIGHT(N$1,LEN(N$1)- FIND("=",N$1)))),LOWER($D110)),"*") = "*","",LEFT(N$1,FIND("=",N$1) -1))</f>
        <v/>
      </c>
      <c r="O110" s="5" t="str">
        <f t="shared" si="116"/>
        <v/>
      </c>
      <c r="P110" s="5" t="str">
        <f t="shared" si="116"/>
        <v/>
      </c>
      <c r="Q110" s="5" t="str">
        <f t="shared" si="116"/>
        <v/>
      </c>
    </row>
    <row r="111" ht="15.75" customHeight="1">
      <c r="A111" s="5" t="s">
        <v>296</v>
      </c>
      <c r="B111" s="5" t="s">
        <v>297</v>
      </c>
      <c r="C111" s="5" t="s">
        <v>18</v>
      </c>
      <c r="D111" s="5" t="s">
        <v>298</v>
      </c>
      <c r="E111" s="6" t="str">
        <f t="shared" si="2"/>
        <v>Enviromental Data</v>
      </c>
      <c r="F111" s="2" t="s">
        <v>5</v>
      </c>
      <c r="G111" s="5" t="str">
        <f t="shared" si="3"/>
        <v/>
      </c>
      <c r="H111" s="5" t="str">
        <f t="shared" si="4"/>
        <v/>
      </c>
      <c r="I111" s="5" t="str">
        <f t="shared" si="5"/>
        <v/>
      </c>
      <c r="J111" s="5" t="str">
        <f t="shared" si="6"/>
        <v/>
      </c>
      <c r="K111" s="5" t="str">
        <f t="shared" si="9"/>
        <v/>
      </c>
      <c r="M111" s="6" t="str">
        <f t="shared" si="7"/>
        <v/>
      </c>
      <c r="N111" s="5" t="str">
        <f t="shared" ref="N111:Q111" si="117">IF(IFERROR(FIND( TRIM(LOWER( RIGHT(N$1,LEN(N$1)- FIND("=",N$1)))),LOWER($D111)),"*") = "*","",LEFT(N$1,FIND("=",N$1) -1))</f>
        <v/>
      </c>
      <c r="O111" s="5" t="str">
        <f t="shared" si="117"/>
        <v/>
      </c>
      <c r="P111" s="5" t="str">
        <f t="shared" si="117"/>
        <v/>
      </c>
      <c r="Q111" s="5" t="str">
        <f t="shared" si="117"/>
        <v/>
      </c>
    </row>
    <row r="112" ht="15.75" customHeight="1">
      <c r="A112" s="5" t="s">
        <v>299</v>
      </c>
      <c r="B112" s="5" t="s">
        <v>300</v>
      </c>
      <c r="C112" s="5" t="s">
        <v>18</v>
      </c>
      <c r="D112" s="5" t="s">
        <v>301</v>
      </c>
      <c r="E112" s="6" t="str">
        <f t="shared" si="2"/>
        <v>Enviromental Data</v>
      </c>
      <c r="F112" s="2" t="s">
        <v>5</v>
      </c>
      <c r="G112" s="5" t="str">
        <f t="shared" si="3"/>
        <v/>
      </c>
      <c r="H112" s="5" t="str">
        <f t="shared" si="4"/>
        <v/>
      </c>
      <c r="I112" s="5" t="str">
        <f t="shared" si="5"/>
        <v/>
      </c>
      <c r="J112" s="5" t="str">
        <f t="shared" si="6"/>
        <v/>
      </c>
      <c r="K112" s="5" t="str">
        <f t="shared" si="9"/>
        <v/>
      </c>
      <c r="M112" s="6" t="str">
        <f t="shared" si="7"/>
        <v/>
      </c>
      <c r="N112" s="5" t="str">
        <f t="shared" ref="N112:Q112" si="118">IF(IFERROR(FIND( TRIM(LOWER( RIGHT(N$1,LEN(N$1)- FIND("=",N$1)))),LOWER($D112)),"*") = "*","",LEFT(N$1,FIND("=",N$1) -1))</f>
        <v/>
      </c>
      <c r="O112" s="5" t="str">
        <f t="shared" si="118"/>
        <v/>
      </c>
      <c r="P112" s="5" t="str">
        <f t="shared" si="118"/>
        <v/>
      </c>
      <c r="Q112" s="5" t="str">
        <f t="shared" si="118"/>
        <v/>
      </c>
    </row>
    <row r="113" ht="15.75" customHeight="1">
      <c r="A113" s="5" t="s">
        <v>302</v>
      </c>
      <c r="B113" s="5" t="s">
        <v>303</v>
      </c>
      <c r="C113" s="5" t="s">
        <v>18</v>
      </c>
      <c r="D113" s="5" t="s">
        <v>304</v>
      </c>
      <c r="E113" s="6" t="str">
        <f t="shared" si="2"/>
        <v>Enviromental Data,Public Health Data </v>
      </c>
      <c r="F113" s="2" t="s">
        <v>5</v>
      </c>
      <c r="G113" s="5" t="str">
        <f t="shared" si="3"/>
        <v/>
      </c>
      <c r="H113" s="5" t="str">
        <f t="shared" si="4"/>
        <v/>
      </c>
      <c r="I113" s="5" t="str">
        <f t="shared" si="5"/>
        <v/>
      </c>
      <c r="J113" s="5" t="str">
        <f t="shared" si="6"/>
        <v/>
      </c>
      <c r="K113" s="5" t="str">
        <f t="shared" si="9"/>
        <v>Public Health Data </v>
      </c>
      <c r="M113" s="6" t="str">
        <f t="shared" si="7"/>
        <v/>
      </c>
      <c r="N113" s="5" t="str">
        <f t="shared" ref="N113:Q113" si="119">IF(IFERROR(FIND( TRIM(LOWER( RIGHT(N$1,LEN(N$1)- FIND("=",N$1)))),LOWER($D113)),"*") = "*","",LEFT(N$1,FIND("=",N$1) -1))</f>
        <v/>
      </c>
      <c r="O113" s="5" t="str">
        <f t="shared" si="119"/>
        <v/>
      </c>
      <c r="P113" s="5" t="str">
        <f t="shared" si="119"/>
        <v/>
      </c>
      <c r="Q113" s="5" t="str">
        <f t="shared" si="119"/>
        <v/>
      </c>
    </row>
    <row r="114" ht="15.75" customHeight="1">
      <c r="A114" s="5" t="s">
        <v>305</v>
      </c>
      <c r="B114" s="5" t="s">
        <v>306</v>
      </c>
      <c r="C114" s="5" t="s">
        <v>18</v>
      </c>
      <c r="D114" s="5" t="s">
        <v>307</v>
      </c>
      <c r="E114" s="6" t="str">
        <f t="shared" si="2"/>
        <v>Enviromental Data</v>
      </c>
      <c r="F114" s="2" t="s">
        <v>5</v>
      </c>
      <c r="G114" s="5" t="str">
        <f t="shared" si="3"/>
        <v/>
      </c>
      <c r="H114" s="5" t="str">
        <f t="shared" si="4"/>
        <v/>
      </c>
      <c r="I114" s="5" t="str">
        <f t="shared" si="5"/>
        <v/>
      </c>
      <c r="J114" s="5" t="str">
        <f t="shared" si="6"/>
        <v/>
      </c>
      <c r="K114" s="5" t="str">
        <f t="shared" si="9"/>
        <v/>
      </c>
      <c r="M114" s="6" t="str">
        <f t="shared" si="7"/>
        <v>Regulatory Compliance </v>
      </c>
      <c r="N114" s="5" t="str">
        <f t="shared" ref="N114:Q114" si="120">IF(IFERROR(FIND( TRIM(LOWER( RIGHT(N$1,LEN(N$1)- FIND("=",N$1)))),LOWER($D114)),"*") = "*","",LEFT(N$1,FIND("=",N$1) -1))</f>
        <v/>
      </c>
      <c r="O114" s="5" t="str">
        <f t="shared" si="120"/>
        <v/>
      </c>
      <c r="P114" s="5" t="str">
        <f t="shared" si="120"/>
        <v>Regulatory Compliance </v>
      </c>
      <c r="Q114" s="5" t="str">
        <f t="shared" si="120"/>
        <v/>
      </c>
    </row>
    <row r="115" ht="15.75" customHeight="1">
      <c r="A115" s="5" t="s">
        <v>308</v>
      </c>
      <c r="B115" s="5" t="s">
        <v>309</v>
      </c>
      <c r="C115" s="5" t="s">
        <v>18</v>
      </c>
      <c r="D115" s="5" t="s">
        <v>310</v>
      </c>
      <c r="E115" s="6" t="str">
        <f t="shared" si="2"/>
        <v>Enviromental Data</v>
      </c>
      <c r="F115" s="2" t="s">
        <v>5</v>
      </c>
      <c r="G115" s="5" t="str">
        <f t="shared" si="3"/>
        <v/>
      </c>
      <c r="H115" s="5" t="str">
        <f t="shared" si="4"/>
        <v/>
      </c>
      <c r="I115" s="5" t="str">
        <f t="shared" si="5"/>
        <v/>
      </c>
      <c r="J115" s="5" t="str">
        <f t="shared" si="6"/>
        <v/>
      </c>
      <c r="K115" s="5" t="str">
        <f t="shared" si="9"/>
        <v/>
      </c>
      <c r="M115" s="6" t="str">
        <f t="shared" si="7"/>
        <v/>
      </c>
      <c r="N115" s="5" t="str">
        <f t="shared" ref="N115:Q115" si="121">IF(IFERROR(FIND( TRIM(LOWER( RIGHT(N$1,LEN(N$1)- FIND("=",N$1)))),LOWER($D115)),"*") = "*","",LEFT(N$1,FIND("=",N$1) -1))</f>
        <v/>
      </c>
      <c r="O115" s="5" t="str">
        <f t="shared" si="121"/>
        <v/>
      </c>
      <c r="P115" s="5" t="str">
        <f t="shared" si="121"/>
        <v/>
      </c>
      <c r="Q115" s="5" t="str">
        <f t="shared" si="121"/>
        <v/>
      </c>
    </row>
    <row r="116" ht="15.75" customHeight="1">
      <c r="A116" s="5" t="s">
        <v>311</v>
      </c>
      <c r="B116" s="5" t="s">
        <v>312</v>
      </c>
      <c r="C116" s="5" t="s">
        <v>18</v>
      </c>
      <c r="D116" s="5" t="s">
        <v>313</v>
      </c>
      <c r="E116" s="6" t="str">
        <f t="shared" si="2"/>
        <v>Enviromental Data</v>
      </c>
      <c r="F116" s="2" t="s">
        <v>5</v>
      </c>
      <c r="G116" s="5" t="str">
        <f t="shared" si="3"/>
        <v/>
      </c>
      <c r="H116" s="5" t="str">
        <f t="shared" si="4"/>
        <v/>
      </c>
      <c r="I116" s="5" t="str">
        <f t="shared" si="5"/>
        <v/>
      </c>
      <c r="J116" s="5" t="str">
        <f t="shared" si="6"/>
        <v/>
      </c>
      <c r="K116" s="5" t="str">
        <f t="shared" si="9"/>
        <v/>
      </c>
      <c r="M116" s="6" t="str">
        <f t="shared" si="7"/>
        <v/>
      </c>
      <c r="N116" s="5" t="str">
        <f t="shared" ref="N116:Q116" si="122">IF(IFERROR(FIND( TRIM(LOWER( RIGHT(N$1,LEN(N$1)- FIND("=",N$1)))),LOWER($D116)),"*") = "*","",LEFT(N$1,FIND("=",N$1) -1))</f>
        <v/>
      </c>
      <c r="O116" s="5" t="str">
        <f t="shared" si="122"/>
        <v/>
      </c>
      <c r="P116" s="5" t="str">
        <f t="shared" si="122"/>
        <v/>
      </c>
      <c r="Q116" s="5" t="str">
        <f t="shared" si="122"/>
        <v/>
      </c>
    </row>
    <row r="117" ht="15.75" customHeight="1">
      <c r="A117" s="5" t="s">
        <v>314</v>
      </c>
      <c r="B117" s="5" t="s">
        <v>315</v>
      </c>
      <c r="C117" s="5" t="s">
        <v>18</v>
      </c>
      <c r="D117" s="5" t="s">
        <v>316</v>
      </c>
      <c r="E117" s="6" t="str">
        <f t="shared" si="2"/>
        <v>Enviromental Data</v>
      </c>
      <c r="F117" s="2" t="s">
        <v>5</v>
      </c>
      <c r="G117" s="5" t="str">
        <f t="shared" si="3"/>
        <v/>
      </c>
      <c r="H117" s="5" t="str">
        <f t="shared" si="4"/>
        <v/>
      </c>
      <c r="I117" s="5" t="str">
        <f t="shared" si="5"/>
        <v/>
      </c>
      <c r="J117" s="5" t="str">
        <f t="shared" si="6"/>
        <v/>
      </c>
      <c r="K117" s="5" t="str">
        <f t="shared" si="9"/>
        <v/>
      </c>
      <c r="M117" s="6" t="str">
        <f t="shared" si="7"/>
        <v/>
      </c>
      <c r="N117" s="5" t="str">
        <f t="shared" ref="N117:Q117" si="123">IF(IFERROR(FIND( TRIM(LOWER( RIGHT(N$1,LEN(N$1)- FIND("=",N$1)))),LOWER($D117)),"*") = "*","",LEFT(N$1,FIND("=",N$1) -1))</f>
        <v/>
      </c>
      <c r="O117" s="5" t="str">
        <f t="shared" si="123"/>
        <v/>
      </c>
      <c r="P117" s="5" t="str">
        <f t="shared" si="123"/>
        <v/>
      </c>
      <c r="Q117" s="5" t="str">
        <f t="shared" si="123"/>
        <v/>
      </c>
    </row>
    <row r="118" ht="15.75" customHeight="1">
      <c r="A118" s="5" t="s">
        <v>317</v>
      </c>
      <c r="B118" s="5" t="s">
        <v>318</v>
      </c>
      <c r="C118" s="5" t="s">
        <v>18</v>
      </c>
      <c r="D118" s="5" t="s">
        <v>319</v>
      </c>
      <c r="E118" s="6" t="str">
        <f t="shared" si="2"/>
        <v>Enviromental Data,Energy Data </v>
      </c>
      <c r="F118" s="2" t="s">
        <v>5</v>
      </c>
      <c r="G118" s="5" t="str">
        <f t="shared" si="3"/>
        <v/>
      </c>
      <c r="H118" s="5" t="str">
        <f t="shared" si="4"/>
        <v/>
      </c>
      <c r="I118" s="5" t="str">
        <f t="shared" si="5"/>
        <v>Energy Data </v>
      </c>
      <c r="J118" s="5" t="str">
        <f t="shared" si="6"/>
        <v/>
      </c>
      <c r="K118" s="5" t="str">
        <f t="shared" si="9"/>
        <v/>
      </c>
      <c r="M118" s="6" t="str">
        <f t="shared" si="7"/>
        <v/>
      </c>
      <c r="N118" s="5" t="str">
        <f t="shared" ref="N118:Q118" si="124">IF(IFERROR(FIND( TRIM(LOWER( RIGHT(N$1,LEN(N$1)- FIND("=",N$1)))),LOWER($D118)),"*") = "*","",LEFT(N$1,FIND("=",N$1) -1))</f>
        <v/>
      </c>
      <c r="O118" s="5" t="str">
        <f t="shared" si="124"/>
        <v/>
      </c>
      <c r="P118" s="5" t="str">
        <f t="shared" si="124"/>
        <v/>
      </c>
      <c r="Q118" s="5" t="str">
        <f t="shared" si="124"/>
        <v/>
      </c>
    </row>
    <row r="119" ht="15.75" customHeight="1">
      <c r="A119" s="5" t="s">
        <v>320</v>
      </c>
      <c r="B119" s="5" t="s">
        <v>321</v>
      </c>
      <c r="C119" s="5" t="s">
        <v>18</v>
      </c>
      <c r="D119" s="5" t="s">
        <v>322</v>
      </c>
      <c r="E119" s="6" t="str">
        <f t="shared" si="2"/>
        <v>Enviromental Data</v>
      </c>
      <c r="F119" s="2" t="s">
        <v>5</v>
      </c>
      <c r="G119" s="5" t="str">
        <f t="shared" si="3"/>
        <v/>
      </c>
      <c r="H119" s="5" t="str">
        <f t="shared" si="4"/>
        <v/>
      </c>
      <c r="I119" s="5" t="str">
        <f t="shared" si="5"/>
        <v/>
      </c>
      <c r="J119" s="5" t="str">
        <f t="shared" si="6"/>
        <v/>
      </c>
      <c r="K119" s="5" t="str">
        <f t="shared" si="9"/>
        <v/>
      </c>
      <c r="M119" s="6" t="str">
        <f t="shared" si="7"/>
        <v/>
      </c>
      <c r="N119" s="5" t="str">
        <f t="shared" ref="N119:Q119" si="125">IF(IFERROR(FIND( TRIM(LOWER( RIGHT(N$1,LEN(N$1)- FIND("=",N$1)))),LOWER($D119)),"*") = "*","",LEFT(N$1,FIND("=",N$1) -1))</f>
        <v/>
      </c>
      <c r="O119" s="5" t="str">
        <f t="shared" si="125"/>
        <v/>
      </c>
      <c r="P119" s="5" t="str">
        <f t="shared" si="125"/>
        <v/>
      </c>
      <c r="Q119" s="5" t="str">
        <f t="shared" si="125"/>
        <v/>
      </c>
    </row>
    <row r="120" ht="15.75" customHeight="1">
      <c r="A120" s="5" t="s">
        <v>323</v>
      </c>
      <c r="B120" s="5" t="s">
        <v>324</v>
      </c>
      <c r="C120" s="5" t="s">
        <v>18</v>
      </c>
      <c r="D120" s="5" t="s">
        <v>325</v>
      </c>
      <c r="E120" s="6" t="str">
        <f t="shared" si="2"/>
        <v>Enviromental Data</v>
      </c>
      <c r="F120" s="2" t="s">
        <v>5</v>
      </c>
      <c r="G120" s="5" t="str">
        <f t="shared" si="3"/>
        <v/>
      </c>
      <c r="H120" s="5" t="str">
        <f t="shared" si="4"/>
        <v/>
      </c>
      <c r="I120" s="5" t="str">
        <f t="shared" si="5"/>
        <v/>
      </c>
      <c r="J120" s="5" t="str">
        <f t="shared" si="6"/>
        <v/>
      </c>
      <c r="K120" s="5" t="str">
        <f t="shared" si="9"/>
        <v/>
      </c>
      <c r="M120" s="6" t="str">
        <f t="shared" si="7"/>
        <v/>
      </c>
      <c r="N120" s="5" t="str">
        <f t="shared" ref="N120:Q120" si="126">IF(IFERROR(FIND( TRIM(LOWER( RIGHT(N$1,LEN(N$1)- FIND("=",N$1)))),LOWER($D120)),"*") = "*","",LEFT(N$1,FIND("=",N$1) -1))</f>
        <v/>
      </c>
      <c r="O120" s="5" t="str">
        <f t="shared" si="126"/>
        <v/>
      </c>
      <c r="P120" s="5" t="str">
        <f t="shared" si="126"/>
        <v/>
      </c>
      <c r="Q120" s="5" t="str">
        <f t="shared" si="126"/>
        <v/>
      </c>
    </row>
    <row r="121" ht="15.75" customHeight="1">
      <c r="A121" s="5" t="s">
        <v>326</v>
      </c>
      <c r="B121" s="5" t="s">
        <v>327</v>
      </c>
      <c r="C121" s="5" t="s">
        <v>18</v>
      </c>
      <c r="D121" s="5" t="s">
        <v>328</v>
      </c>
      <c r="E121" s="6" t="str">
        <f t="shared" si="2"/>
        <v>Enviromental Data</v>
      </c>
      <c r="F121" s="2" t="s">
        <v>5</v>
      </c>
      <c r="G121" s="5" t="str">
        <f t="shared" si="3"/>
        <v/>
      </c>
      <c r="H121" s="5" t="str">
        <f t="shared" si="4"/>
        <v/>
      </c>
      <c r="I121" s="5" t="str">
        <f t="shared" si="5"/>
        <v/>
      </c>
      <c r="J121" s="5" t="str">
        <f t="shared" si="6"/>
        <v/>
      </c>
      <c r="K121" s="5" t="str">
        <f t="shared" si="9"/>
        <v/>
      </c>
      <c r="M121" s="6" t="str">
        <f t="shared" si="7"/>
        <v/>
      </c>
      <c r="N121" s="5" t="str">
        <f t="shared" ref="N121:Q121" si="127">IF(IFERROR(FIND( TRIM(LOWER( RIGHT(N$1,LEN(N$1)- FIND("=",N$1)))),LOWER($D121)),"*") = "*","",LEFT(N$1,FIND("=",N$1) -1))</f>
        <v/>
      </c>
      <c r="O121" s="5" t="str">
        <f t="shared" si="127"/>
        <v/>
      </c>
      <c r="P121" s="5" t="str">
        <f t="shared" si="127"/>
        <v/>
      </c>
      <c r="Q121" s="5" t="str">
        <f t="shared" si="127"/>
        <v/>
      </c>
    </row>
    <row r="122" ht="15.75" customHeight="1">
      <c r="A122" s="5" t="s">
        <v>329</v>
      </c>
      <c r="B122" s="5" t="s">
        <v>330</v>
      </c>
      <c r="C122" s="5" t="s">
        <v>18</v>
      </c>
      <c r="D122" s="5" t="s">
        <v>331</v>
      </c>
      <c r="E122" s="6" t="str">
        <f t="shared" si="2"/>
        <v>Enviromental Data</v>
      </c>
      <c r="F122" s="2" t="s">
        <v>5</v>
      </c>
      <c r="G122" s="5" t="str">
        <f t="shared" si="3"/>
        <v/>
      </c>
      <c r="H122" s="5" t="str">
        <f t="shared" si="4"/>
        <v/>
      </c>
      <c r="I122" s="5" t="str">
        <f t="shared" si="5"/>
        <v/>
      </c>
      <c r="J122" s="5" t="str">
        <f t="shared" si="6"/>
        <v/>
      </c>
      <c r="K122" s="5" t="str">
        <f t="shared" si="9"/>
        <v/>
      </c>
      <c r="M122" s="6" t="str">
        <f t="shared" si="7"/>
        <v/>
      </c>
      <c r="N122" s="5" t="str">
        <f t="shared" ref="N122:Q122" si="128">IF(IFERROR(FIND( TRIM(LOWER( RIGHT(N$1,LEN(N$1)- FIND("=",N$1)))),LOWER($D122)),"*") = "*","",LEFT(N$1,FIND("=",N$1) -1))</f>
        <v/>
      </c>
      <c r="O122" s="5" t="str">
        <f t="shared" si="128"/>
        <v/>
      </c>
      <c r="P122" s="5" t="str">
        <f t="shared" si="128"/>
        <v/>
      </c>
      <c r="Q122" s="5" t="str">
        <f t="shared" si="128"/>
        <v/>
      </c>
    </row>
    <row r="123" ht="15.75" customHeight="1">
      <c r="A123" s="5" t="s">
        <v>332</v>
      </c>
      <c r="B123" s="5" t="s">
        <v>333</v>
      </c>
      <c r="C123" s="5" t="s">
        <v>18</v>
      </c>
      <c r="D123" s="5" t="s">
        <v>334</v>
      </c>
      <c r="E123" s="6" t="str">
        <f t="shared" si="2"/>
        <v>Enviromental Data</v>
      </c>
      <c r="F123" s="2" t="s">
        <v>5</v>
      </c>
      <c r="G123" s="5" t="str">
        <f t="shared" si="3"/>
        <v/>
      </c>
      <c r="H123" s="5" t="str">
        <f t="shared" si="4"/>
        <v/>
      </c>
      <c r="I123" s="5" t="str">
        <f t="shared" si="5"/>
        <v/>
      </c>
      <c r="J123" s="5" t="str">
        <f t="shared" si="6"/>
        <v/>
      </c>
      <c r="K123" s="5" t="str">
        <f t="shared" si="9"/>
        <v/>
      </c>
      <c r="M123" s="6" t="str">
        <f t="shared" si="7"/>
        <v/>
      </c>
      <c r="N123" s="5" t="str">
        <f t="shared" ref="N123:Q123" si="129">IF(IFERROR(FIND( TRIM(LOWER( RIGHT(N$1,LEN(N$1)- FIND("=",N$1)))),LOWER($D123)),"*") = "*","",LEFT(N$1,FIND("=",N$1) -1))</f>
        <v/>
      </c>
      <c r="O123" s="5" t="str">
        <f t="shared" si="129"/>
        <v/>
      </c>
      <c r="P123" s="5" t="str">
        <f t="shared" si="129"/>
        <v/>
      </c>
      <c r="Q123" s="5" t="str">
        <f t="shared" si="129"/>
        <v/>
      </c>
    </row>
    <row r="124" ht="15.75" customHeight="1">
      <c r="A124" s="5" t="s">
        <v>335</v>
      </c>
      <c r="B124" s="5" t="s">
        <v>336</v>
      </c>
      <c r="C124" s="5" t="s">
        <v>18</v>
      </c>
      <c r="D124" s="5" t="s">
        <v>337</v>
      </c>
      <c r="E124" s="6" t="str">
        <f t="shared" si="2"/>
        <v>Enviromental Data</v>
      </c>
      <c r="F124" s="2" t="s">
        <v>5</v>
      </c>
      <c r="G124" s="5" t="str">
        <f t="shared" si="3"/>
        <v/>
      </c>
      <c r="H124" s="5" t="str">
        <f t="shared" si="4"/>
        <v/>
      </c>
      <c r="I124" s="5" t="str">
        <f t="shared" si="5"/>
        <v/>
      </c>
      <c r="J124" s="5" t="str">
        <f t="shared" si="6"/>
        <v/>
      </c>
      <c r="K124" s="5" t="str">
        <f t="shared" si="9"/>
        <v/>
      </c>
      <c r="M124" s="6" t="str">
        <f t="shared" si="7"/>
        <v/>
      </c>
      <c r="N124" s="5" t="str">
        <f t="shared" ref="N124:Q124" si="130">IF(IFERROR(FIND( TRIM(LOWER( RIGHT(N$1,LEN(N$1)- FIND("=",N$1)))),LOWER($D124)),"*") = "*","",LEFT(N$1,FIND("=",N$1) -1))</f>
        <v/>
      </c>
      <c r="O124" s="5" t="str">
        <f t="shared" si="130"/>
        <v/>
      </c>
      <c r="P124" s="5" t="str">
        <f t="shared" si="130"/>
        <v/>
      </c>
      <c r="Q124" s="5" t="str">
        <f t="shared" si="130"/>
        <v/>
      </c>
    </row>
    <row r="125" ht="15.75" customHeight="1">
      <c r="A125" s="5" t="s">
        <v>338</v>
      </c>
      <c r="B125" s="5" t="s">
        <v>339</v>
      </c>
      <c r="C125" s="5" t="s">
        <v>18</v>
      </c>
      <c r="D125" s="5" t="s">
        <v>340</v>
      </c>
      <c r="E125" s="6" t="str">
        <f t="shared" si="2"/>
        <v>Enviromental Data</v>
      </c>
      <c r="F125" s="2" t="s">
        <v>5</v>
      </c>
      <c r="G125" s="5" t="str">
        <f t="shared" si="3"/>
        <v/>
      </c>
      <c r="H125" s="5" t="str">
        <f t="shared" si="4"/>
        <v/>
      </c>
      <c r="I125" s="5" t="str">
        <f t="shared" si="5"/>
        <v/>
      </c>
      <c r="J125" s="5" t="str">
        <f t="shared" si="6"/>
        <v/>
      </c>
      <c r="K125" s="5" t="str">
        <f t="shared" si="9"/>
        <v/>
      </c>
      <c r="M125" s="6" t="str">
        <f t="shared" si="7"/>
        <v/>
      </c>
      <c r="N125" s="5" t="str">
        <f t="shared" ref="N125:Q125" si="131">IF(IFERROR(FIND( TRIM(LOWER( RIGHT(N$1,LEN(N$1)- FIND("=",N$1)))),LOWER($D125)),"*") = "*","",LEFT(N$1,FIND("=",N$1) -1))</f>
        <v/>
      </c>
      <c r="O125" s="5" t="str">
        <f t="shared" si="131"/>
        <v/>
      </c>
      <c r="P125" s="5" t="str">
        <f t="shared" si="131"/>
        <v/>
      </c>
      <c r="Q125" s="5" t="str">
        <f t="shared" si="131"/>
        <v/>
      </c>
    </row>
    <row r="126" ht="15.75" customHeight="1">
      <c r="A126" s="5" t="s">
        <v>341</v>
      </c>
      <c r="B126" s="5" t="s">
        <v>342</v>
      </c>
      <c r="C126" s="5" t="s">
        <v>18</v>
      </c>
      <c r="D126" s="5" t="s">
        <v>343</v>
      </c>
      <c r="E126" s="6" t="str">
        <f t="shared" si="2"/>
        <v>Enviromental Data</v>
      </c>
      <c r="F126" s="2" t="s">
        <v>5</v>
      </c>
      <c r="G126" s="5" t="str">
        <f t="shared" si="3"/>
        <v/>
      </c>
      <c r="H126" s="5" t="str">
        <f t="shared" si="4"/>
        <v/>
      </c>
      <c r="I126" s="5" t="str">
        <f t="shared" si="5"/>
        <v/>
      </c>
      <c r="J126" s="5" t="str">
        <f t="shared" si="6"/>
        <v/>
      </c>
      <c r="K126" s="5" t="str">
        <f t="shared" si="9"/>
        <v/>
      </c>
      <c r="M126" s="6" t="str">
        <f t="shared" si="7"/>
        <v/>
      </c>
      <c r="N126" s="5" t="str">
        <f t="shared" ref="N126:Q126" si="132">IF(IFERROR(FIND( TRIM(LOWER( RIGHT(N$1,LEN(N$1)- FIND("=",N$1)))),LOWER($D126)),"*") = "*","",LEFT(N$1,FIND("=",N$1) -1))</f>
        <v/>
      </c>
      <c r="O126" s="5" t="str">
        <f t="shared" si="132"/>
        <v/>
      </c>
      <c r="P126" s="5" t="str">
        <f t="shared" si="132"/>
        <v/>
      </c>
      <c r="Q126" s="5" t="str">
        <f t="shared" si="132"/>
        <v/>
      </c>
    </row>
    <row r="127" ht="15.75" customHeight="1">
      <c r="A127" s="5" t="s">
        <v>344</v>
      </c>
      <c r="B127" s="5" t="s">
        <v>345</v>
      </c>
      <c r="C127" s="5" t="s">
        <v>18</v>
      </c>
      <c r="D127" s="5" t="s">
        <v>346</v>
      </c>
      <c r="E127" s="6" t="str">
        <f t="shared" si="2"/>
        <v>Enviromental Data</v>
      </c>
      <c r="F127" s="2" t="s">
        <v>5</v>
      </c>
      <c r="G127" s="5" t="str">
        <f t="shared" si="3"/>
        <v/>
      </c>
      <c r="H127" s="5" t="str">
        <f t="shared" si="4"/>
        <v/>
      </c>
      <c r="I127" s="5" t="str">
        <f t="shared" si="5"/>
        <v/>
      </c>
      <c r="J127" s="5" t="str">
        <f t="shared" si="6"/>
        <v/>
      </c>
      <c r="K127" s="5" t="str">
        <f t="shared" si="9"/>
        <v/>
      </c>
      <c r="M127" s="6" t="str">
        <f t="shared" si="7"/>
        <v/>
      </c>
      <c r="N127" s="5" t="str">
        <f t="shared" ref="N127:Q127" si="133">IF(IFERROR(FIND( TRIM(LOWER( RIGHT(N$1,LEN(N$1)- FIND("=",N$1)))),LOWER($D127)),"*") = "*","",LEFT(N$1,FIND("=",N$1) -1))</f>
        <v/>
      </c>
      <c r="O127" s="5" t="str">
        <f t="shared" si="133"/>
        <v/>
      </c>
      <c r="P127" s="5" t="str">
        <f t="shared" si="133"/>
        <v/>
      </c>
      <c r="Q127" s="5" t="str">
        <f t="shared" si="133"/>
        <v/>
      </c>
    </row>
    <row r="128" ht="15.75" customHeight="1">
      <c r="A128" s="5" t="s">
        <v>347</v>
      </c>
      <c r="B128" s="5" t="s">
        <v>348</v>
      </c>
      <c r="C128" s="5" t="s">
        <v>18</v>
      </c>
      <c r="D128" s="5" t="s">
        <v>349</v>
      </c>
      <c r="E128" s="6" t="str">
        <f t="shared" si="2"/>
        <v>Enviromental Data</v>
      </c>
      <c r="F128" s="2" t="s">
        <v>5</v>
      </c>
      <c r="G128" s="5" t="str">
        <f t="shared" si="3"/>
        <v/>
      </c>
      <c r="H128" s="5" t="str">
        <f t="shared" si="4"/>
        <v/>
      </c>
      <c r="I128" s="5" t="str">
        <f t="shared" si="5"/>
        <v/>
      </c>
      <c r="J128" s="5" t="str">
        <f t="shared" si="6"/>
        <v/>
      </c>
      <c r="K128" s="5" t="str">
        <f t="shared" si="9"/>
        <v/>
      </c>
      <c r="M128" s="6" t="str">
        <f t="shared" si="7"/>
        <v/>
      </c>
      <c r="N128" s="5" t="str">
        <f t="shared" ref="N128:Q128" si="134">IF(IFERROR(FIND( TRIM(LOWER( RIGHT(N$1,LEN(N$1)- FIND("=",N$1)))),LOWER($D128)),"*") = "*","",LEFT(N$1,FIND("=",N$1) -1))</f>
        <v/>
      </c>
      <c r="O128" s="5" t="str">
        <f t="shared" si="134"/>
        <v/>
      </c>
      <c r="P128" s="5" t="str">
        <f t="shared" si="134"/>
        <v/>
      </c>
      <c r="Q128" s="5" t="str">
        <f t="shared" si="134"/>
        <v/>
      </c>
    </row>
    <row r="129" ht="15.75" customHeight="1">
      <c r="A129" s="5" t="s">
        <v>350</v>
      </c>
      <c r="B129" s="5" t="s">
        <v>351</v>
      </c>
      <c r="C129" s="5" t="s">
        <v>18</v>
      </c>
      <c r="D129" s="5" t="s">
        <v>352</v>
      </c>
      <c r="E129" s="6" t="str">
        <f t="shared" si="2"/>
        <v>Enviromental Data</v>
      </c>
      <c r="F129" s="2" t="s">
        <v>5</v>
      </c>
      <c r="G129" s="5" t="str">
        <f t="shared" si="3"/>
        <v/>
      </c>
      <c r="H129" s="5" t="str">
        <f t="shared" si="4"/>
        <v/>
      </c>
      <c r="I129" s="5" t="str">
        <f t="shared" si="5"/>
        <v/>
      </c>
      <c r="J129" s="5" t="str">
        <f t="shared" si="6"/>
        <v/>
      </c>
      <c r="K129" s="5" t="str">
        <f t="shared" si="9"/>
        <v/>
      </c>
      <c r="M129" s="6" t="str">
        <f t="shared" si="7"/>
        <v/>
      </c>
      <c r="N129" s="5" t="str">
        <f t="shared" ref="N129:Q129" si="135">IF(IFERROR(FIND( TRIM(LOWER( RIGHT(N$1,LEN(N$1)- FIND("=",N$1)))),LOWER($D129)),"*") = "*","",LEFT(N$1,FIND("=",N$1) -1))</f>
        <v/>
      </c>
      <c r="O129" s="5" t="str">
        <f t="shared" si="135"/>
        <v/>
      </c>
      <c r="P129" s="5" t="str">
        <f t="shared" si="135"/>
        <v/>
      </c>
      <c r="Q129" s="5" t="str">
        <f t="shared" si="135"/>
        <v/>
      </c>
    </row>
    <row r="130" ht="15.75" customHeight="1">
      <c r="A130" s="5" t="s">
        <v>353</v>
      </c>
      <c r="B130" s="5" t="s">
        <v>354</v>
      </c>
      <c r="C130" s="5" t="s">
        <v>18</v>
      </c>
      <c r="D130" s="5" t="s">
        <v>355</v>
      </c>
      <c r="E130" s="6" t="str">
        <f t="shared" si="2"/>
        <v>Enviromental Data</v>
      </c>
      <c r="F130" s="2" t="s">
        <v>5</v>
      </c>
      <c r="G130" s="5" t="str">
        <f t="shared" si="3"/>
        <v/>
      </c>
      <c r="H130" s="5" t="str">
        <f t="shared" si="4"/>
        <v/>
      </c>
      <c r="I130" s="5" t="str">
        <f t="shared" si="5"/>
        <v/>
      </c>
      <c r="J130" s="5" t="str">
        <f t="shared" si="6"/>
        <v/>
      </c>
      <c r="K130" s="5" t="str">
        <f t="shared" si="9"/>
        <v/>
      </c>
      <c r="M130" s="6" t="str">
        <f t="shared" si="7"/>
        <v/>
      </c>
      <c r="N130" s="5" t="str">
        <f t="shared" ref="N130:Q130" si="136">IF(IFERROR(FIND( TRIM(LOWER( RIGHT(N$1,LEN(N$1)- FIND("=",N$1)))),LOWER($D130)),"*") = "*","",LEFT(N$1,FIND("=",N$1) -1))</f>
        <v/>
      </c>
      <c r="O130" s="5" t="str">
        <f t="shared" si="136"/>
        <v/>
      </c>
      <c r="P130" s="5" t="str">
        <f t="shared" si="136"/>
        <v/>
      </c>
      <c r="Q130" s="5" t="str">
        <f t="shared" si="136"/>
        <v/>
      </c>
    </row>
    <row r="131" ht="15.75" customHeight="1">
      <c r="A131" s="5" t="s">
        <v>356</v>
      </c>
      <c r="B131" s="5" t="s">
        <v>357</v>
      </c>
      <c r="C131" s="5" t="s">
        <v>18</v>
      </c>
      <c r="D131" s="5" t="s">
        <v>358</v>
      </c>
      <c r="E131" s="6" t="str">
        <f t="shared" si="2"/>
        <v>Enviromental Data,Public Health Data </v>
      </c>
      <c r="F131" s="2" t="s">
        <v>5</v>
      </c>
      <c r="G131" s="5" t="str">
        <f t="shared" si="3"/>
        <v/>
      </c>
      <c r="H131" s="5" t="str">
        <f t="shared" si="4"/>
        <v/>
      </c>
      <c r="I131" s="5" t="str">
        <f t="shared" si="5"/>
        <v/>
      </c>
      <c r="J131" s="5" t="str">
        <f t="shared" si="6"/>
        <v/>
      </c>
      <c r="K131" s="5" t="str">
        <f t="shared" si="9"/>
        <v>Public Health Data </v>
      </c>
      <c r="M131" s="6" t="str">
        <f t="shared" si="7"/>
        <v/>
      </c>
      <c r="N131" s="5" t="str">
        <f t="shared" ref="N131:Q131" si="137">IF(IFERROR(FIND( TRIM(LOWER( RIGHT(N$1,LEN(N$1)- FIND("=",N$1)))),LOWER($D131)),"*") = "*","",LEFT(N$1,FIND("=",N$1) -1))</f>
        <v/>
      </c>
      <c r="O131" s="5" t="str">
        <f t="shared" si="137"/>
        <v/>
      </c>
      <c r="P131" s="5" t="str">
        <f t="shared" si="137"/>
        <v/>
      </c>
      <c r="Q131" s="5" t="str">
        <f t="shared" si="137"/>
        <v/>
      </c>
    </row>
    <row r="132" ht="15.75" customHeight="1">
      <c r="A132" s="5" t="s">
        <v>359</v>
      </c>
      <c r="B132" s="5" t="s">
        <v>360</v>
      </c>
      <c r="C132" s="5" t="s">
        <v>18</v>
      </c>
      <c r="D132" s="5" t="s">
        <v>361</v>
      </c>
      <c r="E132" s="6" t="str">
        <f t="shared" si="2"/>
        <v>Enviromental Data</v>
      </c>
      <c r="F132" s="2" t="s">
        <v>5</v>
      </c>
      <c r="G132" s="5" t="str">
        <f t="shared" si="3"/>
        <v/>
      </c>
      <c r="H132" s="5" t="str">
        <f t="shared" si="4"/>
        <v/>
      </c>
      <c r="I132" s="5" t="str">
        <f t="shared" si="5"/>
        <v/>
      </c>
      <c r="J132" s="5" t="str">
        <f t="shared" si="6"/>
        <v/>
      </c>
      <c r="K132" s="5" t="str">
        <f t="shared" si="9"/>
        <v/>
      </c>
      <c r="M132" s="6" t="str">
        <f t="shared" si="7"/>
        <v/>
      </c>
      <c r="N132" s="5" t="str">
        <f t="shared" ref="N132:Q132" si="138">IF(IFERROR(FIND( TRIM(LOWER( RIGHT(N$1,LEN(N$1)- FIND("=",N$1)))),LOWER($D132)),"*") = "*","",LEFT(N$1,FIND("=",N$1) -1))</f>
        <v/>
      </c>
      <c r="O132" s="5" t="str">
        <f t="shared" si="138"/>
        <v/>
      </c>
      <c r="P132" s="5" t="str">
        <f t="shared" si="138"/>
        <v/>
      </c>
      <c r="Q132" s="5" t="str">
        <f t="shared" si="138"/>
        <v/>
      </c>
    </row>
    <row r="133" ht="15.75" customHeight="1">
      <c r="A133" s="5" t="s">
        <v>362</v>
      </c>
      <c r="B133" s="5" t="s">
        <v>363</v>
      </c>
      <c r="C133" s="5" t="s">
        <v>18</v>
      </c>
      <c r="D133" s="5" t="s">
        <v>364</v>
      </c>
      <c r="E133" s="6" t="str">
        <f t="shared" si="2"/>
        <v>Enviromental Data</v>
      </c>
      <c r="F133" s="2" t="s">
        <v>5</v>
      </c>
      <c r="G133" s="5" t="str">
        <f t="shared" si="3"/>
        <v/>
      </c>
      <c r="H133" s="5" t="str">
        <f t="shared" si="4"/>
        <v/>
      </c>
      <c r="I133" s="5" t="str">
        <f t="shared" si="5"/>
        <v/>
      </c>
      <c r="J133" s="5" t="str">
        <f t="shared" si="6"/>
        <v/>
      </c>
      <c r="K133" s="5" t="str">
        <f t="shared" si="9"/>
        <v/>
      </c>
      <c r="M133" s="6" t="str">
        <f t="shared" si="7"/>
        <v/>
      </c>
      <c r="N133" s="5" t="str">
        <f t="shared" ref="N133:Q133" si="139">IF(IFERROR(FIND( TRIM(LOWER( RIGHT(N$1,LEN(N$1)- FIND("=",N$1)))),LOWER($D133)),"*") = "*","",LEFT(N$1,FIND("=",N$1) -1))</f>
        <v/>
      </c>
      <c r="O133" s="5" t="str">
        <f t="shared" si="139"/>
        <v/>
      </c>
      <c r="P133" s="5" t="str">
        <f t="shared" si="139"/>
        <v/>
      </c>
      <c r="Q133" s="5" t="str">
        <f t="shared" si="139"/>
        <v/>
      </c>
    </row>
    <row r="134" ht="15.75" customHeight="1">
      <c r="A134" s="5" t="s">
        <v>365</v>
      </c>
      <c r="B134" s="5" t="s">
        <v>366</v>
      </c>
      <c r="C134" s="5" t="s">
        <v>18</v>
      </c>
      <c r="D134" s="5" t="s">
        <v>367</v>
      </c>
      <c r="E134" s="6" t="str">
        <f t="shared" si="2"/>
        <v>Enviromental Data</v>
      </c>
      <c r="F134" s="2" t="s">
        <v>5</v>
      </c>
      <c r="G134" s="5" t="str">
        <f t="shared" si="3"/>
        <v/>
      </c>
      <c r="H134" s="5" t="str">
        <f t="shared" si="4"/>
        <v/>
      </c>
      <c r="I134" s="5" t="str">
        <f t="shared" si="5"/>
        <v/>
      </c>
      <c r="J134" s="5" t="str">
        <f t="shared" si="6"/>
        <v/>
      </c>
      <c r="K134" s="5" t="str">
        <f t="shared" si="9"/>
        <v/>
      </c>
      <c r="M134" s="6" t="str">
        <f t="shared" si="7"/>
        <v/>
      </c>
      <c r="N134" s="5" t="str">
        <f t="shared" ref="N134:Q134" si="140">IF(IFERROR(FIND( TRIM(LOWER( RIGHT(N$1,LEN(N$1)- FIND("=",N$1)))),LOWER($D134)),"*") = "*","",LEFT(N$1,FIND("=",N$1) -1))</f>
        <v/>
      </c>
      <c r="O134" s="5" t="str">
        <f t="shared" si="140"/>
        <v/>
      </c>
      <c r="P134" s="5" t="str">
        <f t="shared" si="140"/>
        <v/>
      </c>
      <c r="Q134" s="5" t="str">
        <f t="shared" si="140"/>
        <v/>
      </c>
    </row>
    <row r="135" ht="15.75" customHeight="1">
      <c r="A135" s="5" t="s">
        <v>368</v>
      </c>
      <c r="B135" s="5" t="s">
        <v>369</v>
      </c>
      <c r="C135" s="5" t="s">
        <v>18</v>
      </c>
      <c r="D135" s="5" t="s">
        <v>370</v>
      </c>
      <c r="E135" s="6" t="str">
        <f t="shared" si="2"/>
        <v>Enviromental Data,Energy Data </v>
      </c>
      <c r="F135" s="2" t="s">
        <v>5</v>
      </c>
      <c r="G135" s="5" t="str">
        <f t="shared" si="3"/>
        <v/>
      </c>
      <c r="H135" s="5" t="str">
        <f t="shared" si="4"/>
        <v/>
      </c>
      <c r="I135" s="5" t="str">
        <f t="shared" si="5"/>
        <v>Energy Data </v>
      </c>
      <c r="J135" s="5" t="str">
        <f t="shared" si="6"/>
        <v/>
      </c>
      <c r="K135" s="5" t="str">
        <f t="shared" si="9"/>
        <v/>
      </c>
      <c r="M135" s="6" t="str">
        <f t="shared" si="7"/>
        <v>Agricultural Waste Management System </v>
      </c>
      <c r="N135" s="5" t="str">
        <f t="shared" ref="N135:Q135" si="141">IF(IFERROR(FIND( TRIM(LOWER( RIGHT(N$1,LEN(N$1)- FIND("=",N$1)))),LOWER($D135)),"*") = "*","",LEFT(N$1,FIND("=",N$1) -1))</f>
        <v>Agricultural Waste Management System </v>
      </c>
      <c r="O135" s="5" t="str">
        <f t="shared" si="141"/>
        <v/>
      </c>
      <c r="P135" s="5" t="str">
        <f t="shared" si="141"/>
        <v/>
      </c>
      <c r="Q135" s="5" t="str">
        <f t="shared" si="141"/>
        <v/>
      </c>
    </row>
    <row r="136" ht="15.75" customHeight="1">
      <c r="A136" s="5" t="s">
        <v>371</v>
      </c>
      <c r="B136" s="5" t="s">
        <v>372</v>
      </c>
      <c r="C136" s="5" t="s">
        <v>18</v>
      </c>
      <c r="D136" s="5" t="s">
        <v>373</v>
      </c>
      <c r="E136" s="6" t="str">
        <f t="shared" si="2"/>
        <v>Enviromental Data</v>
      </c>
      <c r="F136" s="2" t="s">
        <v>5</v>
      </c>
      <c r="G136" s="5" t="str">
        <f t="shared" si="3"/>
        <v/>
      </c>
      <c r="H136" s="5" t="str">
        <f t="shared" si="4"/>
        <v/>
      </c>
      <c r="I136" s="5" t="str">
        <f t="shared" si="5"/>
        <v/>
      </c>
      <c r="J136" s="5" t="str">
        <f t="shared" si="6"/>
        <v/>
      </c>
      <c r="K136" s="5" t="str">
        <f t="shared" si="9"/>
        <v/>
      </c>
      <c r="M136" s="6" t="str">
        <f t="shared" si="7"/>
        <v/>
      </c>
      <c r="N136" s="5" t="str">
        <f t="shared" ref="N136:Q136" si="142">IF(IFERROR(FIND( TRIM(LOWER( RIGHT(N$1,LEN(N$1)- FIND("=",N$1)))),LOWER($D136)),"*") = "*","",LEFT(N$1,FIND("=",N$1) -1))</f>
        <v/>
      </c>
      <c r="O136" s="5" t="str">
        <f t="shared" si="142"/>
        <v/>
      </c>
      <c r="P136" s="5" t="str">
        <f t="shared" si="142"/>
        <v/>
      </c>
      <c r="Q136" s="5" t="str">
        <f t="shared" si="142"/>
        <v/>
      </c>
    </row>
    <row r="137" ht="15.75" customHeight="1">
      <c r="A137" s="5" t="s">
        <v>374</v>
      </c>
      <c r="B137" s="5" t="s">
        <v>375</v>
      </c>
      <c r="C137" s="5" t="s">
        <v>18</v>
      </c>
      <c r="D137" s="5" t="s">
        <v>376</v>
      </c>
      <c r="E137" s="6" t="str">
        <f t="shared" si="2"/>
        <v>Enviromental Data</v>
      </c>
      <c r="F137" s="2" t="s">
        <v>5</v>
      </c>
      <c r="G137" s="5" t="str">
        <f t="shared" si="3"/>
        <v/>
      </c>
      <c r="H137" s="5" t="str">
        <f t="shared" si="4"/>
        <v/>
      </c>
      <c r="I137" s="5" t="str">
        <f t="shared" si="5"/>
        <v/>
      </c>
      <c r="J137" s="5" t="str">
        <f t="shared" si="6"/>
        <v/>
      </c>
      <c r="K137" s="5" t="str">
        <f t="shared" si="9"/>
        <v/>
      </c>
      <c r="M137" s="6" t="str">
        <f t="shared" si="7"/>
        <v/>
      </c>
      <c r="N137" s="5" t="str">
        <f t="shared" ref="N137:Q137" si="143">IF(IFERROR(FIND( TRIM(LOWER( RIGHT(N$1,LEN(N$1)- FIND("=",N$1)))),LOWER($D137)),"*") = "*","",LEFT(N$1,FIND("=",N$1) -1))</f>
        <v/>
      </c>
      <c r="O137" s="5" t="str">
        <f t="shared" si="143"/>
        <v/>
      </c>
      <c r="P137" s="5" t="str">
        <f t="shared" si="143"/>
        <v/>
      </c>
      <c r="Q137" s="5" t="str">
        <f t="shared" si="143"/>
        <v/>
      </c>
    </row>
    <row r="138" ht="15.75" customHeight="1">
      <c r="A138" s="5" t="s">
        <v>377</v>
      </c>
      <c r="B138" s="5" t="s">
        <v>378</v>
      </c>
      <c r="C138" s="5" t="s">
        <v>18</v>
      </c>
      <c r="D138" s="5" t="s">
        <v>379</v>
      </c>
      <c r="E138" s="6" t="str">
        <f t="shared" si="2"/>
        <v>Enviromental Data,Energy Data </v>
      </c>
      <c r="F138" s="2" t="s">
        <v>5</v>
      </c>
      <c r="G138" s="5" t="str">
        <f t="shared" si="3"/>
        <v/>
      </c>
      <c r="H138" s="5" t="str">
        <f t="shared" si="4"/>
        <v/>
      </c>
      <c r="I138" s="5" t="str">
        <f t="shared" si="5"/>
        <v>Energy Data </v>
      </c>
      <c r="J138" s="5" t="str">
        <f t="shared" si="6"/>
        <v/>
      </c>
      <c r="K138" s="5" t="str">
        <f t="shared" si="9"/>
        <v/>
      </c>
      <c r="M138" s="6" t="str">
        <f t="shared" si="7"/>
        <v>Regulatory Compliance </v>
      </c>
      <c r="N138" s="5" t="str">
        <f t="shared" ref="N138:Q138" si="144">IF(IFERROR(FIND( TRIM(LOWER( RIGHT(N$1,LEN(N$1)- FIND("=",N$1)))),LOWER($D138)),"*") = "*","",LEFT(N$1,FIND("=",N$1) -1))</f>
        <v/>
      </c>
      <c r="O138" s="5" t="str">
        <f t="shared" si="144"/>
        <v/>
      </c>
      <c r="P138" s="5" t="str">
        <f t="shared" si="144"/>
        <v>Regulatory Compliance </v>
      </c>
      <c r="Q138" s="5" t="str">
        <f t="shared" si="144"/>
        <v/>
      </c>
    </row>
    <row r="139" ht="15.75" customHeight="1">
      <c r="A139" s="5" t="s">
        <v>380</v>
      </c>
      <c r="B139" s="5" t="s">
        <v>381</v>
      </c>
      <c r="C139" s="5" t="s">
        <v>18</v>
      </c>
      <c r="D139" s="5" t="s">
        <v>382</v>
      </c>
      <c r="E139" s="6" t="str">
        <f t="shared" si="2"/>
        <v>Enviromental Data</v>
      </c>
      <c r="F139" s="2" t="s">
        <v>5</v>
      </c>
      <c r="G139" s="5" t="str">
        <f t="shared" si="3"/>
        <v/>
      </c>
      <c r="H139" s="5" t="str">
        <f t="shared" si="4"/>
        <v/>
      </c>
      <c r="I139" s="5" t="str">
        <f t="shared" si="5"/>
        <v/>
      </c>
      <c r="J139" s="5" t="str">
        <f t="shared" si="6"/>
        <v/>
      </c>
      <c r="K139" s="5" t="str">
        <f t="shared" si="9"/>
        <v/>
      </c>
      <c r="M139" s="6" t="str">
        <f t="shared" si="7"/>
        <v/>
      </c>
      <c r="N139" s="5" t="str">
        <f t="shared" ref="N139:Q139" si="145">IF(IFERROR(FIND( TRIM(LOWER( RIGHT(N$1,LEN(N$1)- FIND("=",N$1)))),LOWER($D139)),"*") = "*","",LEFT(N$1,FIND("=",N$1) -1))</f>
        <v/>
      </c>
      <c r="O139" s="5" t="str">
        <f t="shared" si="145"/>
        <v/>
      </c>
      <c r="P139" s="5" t="str">
        <f t="shared" si="145"/>
        <v/>
      </c>
      <c r="Q139" s="5" t="str">
        <f t="shared" si="145"/>
        <v/>
      </c>
    </row>
    <row r="140" ht="15.75" customHeight="1">
      <c r="A140" s="5" t="s">
        <v>383</v>
      </c>
      <c r="B140" s="5" t="s">
        <v>384</v>
      </c>
      <c r="C140" s="5" t="s">
        <v>18</v>
      </c>
      <c r="D140" s="5" t="s">
        <v>385</v>
      </c>
      <c r="E140" s="6" t="str">
        <f t="shared" si="2"/>
        <v>Enviromental Data</v>
      </c>
      <c r="F140" s="2" t="s">
        <v>5</v>
      </c>
      <c r="G140" s="5" t="str">
        <f t="shared" si="3"/>
        <v/>
      </c>
      <c r="H140" s="5" t="str">
        <f t="shared" si="4"/>
        <v/>
      </c>
      <c r="I140" s="5" t="str">
        <f t="shared" si="5"/>
        <v/>
      </c>
      <c r="J140" s="5" t="str">
        <f t="shared" si="6"/>
        <v/>
      </c>
      <c r="K140" s="5" t="str">
        <f t="shared" si="9"/>
        <v/>
      </c>
      <c r="M140" s="6" t="str">
        <f t="shared" si="7"/>
        <v/>
      </c>
      <c r="N140" s="5" t="str">
        <f t="shared" ref="N140:Q140" si="146">IF(IFERROR(FIND( TRIM(LOWER( RIGHT(N$1,LEN(N$1)- FIND("=",N$1)))),LOWER($D140)),"*") = "*","",LEFT(N$1,FIND("=",N$1) -1))</f>
        <v/>
      </c>
      <c r="O140" s="5" t="str">
        <f t="shared" si="146"/>
        <v/>
      </c>
      <c r="P140" s="5" t="str">
        <f t="shared" si="146"/>
        <v/>
      </c>
      <c r="Q140" s="5" t="str">
        <f t="shared" si="146"/>
        <v/>
      </c>
    </row>
    <row r="141" ht="15.75" customHeight="1">
      <c r="A141" s="5" t="s">
        <v>386</v>
      </c>
      <c r="B141" s="5" t="s">
        <v>387</v>
      </c>
      <c r="C141" s="5" t="s">
        <v>18</v>
      </c>
      <c r="D141" s="5" t="s">
        <v>388</v>
      </c>
      <c r="E141" s="6" t="str">
        <f t="shared" si="2"/>
        <v>Enviromental Data,Soil Health Data</v>
      </c>
      <c r="F141" s="2" t="s">
        <v>5</v>
      </c>
      <c r="G141" s="5" t="str">
        <f t="shared" si="3"/>
        <v>Soil Health Data</v>
      </c>
      <c r="H141" s="5" t="str">
        <f t="shared" si="4"/>
        <v/>
      </c>
      <c r="I141" s="5" t="str">
        <f t="shared" si="5"/>
        <v/>
      </c>
      <c r="J141" s="5" t="str">
        <f t="shared" si="6"/>
        <v/>
      </c>
      <c r="K141" s="5" t="str">
        <f t="shared" si="9"/>
        <v/>
      </c>
      <c r="M141" s="6" t="str">
        <f t="shared" si="7"/>
        <v/>
      </c>
      <c r="N141" s="5" t="str">
        <f t="shared" ref="N141:Q141" si="147">IF(IFERROR(FIND( TRIM(LOWER( RIGHT(N$1,LEN(N$1)- FIND("=",N$1)))),LOWER($D141)),"*") = "*","",LEFT(N$1,FIND("=",N$1) -1))</f>
        <v/>
      </c>
      <c r="O141" s="5" t="str">
        <f t="shared" si="147"/>
        <v/>
      </c>
      <c r="P141" s="5" t="str">
        <f t="shared" si="147"/>
        <v/>
      </c>
      <c r="Q141" s="5" t="str">
        <f t="shared" si="147"/>
        <v/>
      </c>
    </row>
    <row r="142" ht="15.75" customHeight="1">
      <c r="A142" s="5" t="s">
        <v>389</v>
      </c>
      <c r="B142" s="5" t="s">
        <v>390</v>
      </c>
      <c r="C142" s="5" t="s">
        <v>18</v>
      </c>
      <c r="D142" s="5" t="s">
        <v>391</v>
      </c>
      <c r="E142" s="6" t="str">
        <f t="shared" si="2"/>
        <v>Enviromental Data</v>
      </c>
      <c r="F142" s="2" t="s">
        <v>5</v>
      </c>
      <c r="G142" s="5" t="str">
        <f t="shared" si="3"/>
        <v/>
      </c>
      <c r="H142" s="5" t="str">
        <f t="shared" si="4"/>
        <v/>
      </c>
      <c r="I142" s="5" t="str">
        <f t="shared" si="5"/>
        <v/>
      </c>
      <c r="J142" s="5" t="str">
        <f t="shared" si="6"/>
        <v/>
      </c>
      <c r="K142" s="5" t="str">
        <f t="shared" si="9"/>
        <v/>
      </c>
      <c r="M142" s="6" t="str">
        <f t="shared" si="7"/>
        <v/>
      </c>
      <c r="N142" s="5" t="str">
        <f t="shared" ref="N142:Q142" si="148">IF(IFERROR(FIND( TRIM(LOWER( RIGHT(N$1,LEN(N$1)- FIND("=",N$1)))),LOWER($D142)),"*") = "*","",LEFT(N$1,FIND("=",N$1) -1))</f>
        <v/>
      </c>
      <c r="O142" s="5" t="str">
        <f t="shared" si="148"/>
        <v/>
      </c>
      <c r="P142" s="5" t="str">
        <f t="shared" si="148"/>
        <v/>
      </c>
      <c r="Q142" s="5" t="str">
        <f t="shared" si="148"/>
        <v/>
      </c>
    </row>
    <row r="143" ht="15.75" customHeight="1">
      <c r="A143" s="5" t="s">
        <v>392</v>
      </c>
      <c r="B143" s="5" t="s">
        <v>393</v>
      </c>
      <c r="C143" s="5" t="s">
        <v>18</v>
      </c>
      <c r="D143" s="5" t="s">
        <v>394</v>
      </c>
      <c r="E143" s="6" t="str">
        <f t="shared" si="2"/>
        <v>Enviromental Data</v>
      </c>
      <c r="F143" s="2" t="s">
        <v>5</v>
      </c>
      <c r="G143" s="5" t="str">
        <f t="shared" si="3"/>
        <v/>
      </c>
      <c r="H143" s="5" t="str">
        <f t="shared" si="4"/>
        <v/>
      </c>
      <c r="I143" s="5" t="str">
        <f t="shared" si="5"/>
        <v/>
      </c>
      <c r="J143" s="5" t="str">
        <f t="shared" si="6"/>
        <v/>
      </c>
      <c r="K143" s="5" t="str">
        <f t="shared" si="9"/>
        <v/>
      </c>
      <c r="M143" s="6" t="str">
        <f t="shared" si="7"/>
        <v/>
      </c>
      <c r="N143" s="5" t="str">
        <f t="shared" ref="N143:Q143" si="149">IF(IFERROR(FIND( TRIM(LOWER( RIGHT(N$1,LEN(N$1)- FIND("=",N$1)))),LOWER($D143)),"*") = "*","",LEFT(N$1,FIND("=",N$1) -1))</f>
        <v/>
      </c>
      <c r="O143" s="5" t="str">
        <f t="shared" si="149"/>
        <v/>
      </c>
      <c r="P143" s="5" t="str">
        <f t="shared" si="149"/>
        <v/>
      </c>
      <c r="Q143" s="5" t="str">
        <f t="shared" si="149"/>
        <v/>
      </c>
    </row>
    <row r="144" ht="15.75" customHeight="1">
      <c r="A144" s="5" t="s">
        <v>395</v>
      </c>
      <c r="B144" s="5" t="s">
        <v>396</v>
      </c>
      <c r="C144" s="5" t="s">
        <v>18</v>
      </c>
      <c r="D144" s="5" t="s">
        <v>397</v>
      </c>
      <c r="E144" s="6" t="str">
        <f t="shared" si="2"/>
        <v>Enviromental Data</v>
      </c>
      <c r="F144" s="2" t="s">
        <v>5</v>
      </c>
      <c r="G144" s="5" t="str">
        <f t="shared" si="3"/>
        <v/>
      </c>
      <c r="H144" s="5" t="str">
        <f t="shared" si="4"/>
        <v/>
      </c>
      <c r="I144" s="5" t="str">
        <f t="shared" si="5"/>
        <v/>
      </c>
      <c r="J144" s="5" t="str">
        <f t="shared" si="6"/>
        <v/>
      </c>
      <c r="K144" s="5" t="str">
        <f t="shared" si="9"/>
        <v/>
      </c>
      <c r="M144" s="6" t="str">
        <f t="shared" si="7"/>
        <v/>
      </c>
      <c r="N144" s="5" t="str">
        <f t="shared" ref="N144:Q144" si="150">IF(IFERROR(FIND( TRIM(LOWER( RIGHT(N$1,LEN(N$1)- FIND("=",N$1)))),LOWER($D144)),"*") = "*","",LEFT(N$1,FIND("=",N$1) -1))</f>
        <v/>
      </c>
      <c r="O144" s="5" t="str">
        <f t="shared" si="150"/>
        <v/>
      </c>
      <c r="P144" s="5" t="str">
        <f t="shared" si="150"/>
        <v/>
      </c>
      <c r="Q144" s="5" t="str">
        <f t="shared" si="150"/>
        <v/>
      </c>
    </row>
    <row r="145" ht="15.75" customHeight="1">
      <c r="A145" s="5" t="s">
        <v>398</v>
      </c>
      <c r="B145" s="5" t="s">
        <v>399</v>
      </c>
      <c r="C145" s="5" t="s">
        <v>18</v>
      </c>
      <c r="D145" s="5" t="s">
        <v>400</v>
      </c>
      <c r="E145" s="6" t="str">
        <f t="shared" si="2"/>
        <v>Enviromental Data</v>
      </c>
      <c r="F145" s="2" t="s">
        <v>5</v>
      </c>
      <c r="G145" s="5" t="str">
        <f t="shared" si="3"/>
        <v/>
      </c>
      <c r="H145" s="5" t="str">
        <f t="shared" si="4"/>
        <v/>
      </c>
      <c r="I145" s="5" t="str">
        <f t="shared" si="5"/>
        <v/>
      </c>
      <c r="J145" s="5" t="str">
        <f t="shared" si="6"/>
        <v/>
      </c>
      <c r="K145" s="5" t="str">
        <f t="shared" si="9"/>
        <v/>
      </c>
      <c r="M145" s="6" t="str">
        <f t="shared" si="7"/>
        <v/>
      </c>
      <c r="N145" s="5" t="str">
        <f t="shared" ref="N145:Q145" si="151">IF(IFERROR(FIND( TRIM(LOWER( RIGHT(N$1,LEN(N$1)- FIND("=",N$1)))),LOWER($D145)),"*") = "*","",LEFT(N$1,FIND("=",N$1) -1))</f>
        <v/>
      </c>
      <c r="O145" s="5" t="str">
        <f t="shared" si="151"/>
        <v/>
      </c>
      <c r="P145" s="5" t="str">
        <f t="shared" si="151"/>
        <v/>
      </c>
      <c r="Q145" s="5" t="str">
        <f t="shared" si="151"/>
        <v/>
      </c>
    </row>
    <row r="146" ht="15.75" customHeight="1">
      <c r="A146" s="5" t="s">
        <v>401</v>
      </c>
      <c r="B146" s="5" t="s">
        <v>402</v>
      </c>
      <c r="C146" s="5" t="s">
        <v>18</v>
      </c>
      <c r="D146" s="5" t="s">
        <v>403</v>
      </c>
      <c r="E146" s="6" t="str">
        <f t="shared" si="2"/>
        <v>Enviromental Data</v>
      </c>
      <c r="F146" s="2" t="s">
        <v>5</v>
      </c>
      <c r="G146" s="5" t="str">
        <f t="shared" si="3"/>
        <v/>
      </c>
      <c r="H146" s="5" t="str">
        <f t="shared" si="4"/>
        <v/>
      </c>
      <c r="I146" s="5" t="str">
        <f t="shared" si="5"/>
        <v/>
      </c>
      <c r="J146" s="5" t="str">
        <f t="shared" si="6"/>
        <v/>
      </c>
      <c r="K146" s="5" t="str">
        <f t="shared" si="9"/>
        <v/>
      </c>
      <c r="M146" s="6" t="str">
        <f t="shared" si="7"/>
        <v/>
      </c>
      <c r="N146" s="5" t="str">
        <f t="shared" ref="N146:Q146" si="152">IF(IFERROR(FIND( TRIM(LOWER( RIGHT(N$1,LEN(N$1)- FIND("=",N$1)))),LOWER($D146)),"*") = "*","",LEFT(N$1,FIND("=",N$1) -1))</f>
        <v/>
      </c>
      <c r="O146" s="5" t="str">
        <f t="shared" si="152"/>
        <v/>
      </c>
      <c r="P146" s="5" t="str">
        <f t="shared" si="152"/>
        <v/>
      </c>
      <c r="Q146" s="5" t="str">
        <f t="shared" si="152"/>
        <v/>
      </c>
    </row>
    <row r="147" ht="15.75" customHeight="1">
      <c r="A147" s="5" t="s">
        <v>404</v>
      </c>
      <c r="B147" s="5" t="s">
        <v>405</v>
      </c>
      <c r="C147" s="5" t="s">
        <v>18</v>
      </c>
      <c r="D147" s="5" t="s">
        <v>406</v>
      </c>
      <c r="E147" s="6" t="str">
        <f t="shared" si="2"/>
        <v>Enviromental Data</v>
      </c>
      <c r="F147" s="2" t="s">
        <v>5</v>
      </c>
      <c r="G147" s="5" t="str">
        <f t="shared" si="3"/>
        <v/>
      </c>
      <c r="H147" s="5" t="str">
        <f t="shared" si="4"/>
        <v/>
      </c>
      <c r="I147" s="5" t="str">
        <f t="shared" si="5"/>
        <v/>
      </c>
      <c r="J147" s="5" t="str">
        <f t="shared" si="6"/>
        <v/>
      </c>
      <c r="K147" s="5" t="str">
        <f t="shared" si="9"/>
        <v/>
      </c>
      <c r="M147" s="6" t="str">
        <f t="shared" si="7"/>
        <v/>
      </c>
      <c r="N147" s="5" t="str">
        <f t="shared" ref="N147:Q147" si="153">IF(IFERROR(FIND( TRIM(LOWER( RIGHT(N$1,LEN(N$1)- FIND("=",N$1)))),LOWER($D147)),"*") = "*","",LEFT(N$1,FIND("=",N$1) -1))</f>
        <v/>
      </c>
      <c r="O147" s="5" t="str">
        <f t="shared" si="153"/>
        <v/>
      </c>
      <c r="P147" s="5" t="str">
        <f t="shared" si="153"/>
        <v/>
      </c>
      <c r="Q147" s="5" t="str">
        <f t="shared" si="153"/>
        <v/>
      </c>
    </row>
    <row r="148" ht="15.75" customHeight="1">
      <c r="A148" s="5" t="s">
        <v>407</v>
      </c>
      <c r="B148" s="5" t="s">
        <v>408</v>
      </c>
      <c r="C148" s="5" t="s">
        <v>18</v>
      </c>
      <c r="D148" s="5" t="s">
        <v>409</v>
      </c>
      <c r="E148" s="6" t="str">
        <f t="shared" si="2"/>
        <v>Enviromental Data</v>
      </c>
      <c r="F148" s="2" t="s">
        <v>5</v>
      </c>
      <c r="G148" s="5" t="str">
        <f t="shared" si="3"/>
        <v/>
      </c>
      <c r="H148" s="5" t="str">
        <f t="shared" si="4"/>
        <v/>
      </c>
      <c r="I148" s="5" t="str">
        <f t="shared" si="5"/>
        <v/>
      </c>
      <c r="J148" s="5" t="str">
        <f t="shared" si="6"/>
        <v/>
      </c>
      <c r="K148" s="5" t="str">
        <f t="shared" si="9"/>
        <v/>
      </c>
      <c r="M148" s="6" t="str">
        <f t="shared" si="7"/>
        <v/>
      </c>
      <c r="N148" s="5" t="str">
        <f t="shared" ref="N148:Q148" si="154">IF(IFERROR(FIND( TRIM(LOWER( RIGHT(N$1,LEN(N$1)- FIND("=",N$1)))),LOWER($D148)),"*") = "*","",LEFT(N$1,FIND("=",N$1) -1))</f>
        <v/>
      </c>
      <c r="O148" s="5" t="str">
        <f t="shared" si="154"/>
        <v/>
      </c>
      <c r="P148" s="5" t="str">
        <f t="shared" si="154"/>
        <v/>
      </c>
      <c r="Q148" s="5" t="str">
        <f t="shared" si="154"/>
        <v/>
      </c>
    </row>
    <row r="149" ht="15.75" customHeight="1">
      <c r="A149" s="5" t="s">
        <v>410</v>
      </c>
      <c r="B149" s="5" t="s">
        <v>411</v>
      </c>
      <c r="C149" s="5" t="s">
        <v>18</v>
      </c>
      <c r="D149" s="5" t="s">
        <v>412</v>
      </c>
      <c r="E149" s="6" t="str">
        <f t="shared" si="2"/>
        <v>Enviromental Data</v>
      </c>
      <c r="F149" s="2" t="s">
        <v>5</v>
      </c>
      <c r="G149" s="5" t="str">
        <f t="shared" si="3"/>
        <v/>
      </c>
      <c r="H149" s="5" t="str">
        <f t="shared" si="4"/>
        <v/>
      </c>
      <c r="I149" s="5" t="str">
        <f t="shared" si="5"/>
        <v/>
      </c>
      <c r="J149" s="5" t="str">
        <f t="shared" si="6"/>
        <v/>
      </c>
      <c r="K149" s="5" t="str">
        <f t="shared" si="9"/>
        <v/>
      </c>
      <c r="M149" s="6" t="str">
        <f t="shared" si="7"/>
        <v/>
      </c>
      <c r="N149" s="5" t="str">
        <f t="shared" ref="N149:Q149" si="155">IF(IFERROR(FIND( TRIM(LOWER( RIGHT(N$1,LEN(N$1)- FIND("=",N$1)))),LOWER($D149)),"*") = "*","",LEFT(N$1,FIND("=",N$1) -1))</f>
        <v/>
      </c>
      <c r="O149" s="5" t="str">
        <f t="shared" si="155"/>
        <v/>
      </c>
      <c r="P149" s="5" t="str">
        <f t="shared" si="155"/>
        <v/>
      </c>
      <c r="Q149" s="5" t="str">
        <f t="shared" si="155"/>
        <v/>
      </c>
    </row>
    <row r="150" ht="15.75" customHeight="1">
      <c r="A150" s="5" t="s">
        <v>413</v>
      </c>
      <c r="B150" s="5" t="s">
        <v>414</v>
      </c>
      <c r="C150" s="5" t="s">
        <v>18</v>
      </c>
      <c r="D150" s="5" t="s">
        <v>415</v>
      </c>
      <c r="E150" s="6" t="str">
        <f t="shared" si="2"/>
        <v>Enviromental Data</v>
      </c>
      <c r="F150" s="2" t="s">
        <v>5</v>
      </c>
      <c r="G150" s="5" t="str">
        <f t="shared" si="3"/>
        <v/>
      </c>
      <c r="H150" s="5" t="str">
        <f t="shared" si="4"/>
        <v/>
      </c>
      <c r="I150" s="5" t="str">
        <f t="shared" si="5"/>
        <v/>
      </c>
      <c r="J150" s="5" t="str">
        <f t="shared" si="6"/>
        <v/>
      </c>
      <c r="K150" s="5" t="str">
        <f t="shared" si="9"/>
        <v/>
      </c>
      <c r="M150" s="6" t="str">
        <f t="shared" si="7"/>
        <v/>
      </c>
      <c r="N150" s="5" t="str">
        <f t="shared" ref="N150:Q150" si="156">IF(IFERROR(FIND( TRIM(LOWER( RIGHT(N$1,LEN(N$1)- FIND("=",N$1)))),LOWER($D150)),"*") = "*","",LEFT(N$1,FIND("=",N$1) -1))</f>
        <v/>
      </c>
      <c r="O150" s="5" t="str">
        <f t="shared" si="156"/>
        <v/>
      </c>
      <c r="P150" s="5" t="str">
        <f t="shared" si="156"/>
        <v/>
      </c>
      <c r="Q150" s="5" t="str">
        <f t="shared" si="156"/>
        <v/>
      </c>
    </row>
    <row r="151" ht="15.75" customHeight="1">
      <c r="A151" s="5" t="s">
        <v>416</v>
      </c>
      <c r="B151" s="5" t="s">
        <v>417</v>
      </c>
      <c r="C151" s="5" t="s">
        <v>18</v>
      </c>
      <c r="D151" s="5" t="s">
        <v>418</v>
      </c>
      <c r="E151" s="6" t="str">
        <f t="shared" si="2"/>
        <v>Enviromental Data,Soil Health Data</v>
      </c>
      <c r="F151" s="2" t="s">
        <v>5</v>
      </c>
      <c r="G151" s="5" t="str">
        <f t="shared" si="3"/>
        <v>Soil Health Data</v>
      </c>
      <c r="H151" s="5" t="str">
        <f t="shared" si="4"/>
        <v/>
      </c>
      <c r="I151" s="5" t="str">
        <f t="shared" si="5"/>
        <v/>
      </c>
      <c r="J151" s="5" t="str">
        <f t="shared" si="6"/>
        <v/>
      </c>
      <c r="K151" s="5" t="str">
        <f t="shared" si="9"/>
        <v/>
      </c>
      <c r="M151" s="6" t="str">
        <f t="shared" si="7"/>
        <v>Agricultural Waste Management System </v>
      </c>
      <c r="N151" s="5" t="str">
        <f t="shared" ref="N151:Q151" si="157">IF(IFERROR(FIND( TRIM(LOWER( RIGHT(N$1,LEN(N$1)- FIND("=",N$1)))),LOWER($D151)),"*") = "*","",LEFT(N$1,FIND("=",N$1) -1))</f>
        <v>Agricultural Waste Management System </v>
      </c>
      <c r="O151" s="5" t="str">
        <f t="shared" si="157"/>
        <v/>
      </c>
      <c r="P151" s="5" t="str">
        <f t="shared" si="157"/>
        <v/>
      </c>
      <c r="Q151" s="5" t="str">
        <f t="shared" si="157"/>
        <v/>
      </c>
    </row>
    <row r="152" ht="15.75" customHeight="1">
      <c r="A152" s="5" t="s">
        <v>419</v>
      </c>
      <c r="B152" s="5" t="s">
        <v>420</v>
      </c>
      <c r="C152" s="5" t="s">
        <v>18</v>
      </c>
      <c r="D152" s="5" t="s">
        <v>421</v>
      </c>
      <c r="E152" s="6" t="str">
        <f t="shared" si="2"/>
        <v>Enviromental Data</v>
      </c>
      <c r="F152" s="2" t="s">
        <v>5</v>
      </c>
      <c r="G152" s="5" t="str">
        <f t="shared" si="3"/>
        <v/>
      </c>
      <c r="H152" s="5" t="str">
        <f t="shared" si="4"/>
        <v/>
      </c>
      <c r="I152" s="5" t="str">
        <f t="shared" si="5"/>
        <v/>
      </c>
      <c r="J152" s="5" t="str">
        <f t="shared" si="6"/>
        <v/>
      </c>
      <c r="K152" s="5" t="str">
        <f t="shared" si="9"/>
        <v/>
      </c>
      <c r="M152" s="6" t="str">
        <f t="shared" si="7"/>
        <v/>
      </c>
      <c r="N152" s="5" t="str">
        <f t="shared" ref="N152:Q152" si="158">IF(IFERROR(FIND( TRIM(LOWER( RIGHT(N$1,LEN(N$1)- FIND("=",N$1)))),LOWER($D152)),"*") = "*","",LEFT(N$1,FIND("=",N$1) -1))</f>
        <v/>
      </c>
      <c r="O152" s="5" t="str">
        <f t="shared" si="158"/>
        <v/>
      </c>
      <c r="P152" s="5" t="str">
        <f t="shared" si="158"/>
        <v/>
      </c>
      <c r="Q152" s="5" t="str">
        <f t="shared" si="158"/>
        <v/>
      </c>
    </row>
    <row r="153" ht="15.75" customHeight="1">
      <c r="A153" s="5" t="s">
        <v>422</v>
      </c>
      <c r="B153" s="5" t="s">
        <v>423</v>
      </c>
      <c r="C153" s="5" t="s">
        <v>18</v>
      </c>
      <c r="D153" s="5" t="s">
        <v>424</v>
      </c>
      <c r="E153" s="6" t="str">
        <f t="shared" si="2"/>
        <v>Enviromental Data,Public Health Data </v>
      </c>
      <c r="F153" s="2" t="s">
        <v>5</v>
      </c>
      <c r="G153" s="5" t="str">
        <f t="shared" si="3"/>
        <v/>
      </c>
      <c r="H153" s="5" t="str">
        <f t="shared" si="4"/>
        <v/>
      </c>
      <c r="I153" s="5" t="str">
        <f t="shared" si="5"/>
        <v/>
      </c>
      <c r="J153" s="5" t="str">
        <f t="shared" si="6"/>
        <v/>
      </c>
      <c r="K153" s="5" t="str">
        <f t="shared" si="9"/>
        <v>Public Health Data </v>
      </c>
      <c r="M153" s="6" t="str">
        <f t="shared" si="7"/>
        <v/>
      </c>
      <c r="N153" s="5" t="str">
        <f t="shared" ref="N153:Q153" si="159">IF(IFERROR(FIND( TRIM(LOWER( RIGHT(N$1,LEN(N$1)- FIND("=",N$1)))),LOWER($D153)),"*") = "*","",LEFT(N$1,FIND("=",N$1) -1))</f>
        <v/>
      </c>
      <c r="O153" s="5" t="str">
        <f t="shared" si="159"/>
        <v/>
      </c>
      <c r="P153" s="5" t="str">
        <f t="shared" si="159"/>
        <v/>
      </c>
      <c r="Q153" s="5" t="str">
        <f t="shared" si="159"/>
        <v/>
      </c>
    </row>
    <row r="154" ht="15.75" customHeight="1">
      <c r="A154" s="5" t="s">
        <v>425</v>
      </c>
      <c r="B154" s="5" t="s">
        <v>426</v>
      </c>
      <c r="C154" s="5" t="s">
        <v>18</v>
      </c>
      <c r="D154" s="5" t="s">
        <v>427</v>
      </c>
      <c r="E154" s="6" t="str">
        <f t="shared" si="2"/>
        <v>Enviromental Data</v>
      </c>
      <c r="F154" s="2" t="s">
        <v>5</v>
      </c>
      <c r="G154" s="5" t="str">
        <f t="shared" si="3"/>
        <v/>
      </c>
      <c r="H154" s="5" t="str">
        <f t="shared" si="4"/>
        <v/>
      </c>
      <c r="I154" s="5" t="str">
        <f t="shared" si="5"/>
        <v/>
      </c>
      <c r="J154" s="5" t="str">
        <f t="shared" si="6"/>
        <v/>
      </c>
      <c r="K154" s="5" t="str">
        <f t="shared" si="9"/>
        <v/>
      </c>
      <c r="M154" s="6" t="str">
        <f t="shared" si="7"/>
        <v/>
      </c>
      <c r="N154" s="5" t="str">
        <f t="shared" ref="N154:Q154" si="160">IF(IFERROR(FIND( TRIM(LOWER( RIGHT(N$1,LEN(N$1)- FIND("=",N$1)))),LOWER($D154)),"*") = "*","",LEFT(N$1,FIND("=",N$1) -1))</f>
        <v/>
      </c>
      <c r="O154" s="5" t="str">
        <f t="shared" si="160"/>
        <v/>
      </c>
      <c r="P154" s="5" t="str">
        <f t="shared" si="160"/>
        <v/>
      </c>
      <c r="Q154" s="5" t="str">
        <f t="shared" si="160"/>
        <v/>
      </c>
    </row>
    <row r="155" ht="15.75" customHeight="1">
      <c r="A155" s="5" t="s">
        <v>428</v>
      </c>
      <c r="B155" s="5" t="s">
        <v>429</v>
      </c>
      <c r="C155" s="5" t="s">
        <v>18</v>
      </c>
      <c r="D155" s="5" t="s">
        <v>430</v>
      </c>
      <c r="E155" s="6" t="str">
        <f t="shared" si="2"/>
        <v>Enviromental Data</v>
      </c>
      <c r="F155" s="2" t="s">
        <v>5</v>
      </c>
      <c r="G155" s="5" t="str">
        <f t="shared" si="3"/>
        <v/>
      </c>
      <c r="H155" s="5" t="str">
        <f t="shared" si="4"/>
        <v/>
      </c>
      <c r="I155" s="5" t="str">
        <f t="shared" si="5"/>
        <v/>
      </c>
      <c r="J155" s="5" t="str">
        <f t="shared" si="6"/>
        <v/>
      </c>
      <c r="K155" s="5" t="str">
        <f t="shared" si="9"/>
        <v/>
      </c>
      <c r="M155" s="6" t="str">
        <f t="shared" si="7"/>
        <v/>
      </c>
      <c r="N155" s="5" t="str">
        <f t="shared" ref="N155:Q155" si="161">IF(IFERROR(FIND( TRIM(LOWER( RIGHT(N$1,LEN(N$1)- FIND("=",N$1)))),LOWER($D155)),"*") = "*","",LEFT(N$1,FIND("=",N$1) -1))</f>
        <v/>
      </c>
      <c r="O155" s="5" t="str">
        <f t="shared" si="161"/>
        <v/>
      </c>
      <c r="P155" s="5" t="str">
        <f t="shared" si="161"/>
        <v/>
      </c>
      <c r="Q155" s="5" t="str">
        <f t="shared" si="161"/>
        <v/>
      </c>
    </row>
    <row r="156" ht="15.75" customHeight="1">
      <c r="A156" s="5" t="s">
        <v>431</v>
      </c>
      <c r="B156" s="5" t="s">
        <v>432</v>
      </c>
      <c r="C156" s="5" t="s">
        <v>18</v>
      </c>
      <c r="D156" s="5" t="s">
        <v>433</v>
      </c>
      <c r="E156" s="6" t="str">
        <f t="shared" si="2"/>
        <v>Enviromental Data,Soil Health Data</v>
      </c>
      <c r="F156" s="2" t="s">
        <v>5</v>
      </c>
      <c r="G156" s="5" t="str">
        <f t="shared" si="3"/>
        <v>Soil Health Data</v>
      </c>
      <c r="H156" s="5" t="str">
        <f t="shared" si="4"/>
        <v/>
      </c>
      <c r="I156" s="5" t="str">
        <f t="shared" si="5"/>
        <v/>
      </c>
      <c r="J156" s="5" t="str">
        <f t="shared" si="6"/>
        <v/>
      </c>
      <c r="K156" s="5" t="str">
        <f t="shared" si="9"/>
        <v/>
      </c>
      <c r="M156" s="6" t="str">
        <f t="shared" si="7"/>
        <v/>
      </c>
      <c r="N156" s="5" t="str">
        <f t="shared" ref="N156:Q156" si="162">IF(IFERROR(FIND( TRIM(LOWER( RIGHT(N$1,LEN(N$1)- FIND("=",N$1)))),LOWER($D156)),"*") = "*","",LEFT(N$1,FIND("=",N$1) -1))</f>
        <v/>
      </c>
      <c r="O156" s="5" t="str">
        <f t="shared" si="162"/>
        <v/>
      </c>
      <c r="P156" s="5" t="str">
        <f t="shared" si="162"/>
        <v/>
      </c>
      <c r="Q156" s="5" t="str">
        <f t="shared" si="162"/>
        <v/>
      </c>
    </row>
    <row r="157" ht="15.75" customHeight="1">
      <c r="A157" s="5" t="s">
        <v>434</v>
      </c>
      <c r="B157" s="5" t="s">
        <v>435</v>
      </c>
      <c r="C157" s="5" t="s">
        <v>18</v>
      </c>
      <c r="D157" s="5" t="s">
        <v>436</v>
      </c>
      <c r="E157" s="6" t="str">
        <f t="shared" si="2"/>
        <v>Enviromental Data,Soil Health Data</v>
      </c>
      <c r="F157" s="2" t="s">
        <v>5</v>
      </c>
      <c r="G157" s="5" t="str">
        <f t="shared" si="3"/>
        <v>Soil Health Data</v>
      </c>
      <c r="H157" s="5" t="str">
        <f t="shared" si="4"/>
        <v/>
      </c>
      <c r="I157" s="5" t="str">
        <f t="shared" si="5"/>
        <v/>
      </c>
      <c r="J157" s="5" t="str">
        <f t="shared" si="6"/>
        <v/>
      </c>
      <c r="K157" s="5" t="str">
        <f t="shared" si="9"/>
        <v/>
      </c>
      <c r="M157" s="6" t="str">
        <f t="shared" si="7"/>
        <v/>
      </c>
      <c r="N157" s="5" t="str">
        <f t="shared" ref="N157:Q157" si="163">IF(IFERROR(FIND( TRIM(LOWER( RIGHT(N$1,LEN(N$1)- FIND("=",N$1)))),LOWER($D157)),"*") = "*","",LEFT(N$1,FIND("=",N$1) -1))</f>
        <v/>
      </c>
      <c r="O157" s="5" t="str">
        <f t="shared" si="163"/>
        <v/>
      </c>
      <c r="P157" s="5" t="str">
        <f t="shared" si="163"/>
        <v/>
      </c>
      <c r="Q157" s="5" t="str">
        <f t="shared" si="163"/>
        <v/>
      </c>
    </row>
    <row r="158" ht="15.75" customHeight="1">
      <c r="A158" s="5" t="s">
        <v>437</v>
      </c>
      <c r="B158" s="5" t="s">
        <v>438</v>
      </c>
      <c r="C158" s="5" t="s">
        <v>18</v>
      </c>
      <c r="D158" s="5" t="s">
        <v>439</v>
      </c>
      <c r="E158" s="6" t="str">
        <f t="shared" si="2"/>
        <v>Enviromental Data</v>
      </c>
      <c r="F158" s="2" t="s">
        <v>5</v>
      </c>
      <c r="G158" s="5" t="str">
        <f t="shared" si="3"/>
        <v/>
      </c>
      <c r="H158" s="5" t="str">
        <f t="shared" si="4"/>
        <v/>
      </c>
      <c r="I158" s="5" t="str">
        <f t="shared" si="5"/>
        <v/>
      </c>
      <c r="J158" s="5" t="str">
        <f t="shared" si="6"/>
        <v/>
      </c>
      <c r="K158" s="5" t="str">
        <f t="shared" si="9"/>
        <v/>
      </c>
      <c r="M158" s="6" t="str">
        <f t="shared" si="7"/>
        <v/>
      </c>
      <c r="N158" s="5" t="str">
        <f t="shared" ref="N158:Q158" si="164">IF(IFERROR(FIND( TRIM(LOWER( RIGHT(N$1,LEN(N$1)- FIND("=",N$1)))),LOWER($D158)),"*") = "*","",LEFT(N$1,FIND("=",N$1) -1))</f>
        <v/>
      </c>
      <c r="O158" s="5" t="str">
        <f t="shared" si="164"/>
        <v/>
      </c>
      <c r="P158" s="5" t="str">
        <f t="shared" si="164"/>
        <v/>
      </c>
      <c r="Q158" s="5" t="str">
        <f t="shared" si="164"/>
        <v/>
      </c>
    </row>
    <row r="159" ht="15.75" customHeight="1">
      <c r="A159" s="5" t="s">
        <v>440</v>
      </c>
      <c r="B159" s="5" t="s">
        <v>441</v>
      </c>
      <c r="C159" s="5" t="s">
        <v>18</v>
      </c>
      <c r="D159" s="5" t="s">
        <v>442</v>
      </c>
      <c r="E159" s="6" t="str">
        <f t="shared" si="2"/>
        <v>Enviromental Data</v>
      </c>
      <c r="F159" s="2" t="s">
        <v>5</v>
      </c>
      <c r="G159" s="5" t="str">
        <f t="shared" si="3"/>
        <v/>
      </c>
      <c r="H159" s="5" t="str">
        <f t="shared" si="4"/>
        <v/>
      </c>
      <c r="I159" s="5" t="str">
        <f t="shared" si="5"/>
        <v/>
      </c>
      <c r="J159" s="5" t="str">
        <f t="shared" si="6"/>
        <v/>
      </c>
      <c r="K159" s="5" t="str">
        <f t="shared" si="9"/>
        <v/>
      </c>
      <c r="M159" s="6" t="str">
        <f t="shared" si="7"/>
        <v/>
      </c>
      <c r="N159" s="5" t="str">
        <f t="shared" ref="N159:Q159" si="165">IF(IFERROR(FIND( TRIM(LOWER( RIGHT(N$1,LEN(N$1)- FIND("=",N$1)))),LOWER($D159)),"*") = "*","",LEFT(N$1,FIND("=",N$1) -1))</f>
        <v/>
      </c>
      <c r="O159" s="5" t="str">
        <f t="shared" si="165"/>
        <v/>
      </c>
      <c r="P159" s="5" t="str">
        <f t="shared" si="165"/>
        <v/>
      </c>
      <c r="Q159" s="5" t="str">
        <f t="shared" si="165"/>
        <v/>
      </c>
    </row>
    <row r="160" ht="15.75" customHeight="1">
      <c r="A160" s="5" t="s">
        <v>443</v>
      </c>
      <c r="B160" s="5" t="s">
        <v>444</v>
      </c>
      <c r="C160" s="5" t="s">
        <v>18</v>
      </c>
      <c r="D160" s="5" t="s">
        <v>445</v>
      </c>
      <c r="E160" s="6" t="str">
        <f t="shared" si="2"/>
        <v>Enviromental Data</v>
      </c>
      <c r="F160" s="2" t="s">
        <v>5</v>
      </c>
      <c r="G160" s="5" t="str">
        <f t="shared" si="3"/>
        <v/>
      </c>
      <c r="H160" s="5" t="str">
        <f t="shared" si="4"/>
        <v/>
      </c>
      <c r="I160" s="5" t="str">
        <f t="shared" si="5"/>
        <v/>
      </c>
      <c r="J160" s="5" t="str">
        <f t="shared" si="6"/>
        <v/>
      </c>
      <c r="K160" s="5" t="str">
        <f t="shared" si="9"/>
        <v/>
      </c>
      <c r="M160" s="6" t="str">
        <f t="shared" si="7"/>
        <v/>
      </c>
      <c r="N160" s="5" t="str">
        <f t="shared" ref="N160:Q160" si="166">IF(IFERROR(FIND( TRIM(LOWER( RIGHT(N$1,LEN(N$1)- FIND("=",N$1)))),LOWER($D160)),"*") = "*","",LEFT(N$1,FIND("=",N$1) -1))</f>
        <v/>
      </c>
      <c r="O160" s="5" t="str">
        <f t="shared" si="166"/>
        <v/>
      </c>
      <c r="P160" s="5" t="str">
        <f t="shared" si="166"/>
        <v/>
      </c>
      <c r="Q160" s="5" t="str">
        <f t="shared" si="166"/>
        <v/>
      </c>
    </row>
    <row r="161" ht="15.75" customHeight="1">
      <c r="A161" s="5" t="s">
        <v>446</v>
      </c>
      <c r="B161" s="5" t="s">
        <v>447</v>
      </c>
      <c r="C161" s="5" t="s">
        <v>18</v>
      </c>
      <c r="D161" s="5" t="s">
        <v>448</v>
      </c>
      <c r="E161" s="6" t="str">
        <f t="shared" si="2"/>
        <v>Enviromental Data</v>
      </c>
      <c r="F161" s="2" t="s">
        <v>5</v>
      </c>
      <c r="G161" s="5" t="str">
        <f t="shared" si="3"/>
        <v/>
      </c>
      <c r="H161" s="5" t="str">
        <f t="shared" si="4"/>
        <v/>
      </c>
      <c r="I161" s="5" t="str">
        <f t="shared" si="5"/>
        <v/>
      </c>
      <c r="J161" s="5" t="str">
        <f t="shared" si="6"/>
        <v/>
      </c>
      <c r="K161" s="5" t="str">
        <f t="shared" si="9"/>
        <v/>
      </c>
      <c r="M161" s="6" t="str">
        <f t="shared" si="7"/>
        <v>Regulatory Compliance </v>
      </c>
      <c r="N161" s="5" t="str">
        <f t="shared" ref="N161:Q161" si="167">IF(IFERROR(FIND( TRIM(LOWER( RIGHT(N$1,LEN(N$1)- FIND("=",N$1)))),LOWER($D161)),"*") = "*","",LEFT(N$1,FIND("=",N$1) -1))</f>
        <v/>
      </c>
      <c r="O161" s="5" t="str">
        <f t="shared" si="167"/>
        <v/>
      </c>
      <c r="P161" s="5" t="str">
        <f t="shared" si="167"/>
        <v>Regulatory Compliance </v>
      </c>
      <c r="Q161" s="5" t="str">
        <f t="shared" si="167"/>
        <v/>
      </c>
    </row>
    <row r="162" ht="15.75" customHeight="1">
      <c r="A162" s="5" t="s">
        <v>449</v>
      </c>
      <c r="B162" s="5" t="s">
        <v>450</v>
      </c>
      <c r="C162" s="5" t="s">
        <v>18</v>
      </c>
      <c r="D162" s="5" t="s">
        <v>451</v>
      </c>
      <c r="E162" s="6" t="str">
        <f t="shared" si="2"/>
        <v>Enviromental Data</v>
      </c>
      <c r="F162" s="2" t="s">
        <v>5</v>
      </c>
      <c r="G162" s="5" t="str">
        <f t="shared" si="3"/>
        <v/>
      </c>
      <c r="H162" s="5" t="str">
        <f t="shared" si="4"/>
        <v/>
      </c>
      <c r="I162" s="5" t="str">
        <f t="shared" si="5"/>
        <v/>
      </c>
      <c r="J162" s="5" t="str">
        <f t="shared" si="6"/>
        <v/>
      </c>
      <c r="K162" s="5" t="str">
        <f t="shared" si="9"/>
        <v/>
      </c>
      <c r="M162" s="6" t="str">
        <f t="shared" si="7"/>
        <v/>
      </c>
      <c r="N162" s="5" t="str">
        <f t="shared" ref="N162:Q162" si="168">IF(IFERROR(FIND( TRIM(LOWER( RIGHT(N$1,LEN(N$1)- FIND("=",N$1)))),LOWER($D162)),"*") = "*","",LEFT(N$1,FIND("=",N$1) -1))</f>
        <v/>
      </c>
      <c r="O162" s="5" t="str">
        <f t="shared" si="168"/>
        <v/>
      </c>
      <c r="P162" s="5" t="str">
        <f t="shared" si="168"/>
        <v/>
      </c>
      <c r="Q162" s="5" t="str">
        <f t="shared" si="168"/>
        <v/>
      </c>
    </row>
    <row r="163" ht="15.75" customHeight="1">
      <c r="A163" s="5" t="s">
        <v>452</v>
      </c>
      <c r="B163" s="5" t="s">
        <v>453</v>
      </c>
      <c r="C163" s="5" t="s">
        <v>18</v>
      </c>
      <c r="D163" s="5" t="s">
        <v>454</v>
      </c>
      <c r="E163" s="6" t="str">
        <f t="shared" si="2"/>
        <v>Enviromental Data</v>
      </c>
      <c r="F163" s="2" t="s">
        <v>5</v>
      </c>
      <c r="G163" s="5" t="str">
        <f t="shared" si="3"/>
        <v/>
      </c>
      <c r="H163" s="5" t="str">
        <f t="shared" si="4"/>
        <v/>
      </c>
      <c r="I163" s="5" t="str">
        <f t="shared" si="5"/>
        <v/>
      </c>
      <c r="J163" s="5" t="str">
        <f t="shared" si="6"/>
        <v/>
      </c>
      <c r="K163" s="5" t="str">
        <f t="shared" si="9"/>
        <v/>
      </c>
      <c r="M163" s="6" t="str">
        <f t="shared" si="7"/>
        <v/>
      </c>
      <c r="N163" s="5" t="str">
        <f t="shared" ref="N163:Q163" si="169">IF(IFERROR(FIND( TRIM(LOWER( RIGHT(N$1,LEN(N$1)- FIND("=",N$1)))),LOWER($D163)),"*") = "*","",LEFT(N$1,FIND("=",N$1) -1))</f>
        <v/>
      </c>
      <c r="O163" s="5" t="str">
        <f t="shared" si="169"/>
        <v/>
      </c>
      <c r="P163" s="5" t="str">
        <f t="shared" si="169"/>
        <v/>
      </c>
      <c r="Q163" s="5" t="str">
        <f t="shared" si="169"/>
        <v/>
      </c>
    </row>
    <row r="164" ht="15.75" customHeight="1">
      <c r="A164" s="5" t="s">
        <v>455</v>
      </c>
      <c r="B164" s="5" t="s">
        <v>456</v>
      </c>
      <c r="C164" s="5" t="s">
        <v>18</v>
      </c>
      <c r="D164" s="5" t="s">
        <v>457</v>
      </c>
      <c r="E164" s="6" t="str">
        <f t="shared" si="2"/>
        <v>Enviromental Data</v>
      </c>
      <c r="F164" s="2" t="s">
        <v>5</v>
      </c>
      <c r="G164" s="5" t="str">
        <f t="shared" si="3"/>
        <v/>
      </c>
      <c r="H164" s="5" t="str">
        <f t="shared" si="4"/>
        <v/>
      </c>
      <c r="I164" s="5" t="str">
        <f t="shared" si="5"/>
        <v/>
      </c>
      <c r="J164" s="5" t="str">
        <f t="shared" si="6"/>
        <v/>
      </c>
      <c r="K164" s="5" t="str">
        <f t="shared" si="9"/>
        <v/>
      </c>
      <c r="M164" s="6" t="str">
        <f t="shared" si="7"/>
        <v/>
      </c>
      <c r="N164" s="5" t="str">
        <f t="shared" ref="N164:Q164" si="170">IF(IFERROR(FIND( TRIM(LOWER( RIGHT(N$1,LEN(N$1)- FIND("=",N$1)))),LOWER($D164)),"*") = "*","",LEFT(N$1,FIND("=",N$1) -1))</f>
        <v/>
      </c>
      <c r="O164" s="5" t="str">
        <f t="shared" si="170"/>
        <v/>
      </c>
      <c r="P164" s="5" t="str">
        <f t="shared" si="170"/>
        <v/>
      </c>
      <c r="Q164" s="5" t="str">
        <f t="shared" si="170"/>
        <v/>
      </c>
    </row>
    <row r="165" ht="15.75" customHeight="1">
      <c r="A165" s="5" t="s">
        <v>458</v>
      </c>
      <c r="B165" s="5" t="s">
        <v>459</v>
      </c>
      <c r="C165" s="5" t="s">
        <v>18</v>
      </c>
      <c r="D165" s="5" t="s">
        <v>460</v>
      </c>
      <c r="E165" s="6" t="str">
        <f t="shared" si="2"/>
        <v>Enviromental Data,Public Health Data </v>
      </c>
      <c r="F165" s="2" t="s">
        <v>5</v>
      </c>
      <c r="G165" s="5" t="str">
        <f t="shared" si="3"/>
        <v/>
      </c>
      <c r="H165" s="5" t="str">
        <f t="shared" si="4"/>
        <v/>
      </c>
      <c r="I165" s="5" t="str">
        <f t="shared" si="5"/>
        <v/>
      </c>
      <c r="J165" s="5" t="str">
        <f t="shared" si="6"/>
        <v/>
      </c>
      <c r="K165" s="5" t="str">
        <f t="shared" si="9"/>
        <v>Public Health Data </v>
      </c>
      <c r="M165" s="6" t="str">
        <f t="shared" si="7"/>
        <v/>
      </c>
      <c r="N165" s="5" t="str">
        <f t="shared" ref="N165:Q165" si="171">IF(IFERROR(FIND( TRIM(LOWER( RIGHT(N$1,LEN(N$1)- FIND("=",N$1)))),LOWER($D165)),"*") = "*","",LEFT(N$1,FIND("=",N$1) -1))</f>
        <v/>
      </c>
      <c r="O165" s="5" t="str">
        <f t="shared" si="171"/>
        <v/>
      </c>
      <c r="P165" s="5" t="str">
        <f t="shared" si="171"/>
        <v/>
      </c>
      <c r="Q165" s="5" t="str">
        <f t="shared" si="171"/>
        <v/>
      </c>
    </row>
    <row r="166" ht="15.75" customHeight="1">
      <c r="A166" s="5" t="s">
        <v>461</v>
      </c>
      <c r="B166" s="5" t="s">
        <v>462</v>
      </c>
      <c r="C166" s="5" t="s">
        <v>18</v>
      </c>
      <c r="D166" s="5" t="s">
        <v>463</v>
      </c>
      <c r="E166" s="6" t="str">
        <f t="shared" si="2"/>
        <v>Enviromental Data</v>
      </c>
      <c r="F166" s="2" t="s">
        <v>5</v>
      </c>
      <c r="G166" s="5" t="str">
        <f t="shared" si="3"/>
        <v/>
      </c>
      <c r="H166" s="5" t="str">
        <f t="shared" si="4"/>
        <v/>
      </c>
      <c r="I166" s="5" t="str">
        <f t="shared" si="5"/>
        <v/>
      </c>
      <c r="J166" s="5" t="str">
        <f t="shared" si="6"/>
        <v/>
      </c>
      <c r="K166" s="5" t="str">
        <f t="shared" si="9"/>
        <v/>
      </c>
      <c r="M166" s="6" t="str">
        <f t="shared" si="7"/>
        <v/>
      </c>
      <c r="N166" s="5" t="str">
        <f t="shared" ref="N166:Q166" si="172">IF(IFERROR(FIND( TRIM(LOWER( RIGHT(N$1,LEN(N$1)- FIND("=",N$1)))),LOWER($D166)),"*") = "*","",LEFT(N$1,FIND("=",N$1) -1))</f>
        <v/>
      </c>
      <c r="O166" s="5" t="str">
        <f t="shared" si="172"/>
        <v/>
      </c>
      <c r="P166" s="5" t="str">
        <f t="shared" si="172"/>
        <v/>
      </c>
      <c r="Q166" s="5" t="str">
        <f t="shared" si="172"/>
        <v/>
      </c>
    </row>
    <row r="167" ht="15.75" customHeight="1">
      <c r="A167" s="5" t="s">
        <v>464</v>
      </c>
      <c r="B167" s="5" t="s">
        <v>465</v>
      </c>
      <c r="C167" s="5" t="s">
        <v>18</v>
      </c>
      <c r="D167" s="5" t="s">
        <v>466</v>
      </c>
      <c r="E167" s="6" t="str">
        <f t="shared" si="2"/>
        <v>Enviromental Data</v>
      </c>
      <c r="F167" s="2" t="s">
        <v>5</v>
      </c>
      <c r="G167" s="5" t="str">
        <f t="shared" si="3"/>
        <v/>
      </c>
      <c r="H167" s="5" t="str">
        <f t="shared" si="4"/>
        <v/>
      </c>
      <c r="I167" s="5" t="str">
        <f t="shared" si="5"/>
        <v/>
      </c>
      <c r="J167" s="5" t="str">
        <f t="shared" si="6"/>
        <v/>
      </c>
      <c r="K167" s="5" t="str">
        <f t="shared" si="9"/>
        <v/>
      </c>
      <c r="M167" s="6" t="str">
        <f t="shared" si="7"/>
        <v>Regulatory Compliance </v>
      </c>
      <c r="N167" s="5" t="str">
        <f t="shared" ref="N167:Q167" si="173">IF(IFERROR(FIND( TRIM(LOWER( RIGHT(N$1,LEN(N$1)- FIND("=",N$1)))),LOWER($D167)),"*") = "*","",LEFT(N$1,FIND("=",N$1) -1))</f>
        <v/>
      </c>
      <c r="O167" s="5" t="str">
        <f t="shared" si="173"/>
        <v/>
      </c>
      <c r="P167" s="5" t="str">
        <f t="shared" si="173"/>
        <v>Regulatory Compliance </v>
      </c>
      <c r="Q167" s="5" t="str">
        <f t="shared" si="173"/>
        <v/>
      </c>
    </row>
    <row r="168" ht="15.75" customHeight="1">
      <c r="A168" s="5" t="s">
        <v>467</v>
      </c>
      <c r="B168" s="5" t="s">
        <v>468</v>
      </c>
      <c r="C168" s="5" t="s">
        <v>18</v>
      </c>
      <c r="D168" s="5" t="s">
        <v>469</v>
      </c>
      <c r="E168" s="6" t="str">
        <f t="shared" si="2"/>
        <v>Enviromental Data</v>
      </c>
      <c r="F168" s="2" t="s">
        <v>5</v>
      </c>
      <c r="G168" s="5" t="str">
        <f t="shared" si="3"/>
        <v/>
      </c>
      <c r="H168" s="5" t="str">
        <f t="shared" si="4"/>
        <v/>
      </c>
      <c r="I168" s="5" t="str">
        <f t="shared" si="5"/>
        <v/>
      </c>
      <c r="J168" s="5" t="str">
        <f t="shared" si="6"/>
        <v/>
      </c>
      <c r="K168" s="5" t="str">
        <f t="shared" si="9"/>
        <v/>
      </c>
      <c r="M168" s="6" t="str">
        <f t="shared" si="7"/>
        <v/>
      </c>
      <c r="N168" s="5" t="str">
        <f t="shared" ref="N168:Q168" si="174">IF(IFERROR(FIND( TRIM(LOWER( RIGHT(N$1,LEN(N$1)- FIND("=",N$1)))),LOWER($D168)),"*") = "*","",LEFT(N$1,FIND("=",N$1) -1))</f>
        <v/>
      </c>
      <c r="O168" s="5" t="str">
        <f t="shared" si="174"/>
        <v/>
      </c>
      <c r="P168" s="5" t="str">
        <f t="shared" si="174"/>
        <v/>
      </c>
      <c r="Q168" s="5" t="str">
        <f t="shared" si="174"/>
        <v/>
      </c>
    </row>
    <row r="169" ht="15.75" customHeight="1">
      <c r="A169" s="5" t="s">
        <v>470</v>
      </c>
      <c r="B169" s="5" t="s">
        <v>471</v>
      </c>
      <c r="C169" s="5" t="s">
        <v>18</v>
      </c>
      <c r="D169" s="5" t="s">
        <v>472</v>
      </c>
      <c r="E169" s="6" t="str">
        <f t="shared" si="2"/>
        <v>Enviromental Data</v>
      </c>
      <c r="F169" s="2" t="s">
        <v>5</v>
      </c>
      <c r="G169" s="5" t="str">
        <f t="shared" si="3"/>
        <v/>
      </c>
      <c r="H169" s="5" t="str">
        <f t="shared" si="4"/>
        <v/>
      </c>
      <c r="I169" s="5" t="str">
        <f t="shared" si="5"/>
        <v/>
      </c>
      <c r="J169" s="5" t="str">
        <f t="shared" si="6"/>
        <v/>
      </c>
      <c r="K169" s="5" t="str">
        <f t="shared" si="9"/>
        <v/>
      </c>
      <c r="M169" s="6" t="str">
        <f t="shared" si="7"/>
        <v/>
      </c>
      <c r="N169" s="5" t="str">
        <f t="shared" ref="N169:Q169" si="175">IF(IFERROR(FIND( TRIM(LOWER( RIGHT(N$1,LEN(N$1)- FIND("=",N$1)))),LOWER($D169)),"*") = "*","",LEFT(N$1,FIND("=",N$1) -1))</f>
        <v/>
      </c>
      <c r="O169" s="5" t="str">
        <f t="shared" si="175"/>
        <v/>
      </c>
      <c r="P169" s="5" t="str">
        <f t="shared" si="175"/>
        <v/>
      </c>
      <c r="Q169" s="5" t="str">
        <f t="shared" si="175"/>
        <v/>
      </c>
    </row>
    <row r="170" ht="15.75" customHeight="1">
      <c r="A170" s="5" t="s">
        <v>473</v>
      </c>
      <c r="B170" s="5" t="s">
        <v>474</v>
      </c>
      <c r="C170" s="5" t="s">
        <v>18</v>
      </c>
      <c r="D170" s="5" t="s">
        <v>475</v>
      </c>
      <c r="E170" s="6" t="str">
        <f t="shared" si="2"/>
        <v>Enviromental Data</v>
      </c>
      <c r="F170" s="2" t="s">
        <v>5</v>
      </c>
      <c r="G170" s="5" t="str">
        <f t="shared" si="3"/>
        <v/>
      </c>
      <c r="H170" s="5" t="str">
        <f t="shared" si="4"/>
        <v/>
      </c>
      <c r="I170" s="5" t="str">
        <f t="shared" si="5"/>
        <v/>
      </c>
      <c r="J170" s="5" t="str">
        <f t="shared" si="6"/>
        <v/>
      </c>
      <c r="K170" s="5" t="str">
        <f t="shared" si="9"/>
        <v/>
      </c>
      <c r="M170" s="6" t="str">
        <f t="shared" si="7"/>
        <v/>
      </c>
      <c r="N170" s="5" t="str">
        <f t="shared" ref="N170:Q170" si="176">IF(IFERROR(FIND( TRIM(LOWER( RIGHT(N$1,LEN(N$1)- FIND("=",N$1)))),LOWER($D170)),"*") = "*","",LEFT(N$1,FIND("=",N$1) -1))</f>
        <v/>
      </c>
      <c r="O170" s="5" t="str">
        <f t="shared" si="176"/>
        <v/>
      </c>
      <c r="P170" s="5" t="str">
        <f t="shared" si="176"/>
        <v/>
      </c>
      <c r="Q170" s="5" t="str">
        <f t="shared" si="176"/>
        <v/>
      </c>
    </row>
    <row r="171" ht="15.75" customHeight="1">
      <c r="A171" s="5" t="s">
        <v>476</v>
      </c>
      <c r="B171" s="5" t="s">
        <v>477</v>
      </c>
      <c r="C171" s="5" t="s">
        <v>18</v>
      </c>
      <c r="D171" s="5" t="s">
        <v>478</v>
      </c>
      <c r="E171" s="6" t="str">
        <f t="shared" si="2"/>
        <v>Enviromental Data</v>
      </c>
      <c r="F171" s="2" t="s">
        <v>5</v>
      </c>
      <c r="G171" s="5" t="str">
        <f t="shared" si="3"/>
        <v/>
      </c>
      <c r="H171" s="5" t="str">
        <f t="shared" si="4"/>
        <v/>
      </c>
      <c r="I171" s="5" t="str">
        <f t="shared" si="5"/>
        <v/>
      </c>
      <c r="J171" s="5" t="str">
        <f t="shared" si="6"/>
        <v/>
      </c>
      <c r="K171" s="5" t="str">
        <f t="shared" si="9"/>
        <v/>
      </c>
      <c r="M171" s="6" t="str">
        <f t="shared" si="7"/>
        <v/>
      </c>
      <c r="N171" s="5" t="str">
        <f t="shared" ref="N171:Q171" si="177">IF(IFERROR(FIND( TRIM(LOWER( RIGHT(N$1,LEN(N$1)- FIND("=",N$1)))),LOWER($D171)),"*") = "*","",LEFT(N$1,FIND("=",N$1) -1))</f>
        <v/>
      </c>
      <c r="O171" s="5" t="str">
        <f t="shared" si="177"/>
        <v/>
      </c>
      <c r="P171" s="5" t="str">
        <f t="shared" si="177"/>
        <v/>
      </c>
      <c r="Q171" s="5" t="str">
        <f t="shared" si="177"/>
        <v/>
      </c>
    </row>
    <row r="172" ht="15.75" customHeight="1">
      <c r="A172" s="5" t="s">
        <v>479</v>
      </c>
      <c r="B172" s="5" t="s">
        <v>480</v>
      </c>
      <c r="C172" s="5" t="s">
        <v>18</v>
      </c>
      <c r="D172" s="5" t="s">
        <v>481</v>
      </c>
      <c r="E172" s="6" t="str">
        <f t="shared" si="2"/>
        <v>Enviromental Data</v>
      </c>
      <c r="F172" s="2" t="s">
        <v>5</v>
      </c>
      <c r="G172" s="5" t="str">
        <f t="shared" si="3"/>
        <v/>
      </c>
      <c r="H172" s="5" t="str">
        <f t="shared" si="4"/>
        <v/>
      </c>
      <c r="I172" s="5" t="str">
        <f t="shared" si="5"/>
        <v/>
      </c>
      <c r="J172" s="5" t="str">
        <f t="shared" si="6"/>
        <v/>
      </c>
      <c r="K172" s="5" t="str">
        <f t="shared" si="9"/>
        <v/>
      </c>
      <c r="M172" s="6" t="str">
        <f t="shared" si="7"/>
        <v/>
      </c>
      <c r="N172" s="5" t="str">
        <f t="shared" ref="N172:Q172" si="178">IF(IFERROR(FIND( TRIM(LOWER( RIGHT(N$1,LEN(N$1)- FIND("=",N$1)))),LOWER($D172)),"*") = "*","",LEFT(N$1,FIND("=",N$1) -1))</f>
        <v/>
      </c>
      <c r="O172" s="5" t="str">
        <f t="shared" si="178"/>
        <v/>
      </c>
      <c r="P172" s="5" t="str">
        <f t="shared" si="178"/>
        <v/>
      </c>
      <c r="Q172" s="5" t="str">
        <f t="shared" si="178"/>
        <v/>
      </c>
    </row>
    <row r="173" ht="15.75" customHeight="1">
      <c r="A173" s="5" t="s">
        <v>482</v>
      </c>
      <c r="B173" s="5" t="s">
        <v>483</v>
      </c>
      <c r="C173" s="5" t="s">
        <v>18</v>
      </c>
      <c r="D173" s="5" t="s">
        <v>484</v>
      </c>
      <c r="E173" s="6" t="str">
        <f t="shared" si="2"/>
        <v>Enviromental Data,Soil Health Data,Public Health Data </v>
      </c>
      <c r="F173" s="2" t="s">
        <v>5</v>
      </c>
      <c r="G173" s="5" t="str">
        <f t="shared" si="3"/>
        <v>Soil Health Data</v>
      </c>
      <c r="H173" s="5" t="str">
        <f t="shared" si="4"/>
        <v/>
      </c>
      <c r="I173" s="5" t="str">
        <f t="shared" si="5"/>
        <v/>
      </c>
      <c r="J173" s="5" t="str">
        <f t="shared" si="6"/>
        <v/>
      </c>
      <c r="K173" s="5" t="str">
        <f t="shared" si="9"/>
        <v>Public Health Data </v>
      </c>
      <c r="M173" s="6" t="str">
        <f t="shared" si="7"/>
        <v/>
      </c>
      <c r="N173" s="5" t="str">
        <f t="shared" ref="N173:Q173" si="179">IF(IFERROR(FIND( TRIM(LOWER( RIGHT(N$1,LEN(N$1)- FIND("=",N$1)))),LOWER($D173)),"*") = "*","",LEFT(N$1,FIND("=",N$1) -1))</f>
        <v/>
      </c>
      <c r="O173" s="5" t="str">
        <f t="shared" si="179"/>
        <v/>
      </c>
      <c r="P173" s="5" t="str">
        <f t="shared" si="179"/>
        <v/>
      </c>
      <c r="Q173" s="5" t="str">
        <f t="shared" si="179"/>
        <v/>
      </c>
    </row>
    <row r="174" ht="15.75" customHeight="1">
      <c r="A174" s="5" t="s">
        <v>485</v>
      </c>
      <c r="B174" s="5" t="s">
        <v>486</v>
      </c>
      <c r="C174" s="5" t="s">
        <v>18</v>
      </c>
      <c r="D174" s="5" t="s">
        <v>487</v>
      </c>
      <c r="E174" s="6" t="str">
        <f t="shared" si="2"/>
        <v>Enviromental Data,Public Health Data </v>
      </c>
      <c r="F174" s="2" t="s">
        <v>5</v>
      </c>
      <c r="G174" s="5" t="str">
        <f t="shared" si="3"/>
        <v/>
      </c>
      <c r="H174" s="5" t="str">
        <f t="shared" si="4"/>
        <v/>
      </c>
      <c r="I174" s="5" t="str">
        <f t="shared" si="5"/>
        <v/>
      </c>
      <c r="J174" s="5" t="str">
        <f t="shared" si="6"/>
        <v/>
      </c>
      <c r="K174" s="5" t="str">
        <f t="shared" si="9"/>
        <v>Public Health Data </v>
      </c>
      <c r="M174" s="6" t="str">
        <f t="shared" si="7"/>
        <v/>
      </c>
      <c r="N174" s="5" t="str">
        <f t="shared" ref="N174:Q174" si="180">IF(IFERROR(FIND( TRIM(LOWER( RIGHT(N$1,LEN(N$1)- FIND("=",N$1)))),LOWER($D174)),"*") = "*","",LEFT(N$1,FIND("=",N$1) -1))</f>
        <v/>
      </c>
      <c r="O174" s="5" t="str">
        <f t="shared" si="180"/>
        <v/>
      </c>
      <c r="P174" s="5" t="str">
        <f t="shared" si="180"/>
        <v/>
      </c>
      <c r="Q174" s="5" t="str">
        <f t="shared" si="180"/>
        <v/>
      </c>
    </row>
    <row r="175" ht="15.75" customHeight="1">
      <c r="A175" s="5" t="s">
        <v>488</v>
      </c>
      <c r="B175" s="5" t="s">
        <v>489</v>
      </c>
      <c r="C175" s="5" t="s">
        <v>18</v>
      </c>
      <c r="D175" s="5" t="s">
        <v>490</v>
      </c>
      <c r="E175" s="6" t="str">
        <f t="shared" si="2"/>
        <v>Enviromental Data</v>
      </c>
      <c r="F175" s="2" t="s">
        <v>5</v>
      </c>
      <c r="G175" s="5" t="str">
        <f t="shared" si="3"/>
        <v/>
      </c>
      <c r="H175" s="5" t="str">
        <f t="shared" si="4"/>
        <v/>
      </c>
      <c r="I175" s="5" t="str">
        <f t="shared" si="5"/>
        <v/>
      </c>
      <c r="J175" s="5" t="str">
        <f t="shared" si="6"/>
        <v/>
      </c>
      <c r="K175" s="5" t="str">
        <f t="shared" si="9"/>
        <v/>
      </c>
      <c r="M175" s="6" t="str">
        <f t="shared" si="7"/>
        <v/>
      </c>
      <c r="N175" s="5" t="str">
        <f t="shared" ref="N175:Q175" si="181">IF(IFERROR(FIND( TRIM(LOWER( RIGHT(N$1,LEN(N$1)- FIND("=",N$1)))),LOWER($D175)),"*") = "*","",LEFT(N$1,FIND("=",N$1) -1))</f>
        <v/>
      </c>
      <c r="O175" s="5" t="str">
        <f t="shared" si="181"/>
        <v/>
      </c>
      <c r="P175" s="5" t="str">
        <f t="shared" si="181"/>
        <v/>
      </c>
      <c r="Q175" s="5" t="str">
        <f t="shared" si="181"/>
        <v/>
      </c>
    </row>
    <row r="176" ht="15.75" customHeight="1">
      <c r="A176" s="5" t="s">
        <v>491</v>
      </c>
      <c r="B176" s="5" t="s">
        <v>492</v>
      </c>
      <c r="C176" s="5" t="s">
        <v>18</v>
      </c>
      <c r="D176" s="5" t="s">
        <v>493</v>
      </c>
      <c r="E176" s="6" t="str">
        <f t="shared" si="2"/>
        <v>Enviromental Data</v>
      </c>
      <c r="F176" s="2" t="s">
        <v>5</v>
      </c>
      <c r="G176" s="5" t="str">
        <f t="shared" si="3"/>
        <v/>
      </c>
      <c r="H176" s="5" t="str">
        <f t="shared" si="4"/>
        <v/>
      </c>
      <c r="I176" s="5" t="str">
        <f t="shared" si="5"/>
        <v/>
      </c>
      <c r="J176" s="5" t="str">
        <f t="shared" si="6"/>
        <v/>
      </c>
      <c r="K176" s="5" t="str">
        <f t="shared" si="9"/>
        <v/>
      </c>
      <c r="M176" s="6" t="str">
        <f t="shared" si="7"/>
        <v/>
      </c>
      <c r="N176" s="5" t="str">
        <f t="shared" ref="N176:Q176" si="182">IF(IFERROR(FIND( TRIM(LOWER( RIGHT(N$1,LEN(N$1)- FIND("=",N$1)))),LOWER($D176)),"*") = "*","",LEFT(N$1,FIND("=",N$1) -1))</f>
        <v/>
      </c>
      <c r="O176" s="5" t="str">
        <f t="shared" si="182"/>
        <v/>
      </c>
      <c r="P176" s="5" t="str">
        <f t="shared" si="182"/>
        <v/>
      </c>
      <c r="Q176" s="5" t="str">
        <f t="shared" si="182"/>
        <v/>
      </c>
    </row>
    <row r="177" ht="15.75" customHeight="1">
      <c r="A177" s="5" t="s">
        <v>494</v>
      </c>
      <c r="B177" s="5" t="s">
        <v>495</v>
      </c>
      <c r="C177" s="5" t="s">
        <v>18</v>
      </c>
      <c r="D177" s="5" t="s">
        <v>496</v>
      </c>
      <c r="E177" s="6" t="str">
        <f t="shared" si="2"/>
        <v>Enviromental Data</v>
      </c>
      <c r="F177" s="2" t="s">
        <v>5</v>
      </c>
      <c r="G177" s="5" t="str">
        <f t="shared" si="3"/>
        <v/>
      </c>
      <c r="H177" s="5" t="str">
        <f t="shared" si="4"/>
        <v/>
      </c>
      <c r="I177" s="5" t="str">
        <f t="shared" si="5"/>
        <v/>
      </c>
      <c r="J177" s="5" t="str">
        <f t="shared" si="6"/>
        <v/>
      </c>
      <c r="K177" s="5" t="str">
        <f t="shared" si="9"/>
        <v/>
      </c>
      <c r="M177" s="6" t="str">
        <f t="shared" si="7"/>
        <v/>
      </c>
      <c r="N177" s="5" t="str">
        <f t="shared" ref="N177:Q177" si="183">IF(IFERROR(FIND( TRIM(LOWER( RIGHT(N$1,LEN(N$1)- FIND("=",N$1)))),LOWER($D177)),"*") = "*","",LEFT(N$1,FIND("=",N$1) -1))</f>
        <v/>
      </c>
      <c r="O177" s="5" t="str">
        <f t="shared" si="183"/>
        <v/>
      </c>
      <c r="P177" s="5" t="str">
        <f t="shared" si="183"/>
        <v/>
      </c>
      <c r="Q177" s="5" t="str">
        <f t="shared" si="183"/>
        <v/>
      </c>
    </row>
    <row r="178" ht="15.75" customHeight="1">
      <c r="A178" s="5" t="s">
        <v>497</v>
      </c>
      <c r="B178" s="5" t="s">
        <v>498</v>
      </c>
      <c r="C178" s="5" t="s">
        <v>18</v>
      </c>
      <c r="D178" s="5" t="s">
        <v>499</v>
      </c>
      <c r="E178" s="6" t="str">
        <f t="shared" si="2"/>
        <v>Enviromental Data</v>
      </c>
      <c r="F178" s="2" t="s">
        <v>5</v>
      </c>
      <c r="G178" s="5" t="str">
        <f t="shared" si="3"/>
        <v/>
      </c>
      <c r="H178" s="5" t="str">
        <f t="shared" si="4"/>
        <v/>
      </c>
      <c r="I178" s="5" t="str">
        <f t="shared" si="5"/>
        <v/>
      </c>
      <c r="J178" s="5" t="str">
        <f t="shared" si="6"/>
        <v/>
      </c>
      <c r="K178" s="5" t="str">
        <f t="shared" si="9"/>
        <v/>
      </c>
      <c r="M178" s="6" t="str">
        <f t="shared" si="7"/>
        <v/>
      </c>
      <c r="N178" s="5" t="str">
        <f t="shared" ref="N178:Q178" si="184">IF(IFERROR(FIND( TRIM(LOWER( RIGHT(N$1,LEN(N$1)- FIND("=",N$1)))),LOWER($D178)),"*") = "*","",LEFT(N$1,FIND("=",N$1) -1))</f>
        <v/>
      </c>
      <c r="O178" s="5" t="str">
        <f t="shared" si="184"/>
        <v/>
      </c>
      <c r="P178" s="5" t="str">
        <f t="shared" si="184"/>
        <v/>
      </c>
      <c r="Q178" s="5" t="str">
        <f t="shared" si="184"/>
        <v/>
      </c>
    </row>
    <row r="179" ht="15.75" customHeight="1">
      <c r="A179" s="5" t="s">
        <v>500</v>
      </c>
      <c r="B179" s="5" t="s">
        <v>501</v>
      </c>
      <c r="C179" s="5" t="s">
        <v>18</v>
      </c>
      <c r="D179" s="5" t="s">
        <v>502</v>
      </c>
      <c r="E179" s="6" t="str">
        <f t="shared" si="2"/>
        <v>Enviromental Data</v>
      </c>
      <c r="F179" s="2" t="s">
        <v>5</v>
      </c>
      <c r="G179" s="5" t="str">
        <f t="shared" si="3"/>
        <v/>
      </c>
      <c r="H179" s="5" t="str">
        <f t="shared" si="4"/>
        <v/>
      </c>
      <c r="I179" s="5" t="str">
        <f t="shared" si="5"/>
        <v/>
      </c>
      <c r="J179" s="5" t="str">
        <f t="shared" si="6"/>
        <v/>
      </c>
      <c r="K179" s="5" t="str">
        <f t="shared" si="9"/>
        <v/>
      </c>
      <c r="M179" s="6" t="str">
        <f t="shared" si="7"/>
        <v/>
      </c>
      <c r="N179" s="5" t="str">
        <f t="shared" ref="N179:Q179" si="185">IF(IFERROR(FIND( TRIM(LOWER( RIGHT(N$1,LEN(N$1)- FIND("=",N$1)))),LOWER($D179)),"*") = "*","",LEFT(N$1,FIND("=",N$1) -1))</f>
        <v/>
      </c>
      <c r="O179" s="5" t="str">
        <f t="shared" si="185"/>
        <v/>
      </c>
      <c r="P179" s="5" t="str">
        <f t="shared" si="185"/>
        <v/>
      </c>
      <c r="Q179" s="5" t="str">
        <f t="shared" si="185"/>
        <v/>
      </c>
    </row>
    <row r="180" ht="15.75" customHeight="1">
      <c r="A180" s="5" t="s">
        <v>503</v>
      </c>
      <c r="B180" s="5" t="s">
        <v>504</v>
      </c>
      <c r="C180" s="5" t="s">
        <v>18</v>
      </c>
      <c r="D180" s="5" t="s">
        <v>505</v>
      </c>
      <c r="E180" s="6" t="str">
        <f t="shared" si="2"/>
        <v>Enviromental Data,Public Health Data </v>
      </c>
      <c r="F180" s="2" t="s">
        <v>5</v>
      </c>
      <c r="G180" s="5" t="str">
        <f t="shared" si="3"/>
        <v/>
      </c>
      <c r="H180" s="5" t="str">
        <f t="shared" si="4"/>
        <v/>
      </c>
      <c r="I180" s="5" t="str">
        <f t="shared" si="5"/>
        <v/>
      </c>
      <c r="J180" s="5" t="str">
        <f t="shared" si="6"/>
        <v/>
      </c>
      <c r="K180" s="5" t="str">
        <f t="shared" si="9"/>
        <v>Public Health Data </v>
      </c>
      <c r="M180" s="6" t="str">
        <f t="shared" si="7"/>
        <v/>
      </c>
      <c r="N180" s="5" t="str">
        <f t="shared" ref="N180:Q180" si="186">IF(IFERROR(FIND( TRIM(LOWER( RIGHT(N$1,LEN(N$1)- FIND("=",N$1)))),LOWER($D180)),"*") = "*","",LEFT(N$1,FIND("=",N$1) -1))</f>
        <v/>
      </c>
      <c r="O180" s="5" t="str">
        <f t="shared" si="186"/>
        <v/>
      </c>
      <c r="P180" s="5" t="str">
        <f t="shared" si="186"/>
        <v/>
      </c>
      <c r="Q180" s="5" t="str">
        <f t="shared" si="186"/>
        <v/>
      </c>
    </row>
    <row r="181" ht="15.75" customHeight="1">
      <c r="A181" s="5" t="s">
        <v>506</v>
      </c>
      <c r="B181" s="5" t="s">
        <v>507</v>
      </c>
      <c r="C181" s="5" t="s">
        <v>18</v>
      </c>
      <c r="D181" s="5" t="s">
        <v>508</v>
      </c>
      <c r="E181" s="6" t="str">
        <f t="shared" si="2"/>
        <v>Enviromental Data,Pesticides Data </v>
      </c>
      <c r="F181" s="2" t="s">
        <v>5</v>
      </c>
      <c r="G181" s="5" t="str">
        <f t="shared" si="3"/>
        <v/>
      </c>
      <c r="H181" s="5" t="str">
        <f t="shared" si="4"/>
        <v/>
      </c>
      <c r="I181" s="5" t="str">
        <f t="shared" si="5"/>
        <v/>
      </c>
      <c r="J181" s="5" t="str">
        <f t="shared" si="6"/>
        <v>Pesticides Data </v>
      </c>
      <c r="K181" s="5" t="str">
        <f t="shared" si="9"/>
        <v/>
      </c>
      <c r="M181" s="6" t="str">
        <f t="shared" si="7"/>
        <v/>
      </c>
      <c r="N181" s="5" t="str">
        <f t="shared" ref="N181:Q181" si="187">IF(IFERROR(FIND( TRIM(LOWER( RIGHT(N$1,LEN(N$1)- FIND("=",N$1)))),LOWER($D181)),"*") = "*","",LEFT(N$1,FIND("=",N$1) -1))</f>
        <v/>
      </c>
      <c r="O181" s="5" t="str">
        <f t="shared" si="187"/>
        <v/>
      </c>
      <c r="P181" s="5" t="str">
        <f t="shared" si="187"/>
        <v/>
      </c>
      <c r="Q181" s="5" t="str">
        <f t="shared" si="187"/>
        <v/>
      </c>
    </row>
    <row r="182" ht="15.75" customHeight="1">
      <c r="A182" s="5" t="s">
        <v>509</v>
      </c>
      <c r="B182" s="5" t="s">
        <v>510</v>
      </c>
      <c r="C182" s="5" t="s">
        <v>18</v>
      </c>
      <c r="D182" s="5" t="s">
        <v>511</v>
      </c>
      <c r="E182" s="6" t="str">
        <f t="shared" si="2"/>
        <v>Enviromental Data,Public Health Data </v>
      </c>
      <c r="F182" s="2" t="s">
        <v>5</v>
      </c>
      <c r="G182" s="5" t="str">
        <f t="shared" si="3"/>
        <v/>
      </c>
      <c r="H182" s="5" t="str">
        <f t="shared" si="4"/>
        <v/>
      </c>
      <c r="I182" s="5" t="str">
        <f t="shared" si="5"/>
        <v/>
      </c>
      <c r="J182" s="5" t="str">
        <f t="shared" si="6"/>
        <v/>
      </c>
      <c r="K182" s="5" t="str">
        <f t="shared" si="9"/>
        <v>Public Health Data </v>
      </c>
      <c r="M182" s="6" t="str">
        <f t="shared" si="7"/>
        <v/>
      </c>
      <c r="N182" s="5" t="str">
        <f t="shared" ref="N182:Q182" si="188">IF(IFERROR(FIND( TRIM(LOWER( RIGHT(N$1,LEN(N$1)- FIND("=",N$1)))),LOWER($D182)),"*") = "*","",LEFT(N$1,FIND("=",N$1) -1))</f>
        <v/>
      </c>
      <c r="O182" s="5" t="str">
        <f t="shared" si="188"/>
        <v/>
      </c>
      <c r="P182" s="5" t="str">
        <f t="shared" si="188"/>
        <v/>
      </c>
      <c r="Q182" s="5" t="str">
        <f t="shared" si="188"/>
        <v/>
      </c>
    </row>
    <row r="183" ht="15.75" customHeight="1">
      <c r="A183" s="5" t="s">
        <v>512</v>
      </c>
      <c r="B183" s="5" t="s">
        <v>513</v>
      </c>
      <c r="C183" s="5" t="s">
        <v>18</v>
      </c>
      <c r="D183" s="5" t="s">
        <v>514</v>
      </c>
      <c r="E183" s="6" t="str">
        <f t="shared" si="2"/>
        <v>Enviromental Data</v>
      </c>
      <c r="F183" s="2" t="s">
        <v>5</v>
      </c>
      <c r="G183" s="5" t="str">
        <f t="shared" si="3"/>
        <v/>
      </c>
      <c r="H183" s="5" t="str">
        <f t="shared" si="4"/>
        <v/>
      </c>
      <c r="I183" s="5" t="str">
        <f t="shared" si="5"/>
        <v/>
      </c>
      <c r="J183" s="5" t="str">
        <f t="shared" si="6"/>
        <v/>
      </c>
      <c r="K183" s="5" t="str">
        <f t="shared" si="9"/>
        <v/>
      </c>
      <c r="M183" s="6" t="str">
        <f t="shared" si="7"/>
        <v/>
      </c>
      <c r="N183" s="5" t="str">
        <f t="shared" ref="N183:Q183" si="189">IF(IFERROR(FIND( TRIM(LOWER( RIGHT(N$1,LEN(N$1)- FIND("=",N$1)))),LOWER($D183)),"*") = "*","",LEFT(N$1,FIND("=",N$1) -1))</f>
        <v/>
      </c>
      <c r="O183" s="5" t="str">
        <f t="shared" si="189"/>
        <v/>
      </c>
      <c r="P183" s="5" t="str">
        <f t="shared" si="189"/>
        <v/>
      </c>
      <c r="Q183" s="5" t="str">
        <f t="shared" si="189"/>
        <v/>
      </c>
    </row>
    <row r="184" ht="15.75" customHeight="1">
      <c r="A184" s="5" t="s">
        <v>515</v>
      </c>
      <c r="B184" s="5" t="s">
        <v>516</v>
      </c>
      <c r="C184" s="5" t="s">
        <v>18</v>
      </c>
      <c r="D184" s="5" t="s">
        <v>517</v>
      </c>
      <c r="E184" s="6" t="str">
        <f t="shared" si="2"/>
        <v>Enviromental Data,Pesticides Data </v>
      </c>
      <c r="F184" s="2" t="s">
        <v>5</v>
      </c>
      <c r="G184" s="5" t="str">
        <f t="shared" si="3"/>
        <v/>
      </c>
      <c r="H184" s="5" t="str">
        <f t="shared" si="4"/>
        <v/>
      </c>
      <c r="I184" s="5" t="str">
        <f t="shared" si="5"/>
        <v/>
      </c>
      <c r="J184" s="5" t="str">
        <f t="shared" si="6"/>
        <v>Pesticides Data </v>
      </c>
      <c r="K184" s="5" t="str">
        <f t="shared" si="9"/>
        <v/>
      </c>
      <c r="M184" s="6" t="str">
        <f t="shared" si="7"/>
        <v>Regulatory Compliance </v>
      </c>
      <c r="N184" s="5" t="str">
        <f t="shared" ref="N184:Q184" si="190">IF(IFERROR(FIND( TRIM(LOWER( RIGHT(N$1,LEN(N$1)- FIND("=",N$1)))),LOWER($D184)),"*") = "*","",LEFT(N$1,FIND("=",N$1) -1))</f>
        <v/>
      </c>
      <c r="O184" s="5" t="str">
        <f t="shared" si="190"/>
        <v/>
      </c>
      <c r="P184" s="5" t="str">
        <f t="shared" si="190"/>
        <v>Regulatory Compliance </v>
      </c>
      <c r="Q184" s="5" t="str">
        <f t="shared" si="190"/>
        <v/>
      </c>
    </row>
    <row r="185" ht="15.75" customHeight="1">
      <c r="A185" s="5" t="s">
        <v>518</v>
      </c>
      <c r="B185" s="5" t="s">
        <v>519</v>
      </c>
      <c r="C185" s="5" t="s">
        <v>18</v>
      </c>
      <c r="D185" s="5" t="s">
        <v>520</v>
      </c>
      <c r="E185" s="6" t="str">
        <f t="shared" si="2"/>
        <v>Enviromental Data</v>
      </c>
      <c r="F185" s="2" t="s">
        <v>5</v>
      </c>
      <c r="G185" s="5" t="str">
        <f t="shared" si="3"/>
        <v/>
      </c>
      <c r="H185" s="5" t="str">
        <f t="shared" si="4"/>
        <v/>
      </c>
      <c r="I185" s="5" t="str">
        <f t="shared" si="5"/>
        <v/>
      </c>
      <c r="J185" s="5" t="str">
        <f t="shared" si="6"/>
        <v/>
      </c>
      <c r="K185" s="5" t="str">
        <f t="shared" si="9"/>
        <v/>
      </c>
      <c r="M185" s="6" t="str">
        <f t="shared" si="7"/>
        <v/>
      </c>
      <c r="N185" s="5" t="str">
        <f t="shared" ref="N185:Q185" si="191">IF(IFERROR(FIND( TRIM(LOWER( RIGHT(N$1,LEN(N$1)- FIND("=",N$1)))),LOWER($D185)),"*") = "*","",LEFT(N$1,FIND("=",N$1) -1))</f>
        <v/>
      </c>
      <c r="O185" s="5" t="str">
        <f t="shared" si="191"/>
        <v/>
      </c>
      <c r="P185" s="5" t="str">
        <f t="shared" si="191"/>
        <v/>
      </c>
      <c r="Q185" s="5" t="str">
        <f t="shared" si="191"/>
        <v/>
      </c>
    </row>
    <row r="186" ht="15.75" customHeight="1">
      <c r="A186" s="5" t="s">
        <v>521</v>
      </c>
      <c r="B186" s="5" t="s">
        <v>522</v>
      </c>
      <c r="C186" s="5" t="s">
        <v>18</v>
      </c>
      <c r="D186" s="5" t="s">
        <v>523</v>
      </c>
      <c r="E186" s="6" t="str">
        <f t="shared" si="2"/>
        <v>Enviromental Data</v>
      </c>
      <c r="F186" s="2" t="s">
        <v>5</v>
      </c>
      <c r="G186" s="5" t="str">
        <f t="shared" si="3"/>
        <v/>
      </c>
      <c r="H186" s="5" t="str">
        <f t="shared" si="4"/>
        <v/>
      </c>
      <c r="I186" s="5" t="str">
        <f t="shared" si="5"/>
        <v/>
      </c>
      <c r="J186" s="5" t="str">
        <f t="shared" si="6"/>
        <v/>
      </c>
      <c r="K186" s="5" t="str">
        <f t="shared" si="9"/>
        <v/>
      </c>
      <c r="M186" s="6" t="str">
        <f t="shared" si="7"/>
        <v/>
      </c>
      <c r="N186" s="5" t="str">
        <f t="shared" ref="N186:Q186" si="192">IF(IFERROR(FIND( TRIM(LOWER( RIGHT(N$1,LEN(N$1)- FIND("=",N$1)))),LOWER($D186)),"*") = "*","",LEFT(N$1,FIND("=",N$1) -1))</f>
        <v/>
      </c>
      <c r="O186" s="5" t="str">
        <f t="shared" si="192"/>
        <v/>
      </c>
      <c r="P186" s="5" t="str">
        <f t="shared" si="192"/>
        <v/>
      </c>
      <c r="Q186" s="5" t="str">
        <f t="shared" si="192"/>
        <v/>
      </c>
    </row>
    <row r="187" ht="15.75" customHeight="1">
      <c r="A187" s="5" t="s">
        <v>524</v>
      </c>
      <c r="B187" s="5" t="s">
        <v>510</v>
      </c>
      <c r="C187" s="5" t="s">
        <v>18</v>
      </c>
      <c r="D187" s="5" t="s">
        <v>525</v>
      </c>
      <c r="E187" s="6" t="str">
        <f t="shared" si="2"/>
        <v>Enviromental Data</v>
      </c>
      <c r="F187" s="2" t="s">
        <v>5</v>
      </c>
      <c r="G187" s="5" t="str">
        <f t="shared" si="3"/>
        <v/>
      </c>
      <c r="H187" s="5" t="str">
        <f t="shared" si="4"/>
        <v/>
      </c>
      <c r="I187" s="5" t="str">
        <f t="shared" si="5"/>
        <v/>
      </c>
      <c r="J187" s="5" t="str">
        <f t="shared" si="6"/>
        <v/>
      </c>
      <c r="K187" s="5" t="str">
        <f t="shared" si="9"/>
        <v/>
      </c>
      <c r="M187" s="6" t="str">
        <f t="shared" si="7"/>
        <v/>
      </c>
      <c r="N187" s="5" t="str">
        <f t="shared" ref="N187:Q187" si="193">IF(IFERROR(FIND( TRIM(LOWER( RIGHT(N$1,LEN(N$1)- FIND("=",N$1)))),LOWER($D187)),"*") = "*","",LEFT(N$1,FIND("=",N$1) -1))</f>
        <v/>
      </c>
      <c r="O187" s="5" t="str">
        <f t="shared" si="193"/>
        <v/>
      </c>
      <c r="P187" s="5" t="str">
        <f t="shared" si="193"/>
        <v/>
      </c>
      <c r="Q187" s="5" t="str">
        <f t="shared" si="193"/>
        <v/>
      </c>
    </row>
    <row r="188" ht="15.75" customHeight="1">
      <c r="A188" s="5" t="s">
        <v>526</v>
      </c>
      <c r="B188" s="5" t="s">
        <v>527</v>
      </c>
      <c r="C188" s="5" t="s">
        <v>18</v>
      </c>
      <c r="D188" s="5" t="s">
        <v>528</v>
      </c>
      <c r="E188" s="6" t="str">
        <f t="shared" si="2"/>
        <v>Enviromental Data</v>
      </c>
      <c r="F188" s="2" t="s">
        <v>5</v>
      </c>
      <c r="G188" s="5" t="str">
        <f t="shared" si="3"/>
        <v/>
      </c>
      <c r="H188" s="5" t="str">
        <f t="shared" si="4"/>
        <v/>
      </c>
      <c r="I188" s="5" t="str">
        <f t="shared" si="5"/>
        <v/>
      </c>
      <c r="J188" s="5" t="str">
        <f t="shared" si="6"/>
        <v/>
      </c>
      <c r="K188" s="5" t="str">
        <f t="shared" si="9"/>
        <v/>
      </c>
      <c r="M188" s="6" t="str">
        <f t="shared" si="7"/>
        <v/>
      </c>
      <c r="N188" s="5" t="str">
        <f t="shared" ref="N188:Q188" si="194">IF(IFERROR(FIND( TRIM(LOWER( RIGHT(N$1,LEN(N$1)- FIND("=",N$1)))),LOWER($D188)),"*") = "*","",LEFT(N$1,FIND("=",N$1) -1))</f>
        <v/>
      </c>
      <c r="O188" s="5" t="str">
        <f t="shared" si="194"/>
        <v/>
      </c>
      <c r="P188" s="5" t="str">
        <f t="shared" si="194"/>
        <v/>
      </c>
      <c r="Q188" s="5" t="str">
        <f t="shared" si="194"/>
        <v/>
      </c>
    </row>
    <row r="189" ht="15.75" customHeight="1">
      <c r="A189" s="5" t="s">
        <v>529</v>
      </c>
      <c r="B189" s="5" t="s">
        <v>530</v>
      </c>
      <c r="C189" s="5" t="s">
        <v>18</v>
      </c>
      <c r="D189" s="5" t="s">
        <v>531</v>
      </c>
      <c r="E189" s="6" t="str">
        <f t="shared" si="2"/>
        <v>Enviromental Data,Energy Data </v>
      </c>
      <c r="F189" s="2" t="s">
        <v>5</v>
      </c>
      <c r="G189" s="5" t="str">
        <f t="shared" si="3"/>
        <v/>
      </c>
      <c r="H189" s="5" t="str">
        <f t="shared" si="4"/>
        <v/>
      </c>
      <c r="I189" s="5" t="str">
        <f t="shared" si="5"/>
        <v>Energy Data </v>
      </c>
      <c r="J189" s="5" t="str">
        <f t="shared" si="6"/>
        <v/>
      </c>
      <c r="K189" s="5" t="str">
        <f t="shared" si="9"/>
        <v/>
      </c>
      <c r="M189" s="6" t="str">
        <f t="shared" si="7"/>
        <v>Regulatory Compliance </v>
      </c>
      <c r="N189" s="5" t="str">
        <f t="shared" ref="N189:Q189" si="195">IF(IFERROR(FIND( TRIM(LOWER( RIGHT(N$1,LEN(N$1)- FIND("=",N$1)))),LOWER($D189)),"*") = "*","",LEFT(N$1,FIND("=",N$1) -1))</f>
        <v/>
      </c>
      <c r="O189" s="5" t="str">
        <f t="shared" si="195"/>
        <v/>
      </c>
      <c r="P189" s="5" t="str">
        <f t="shared" si="195"/>
        <v>Regulatory Compliance </v>
      </c>
      <c r="Q189" s="5" t="str">
        <f t="shared" si="195"/>
        <v/>
      </c>
    </row>
    <row r="190" ht="15.75" customHeight="1">
      <c r="A190" s="5" t="s">
        <v>532</v>
      </c>
      <c r="B190" s="5" t="s">
        <v>533</v>
      </c>
      <c r="C190" s="5" t="s">
        <v>18</v>
      </c>
      <c r="D190" s="5" t="s">
        <v>534</v>
      </c>
      <c r="E190" s="6" t="str">
        <f t="shared" si="2"/>
        <v>Enviromental Data,Energy Data </v>
      </c>
      <c r="F190" s="2" t="s">
        <v>5</v>
      </c>
      <c r="G190" s="5" t="str">
        <f t="shared" si="3"/>
        <v/>
      </c>
      <c r="H190" s="5" t="str">
        <f t="shared" si="4"/>
        <v/>
      </c>
      <c r="I190" s="5" t="str">
        <f t="shared" si="5"/>
        <v>Energy Data </v>
      </c>
      <c r="J190" s="5" t="str">
        <f t="shared" si="6"/>
        <v/>
      </c>
      <c r="K190" s="5" t="str">
        <f t="shared" si="9"/>
        <v/>
      </c>
      <c r="M190" s="6" t="str">
        <f t="shared" si="7"/>
        <v>Regulatory Compliance </v>
      </c>
      <c r="N190" s="5" t="str">
        <f t="shared" ref="N190:Q190" si="196">IF(IFERROR(FIND( TRIM(LOWER( RIGHT(N$1,LEN(N$1)- FIND("=",N$1)))),LOWER($D190)),"*") = "*","",LEFT(N$1,FIND("=",N$1) -1))</f>
        <v/>
      </c>
      <c r="O190" s="5" t="str">
        <f t="shared" si="196"/>
        <v/>
      </c>
      <c r="P190" s="5" t="str">
        <f t="shared" si="196"/>
        <v>Regulatory Compliance </v>
      </c>
      <c r="Q190" s="5" t="str">
        <f t="shared" si="196"/>
        <v/>
      </c>
    </row>
    <row r="191" ht="15.75" customHeight="1">
      <c r="A191" s="5" t="s">
        <v>535</v>
      </c>
      <c r="B191" s="5" t="s">
        <v>536</v>
      </c>
      <c r="C191" s="5" t="s">
        <v>18</v>
      </c>
      <c r="D191" s="5" t="s">
        <v>537</v>
      </c>
      <c r="E191" s="6" t="str">
        <f t="shared" si="2"/>
        <v>Enviromental Data,Energy Data </v>
      </c>
      <c r="F191" s="2" t="s">
        <v>5</v>
      </c>
      <c r="G191" s="5" t="str">
        <f t="shared" si="3"/>
        <v/>
      </c>
      <c r="H191" s="5" t="str">
        <f t="shared" si="4"/>
        <v/>
      </c>
      <c r="I191" s="5" t="str">
        <f t="shared" si="5"/>
        <v>Energy Data </v>
      </c>
      <c r="J191" s="5" t="str">
        <f t="shared" si="6"/>
        <v/>
      </c>
      <c r="K191" s="5" t="str">
        <f t="shared" si="9"/>
        <v/>
      </c>
      <c r="M191" s="6" t="str">
        <f t="shared" si="7"/>
        <v>Regulatory Compliance </v>
      </c>
      <c r="N191" s="5" t="str">
        <f t="shared" ref="N191:Q191" si="197">IF(IFERROR(FIND( TRIM(LOWER( RIGHT(N$1,LEN(N$1)- FIND("=",N$1)))),LOWER($D191)),"*") = "*","",LEFT(N$1,FIND("=",N$1) -1))</f>
        <v/>
      </c>
      <c r="O191" s="5" t="str">
        <f t="shared" si="197"/>
        <v/>
      </c>
      <c r="P191" s="5" t="str">
        <f t="shared" si="197"/>
        <v>Regulatory Compliance </v>
      </c>
      <c r="Q191" s="5" t="str">
        <f t="shared" si="197"/>
        <v/>
      </c>
    </row>
    <row r="192" ht="15.75" customHeight="1">
      <c r="A192" s="5" t="s">
        <v>538</v>
      </c>
      <c r="B192" s="5" t="s">
        <v>539</v>
      </c>
      <c r="C192" s="5" t="s">
        <v>18</v>
      </c>
      <c r="D192" s="5" t="s">
        <v>540</v>
      </c>
      <c r="E192" s="6" t="str">
        <f t="shared" si="2"/>
        <v>Enviromental Data</v>
      </c>
      <c r="F192" s="2" t="s">
        <v>5</v>
      </c>
      <c r="G192" s="5" t="str">
        <f t="shared" si="3"/>
        <v/>
      </c>
      <c r="H192" s="5" t="str">
        <f t="shared" si="4"/>
        <v/>
      </c>
      <c r="I192" s="5" t="str">
        <f t="shared" si="5"/>
        <v/>
      </c>
      <c r="J192" s="5" t="str">
        <f t="shared" si="6"/>
        <v/>
      </c>
      <c r="K192" s="5" t="str">
        <f t="shared" si="9"/>
        <v/>
      </c>
      <c r="M192" s="6" t="str">
        <f t="shared" si="7"/>
        <v/>
      </c>
      <c r="N192" s="5" t="str">
        <f t="shared" ref="N192:Q192" si="198">IF(IFERROR(FIND( TRIM(LOWER( RIGHT(N$1,LEN(N$1)- FIND("=",N$1)))),LOWER($D192)),"*") = "*","",LEFT(N$1,FIND("=",N$1) -1))</f>
        <v/>
      </c>
      <c r="O192" s="5" t="str">
        <f t="shared" si="198"/>
        <v/>
      </c>
      <c r="P192" s="5" t="str">
        <f t="shared" si="198"/>
        <v/>
      </c>
      <c r="Q192" s="5" t="str">
        <f t="shared" si="198"/>
        <v/>
      </c>
    </row>
    <row r="193" ht="15.75" customHeight="1">
      <c r="A193" s="5" t="s">
        <v>541</v>
      </c>
      <c r="B193" s="5" t="s">
        <v>542</v>
      </c>
      <c r="C193" s="5" t="s">
        <v>18</v>
      </c>
      <c r="D193" s="5" t="s">
        <v>543</v>
      </c>
      <c r="E193" s="6" t="str">
        <f t="shared" si="2"/>
        <v>Enviromental Data,Public Health Data </v>
      </c>
      <c r="F193" s="2" t="s">
        <v>5</v>
      </c>
      <c r="G193" s="5" t="str">
        <f t="shared" si="3"/>
        <v/>
      </c>
      <c r="H193" s="5" t="str">
        <f t="shared" si="4"/>
        <v/>
      </c>
      <c r="I193" s="5" t="str">
        <f t="shared" si="5"/>
        <v/>
      </c>
      <c r="J193" s="5" t="str">
        <f t="shared" si="6"/>
        <v/>
      </c>
      <c r="K193" s="5" t="str">
        <f t="shared" si="9"/>
        <v>Public Health Data </v>
      </c>
      <c r="M193" s="6" t="str">
        <f t="shared" si="7"/>
        <v/>
      </c>
      <c r="N193" s="5" t="str">
        <f t="shared" ref="N193:Q193" si="199">IF(IFERROR(FIND( TRIM(LOWER( RIGHT(N$1,LEN(N$1)- FIND("=",N$1)))),LOWER($D193)),"*") = "*","",LEFT(N$1,FIND("=",N$1) -1))</f>
        <v/>
      </c>
      <c r="O193" s="5" t="str">
        <f t="shared" si="199"/>
        <v/>
      </c>
      <c r="P193" s="5" t="str">
        <f t="shared" si="199"/>
        <v/>
      </c>
      <c r="Q193" s="5" t="str">
        <f t="shared" si="199"/>
        <v/>
      </c>
    </row>
    <row r="194" ht="15.75" customHeight="1">
      <c r="A194" s="5" t="s">
        <v>544</v>
      </c>
      <c r="B194" s="5" t="s">
        <v>545</v>
      </c>
      <c r="C194" s="5" t="s">
        <v>18</v>
      </c>
      <c r="D194" s="5" t="s">
        <v>546</v>
      </c>
      <c r="E194" s="6" t="str">
        <f t="shared" si="2"/>
        <v>Enviromental Data</v>
      </c>
      <c r="F194" s="2" t="s">
        <v>5</v>
      </c>
      <c r="G194" s="5" t="str">
        <f t="shared" si="3"/>
        <v/>
      </c>
      <c r="H194" s="5" t="str">
        <f t="shared" si="4"/>
        <v/>
      </c>
      <c r="I194" s="5" t="str">
        <f t="shared" si="5"/>
        <v/>
      </c>
      <c r="J194" s="5" t="str">
        <f t="shared" si="6"/>
        <v/>
      </c>
      <c r="K194" s="5" t="str">
        <f t="shared" si="9"/>
        <v/>
      </c>
      <c r="M194" s="6" t="str">
        <f t="shared" si="7"/>
        <v/>
      </c>
      <c r="N194" s="5" t="str">
        <f t="shared" ref="N194:Q194" si="200">IF(IFERROR(FIND( TRIM(LOWER( RIGHT(N$1,LEN(N$1)- FIND("=",N$1)))),LOWER($D194)),"*") = "*","",LEFT(N$1,FIND("=",N$1) -1))</f>
        <v/>
      </c>
      <c r="O194" s="5" t="str">
        <f t="shared" si="200"/>
        <v/>
      </c>
      <c r="P194" s="5" t="str">
        <f t="shared" si="200"/>
        <v/>
      </c>
      <c r="Q194" s="5" t="str">
        <f t="shared" si="200"/>
        <v/>
      </c>
    </row>
    <row r="195" ht="15.75" customHeight="1">
      <c r="A195" s="5" t="s">
        <v>547</v>
      </c>
      <c r="B195" s="5" t="s">
        <v>548</v>
      </c>
      <c r="C195" s="5" t="s">
        <v>18</v>
      </c>
      <c r="D195" s="5" t="s">
        <v>549</v>
      </c>
      <c r="E195" s="6" t="str">
        <f t="shared" si="2"/>
        <v>Enviromental Data</v>
      </c>
      <c r="F195" s="2" t="s">
        <v>5</v>
      </c>
      <c r="G195" s="5" t="str">
        <f t="shared" si="3"/>
        <v/>
      </c>
      <c r="H195" s="5" t="str">
        <f t="shared" si="4"/>
        <v/>
      </c>
      <c r="I195" s="5" t="str">
        <f t="shared" si="5"/>
        <v/>
      </c>
      <c r="J195" s="5" t="str">
        <f t="shared" si="6"/>
        <v/>
      </c>
      <c r="K195" s="5" t="str">
        <f t="shared" si="9"/>
        <v/>
      </c>
      <c r="M195" s="6" t="str">
        <f t="shared" si="7"/>
        <v/>
      </c>
      <c r="N195" s="5" t="str">
        <f t="shared" ref="N195:Q195" si="201">IF(IFERROR(FIND( TRIM(LOWER( RIGHT(N$1,LEN(N$1)- FIND("=",N$1)))),LOWER($D195)),"*") = "*","",LEFT(N$1,FIND("=",N$1) -1))</f>
        <v/>
      </c>
      <c r="O195" s="5" t="str">
        <f t="shared" si="201"/>
        <v/>
      </c>
      <c r="P195" s="5" t="str">
        <f t="shared" si="201"/>
        <v/>
      </c>
      <c r="Q195" s="5" t="str">
        <f t="shared" si="201"/>
        <v/>
      </c>
    </row>
    <row r="196" ht="15.75" customHeight="1">
      <c r="A196" s="5" t="s">
        <v>550</v>
      </c>
      <c r="B196" s="5" t="s">
        <v>551</v>
      </c>
      <c r="C196" s="5" t="s">
        <v>18</v>
      </c>
      <c r="D196" s="5" t="s">
        <v>552</v>
      </c>
      <c r="E196" s="6" t="str">
        <f t="shared" si="2"/>
        <v>Enviromental Data,Soil Health Data,Pesticides Data </v>
      </c>
      <c r="F196" s="2" t="s">
        <v>5</v>
      </c>
      <c r="G196" s="5" t="str">
        <f t="shared" si="3"/>
        <v>Soil Health Data</v>
      </c>
      <c r="H196" s="5" t="str">
        <f t="shared" si="4"/>
        <v/>
      </c>
      <c r="I196" s="5" t="str">
        <f t="shared" si="5"/>
        <v/>
      </c>
      <c r="J196" s="5" t="str">
        <f t="shared" si="6"/>
        <v>Pesticides Data </v>
      </c>
      <c r="K196" s="5" t="str">
        <f t="shared" si="9"/>
        <v/>
      </c>
      <c r="M196" s="6" t="str">
        <f t="shared" si="7"/>
        <v/>
      </c>
      <c r="N196" s="5" t="str">
        <f t="shared" ref="N196:Q196" si="202">IF(IFERROR(FIND( TRIM(LOWER( RIGHT(N$1,LEN(N$1)- FIND("=",N$1)))),LOWER($D196)),"*") = "*","",LEFT(N$1,FIND("=",N$1) -1))</f>
        <v/>
      </c>
      <c r="O196" s="5" t="str">
        <f t="shared" si="202"/>
        <v/>
      </c>
      <c r="P196" s="5" t="str">
        <f t="shared" si="202"/>
        <v/>
      </c>
      <c r="Q196" s="5" t="str">
        <f t="shared" si="202"/>
        <v/>
      </c>
    </row>
    <row r="197" ht="15.75" customHeight="1">
      <c r="A197" s="5" t="s">
        <v>553</v>
      </c>
      <c r="B197" s="5" t="s">
        <v>554</v>
      </c>
      <c r="C197" s="5" t="s">
        <v>18</v>
      </c>
      <c r="D197" s="5" t="s">
        <v>555</v>
      </c>
      <c r="E197" s="6" t="str">
        <f t="shared" si="2"/>
        <v>Enviromental Data</v>
      </c>
      <c r="F197" s="2" t="s">
        <v>5</v>
      </c>
      <c r="G197" s="5" t="str">
        <f t="shared" si="3"/>
        <v/>
      </c>
      <c r="H197" s="5" t="str">
        <f t="shared" si="4"/>
        <v/>
      </c>
      <c r="I197" s="5" t="str">
        <f t="shared" si="5"/>
        <v/>
      </c>
      <c r="J197" s="5" t="str">
        <f t="shared" si="6"/>
        <v/>
      </c>
      <c r="K197" s="5" t="str">
        <f t="shared" si="9"/>
        <v/>
      </c>
      <c r="M197" s="6" t="str">
        <f t="shared" si="7"/>
        <v/>
      </c>
      <c r="N197" s="5" t="str">
        <f t="shared" ref="N197:Q197" si="203">IF(IFERROR(FIND( TRIM(LOWER( RIGHT(N$1,LEN(N$1)- FIND("=",N$1)))),LOWER($D197)),"*") = "*","",LEFT(N$1,FIND("=",N$1) -1))</f>
        <v/>
      </c>
      <c r="O197" s="5" t="str">
        <f t="shared" si="203"/>
        <v/>
      </c>
      <c r="P197" s="5" t="str">
        <f t="shared" si="203"/>
        <v/>
      </c>
      <c r="Q197" s="5" t="str">
        <f t="shared" si="203"/>
        <v/>
      </c>
    </row>
    <row r="198" ht="15.75" customHeight="1">
      <c r="A198" s="5" t="s">
        <v>556</v>
      </c>
      <c r="B198" s="5" t="s">
        <v>557</v>
      </c>
      <c r="C198" s="5" t="s">
        <v>18</v>
      </c>
      <c r="D198" s="5" t="s">
        <v>558</v>
      </c>
      <c r="E198" s="6" t="str">
        <f t="shared" si="2"/>
        <v>Enviromental Data,Soil Health Data</v>
      </c>
      <c r="F198" s="2" t="s">
        <v>5</v>
      </c>
      <c r="G198" s="5" t="str">
        <f t="shared" si="3"/>
        <v>Soil Health Data</v>
      </c>
      <c r="H198" s="5" t="str">
        <f t="shared" si="4"/>
        <v/>
      </c>
      <c r="I198" s="5" t="str">
        <f t="shared" si="5"/>
        <v/>
      </c>
      <c r="J198" s="5" t="str">
        <f t="shared" si="6"/>
        <v/>
      </c>
      <c r="K198" s="5" t="str">
        <f t="shared" si="9"/>
        <v/>
      </c>
      <c r="M198" s="6" t="str">
        <f t="shared" si="7"/>
        <v/>
      </c>
      <c r="N198" s="5" t="str">
        <f t="shared" ref="N198:Q198" si="204">IF(IFERROR(FIND( TRIM(LOWER( RIGHT(N$1,LEN(N$1)- FIND("=",N$1)))),LOWER($D198)),"*") = "*","",LEFT(N$1,FIND("=",N$1) -1))</f>
        <v/>
      </c>
      <c r="O198" s="5" t="str">
        <f t="shared" si="204"/>
        <v/>
      </c>
      <c r="P198" s="5" t="str">
        <f t="shared" si="204"/>
        <v/>
      </c>
      <c r="Q198" s="5" t="str">
        <f t="shared" si="204"/>
        <v/>
      </c>
    </row>
    <row r="199" ht="15.75" customHeight="1">
      <c r="A199" s="5" t="s">
        <v>559</v>
      </c>
      <c r="B199" s="5" t="s">
        <v>560</v>
      </c>
      <c r="C199" s="5" t="s">
        <v>18</v>
      </c>
      <c r="D199" s="5" t="s">
        <v>561</v>
      </c>
      <c r="E199" s="6" t="str">
        <f t="shared" si="2"/>
        <v>Enviromental Data,Public Health Data </v>
      </c>
      <c r="F199" s="2" t="s">
        <v>5</v>
      </c>
      <c r="G199" s="5" t="str">
        <f t="shared" si="3"/>
        <v/>
      </c>
      <c r="H199" s="5" t="str">
        <f t="shared" si="4"/>
        <v/>
      </c>
      <c r="I199" s="5" t="str">
        <f t="shared" si="5"/>
        <v/>
      </c>
      <c r="J199" s="5" t="str">
        <f t="shared" si="6"/>
        <v/>
      </c>
      <c r="K199" s="5" t="str">
        <f t="shared" si="9"/>
        <v>Public Health Data </v>
      </c>
      <c r="M199" s="6" t="str">
        <f t="shared" si="7"/>
        <v/>
      </c>
      <c r="N199" s="5" t="str">
        <f t="shared" ref="N199:Q199" si="205">IF(IFERROR(FIND( TRIM(LOWER( RIGHT(N$1,LEN(N$1)- FIND("=",N$1)))),LOWER($D199)),"*") = "*","",LEFT(N$1,FIND("=",N$1) -1))</f>
        <v/>
      </c>
      <c r="O199" s="5" t="str">
        <f t="shared" si="205"/>
        <v/>
      </c>
      <c r="P199" s="5" t="str">
        <f t="shared" si="205"/>
        <v/>
      </c>
      <c r="Q199" s="5" t="str">
        <f t="shared" si="205"/>
        <v/>
      </c>
    </row>
    <row r="200" ht="15.75" customHeight="1">
      <c r="A200" s="5" t="s">
        <v>562</v>
      </c>
      <c r="B200" s="5" t="s">
        <v>563</v>
      </c>
      <c r="C200" s="5" t="s">
        <v>18</v>
      </c>
      <c r="D200" s="5" t="s">
        <v>564</v>
      </c>
      <c r="E200" s="6" t="str">
        <f t="shared" si="2"/>
        <v>Enviromental Data</v>
      </c>
      <c r="F200" s="2" t="s">
        <v>5</v>
      </c>
      <c r="G200" s="5" t="str">
        <f t="shared" si="3"/>
        <v/>
      </c>
      <c r="H200" s="5" t="str">
        <f t="shared" si="4"/>
        <v/>
      </c>
      <c r="I200" s="5" t="str">
        <f t="shared" si="5"/>
        <v/>
      </c>
      <c r="J200" s="5" t="str">
        <f t="shared" si="6"/>
        <v/>
      </c>
      <c r="K200" s="5" t="str">
        <f t="shared" si="9"/>
        <v/>
      </c>
      <c r="M200" s="6" t="str">
        <f t="shared" si="7"/>
        <v/>
      </c>
      <c r="N200" s="5" t="str">
        <f t="shared" ref="N200:Q200" si="206">IF(IFERROR(FIND( TRIM(LOWER( RIGHT(N$1,LEN(N$1)- FIND("=",N$1)))),LOWER($D200)),"*") = "*","",LEFT(N$1,FIND("=",N$1) -1))</f>
        <v/>
      </c>
      <c r="O200" s="5" t="str">
        <f t="shared" si="206"/>
        <v/>
      </c>
      <c r="P200" s="5" t="str">
        <f t="shared" si="206"/>
        <v/>
      </c>
      <c r="Q200" s="5" t="str">
        <f t="shared" si="206"/>
        <v/>
      </c>
    </row>
    <row r="201" ht="15.75" customHeight="1">
      <c r="A201" s="5" t="s">
        <v>565</v>
      </c>
      <c r="B201" s="5" t="s">
        <v>566</v>
      </c>
      <c r="C201" s="5" t="s">
        <v>18</v>
      </c>
      <c r="D201" s="5" t="s">
        <v>567</v>
      </c>
      <c r="E201" s="6" t="str">
        <f t="shared" si="2"/>
        <v>Enviromental Data</v>
      </c>
      <c r="F201" s="2" t="s">
        <v>5</v>
      </c>
      <c r="G201" s="5" t="str">
        <f t="shared" si="3"/>
        <v/>
      </c>
      <c r="H201" s="5" t="str">
        <f t="shared" si="4"/>
        <v/>
      </c>
      <c r="I201" s="5" t="str">
        <f t="shared" si="5"/>
        <v/>
      </c>
      <c r="J201" s="5" t="str">
        <f t="shared" si="6"/>
        <v/>
      </c>
      <c r="K201" s="5" t="str">
        <f t="shared" si="9"/>
        <v/>
      </c>
      <c r="M201" s="6" t="str">
        <f t="shared" si="7"/>
        <v>Agricultural Waste Management System </v>
      </c>
      <c r="N201" s="5" t="str">
        <f t="shared" ref="N201:Q201" si="207">IF(IFERROR(FIND( TRIM(LOWER( RIGHT(N$1,LEN(N$1)- FIND("=",N$1)))),LOWER($D201)),"*") = "*","",LEFT(N$1,FIND("=",N$1) -1))</f>
        <v>Agricultural Waste Management System </v>
      </c>
      <c r="O201" s="5" t="str">
        <f t="shared" si="207"/>
        <v/>
      </c>
      <c r="P201" s="5" t="str">
        <f t="shared" si="207"/>
        <v/>
      </c>
      <c r="Q201" s="5" t="str">
        <f t="shared" si="207"/>
        <v/>
      </c>
    </row>
    <row r="202" ht="15.75" customHeight="1">
      <c r="A202" s="5" t="s">
        <v>568</v>
      </c>
      <c r="B202" s="5" t="s">
        <v>569</v>
      </c>
      <c r="C202" s="5" t="s">
        <v>18</v>
      </c>
      <c r="D202" s="5" t="s">
        <v>570</v>
      </c>
      <c r="E202" s="6" t="str">
        <f t="shared" si="2"/>
        <v>Enviromental Data,Soil Health Data</v>
      </c>
      <c r="F202" s="2" t="s">
        <v>5</v>
      </c>
      <c r="G202" s="5" t="str">
        <f t="shared" si="3"/>
        <v>Soil Health Data</v>
      </c>
      <c r="H202" s="5" t="str">
        <f t="shared" si="4"/>
        <v/>
      </c>
      <c r="I202" s="5" t="str">
        <f t="shared" si="5"/>
        <v/>
      </c>
      <c r="J202" s="5" t="str">
        <f t="shared" si="6"/>
        <v/>
      </c>
      <c r="K202" s="5" t="str">
        <f t="shared" si="9"/>
        <v/>
      </c>
      <c r="M202" s="6" t="str">
        <f t="shared" si="7"/>
        <v/>
      </c>
      <c r="N202" s="5" t="str">
        <f t="shared" ref="N202:Q202" si="208">IF(IFERROR(FIND( TRIM(LOWER( RIGHT(N$1,LEN(N$1)- FIND("=",N$1)))),LOWER($D202)),"*") = "*","",LEFT(N$1,FIND("=",N$1) -1))</f>
        <v/>
      </c>
      <c r="O202" s="5" t="str">
        <f t="shared" si="208"/>
        <v/>
      </c>
      <c r="P202" s="5" t="str">
        <f t="shared" si="208"/>
        <v/>
      </c>
      <c r="Q202" s="5" t="str">
        <f t="shared" si="208"/>
        <v/>
      </c>
    </row>
    <row r="203" ht="15.75" customHeight="1">
      <c r="A203" s="5" t="s">
        <v>571</v>
      </c>
      <c r="B203" s="5" t="s">
        <v>572</v>
      </c>
      <c r="C203" s="5" t="s">
        <v>18</v>
      </c>
      <c r="D203" s="5" t="s">
        <v>573</v>
      </c>
      <c r="E203" s="6" t="str">
        <f t="shared" si="2"/>
        <v>Enviromental Data</v>
      </c>
      <c r="F203" s="2" t="s">
        <v>5</v>
      </c>
      <c r="G203" s="5" t="str">
        <f t="shared" si="3"/>
        <v/>
      </c>
      <c r="H203" s="5" t="str">
        <f t="shared" si="4"/>
        <v/>
      </c>
      <c r="I203" s="5" t="str">
        <f t="shared" si="5"/>
        <v/>
      </c>
      <c r="J203" s="5" t="str">
        <f t="shared" si="6"/>
        <v/>
      </c>
      <c r="K203" s="5" t="str">
        <f t="shared" si="9"/>
        <v/>
      </c>
      <c r="M203" s="6" t="str">
        <f t="shared" si="7"/>
        <v/>
      </c>
      <c r="N203" s="5" t="str">
        <f t="shared" ref="N203:Q203" si="209">IF(IFERROR(FIND( TRIM(LOWER( RIGHT(N$1,LEN(N$1)- FIND("=",N$1)))),LOWER($D203)),"*") = "*","",LEFT(N$1,FIND("=",N$1) -1))</f>
        <v/>
      </c>
      <c r="O203" s="5" t="str">
        <f t="shared" si="209"/>
        <v/>
      </c>
      <c r="P203" s="5" t="str">
        <f t="shared" si="209"/>
        <v/>
      </c>
      <c r="Q203" s="5" t="str">
        <f t="shared" si="209"/>
        <v/>
      </c>
    </row>
    <row r="204" ht="15.75" customHeight="1">
      <c r="A204" s="5" t="s">
        <v>574</v>
      </c>
      <c r="B204" s="5" t="s">
        <v>575</v>
      </c>
      <c r="C204" s="5" t="s">
        <v>18</v>
      </c>
      <c r="D204" s="5" t="s">
        <v>576</v>
      </c>
      <c r="E204" s="6" t="str">
        <f t="shared" si="2"/>
        <v>Enviromental Data</v>
      </c>
      <c r="F204" s="2" t="s">
        <v>5</v>
      </c>
      <c r="G204" s="5" t="str">
        <f t="shared" si="3"/>
        <v/>
      </c>
      <c r="H204" s="5" t="str">
        <f t="shared" si="4"/>
        <v/>
      </c>
      <c r="I204" s="5" t="str">
        <f t="shared" si="5"/>
        <v/>
      </c>
      <c r="J204" s="5" t="str">
        <f t="shared" si="6"/>
        <v/>
      </c>
      <c r="K204" s="5" t="str">
        <f t="shared" si="9"/>
        <v/>
      </c>
      <c r="M204" s="6" t="str">
        <f t="shared" si="7"/>
        <v/>
      </c>
      <c r="N204" s="5" t="str">
        <f t="shared" ref="N204:Q204" si="210">IF(IFERROR(FIND( TRIM(LOWER( RIGHT(N$1,LEN(N$1)- FIND("=",N$1)))),LOWER($D204)),"*") = "*","",LEFT(N$1,FIND("=",N$1) -1))</f>
        <v/>
      </c>
      <c r="O204" s="5" t="str">
        <f t="shared" si="210"/>
        <v/>
      </c>
      <c r="P204" s="5" t="str">
        <f t="shared" si="210"/>
        <v/>
      </c>
      <c r="Q204" s="5" t="str">
        <f t="shared" si="210"/>
        <v/>
      </c>
    </row>
    <row r="205" ht="15.75" customHeight="1">
      <c r="A205" s="5" t="s">
        <v>577</v>
      </c>
      <c r="B205" s="5" t="s">
        <v>578</v>
      </c>
      <c r="C205" s="5" t="s">
        <v>18</v>
      </c>
      <c r="D205" s="5" t="s">
        <v>579</v>
      </c>
      <c r="E205" s="6" t="str">
        <f t="shared" si="2"/>
        <v>Enviromental Data</v>
      </c>
      <c r="F205" s="2" t="s">
        <v>5</v>
      </c>
      <c r="G205" s="5" t="str">
        <f t="shared" si="3"/>
        <v/>
      </c>
      <c r="H205" s="5" t="str">
        <f t="shared" si="4"/>
        <v/>
      </c>
      <c r="I205" s="5" t="str">
        <f t="shared" si="5"/>
        <v/>
      </c>
      <c r="J205" s="5" t="str">
        <f t="shared" si="6"/>
        <v/>
      </c>
      <c r="K205" s="5" t="str">
        <f t="shared" si="9"/>
        <v/>
      </c>
      <c r="M205" s="6" t="str">
        <f t="shared" si="7"/>
        <v/>
      </c>
      <c r="N205" s="5" t="str">
        <f t="shared" ref="N205:Q205" si="211">IF(IFERROR(FIND( TRIM(LOWER( RIGHT(N$1,LEN(N$1)- FIND("=",N$1)))),LOWER($D205)),"*") = "*","",LEFT(N$1,FIND("=",N$1) -1))</f>
        <v/>
      </c>
      <c r="O205" s="5" t="str">
        <f t="shared" si="211"/>
        <v/>
      </c>
      <c r="P205" s="5" t="str">
        <f t="shared" si="211"/>
        <v/>
      </c>
      <c r="Q205" s="5" t="str">
        <f t="shared" si="211"/>
        <v/>
      </c>
    </row>
    <row r="206" ht="15.75" customHeight="1">
      <c r="A206" s="5" t="s">
        <v>580</v>
      </c>
      <c r="B206" s="5" t="s">
        <v>581</v>
      </c>
      <c r="C206" s="5" t="s">
        <v>18</v>
      </c>
      <c r="D206" s="5" t="s">
        <v>582</v>
      </c>
      <c r="E206" s="6" t="str">
        <f t="shared" si="2"/>
        <v>Enviromental Data</v>
      </c>
      <c r="F206" s="2" t="s">
        <v>5</v>
      </c>
      <c r="G206" s="5" t="str">
        <f t="shared" si="3"/>
        <v/>
      </c>
      <c r="H206" s="5" t="str">
        <f t="shared" si="4"/>
        <v/>
      </c>
      <c r="I206" s="5" t="str">
        <f t="shared" si="5"/>
        <v/>
      </c>
      <c r="J206" s="5" t="str">
        <f t="shared" si="6"/>
        <v/>
      </c>
      <c r="K206" s="5" t="str">
        <f t="shared" si="9"/>
        <v/>
      </c>
      <c r="M206" s="6" t="str">
        <f t="shared" si="7"/>
        <v/>
      </c>
      <c r="N206" s="5" t="str">
        <f t="shared" ref="N206:Q206" si="212">IF(IFERROR(FIND( TRIM(LOWER( RIGHT(N$1,LEN(N$1)- FIND("=",N$1)))),LOWER($D206)),"*") = "*","",LEFT(N$1,FIND("=",N$1) -1))</f>
        <v/>
      </c>
      <c r="O206" s="5" t="str">
        <f t="shared" si="212"/>
        <v/>
      </c>
      <c r="P206" s="5" t="str">
        <f t="shared" si="212"/>
        <v/>
      </c>
      <c r="Q206" s="5" t="str">
        <f t="shared" si="212"/>
        <v/>
      </c>
    </row>
    <row r="207" ht="15.75" customHeight="1">
      <c r="A207" s="5" t="s">
        <v>583</v>
      </c>
      <c r="B207" s="5" t="s">
        <v>584</v>
      </c>
      <c r="C207" s="5" t="s">
        <v>18</v>
      </c>
      <c r="D207" s="5" t="s">
        <v>585</v>
      </c>
      <c r="E207" s="6" t="str">
        <f t="shared" si="2"/>
        <v>Enviromental Data,Energy Data </v>
      </c>
      <c r="F207" s="2" t="s">
        <v>5</v>
      </c>
      <c r="G207" s="5" t="str">
        <f t="shared" si="3"/>
        <v/>
      </c>
      <c r="H207" s="5" t="str">
        <f t="shared" si="4"/>
        <v/>
      </c>
      <c r="I207" s="5" t="str">
        <f t="shared" si="5"/>
        <v>Energy Data </v>
      </c>
      <c r="J207" s="5" t="str">
        <f t="shared" si="6"/>
        <v/>
      </c>
      <c r="K207" s="5" t="str">
        <f t="shared" si="9"/>
        <v/>
      </c>
      <c r="M207" s="6" t="str">
        <f t="shared" si="7"/>
        <v>Agricultural Waste Management System ,Regulatory Compliance </v>
      </c>
      <c r="N207" s="5" t="str">
        <f t="shared" ref="N207:Q207" si="213">IF(IFERROR(FIND( TRIM(LOWER( RIGHT(N$1,LEN(N$1)- FIND("=",N$1)))),LOWER($D207)),"*") = "*","",LEFT(N$1,FIND("=",N$1) -1))</f>
        <v>Agricultural Waste Management System </v>
      </c>
      <c r="O207" s="5" t="str">
        <f t="shared" si="213"/>
        <v/>
      </c>
      <c r="P207" s="5" t="str">
        <f t="shared" si="213"/>
        <v>Regulatory Compliance </v>
      </c>
      <c r="Q207" s="5" t="str">
        <f t="shared" si="213"/>
        <v/>
      </c>
    </row>
    <row r="208" ht="15.75" customHeight="1">
      <c r="A208" s="5" t="s">
        <v>586</v>
      </c>
      <c r="B208" s="5" t="s">
        <v>587</v>
      </c>
      <c r="C208" s="5" t="s">
        <v>18</v>
      </c>
      <c r="D208" s="5" t="s">
        <v>588</v>
      </c>
      <c r="E208" s="6" t="str">
        <f t="shared" si="2"/>
        <v>Enviromental Data,Public Health Data </v>
      </c>
      <c r="F208" s="2" t="s">
        <v>5</v>
      </c>
      <c r="G208" s="5" t="str">
        <f t="shared" si="3"/>
        <v/>
      </c>
      <c r="H208" s="5" t="str">
        <f t="shared" si="4"/>
        <v/>
      </c>
      <c r="I208" s="5" t="str">
        <f t="shared" si="5"/>
        <v/>
      </c>
      <c r="J208" s="5" t="str">
        <f t="shared" si="6"/>
        <v/>
      </c>
      <c r="K208" s="5" t="str">
        <f t="shared" si="9"/>
        <v>Public Health Data </v>
      </c>
      <c r="M208" s="6" t="str">
        <f t="shared" si="7"/>
        <v/>
      </c>
      <c r="N208" s="5" t="str">
        <f t="shared" ref="N208:Q208" si="214">IF(IFERROR(FIND( TRIM(LOWER( RIGHT(N$1,LEN(N$1)- FIND("=",N$1)))),LOWER($D208)),"*") = "*","",LEFT(N$1,FIND("=",N$1) -1))</f>
        <v/>
      </c>
      <c r="O208" s="5" t="str">
        <f t="shared" si="214"/>
        <v/>
      </c>
      <c r="P208" s="5" t="str">
        <f t="shared" si="214"/>
        <v/>
      </c>
      <c r="Q208" s="5" t="str">
        <f t="shared" si="214"/>
        <v/>
      </c>
    </row>
    <row r="209" ht="15.75" customHeight="1">
      <c r="A209" s="5" t="s">
        <v>589</v>
      </c>
      <c r="B209" s="5" t="s">
        <v>590</v>
      </c>
      <c r="C209" s="5" t="s">
        <v>18</v>
      </c>
      <c r="D209" s="5" t="s">
        <v>591</v>
      </c>
      <c r="E209" s="6" t="str">
        <f t="shared" si="2"/>
        <v>Enviromental Data</v>
      </c>
      <c r="F209" s="2" t="s">
        <v>5</v>
      </c>
      <c r="G209" s="5" t="str">
        <f t="shared" si="3"/>
        <v/>
      </c>
      <c r="H209" s="5" t="str">
        <f t="shared" si="4"/>
        <v/>
      </c>
      <c r="I209" s="5" t="str">
        <f t="shared" si="5"/>
        <v/>
      </c>
      <c r="J209" s="5" t="str">
        <f t="shared" si="6"/>
        <v/>
      </c>
      <c r="K209" s="5" t="str">
        <f t="shared" si="9"/>
        <v/>
      </c>
      <c r="M209" s="6" t="str">
        <f t="shared" si="7"/>
        <v/>
      </c>
      <c r="N209" s="5" t="str">
        <f t="shared" ref="N209:Q209" si="215">IF(IFERROR(FIND( TRIM(LOWER( RIGHT(N$1,LEN(N$1)- FIND("=",N$1)))),LOWER($D209)),"*") = "*","",LEFT(N$1,FIND("=",N$1) -1))</f>
        <v/>
      </c>
      <c r="O209" s="5" t="str">
        <f t="shared" si="215"/>
        <v/>
      </c>
      <c r="P209" s="5" t="str">
        <f t="shared" si="215"/>
        <v/>
      </c>
      <c r="Q209" s="5" t="str">
        <f t="shared" si="215"/>
        <v/>
      </c>
    </row>
    <row r="210" ht="15.75" customHeight="1">
      <c r="A210" s="5" t="s">
        <v>592</v>
      </c>
      <c r="B210" s="5" t="s">
        <v>593</v>
      </c>
      <c r="C210" s="5" t="s">
        <v>18</v>
      </c>
      <c r="D210" s="5" t="s">
        <v>594</v>
      </c>
      <c r="E210" s="6" t="str">
        <f t="shared" si="2"/>
        <v>Enviromental Data,Public Health Data </v>
      </c>
      <c r="F210" s="2" t="s">
        <v>5</v>
      </c>
      <c r="G210" s="5" t="str">
        <f t="shared" si="3"/>
        <v/>
      </c>
      <c r="H210" s="5" t="str">
        <f t="shared" si="4"/>
        <v/>
      </c>
      <c r="I210" s="5" t="str">
        <f t="shared" si="5"/>
        <v/>
      </c>
      <c r="J210" s="5" t="str">
        <f t="shared" si="6"/>
        <v/>
      </c>
      <c r="K210" s="5" t="str">
        <f t="shared" si="9"/>
        <v>Public Health Data </v>
      </c>
      <c r="M210" s="6" t="str">
        <f t="shared" si="7"/>
        <v/>
      </c>
      <c r="N210" s="5" t="str">
        <f t="shared" ref="N210:Q210" si="216">IF(IFERROR(FIND( TRIM(LOWER( RIGHT(N$1,LEN(N$1)- FIND("=",N$1)))),LOWER($D210)),"*") = "*","",LEFT(N$1,FIND("=",N$1) -1))</f>
        <v/>
      </c>
      <c r="O210" s="5" t="str">
        <f t="shared" si="216"/>
        <v/>
      </c>
      <c r="P210" s="5" t="str">
        <f t="shared" si="216"/>
        <v/>
      </c>
      <c r="Q210" s="5" t="str">
        <f t="shared" si="216"/>
        <v/>
      </c>
    </row>
    <row r="211" ht="15.75" customHeight="1">
      <c r="A211" s="5" t="s">
        <v>595</v>
      </c>
      <c r="B211" s="5" t="s">
        <v>596</v>
      </c>
      <c r="C211" s="5" t="s">
        <v>18</v>
      </c>
      <c r="D211" s="5" t="s">
        <v>597</v>
      </c>
      <c r="E211" s="6" t="str">
        <f t="shared" si="2"/>
        <v>Enviromental Data</v>
      </c>
      <c r="F211" s="2" t="s">
        <v>5</v>
      </c>
      <c r="G211" s="5" t="str">
        <f t="shared" si="3"/>
        <v/>
      </c>
      <c r="H211" s="5" t="str">
        <f t="shared" si="4"/>
        <v/>
      </c>
      <c r="I211" s="5" t="str">
        <f t="shared" si="5"/>
        <v/>
      </c>
      <c r="J211" s="5" t="str">
        <f t="shared" si="6"/>
        <v/>
      </c>
      <c r="K211" s="5" t="str">
        <f t="shared" si="9"/>
        <v/>
      </c>
      <c r="M211" s="6" t="str">
        <f t="shared" si="7"/>
        <v/>
      </c>
      <c r="N211" s="5" t="str">
        <f t="shared" ref="N211:Q211" si="217">IF(IFERROR(FIND( TRIM(LOWER( RIGHT(N$1,LEN(N$1)- FIND("=",N$1)))),LOWER($D211)),"*") = "*","",LEFT(N$1,FIND("=",N$1) -1))</f>
        <v/>
      </c>
      <c r="O211" s="5" t="str">
        <f t="shared" si="217"/>
        <v/>
      </c>
      <c r="P211" s="5" t="str">
        <f t="shared" si="217"/>
        <v/>
      </c>
      <c r="Q211" s="5" t="str">
        <f t="shared" si="217"/>
        <v/>
      </c>
    </row>
    <row r="212" ht="15.75" customHeight="1">
      <c r="A212" s="5" t="s">
        <v>598</v>
      </c>
      <c r="B212" s="5" t="s">
        <v>599</v>
      </c>
      <c r="C212" s="5" t="s">
        <v>18</v>
      </c>
      <c r="D212" s="5" t="s">
        <v>600</v>
      </c>
      <c r="E212" s="6" t="str">
        <f t="shared" si="2"/>
        <v>Enviromental Data,Public Health Data </v>
      </c>
      <c r="F212" s="2" t="s">
        <v>5</v>
      </c>
      <c r="G212" s="5" t="str">
        <f t="shared" si="3"/>
        <v/>
      </c>
      <c r="H212" s="5" t="str">
        <f t="shared" si="4"/>
        <v/>
      </c>
      <c r="I212" s="5" t="str">
        <f t="shared" si="5"/>
        <v/>
      </c>
      <c r="J212" s="5" t="str">
        <f t="shared" si="6"/>
        <v/>
      </c>
      <c r="K212" s="5" t="str">
        <f t="shared" si="9"/>
        <v>Public Health Data </v>
      </c>
      <c r="M212" s="6" t="str">
        <f t="shared" si="7"/>
        <v/>
      </c>
      <c r="N212" s="5" t="str">
        <f t="shared" ref="N212:Q212" si="218">IF(IFERROR(FIND( TRIM(LOWER( RIGHT(N$1,LEN(N$1)- FIND("=",N$1)))),LOWER($D212)),"*") = "*","",LEFT(N$1,FIND("=",N$1) -1))</f>
        <v/>
      </c>
      <c r="O212" s="5" t="str">
        <f t="shared" si="218"/>
        <v/>
      </c>
      <c r="P212" s="5" t="str">
        <f t="shared" si="218"/>
        <v/>
      </c>
      <c r="Q212" s="5" t="str">
        <f t="shared" si="218"/>
        <v/>
      </c>
    </row>
    <row r="213" ht="15.75" customHeight="1">
      <c r="A213" s="5" t="s">
        <v>601</v>
      </c>
      <c r="B213" s="5" t="s">
        <v>602</v>
      </c>
      <c r="C213" s="5" t="s">
        <v>18</v>
      </c>
      <c r="D213" s="5" t="s">
        <v>603</v>
      </c>
      <c r="E213" s="6" t="str">
        <f t="shared" si="2"/>
        <v>Enviromental Data,Public Health Data </v>
      </c>
      <c r="F213" s="2" t="s">
        <v>5</v>
      </c>
      <c r="G213" s="5" t="str">
        <f t="shared" si="3"/>
        <v/>
      </c>
      <c r="H213" s="5" t="str">
        <f t="shared" si="4"/>
        <v/>
      </c>
      <c r="I213" s="5" t="str">
        <f t="shared" si="5"/>
        <v/>
      </c>
      <c r="J213" s="5" t="str">
        <f t="shared" si="6"/>
        <v/>
      </c>
      <c r="K213" s="5" t="str">
        <f t="shared" si="9"/>
        <v>Public Health Data </v>
      </c>
      <c r="M213" s="6" t="str">
        <f t="shared" si="7"/>
        <v>Agricultural Waste Management System </v>
      </c>
      <c r="N213" s="5" t="str">
        <f t="shared" ref="N213:Q213" si="219">IF(IFERROR(FIND( TRIM(LOWER( RIGHT(N$1,LEN(N$1)- FIND("=",N$1)))),LOWER($D213)),"*") = "*","",LEFT(N$1,FIND("=",N$1) -1))</f>
        <v>Agricultural Waste Management System </v>
      </c>
      <c r="O213" s="5" t="str">
        <f t="shared" si="219"/>
        <v/>
      </c>
      <c r="P213" s="5" t="str">
        <f t="shared" si="219"/>
        <v/>
      </c>
      <c r="Q213" s="5" t="str">
        <f t="shared" si="219"/>
        <v/>
      </c>
    </row>
    <row r="214" ht="15.75" customHeight="1">
      <c r="A214" s="5" t="s">
        <v>604</v>
      </c>
      <c r="B214" s="5" t="s">
        <v>605</v>
      </c>
      <c r="C214" s="5" t="s">
        <v>18</v>
      </c>
      <c r="D214" s="5" t="s">
        <v>606</v>
      </c>
      <c r="E214" s="6" t="str">
        <f t="shared" si="2"/>
        <v>Enviromental Data</v>
      </c>
      <c r="F214" s="2" t="s">
        <v>5</v>
      </c>
      <c r="G214" s="5" t="str">
        <f t="shared" si="3"/>
        <v/>
      </c>
      <c r="H214" s="5" t="str">
        <f t="shared" si="4"/>
        <v/>
      </c>
      <c r="I214" s="5" t="str">
        <f t="shared" si="5"/>
        <v/>
      </c>
      <c r="J214" s="5" t="str">
        <f t="shared" si="6"/>
        <v/>
      </c>
      <c r="K214" s="5" t="str">
        <f t="shared" si="9"/>
        <v/>
      </c>
      <c r="M214" s="6" t="str">
        <f t="shared" si="7"/>
        <v/>
      </c>
      <c r="N214" s="5" t="str">
        <f t="shared" ref="N214:Q214" si="220">IF(IFERROR(FIND( TRIM(LOWER( RIGHT(N$1,LEN(N$1)- FIND("=",N$1)))),LOWER($D214)),"*") = "*","",LEFT(N$1,FIND("=",N$1) -1))</f>
        <v/>
      </c>
      <c r="O214" s="5" t="str">
        <f t="shared" si="220"/>
        <v/>
      </c>
      <c r="P214" s="5" t="str">
        <f t="shared" si="220"/>
        <v/>
      </c>
      <c r="Q214" s="5" t="str">
        <f t="shared" si="220"/>
        <v/>
      </c>
    </row>
    <row r="215" ht="15.75" customHeight="1">
      <c r="A215" s="5" t="s">
        <v>607</v>
      </c>
      <c r="B215" s="5" t="s">
        <v>608</v>
      </c>
      <c r="C215" s="5" t="s">
        <v>18</v>
      </c>
      <c r="D215" s="5" t="s">
        <v>609</v>
      </c>
      <c r="E215" s="6" t="str">
        <f t="shared" si="2"/>
        <v>Enviromental Data</v>
      </c>
      <c r="F215" s="2" t="s">
        <v>5</v>
      </c>
      <c r="G215" s="5" t="str">
        <f t="shared" si="3"/>
        <v/>
      </c>
      <c r="H215" s="5" t="str">
        <f t="shared" si="4"/>
        <v/>
      </c>
      <c r="I215" s="5" t="str">
        <f t="shared" si="5"/>
        <v/>
      </c>
      <c r="J215" s="5" t="str">
        <f t="shared" si="6"/>
        <v/>
      </c>
      <c r="K215" s="5" t="str">
        <f t="shared" si="9"/>
        <v/>
      </c>
      <c r="M215" s="6" t="str">
        <f t="shared" si="7"/>
        <v/>
      </c>
      <c r="N215" s="5" t="str">
        <f t="shared" ref="N215:Q215" si="221">IF(IFERROR(FIND( TRIM(LOWER( RIGHT(N$1,LEN(N$1)- FIND("=",N$1)))),LOWER($D215)),"*") = "*","",LEFT(N$1,FIND("=",N$1) -1))</f>
        <v/>
      </c>
      <c r="O215" s="5" t="str">
        <f t="shared" si="221"/>
        <v/>
      </c>
      <c r="P215" s="5" t="str">
        <f t="shared" si="221"/>
        <v/>
      </c>
      <c r="Q215" s="5" t="str">
        <f t="shared" si="221"/>
        <v/>
      </c>
    </row>
    <row r="216" ht="15.75" customHeight="1">
      <c r="A216" s="5" t="s">
        <v>610</v>
      </c>
      <c r="B216" s="5" t="s">
        <v>611</v>
      </c>
      <c r="C216" s="5" t="s">
        <v>18</v>
      </c>
      <c r="D216" s="5" t="s">
        <v>612</v>
      </c>
      <c r="E216" s="6" t="str">
        <f t="shared" si="2"/>
        <v>Enviromental Data</v>
      </c>
      <c r="F216" s="2" t="s">
        <v>5</v>
      </c>
      <c r="G216" s="5" t="str">
        <f t="shared" si="3"/>
        <v/>
      </c>
      <c r="H216" s="5" t="str">
        <f t="shared" si="4"/>
        <v/>
      </c>
      <c r="I216" s="5" t="str">
        <f t="shared" si="5"/>
        <v/>
      </c>
      <c r="J216" s="5" t="str">
        <f t="shared" si="6"/>
        <v/>
      </c>
      <c r="K216" s="5" t="str">
        <f t="shared" si="9"/>
        <v/>
      </c>
      <c r="M216" s="6" t="str">
        <f t="shared" si="7"/>
        <v>Agricultural Waste Management System </v>
      </c>
      <c r="N216" s="5" t="str">
        <f t="shared" ref="N216:Q216" si="222">IF(IFERROR(FIND( TRIM(LOWER( RIGHT(N$1,LEN(N$1)- FIND("=",N$1)))),LOWER($D216)),"*") = "*","",LEFT(N$1,FIND("=",N$1) -1))</f>
        <v>Agricultural Waste Management System </v>
      </c>
      <c r="O216" s="5" t="str">
        <f t="shared" si="222"/>
        <v/>
      </c>
      <c r="P216" s="5" t="str">
        <f t="shared" si="222"/>
        <v/>
      </c>
      <c r="Q216" s="5" t="str">
        <f t="shared" si="222"/>
        <v/>
      </c>
    </row>
    <row r="217" ht="15.75" customHeight="1">
      <c r="A217" s="5" t="s">
        <v>613</v>
      </c>
      <c r="B217" s="5" t="s">
        <v>614</v>
      </c>
      <c r="C217" s="5" t="s">
        <v>18</v>
      </c>
      <c r="D217" s="5" t="s">
        <v>615</v>
      </c>
      <c r="E217" s="6" t="str">
        <f t="shared" si="2"/>
        <v>Enviromental Data</v>
      </c>
      <c r="F217" s="2" t="s">
        <v>5</v>
      </c>
      <c r="G217" s="5" t="str">
        <f t="shared" si="3"/>
        <v/>
      </c>
      <c r="H217" s="5" t="str">
        <f t="shared" si="4"/>
        <v/>
      </c>
      <c r="I217" s="5" t="str">
        <f t="shared" si="5"/>
        <v/>
      </c>
      <c r="J217" s="5" t="str">
        <f t="shared" si="6"/>
        <v/>
      </c>
      <c r="K217" s="5" t="str">
        <f t="shared" si="9"/>
        <v/>
      </c>
      <c r="M217" s="6" t="str">
        <f t="shared" si="7"/>
        <v/>
      </c>
      <c r="N217" s="5" t="str">
        <f t="shared" ref="N217:Q217" si="223">IF(IFERROR(FIND( TRIM(LOWER( RIGHT(N$1,LEN(N$1)- FIND("=",N$1)))),LOWER($D217)),"*") = "*","",LEFT(N$1,FIND("=",N$1) -1))</f>
        <v/>
      </c>
      <c r="O217" s="5" t="str">
        <f t="shared" si="223"/>
        <v/>
      </c>
      <c r="P217" s="5" t="str">
        <f t="shared" si="223"/>
        <v/>
      </c>
      <c r="Q217" s="5" t="str">
        <f t="shared" si="223"/>
        <v/>
      </c>
    </row>
    <row r="218" ht="15.75" customHeight="1">
      <c r="A218" s="5" t="s">
        <v>616</v>
      </c>
      <c r="B218" s="5" t="s">
        <v>617</v>
      </c>
      <c r="C218" s="5" t="s">
        <v>18</v>
      </c>
      <c r="D218" s="5" t="s">
        <v>618</v>
      </c>
      <c r="E218" s="6" t="str">
        <f t="shared" si="2"/>
        <v>Enviromental Data</v>
      </c>
      <c r="F218" s="2" t="s">
        <v>5</v>
      </c>
      <c r="G218" s="5" t="str">
        <f t="shared" si="3"/>
        <v/>
      </c>
      <c r="H218" s="5" t="str">
        <f t="shared" si="4"/>
        <v/>
      </c>
      <c r="I218" s="5" t="str">
        <f t="shared" si="5"/>
        <v/>
      </c>
      <c r="J218" s="5" t="str">
        <f t="shared" si="6"/>
        <v/>
      </c>
      <c r="K218" s="5" t="str">
        <f t="shared" si="9"/>
        <v/>
      </c>
      <c r="M218" s="6" t="str">
        <f t="shared" si="7"/>
        <v/>
      </c>
      <c r="N218" s="5" t="str">
        <f t="shared" ref="N218:Q218" si="224">IF(IFERROR(FIND( TRIM(LOWER( RIGHT(N$1,LEN(N$1)- FIND("=",N$1)))),LOWER($D218)),"*") = "*","",LEFT(N$1,FIND("=",N$1) -1))</f>
        <v/>
      </c>
      <c r="O218" s="5" t="str">
        <f t="shared" si="224"/>
        <v/>
      </c>
      <c r="P218" s="5" t="str">
        <f t="shared" si="224"/>
        <v/>
      </c>
      <c r="Q218" s="5" t="str">
        <f t="shared" si="224"/>
        <v/>
      </c>
    </row>
    <row r="219" ht="15.75" customHeight="1">
      <c r="A219" s="5" t="s">
        <v>619</v>
      </c>
      <c r="B219" s="5" t="s">
        <v>620</v>
      </c>
      <c r="C219" s="5" t="s">
        <v>18</v>
      </c>
      <c r="D219" s="5" t="s">
        <v>621</v>
      </c>
      <c r="E219" s="6" t="str">
        <f t="shared" si="2"/>
        <v>Enviromental Data</v>
      </c>
      <c r="F219" s="2" t="s">
        <v>5</v>
      </c>
      <c r="G219" s="5" t="str">
        <f t="shared" si="3"/>
        <v/>
      </c>
      <c r="H219" s="5" t="str">
        <f t="shared" si="4"/>
        <v/>
      </c>
      <c r="I219" s="5" t="str">
        <f t="shared" si="5"/>
        <v/>
      </c>
      <c r="J219" s="5" t="str">
        <f t="shared" si="6"/>
        <v/>
      </c>
      <c r="K219" s="5" t="str">
        <f t="shared" si="9"/>
        <v/>
      </c>
      <c r="M219" s="6" t="str">
        <f t="shared" si="7"/>
        <v/>
      </c>
      <c r="N219" s="5" t="str">
        <f t="shared" ref="N219:Q219" si="225">IF(IFERROR(FIND( TRIM(LOWER( RIGHT(N$1,LEN(N$1)- FIND("=",N$1)))),LOWER($D219)),"*") = "*","",LEFT(N$1,FIND("=",N$1) -1))</f>
        <v/>
      </c>
      <c r="O219" s="5" t="str">
        <f t="shared" si="225"/>
        <v/>
      </c>
      <c r="P219" s="5" t="str">
        <f t="shared" si="225"/>
        <v/>
      </c>
      <c r="Q219" s="5" t="str">
        <f t="shared" si="225"/>
        <v/>
      </c>
    </row>
    <row r="220" ht="15.75" customHeight="1">
      <c r="A220" s="5" t="s">
        <v>622</v>
      </c>
      <c r="B220" s="5" t="s">
        <v>623</v>
      </c>
      <c r="C220" s="5" t="s">
        <v>18</v>
      </c>
      <c r="D220" s="5" t="s">
        <v>624</v>
      </c>
      <c r="E220" s="6" t="str">
        <f t="shared" si="2"/>
        <v>Enviromental Data,Pesticides Data ,Public Health Data </v>
      </c>
      <c r="F220" s="2" t="s">
        <v>5</v>
      </c>
      <c r="G220" s="5" t="str">
        <f t="shared" si="3"/>
        <v/>
      </c>
      <c r="H220" s="5" t="str">
        <f t="shared" si="4"/>
        <v/>
      </c>
      <c r="I220" s="5" t="str">
        <f t="shared" si="5"/>
        <v/>
      </c>
      <c r="J220" s="5" t="str">
        <f t="shared" si="6"/>
        <v>Pesticides Data </v>
      </c>
      <c r="K220" s="5" t="str">
        <f t="shared" si="9"/>
        <v>Public Health Data </v>
      </c>
      <c r="M220" s="6" t="str">
        <f t="shared" si="7"/>
        <v>Agricultural Waste Management System </v>
      </c>
      <c r="N220" s="5" t="str">
        <f t="shared" ref="N220:Q220" si="226">IF(IFERROR(FIND( TRIM(LOWER( RIGHT(N$1,LEN(N$1)- FIND("=",N$1)))),LOWER($D220)),"*") = "*","",LEFT(N$1,FIND("=",N$1) -1))</f>
        <v>Agricultural Waste Management System </v>
      </c>
      <c r="O220" s="5" t="str">
        <f t="shared" si="226"/>
        <v/>
      </c>
      <c r="P220" s="5" t="str">
        <f t="shared" si="226"/>
        <v/>
      </c>
      <c r="Q220" s="5" t="str">
        <f t="shared" si="226"/>
        <v/>
      </c>
    </row>
    <row r="221" ht="15.75" customHeight="1">
      <c r="A221" s="5" t="s">
        <v>625</v>
      </c>
      <c r="B221" s="5" t="s">
        <v>626</v>
      </c>
      <c r="C221" s="5" t="s">
        <v>18</v>
      </c>
      <c r="D221" s="5" t="s">
        <v>627</v>
      </c>
      <c r="E221" s="6" t="str">
        <f t="shared" si="2"/>
        <v>Enviromental Data</v>
      </c>
      <c r="F221" s="2" t="s">
        <v>5</v>
      </c>
      <c r="G221" s="5" t="str">
        <f t="shared" si="3"/>
        <v/>
      </c>
      <c r="H221" s="5" t="str">
        <f t="shared" si="4"/>
        <v/>
      </c>
      <c r="I221" s="5" t="str">
        <f t="shared" si="5"/>
        <v/>
      </c>
      <c r="J221" s="5" t="str">
        <f t="shared" si="6"/>
        <v/>
      </c>
      <c r="K221" s="5" t="str">
        <f t="shared" si="9"/>
        <v/>
      </c>
      <c r="M221" s="6" t="str">
        <f t="shared" si="7"/>
        <v/>
      </c>
      <c r="N221" s="5" t="str">
        <f t="shared" ref="N221:Q221" si="227">IF(IFERROR(FIND( TRIM(LOWER( RIGHT(N$1,LEN(N$1)- FIND("=",N$1)))),LOWER($D221)),"*") = "*","",LEFT(N$1,FIND("=",N$1) -1))</f>
        <v/>
      </c>
      <c r="O221" s="5" t="str">
        <f t="shared" si="227"/>
        <v/>
      </c>
      <c r="P221" s="5" t="str">
        <f t="shared" si="227"/>
        <v/>
      </c>
      <c r="Q221" s="5" t="str">
        <f t="shared" si="227"/>
        <v/>
      </c>
    </row>
    <row r="222" ht="15.75" customHeight="1">
      <c r="A222" s="5" t="s">
        <v>628</v>
      </c>
      <c r="B222" s="5" t="s">
        <v>629</v>
      </c>
      <c r="C222" s="5" t="s">
        <v>18</v>
      </c>
      <c r="D222" s="5" t="s">
        <v>630</v>
      </c>
      <c r="E222" s="6" t="str">
        <f t="shared" si="2"/>
        <v>Enviromental Data</v>
      </c>
      <c r="F222" s="2" t="s">
        <v>5</v>
      </c>
      <c r="G222" s="5" t="str">
        <f t="shared" si="3"/>
        <v/>
      </c>
      <c r="H222" s="5" t="str">
        <f t="shared" si="4"/>
        <v/>
      </c>
      <c r="I222" s="5" t="str">
        <f t="shared" si="5"/>
        <v/>
      </c>
      <c r="J222" s="5" t="str">
        <f t="shared" si="6"/>
        <v/>
      </c>
      <c r="K222" s="5" t="str">
        <f t="shared" si="9"/>
        <v/>
      </c>
      <c r="M222" s="6" t="str">
        <f t="shared" si="7"/>
        <v/>
      </c>
      <c r="N222" s="5" t="str">
        <f t="shared" ref="N222:Q222" si="228">IF(IFERROR(FIND( TRIM(LOWER( RIGHT(N$1,LEN(N$1)- FIND("=",N$1)))),LOWER($D222)),"*") = "*","",LEFT(N$1,FIND("=",N$1) -1))</f>
        <v/>
      </c>
      <c r="O222" s="5" t="str">
        <f t="shared" si="228"/>
        <v/>
      </c>
      <c r="P222" s="5" t="str">
        <f t="shared" si="228"/>
        <v/>
      </c>
      <c r="Q222" s="5" t="str">
        <f t="shared" si="228"/>
        <v/>
      </c>
    </row>
    <row r="223" ht="15.75" customHeight="1">
      <c r="A223" s="5" t="s">
        <v>631</v>
      </c>
      <c r="B223" s="5" t="s">
        <v>632</v>
      </c>
      <c r="C223" s="5" t="s">
        <v>18</v>
      </c>
      <c r="D223" s="5" t="s">
        <v>633</v>
      </c>
      <c r="E223" s="6" t="str">
        <f t="shared" si="2"/>
        <v>Enviromental Data</v>
      </c>
      <c r="F223" s="2" t="s">
        <v>5</v>
      </c>
      <c r="G223" s="5" t="str">
        <f t="shared" si="3"/>
        <v/>
      </c>
      <c r="H223" s="5" t="str">
        <f t="shared" si="4"/>
        <v/>
      </c>
      <c r="I223" s="5" t="str">
        <f t="shared" si="5"/>
        <v/>
      </c>
      <c r="J223" s="5" t="str">
        <f t="shared" si="6"/>
        <v/>
      </c>
      <c r="K223" s="5" t="str">
        <f t="shared" si="9"/>
        <v/>
      </c>
      <c r="M223" s="6" t="str">
        <f t="shared" si="7"/>
        <v/>
      </c>
      <c r="N223" s="5" t="str">
        <f t="shared" ref="N223:Q223" si="229">IF(IFERROR(FIND( TRIM(LOWER( RIGHT(N$1,LEN(N$1)- FIND("=",N$1)))),LOWER($D223)),"*") = "*","",LEFT(N$1,FIND("=",N$1) -1))</f>
        <v/>
      </c>
      <c r="O223" s="5" t="str">
        <f t="shared" si="229"/>
        <v/>
      </c>
      <c r="P223" s="5" t="str">
        <f t="shared" si="229"/>
        <v/>
      </c>
      <c r="Q223" s="5" t="str">
        <f t="shared" si="229"/>
        <v/>
      </c>
    </row>
    <row r="224" ht="15.75" customHeight="1">
      <c r="A224" s="5" t="s">
        <v>634</v>
      </c>
      <c r="B224" s="5" t="s">
        <v>635</v>
      </c>
      <c r="C224" s="5" t="s">
        <v>18</v>
      </c>
      <c r="D224" s="5" t="s">
        <v>636</v>
      </c>
      <c r="E224" s="6" t="str">
        <f t="shared" si="2"/>
        <v>Enviromental Data,Public Health Data </v>
      </c>
      <c r="F224" s="2" t="s">
        <v>5</v>
      </c>
      <c r="G224" s="5" t="str">
        <f t="shared" si="3"/>
        <v/>
      </c>
      <c r="H224" s="5" t="str">
        <f t="shared" si="4"/>
        <v/>
      </c>
      <c r="I224" s="5" t="str">
        <f t="shared" si="5"/>
        <v/>
      </c>
      <c r="J224" s="5" t="str">
        <f t="shared" si="6"/>
        <v/>
      </c>
      <c r="K224" s="5" t="str">
        <f t="shared" si="9"/>
        <v>Public Health Data </v>
      </c>
      <c r="M224" s="6" t="str">
        <f t="shared" si="7"/>
        <v/>
      </c>
      <c r="N224" s="5" t="str">
        <f t="shared" ref="N224:Q224" si="230">IF(IFERROR(FIND( TRIM(LOWER( RIGHT(N$1,LEN(N$1)- FIND("=",N$1)))),LOWER($D224)),"*") = "*","",LEFT(N$1,FIND("=",N$1) -1))</f>
        <v/>
      </c>
      <c r="O224" s="5" t="str">
        <f t="shared" si="230"/>
        <v/>
      </c>
      <c r="P224" s="5" t="str">
        <f t="shared" si="230"/>
        <v/>
      </c>
      <c r="Q224" s="5" t="str">
        <f t="shared" si="230"/>
        <v/>
      </c>
    </row>
    <row r="225" ht="15.75" customHeight="1">
      <c r="A225" s="5" t="s">
        <v>637</v>
      </c>
      <c r="B225" s="5" t="s">
        <v>638</v>
      </c>
      <c r="C225" s="5" t="s">
        <v>18</v>
      </c>
      <c r="D225" s="5" t="s">
        <v>639</v>
      </c>
      <c r="E225" s="6" t="str">
        <f t="shared" si="2"/>
        <v>Enviromental Data</v>
      </c>
      <c r="F225" s="2" t="s">
        <v>5</v>
      </c>
      <c r="G225" s="5" t="str">
        <f t="shared" si="3"/>
        <v/>
      </c>
      <c r="H225" s="5" t="str">
        <f t="shared" si="4"/>
        <v/>
      </c>
      <c r="I225" s="5" t="str">
        <f t="shared" si="5"/>
        <v/>
      </c>
      <c r="J225" s="5" t="str">
        <f t="shared" si="6"/>
        <v/>
      </c>
      <c r="K225" s="5" t="str">
        <f t="shared" si="9"/>
        <v/>
      </c>
      <c r="M225" s="6" t="str">
        <f t="shared" si="7"/>
        <v/>
      </c>
      <c r="N225" s="5" t="str">
        <f t="shared" ref="N225:Q225" si="231">IF(IFERROR(FIND( TRIM(LOWER( RIGHT(N$1,LEN(N$1)- FIND("=",N$1)))),LOWER($D225)),"*") = "*","",LEFT(N$1,FIND("=",N$1) -1))</f>
        <v/>
      </c>
      <c r="O225" s="5" t="str">
        <f t="shared" si="231"/>
        <v/>
      </c>
      <c r="P225" s="5" t="str">
        <f t="shared" si="231"/>
        <v/>
      </c>
      <c r="Q225" s="5" t="str">
        <f t="shared" si="231"/>
        <v/>
      </c>
    </row>
    <row r="226" ht="15.75" customHeight="1">
      <c r="A226" s="5" t="s">
        <v>640</v>
      </c>
      <c r="B226" s="5" t="s">
        <v>641</v>
      </c>
      <c r="C226" s="5" t="s">
        <v>18</v>
      </c>
      <c r="D226" s="5" t="s">
        <v>642</v>
      </c>
      <c r="E226" s="6" t="str">
        <f t="shared" si="2"/>
        <v>Enviromental Data</v>
      </c>
      <c r="F226" s="2" t="s">
        <v>5</v>
      </c>
      <c r="G226" s="5" t="str">
        <f t="shared" si="3"/>
        <v/>
      </c>
      <c r="H226" s="5" t="str">
        <f t="shared" si="4"/>
        <v/>
      </c>
      <c r="I226" s="5" t="str">
        <f t="shared" si="5"/>
        <v/>
      </c>
      <c r="J226" s="5" t="str">
        <f t="shared" si="6"/>
        <v/>
      </c>
      <c r="K226" s="5" t="str">
        <f t="shared" si="9"/>
        <v/>
      </c>
      <c r="M226" s="6" t="str">
        <f t="shared" si="7"/>
        <v/>
      </c>
      <c r="N226" s="5" t="str">
        <f t="shared" ref="N226:Q226" si="232">IF(IFERROR(FIND( TRIM(LOWER( RIGHT(N$1,LEN(N$1)- FIND("=",N$1)))),LOWER($D226)),"*") = "*","",LEFT(N$1,FIND("=",N$1) -1))</f>
        <v/>
      </c>
      <c r="O226" s="5" t="str">
        <f t="shared" si="232"/>
        <v/>
      </c>
      <c r="P226" s="5" t="str">
        <f t="shared" si="232"/>
        <v/>
      </c>
      <c r="Q226" s="5" t="str">
        <f t="shared" si="232"/>
        <v/>
      </c>
    </row>
    <row r="227" ht="15.75" customHeight="1">
      <c r="A227" s="5" t="s">
        <v>643</v>
      </c>
      <c r="B227" s="5" t="s">
        <v>644</v>
      </c>
      <c r="C227" s="5" t="s">
        <v>18</v>
      </c>
      <c r="D227" s="5" t="s">
        <v>645</v>
      </c>
      <c r="E227" s="6" t="str">
        <f t="shared" si="2"/>
        <v>Enviromental Data</v>
      </c>
      <c r="F227" s="2" t="s">
        <v>5</v>
      </c>
      <c r="G227" s="5" t="str">
        <f t="shared" si="3"/>
        <v/>
      </c>
      <c r="H227" s="5" t="str">
        <f t="shared" si="4"/>
        <v/>
      </c>
      <c r="I227" s="5" t="str">
        <f t="shared" si="5"/>
        <v/>
      </c>
      <c r="J227" s="5" t="str">
        <f t="shared" si="6"/>
        <v/>
      </c>
      <c r="K227" s="5" t="str">
        <f t="shared" si="9"/>
        <v/>
      </c>
      <c r="M227" s="6" t="str">
        <f t="shared" si="7"/>
        <v/>
      </c>
      <c r="N227" s="5" t="str">
        <f t="shared" ref="N227:Q227" si="233">IF(IFERROR(FIND( TRIM(LOWER( RIGHT(N$1,LEN(N$1)- FIND("=",N$1)))),LOWER($D227)),"*") = "*","",LEFT(N$1,FIND("=",N$1) -1))</f>
        <v/>
      </c>
      <c r="O227" s="5" t="str">
        <f t="shared" si="233"/>
        <v/>
      </c>
      <c r="P227" s="5" t="str">
        <f t="shared" si="233"/>
        <v/>
      </c>
      <c r="Q227" s="5" t="str">
        <f t="shared" si="233"/>
        <v/>
      </c>
    </row>
    <row r="228" ht="15.75" customHeight="1">
      <c r="A228" s="5" t="s">
        <v>646</v>
      </c>
      <c r="B228" s="5" t="s">
        <v>647</v>
      </c>
      <c r="C228" s="5" t="s">
        <v>18</v>
      </c>
      <c r="D228" s="5" t="s">
        <v>648</v>
      </c>
      <c r="E228" s="6" t="str">
        <f t="shared" si="2"/>
        <v>Enviromental Data</v>
      </c>
      <c r="F228" s="2" t="s">
        <v>5</v>
      </c>
      <c r="G228" s="5" t="str">
        <f t="shared" si="3"/>
        <v/>
      </c>
      <c r="H228" s="5" t="str">
        <f t="shared" si="4"/>
        <v/>
      </c>
      <c r="I228" s="5" t="str">
        <f t="shared" si="5"/>
        <v/>
      </c>
      <c r="J228" s="5" t="str">
        <f t="shared" si="6"/>
        <v/>
      </c>
      <c r="K228" s="5" t="str">
        <f t="shared" si="9"/>
        <v/>
      </c>
      <c r="M228" s="6" t="str">
        <f t="shared" si="7"/>
        <v/>
      </c>
      <c r="N228" s="5" t="str">
        <f t="shared" ref="N228:Q228" si="234">IF(IFERROR(FIND( TRIM(LOWER( RIGHT(N$1,LEN(N$1)- FIND("=",N$1)))),LOWER($D228)),"*") = "*","",LEFT(N$1,FIND("=",N$1) -1))</f>
        <v/>
      </c>
      <c r="O228" s="5" t="str">
        <f t="shared" si="234"/>
        <v/>
      </c>
      <c r="P228" s="5" t="str">
        <f t="shared" si="234"/>
        <v/>
      </c>
      <c r="Q228" s="5" t="str">
        <f t="shared" si="234"/>
        <v/>
      </c>
    </row>
    <row r="229" ht="15.75" customHeight="1">
      <c r="A229" s="5" t="s">
        <v>649</v>
      </c>
      <c r="B229" s="5" t="s">
        <v>650</v>
      </c>
      <c r="C229" s="5" t="s">
        <v>18</v>
      </c>
      <c r="D229" s="5" t="s">
        <v>651</v>
      </c>
      <c r="E229" s="6" t="str">
        <f t="shared" si="2"/>
        <v>Enviromental Data</v>
      </c>
      <c r="F229" s="2" t="s">
        <v>5</v>
      </c>
      <c r="G229" s="5" t="str">
        <f t="shared" si="3"/>
        <v/>
      </c>
      <c r="H229" s="5" t="str">
        <f t="shared" si="4"/>
        <v/>
      </c>
      <c r="I229" s="5" t="str">
        <f t="shared" si="5"/>
        <v/>
      </c>
      <c r="J229" s="5" t="str">
        <f t="shared" si="6"/>
        <v/>
      </c>
      <c r="K229" s="5" t="str">
        <f t="shared" si="9"/>
        <v/>
      </c>
      <c r="M229" s="6" t="str">
        <f t="shared" si="7"/>
        <v/>
      </c>
      <c r="N229" s="5" t="str">
        <f t="shared" ref="N229:Q229" si="235">IF(IFERROR(FIND( TRIM(LOWER( RIGHT(N$1,LEN(N$1)- FIND("=",N$1)))),LOWER($D229)),"*") = "*","",LEFT(N$1,FIND("=",N$1) -1))</f>
        <v/>
      </c>
      <c r="O229" s="5" t="str">
        <f t="shared" si="235"/>
        <v/>
      </c>
      <c r="P229" s="5" t="str">
        <f t="shared" si="235"/>
        <v/>
      </c>
      <c r="Q229" s="5" t="str">
        <f t="shared" si="235"/>
        <v/>
      </c>
    </row>
    <row r="230" ht="15.75" customHeight="1">
      <c r="A230" s="5" t="s">
        <v>652</v>
      </c>
      <c r="B230" s="5" t="s">
        <v>653</v>
      </c>
      <c r="C230" s="5" t="s">
        <v>18</v>
      </c>
      <c r="D230" s="5" t="s">
        <v>654</v>
      </c>
      <c r="E230" s="6" t="str">
        <f t="shared" si="2"/>
        <v>Enviromental Data</v>
      </c>
      <c r="F230" s="2" t="s">
        <v>5</v>
      </c>
      <c r="G230" s="5" t="str">
        <f t="shared" si="3"/>
        <v/>
      </c>
      <c r="H230" s="5" t="str">
        <f t="shared" si="4"/>
        <v/>
      </c>
      <c r="I230" s="5" t="str">
        <f t="shared" si="5"/>
        <v/>
      </c>
      <c r="J230" s="5" t="str">
        <f t="shared" si="6"/>
        <v/>
      </c>
      <c r="K230" s="5" t="str">
        <f t="shared" si="9"/>
        <v/>
      </c>
      <c r="M230" s="6" t="str">
        <f t="shared" si="7"/>
        <v/>
      </c>
      <c r="N230" s="5" t="str">
        <f t="shared" ref="N230:Q230" si="236">IF(IFERROR(FIND( TRIM(LOWER( RIGHT(N$1,LEN(N$1)- FIND("=",N$1)))),LOWER($D230)),"*") = "*","",LEFT(N$1,FIND("=",N$1) -1))</f>
        <v/>
      </c>
      <c r="O230" s="5" t="str">
        <f t="shared" si="236"/>
        <v/>
      </c>
      <c r="P230" s="5" t="str">
        <f t="shared" si="236"/>
        <v/>
      </c>
      <c r="Q230" s="5" t="str">
        <f t="shared" si="236"/>
        <v/>
      </c>
    </row>
    <row r="231" ht="15.75" customHeight="1">
      <c r="A231" s="5" t="s">
        <v>655</v>
      </c>
      <c r="B231" s="5" t="s">
        <v>656</v>
      </c>
      <c r="C231" s="5" t="s">
        <v>18</v>
      </c>
      <c r="D231" s="5" t="s">
        <v>657</v>
      </c>
      <c r="E231" s="6" t="str">
        <f t="shared" si="2"/>
        <v>Enviromental Data</v>
      </c>
      <c r="F231" s="2" t="s">
        <v>5</v>
      </c>
      <c r="G231" s="5" t="str">
        <f t="shared" si="3"/>
        <v/>
      </c>
      <c r="H231" s="5" t="str">
        <f t="shared" si="4"/>
        <v/>
      </c>
      <c r="I231" s="5" t="str">
        <f t="shared" si="5"/>
        <v/>
      </c>
      <c r="J231" s="5" t="str">
        <f t="shared" si="6"/>
        <v/>
      </c>
      <c r="K231" s="5" t="str">
        <f t="shared" si="9"/>
        <v/>
      </c>
      <c r="M231" s="6" t="str">
        <f t="shared" si="7"/>
        <v/>
      </c>
      <c r="N231" s="5" t="str">
        <f t="shared" ref="N231:Q231" si="237">IF(IFERROR(FIND( TRIM(LOWER( RIGHT(N$1,LEN(N$1)- FIND("=",N$1)))),LOWER($D231)),"*") = "*","",LEFT(N$1,FIND("=",N$1) -1))</f>
        <v/>
      </c>
      <c r="O231" s="5" t="str">
        <f t="shared" si="237"/>
        <v/>
      </c>
      <c r="P231" s="5" t="str">
        <f t="shared" si="237"/>
        <v/>
      </c>
      <c r="Q231" s="5" t="str">
        <f t="shared" si="237"/>
        <v/>
      </c>
    </row>
    <row r="232" ht="15.75" customHeight="1">
      <c r="A232" s="5" t="s">
        <v>658</v>
      </c>
      <c r="B232" s="5" t="s">
        <v>659</v>
      </c>
      <c r="C232" s="5" t="s">
        <v>18</v>
      </c>
      <c r="D232" s="5" t="s">
        <v>660</v>
      </c>
      <c r="E232" s="6" t="str">
        <f t="shared" si="2"/>
        <v>Enviromental Data,Soil Health Data,Pesticides Data </v>
      </c>
      <c r="F232" s="2" t="s">
        <v>5</v>
      </c>
      <c r="G232" s="5" t="str">
        <f t="shared" si="3"/>
        <v>Soil Health Data</v>
      </c>
      <c r="H232" s="5" t="str">
        <f t="shared" si="4"/>
        <v/>
      </c>
      <c r="I232" s="5" t="str">
        <f t="shared" si="5"/>
        <v/>
      </c>
      <c r="J232" s="5" t="str">
        <f t="shared" si="6"/>
        <v>Pesticides Data </v>
      </c>
      <c r="K232" s="5" t="str">
        <f t="shared" si="9"/>
        <v/>
      </c>
      <c r="M232" s="6" t="str">
        <f t="shared" si="7"/>
        <v/>
      </c>
      <c r="N232" s="5" t="str">
        <f t="shared" ref="N232:Q232" si="238">IF(IFERROR(FIND( TRIM(LOWER( RIGHT(N$1,LEN(N$1)- FIND("=",N$1)))),LOWER($D232)),"*") = "*","",LEFT(N$1,FIND("=",N$1) -1))</f>
        <v/>
      </c>
      <c r="O232" s="5" t="str">
        <f t="shared" si="238"/>
        <v/>
      </c>
      <c r="P232" s="5" t="str">
        <f t="shared" si="238"/>
        <v/>
      </c>
      <c r="Q232" s="5" t="str">
        <f t="shared" si="238"/>
        <v/>
      </c>
    </row>
    <row r="233" ht="15.75" customHeight="1">
      <c r="A233" s="5" t="s">
        <v>661</v>
      </c>
      <c r="B233" s="5" t="s">
        <v>662</v>
      </c>
      <c r="C233" s="5" t="s">
        <v>18</v>
      </c>
      <c r="D233" s="5" t="s">
        <v>663</v>
      </c>
      <c r="E233" s="6" t="str">
        <f t="shared" si="2"/>
        <v>Enviromental Data</v>
      </c>
      <c r="F233" s="2" t="s">
        <v>5</v>
      </c>
      <c r="G233" s="5" t="str">
        <f t="shared" si="3"/>
        <v/>
      </c>
      <c r="H233" s="5" t="str">
        <f t="shared" si="4"/>
        <v/>
      </c>
      <c r="I233" s="5" t="str">
        <f t="shared" si="5"/>
        <v/>
      </c>
      <c r="J233" s="5" t="str">
        <f t="shared" si="6"/>
        <v/>
      </c>
      <c r="K233" s="5" t="str">
        <f t="shared" si="9"/>
        <v/>
      </c>
      <c r="M233" s="6" t="str">
        <f t="shared" si="7"/>
        <v/>
      </c>
      <c r="N233" s="5" t="str">
        <f t="shared" ref="N233:Q233" si="239">IF(IFERROR(FIND( TRIM(LOWER( RIGHT(N$1,LEN(N$1)- FIND("=",N$1)))),LOWER($D233)),"*") = "*","",LEFT(N$1,FIND("=",N$1) -1))</f>
        <v/>
      </c>
      <c r="O233" s="5" t="str">
        <f t="shared" si="239"/>
        <v/>
      </c>
      <c r="P233" s="5" t="str">
        <f t="shared" si="239"/>
        <v/>
      </c>
      <c r="Q233" s="5" t="str">
        <f t="shared" si="239"/>
        <v/>
      </c>
    </row>
    <row r="234" ht="15.75" customHeight="1">
      <c r="A234" s="5" t="s">
        <v>664</v>
      </c>
      <c r="B234" s="5" t="s">
        <v>665</v>
      </c>
      <c r="C234" s="5" t="s">
        <v>18</v>
      </c>
      <c r="D234" s="5" t="s">
        <v>666</v>
      </c>
      <c r="E234" s="6" t="str">
        <f t="shared" si="2"/>
        <v>Enviromental Data</v>
      </c>
      <c r="F234" s="2" t="s">
        <v>5</v>
      </c>
      <c r="G234" s="5" t="str">
        <f t="shared" si="3"/>
        <v/>
      </c>
      <c r="H234" s="5" t="str">
        <f t="shared" si="4"/>
        <v/>
      </c>
      <c r="I234" s="5" t="str">
        <f t="shared" si="5"/>
        <v/>
      </c>
      <c r="J234" s="5" t="str">
        <f t="shared" si="6"/>
        <v/>
      </c>
      <c r="K234" s="5" t="str">
        <f t="shared" si="9"/>
        <v/>
      </c>
      <c r="M234" s="6" t="str">
        <f t="shared" si="7"/>
        <v/>
      </c>
      <c r="N234" s="5" t="str">
        <f t="shared" ref="N234:Q234" si="240">IF(IFERROR(FIND( TRIM(LOWER( RIGHT(N$1,LEN(N$1)- FIND("=",N$1)))),LOWER($D234)),"*") = "*","",LEFT(N$1,FIND("=",N$1) -1))</f>
        <v/>
      </c>
      <c r="O234" s="5" t="str">
        <f t="shared" si="240"/>
        <v/>
      </c>
      <c r="P234" s="5" t="str">
        <f t="shared" si="240"/>
        <v/>
      </c>
      <c r="Q234" s="5" t="str">
        <f t="shared" si="240"/>
        <v/>
      </c>
    </row>
    <row r="235" ht="15.75" customHeight="1">
      <c r="A235" s="5" t="s">
        <v>667</v>
      </c>
      <c r="B235" s="5" t="s">
        <v>668</v>
      </c>
      <c r="C235" s="5" t="s">
        <v>18</v>
      </c>
      <c r="D235" s="5" t="s">
        <v>669</v>
      </c>
      <c r="E235" s="6" t="str">
        <f t="shared" si="2"/>
        <v>Enviromental Data</v>
      </c>
      <c r="F235" s="2" t="s">
        <v>5</v>
      </c>
      <c r="G235" s="5" t="str">
        <f t="shared" si="3"/>
        <v/>
      </c>
      <c r="H235" s="5" t="str">
        <f t="shared" si="4"/>
        <v/>
      </c>
      <c r="I235" s="5" t="str">
        <f t="shared" si="5"/>
        <v/>
      </c>
      <c r="J235" s="5" t="str">
        <f t="shared" si="6"/>
        <v/>
      </c>
      <c r="K235" s="5" t="str">
        <f t="shared" si="9"/>
        <v/>
      </c>
      <c r="M235" s="6" t="str">
        <f t="shared" si="7"/>
        <v/>
      </c>
      <c r="N235" s="5" t="str">
        <f t="shared" ref="N235:Q235" si="241">IF(IFERROR(FIND( TRIM(LOWER( RIGHT(N$1,LEN(N$1)- FIND("=",N$1)))),LOWER($D235)),"*") = "*","",LEFT(N$1,FIND("=",N$1) -1))</f>
        <v/>
      </c>
      <c r="O235" s="5" t="str">
        <f t="shared" si="241"/>
        <v/>
      </c>
      <c r="P235" s="5" t="str">
        <f t="shared" si="241"/>
        <v/>
      </c>
      <c r="Q235" s="5" t="str">
        <f t="shared" si="241"/>
        <v/>
      </c>
    </row>
    <row r="236" ht="15.75" customHeight="1">
      <c r="A236" s="5" t="s">
        <v>670</v>
      </c>
      <c r="B236" s="5" t="s">
        <v>671</v>
      </c>
      <c r="C236" s="5" t="s">
        <v>18</v>
      </c>
      <c r="D236" s="5" t="s">
        <v>672</v>
      </c>
      <c r="E236" s="6" t="str">
        <f t="shared" si="2"/>
        <v>Enviromental Data</v>
      </c>
      <c r="F236" s="2" t="s">
        <v>5</v>
      </c>
      <c r="G236" s="5" t="str">
        <f t="shared" si="3"/>
        <v/>
      </c>
      <c r="H236" s="5" t="str">
        <f t="shared" si="4"/>
        <v/>
      </c>
      <c r="I236" s="5" t="str">
        <f t="shared" si="5"/>
        <v/>
      </c>
      <c r="J236" s="5" t="str">
        <f t="shared" si="6"/>
        <v/>
      </c>
      <c r="K236" s="5" t="str">
        <f t="shared" si="9"/>
        <v/>
      </c>
      <c r="M236" s="6" t="str">
        <f t="shared" si="7"/>
        <v/>
      </c>
      <c r="N236" s="5" t="str">
        <f t="shared" ref="N236:Q236" si="242">IF(IFERROR(FIND( TRIM(LOWER( RIGHT(N$1,LEN(N$1)- FIND("=",N$1)))),LOWER($D236)),"*") = "*","",LEFT(N$1,FIND("=",N$1) -1))</f>
        <v/>
      </c>
      <c r="O236" s="5" t="str">
        <f t="shared" si="242"/>
        <v/>
      </c>
      <c r="P236" s="5" t="str">
        <f t="shared" si="242"/>
        <v/>
      </c>
      <c r="Q236" s="5" t="str">
        <f t="shared" si="242"/>
        <v/>
      </c>
    </row>
    <row r="237" ht="15.75" customHeight="1">
      <c r="A237" s="5" t="s">
        <v>673</v>
      </c>
      <c r="B237" s="5" t="s">
        <v>674</v>
      </c>
      <c r="C237" s="5" t="s">
        <v>18</v>
      </c>
      <c r="D237" s="5" t="s">
        <v>675</v>
      </c>
      <c r="E237" s="6" t="str">
        <f t="shared" si="2"/>
        <v>Enviromental Data,Energy Data </v>
      </c>
      <c r="F237" s="2" t="s">
        <v>5</v>
      </c>
      <c r="G237" s="5" t="str">
        <f t="shared" si="3"/>
        <v/>
      </c>
      <c r="H237" s="5" t="str">
        <f t="shared" si="4"/>
        <v/>
      </c>
      <c r="I237" s="5" t="str">
        <f t="shared" si="5"/>
        <v>Energy Data </v>
      </c>
      <c r="J237" s="5" t="str">
        <f t="shared" si="6"/>
        <v/>
      </c>
      <c r="K237" s="5" t="str">
        <f t="shared" si="9"/>
        <v/>
      </c>
      <c r="M237" s="6" t="str">
        <f t="shared" si="7"/>
        <v/>
      </c>
      <c r="N237" s="5" t="str">
        <f t="shared" ref="N237:Q237" si="243">IF(IFERROR(FIND( TRIM(LOWER( RIGHT(N$1,LEN(N$1)- FIND("=",N$1)))),LOWER($D237)),"*") = "*","",LEFT(N$1,FIND("=",N$1) -1))</f>
        <v/>
      </c>
      <c r="O237" s="5" t="str">
        <f t="shared" si="243"/>
        <v/>
      </c>
      <c r="P237" s="5" t="str">
        <f t="shared" si="243"/>
        <v/>
      </c>
      <c r="Q237" s="5" t="str">
        <f t="shared" si="243"/>
        <v/>
      </c>
    </row>
    <row r="238" ht="15.75" customHeight="1">
      <c r="A238" s="5" t="s">
        <v>676</v>
      </c>
      <c r="B238" s="5" t="s">
        <v>677</v>
      </c>
      <c r="C238" s="5" t="s">
        <v>18</v>
      </c>
      <c r="D238" s="5" t="s">
        <v>678</v>
      </c>
      <c r="E238" s="6" t="str">
        <f t="shared" si="2"/>
        <v>Enviromental Data</v>
      </c>
      <c r="F238" s="2" t="s">
        <v>5</v>
      </c>
      <c r="G238" s="5" t="str">
        <f t="shared" si="3"/>
        <v/>
      </c>
      <c r="H238" s="5" t="str">
        <f t="shared" si="4"/>
        <v/>
      </c>
      <c r="I238" s="5" t="str">
        <f t="shared" si="5"/>
        <v/>
      </c>
      <c r="J238" s="5" t="str">
        <f t="shared" si="6"/>
        <v/>
      </c>
      <c r="K238" s="5" t="str">
        <f t="shared" si="9"/>
        <v/>
      </c>
      <c r="M238" s="6" t="str">
        <f t="shared" si="7"/>
        <v/>
      </c>
      <c r="N238" s="5" t="str">
        <f t="shared" ref="N238:Q238" si="244">IF(IFERROR(FIND( TRIM(LOWER( RIGHT(N$1,LEN(N$1)- FIND("=",N$1)))),LOWER($D238)),"*") = "*","",LEFT(N$1,FIND("=",N$1) -1))</f>
        <v/>
      </c>
      <c r="O238" s="5" t="str">
        <f t="shared" si="244"/>
        <v/>
      </c>
      <c r="P238" s="5" t="str">
        <f t="shared" si="244"/>
        <v/>
      </c>
      <c r="Q238" s="5" t="str">
        <f t="shared" si="244"/>
        <v/>
      </c>
    </row>
    <row r="239" ht="15.75" customHeight="1">
      <c r="A239" s="5" t="s">
        <v>679</v>
      </c>
      <c r="B239" s="5" t="s">
        <v>680</v>
      </c>
      <c r="C239" s="5" t="s">
        <v>18</v>
      </c>
      <c r="D239" s="5" t="s">
        <v>681</v>
      </c>
      <c r="E239" s="6" t="str">
        <f t="shared" si="2"/>
        <v>Enviromental Data,Public Health Data </v>
      </c>
      <c r="F239" s="2" t="s">
        <v>5</v>
      </c>
      <c r="G239" s="5" t="str">
        <f t="shared" si="3"/>
        <v/>
      </c>
      <c r="H239" s="5" t="str">
        <f t="shared" si="4"/>
        <v/>
      </c>
      <c r="I239" s="5" t="str">
        <f t="shared" si="5"/>
        <v/>
      </c>
      <c r="J239" s="5" t="str">
        <f t="shared" si="6"/>
        <v/>
      </c>
      <c r="K239" s="5" t="str">
        <f t="shared" si="9"/>
        <v>Public Health Data </v>
      </c>
      <c r="M239" s="6" t="str">
        <f t="shared" si="7"/>
        <v/>
      </c>
      <c r="N239" s="5" t="str">
        <f t="shared" ref="N239:Q239" si="245">IF(IFERROR(FIND( TRIM(LOWER( RIGHT(N$1,LEN(N$1)- FIND("=",N$1)))),LOWER($D239)),"*") = "*","",LEFT(N$1,FIND("=",N$1) -1))</f>
        <v/>
      </c>
      <c r="O239" s="5" t="str">
        <f t="shared" si="245"/>
        <v/>
      </c>
      <c r="P239" s="5" t="str">
        <f t="shared" si="245"/>
        <v/>
      </c>
      <c r="Q239" s="5" t="str">
        <f t="shared" si="245"/>
        <v/>
      </c>
    </row>
    <row r="240" ht="15.75" customHeight="1">
      <c r="A240" s="5" t="s">
        <v>682</v>
      </c>
      <c r="B240" s="5" t="s">
        <v>683</v>
      </c>
      <c r="C240" s="5" t="s">
        <v>18</v>
      </c>
      <c r="D240" s="5" t="s">
        <v>684</v>
      </c>
      <c r="E240" s="6" t="str">
        <f t="shared" si="2"/>
        <v>Enviromental Data</v>
      </c>
      <c r="F240" s="2" t="s">
        <v>5</v>
      </c>
      <c r="G240" s="5" t="str">
        <f t="shared" si="3"/>
        <v/>
      </c>
      <c r="H240" s="5" t="str">
        <f t="shared" si="4"/>
        <v/>
      </c>
      <c r="I240" s="5" t="str">
        <f t="shared" si="5"/>
        <v/>
      </c>
      <c r="J240" s="5" t="str">
        <f t="shared" si="6"/>
        <v/>
      </c>
      <c r="K240" s="5" t="str">
        <f t="shared" si="9"/>
        <v/>
      </c>
      <c r="M240" s="6" t="str">
        <f t="shared" si="7"/>
        <v/>
      </c>
      <c r="N240" s="5" t="str">
        <f t="shared" ref="N240:Q240" si="246">IF(IFERROR(FIND( TRIM(LOWER( RIGHT(N$1,LEN(N$1)- FIND("=",N$1)))),LOWER($D240)),"*") = "*","",LEFT(N$1,FIND("=",N$1) -1))</f>
        <v/>
      </c>
      <c r="O240" s="5" t="str">
        <f t="shared" si="246"/>
        <v/>
      </c>
      <c r="P240" s="5" t="str">
        <f t="shared" si="246"/>
        <v/>
      </c>
      <c r="Q240" s="5" t="str">
        <f t="shared" si="246"/>
        <v/>
      </c>
    </row>
    <row r="241" ht="15.75" customHeight="1">
      <c r="A241" s="5" t="s">
        <v>685</v>
      </c>
      <c r="B241" s="5" t="s">
        <v>686</v>
      </c>
      <c r="C241" s="5" t="s">
        <v>18</v>
      </c>
      <c r="D241" s="5" t="s">
        <v>687</v>
      </c>
      <c r="E241" s="6" t="str">
        <f t="shared" si="2"/>
        <v>Enviromental Data</v>
      </c>
      <c r="F241" s="2" t="s">
        <v>5</v>
      </c>
      <c r="G241" s="5" t="str">
        <f t="shared" si="3"/>
        <v/>
      </c>
      <c r="H241" s="5" t="str">
        <f t="shared" si="4"/>
        <v/>
      </c>
      <c r="I241" s="5" t="str">
        <f t="shared" si="5"/>
        <v/>
      </c>
      <c r="J241" s="5" t="str">
        <f t="shared" si="6"/>
        <v/>
      </c>
      <c r="K241" s="5" t="str">
        <f t="shared" si="9"/>
        <v/>
      </c>
      <c r="M241" s="6" t="str">
        <f t="shared" si="7"/>
        <v/>
      </c>
      <c r="N241" s="5" t="str">
        <f t="shared" ref="N241:Q241" si="247">IF(IFERROR(FIND( TRIM(LOWER( RIGHT(N$1,LEN(N$1)- FIND("=",N$1)))),LOWER($D241)),"*") = "*","",LEFT(N$1,FIND("=",N$1) -1))</f>
        <v/>
      </c>
      <c r="O241" s="5" t="str">
        <f t="shared" si="247"/>
        <v/>
      </c>
      <c r="P241" s="5" t="str">
        <f t="shared" si="247"/>
        <v/>
      </c>
      <c r="Q241" s="5" t="str">
        <f t="shared" si="247"/>
        <v/>
      </c>
    </row>
    <row r="242" ht="15.75" customHeight="1">
      <c r="A242" s="5" t="s">
        <v>688</v>
      </c>
      <c r="B242" s="5" t="s">
        <v>689</v>
      </c>
      <c r="C242" s="5" t="s">
        <v>18</v>
      </c>
      <c r="D242" s="5" t="s">
        <v>690</v>
      </c>
      <c r="E242" s="6" t="str">
        <f t="shared" si="2"/>
        <v>Enviromental Data</v>
      </c>
      <c r="F242" s="2" t="s">
        <v>5</v>
      </c>
      <c r="G242" s="5" t="str">
        <f t="shared" si="3"/>
        <v/>
      </c>
      <c r="H242" s="5" t="str">
        <f t="shared" si="4"/>
        <v/>
      </c>
      <c r="I242" s="5" t="str">
        <f t="shared" si="5"/>
        <v/>
      </c>
      <c r="J242" s="5" t="str">
        <f t="shared" si="6"/>
        <v/>
      </c>
      <c r="K242" s="5" t="str">
        <f t="shared" si="9"/>
        <v/>
      </c>
      <c r="M242" s="6" t="str">
        <f t="shared" si="7"/>
        <v/>
      </c>
      <c r="N242" s="5" t="str">
        <f t="shared" ref="N242:Q242" si="248">IF(IFERROR(FIND( TRIM(LOWER( RIGHT(N$1,LEN(N$1)- FIND("=",N$1)))),LOWER($D242)),"*") = "*","",LEFT(N$1,FIND("=",N$1) -1))</f>
        <v/>
      </c>
      <c r="O242" s="5" t="str">
        <f t="shared" si="248"/>
        <v/>
      </c>
      <c r="P242" s="5" t="str">
        <f t="shared" si="248"/>
        <v/>
      </c>
      <c r="Q242" s="5" t="str">
        <f t="shared" si="248"/>
        <v/>
      </c>
    </row>
    <row r="243" ht="15.75" customHeight="1">
      <c r="A243" s="5" t="s">
        <v>691</v>
      </c>
      <c r="B243" s="5" t="s">
        <v>692</v>
      </c>
      <c r="C243" s="5" t="s">
        <v>18</v>
      </c>
      <c r="D243" s="5" t="s">
        <v>693</v>
      </c>
      <c r="E243" s="6" t="str">
        <f t="shared" si="2"/>
        <v>Enviromental Data</v>
      </c>
      <c r="F243" s="2" t="s">
        <v>5</v>
      </c>
      <c r="G243" s="5" t="str">
        <f t="shared" si="3"/>
        <v/>
      </c>
      <c r="H243" s="5" t="str">
        <f t="shared" si="4"/>
        <v/>
      </c>
      <c r="I243" s="5" t="str">
        <f t="shared" si="5"/>
        <v/>
      </c>
      <c r="J243" s="5" t="str">
        <f t="shared" si="6"/>
        <v/>
      </c>
      <c r="K243" s="5" t="str">
        <f t="shared" si="9"/>
        <v/>
      </c>
      <c r="M243" s="6" t="str">
        <f t="shared" si="7"/>
        <v/>
      </c>
      <c r="N243" s="5" t="str">
        <f t="shared" ref="N243:Q243" si="249">IF(IFERROR(FIND( TRIM(LOWER( RIGHT(N$1,LEN(N$1)- FIND("=",N$1)))),LOWER($D243)),"*") = "*","",LEFT(N$1,FIND("=",N$1) -1))</f>
        <v/>
      </c>
      <c r="O243" s="5" t="str">
        <f t="shared" si="249"/>
        <v/>
      </c>
      <c r="P243" s="5" t="str">
        <f t="shared" si="249"/>
        <v/>
      </c>
      <c r="Q243" s="5" t="str">
        <f t="shared" si="249"/>
        <v/>
      </c>
    </row>
    <row r="244" ht="15.75" customHeight="1">
      <c r="A244" s="5" t="s">
        <v>694</v>
      </c>
      <c r="B244" s="5" t="s">
        <v>695</v>
      </c>
      <c r="C244" s="5" t="s">
        <v>18</v>
      </c>
      <c r="D244" s="5" t="s">
        <v>696</v>
      </c>
      <c r="E244" s="6" t="str">
        <f t="shared" si="2"/>
        <v>Enviromental Data,Public Health Data </v>
      </c>
      <c r="F244" s="2" t="s">
        <v>5</v>
      </c>
      <c r="G244" s="5" t="str">
        <f t="shared" si="3"/>
        <v/>
      </c>
      <c r="H244" s="5" t="str">
        <f t="shared" si="4"/>
        <v/>
      </c>
      <c r="I244" s="5" t="str">
        <f t="shared" si="5"/>
        <v/>
      </c>
      <c r="J244" s="5" t="str">
        <f t="shared" si="6"/>
        <v/>
      </c>
      <c r="K244" s="5" t="str">
        <f t="shared" si="9"/>
        <v>Public Health Data </v>
      </c>
      <c r="M244" s="6" t="str">
        <f t="shared" si="7"/>
        <v/>
      </c>
      <c r="N244" s="5" t="str">
        <f t="shared" ref="N244:Q244" si="250">IF(IFERROR(FIND( TRIM(LOWER( RIGHT(N$1,LEN(N$1)- FIND("=",N$1)))),LOWER($D244)),"*") = "*","",LEFT(N$1,FIND("=",N$1) -1))</f>
        <v/>
      </c>
      <c r="O244" s="5" t="str">
        <f t="shared" si="250"/>
        <v/>
      </c>
      <c r="P244" s="5" t="str">
        <f t="shared" si="250"/>
        <v/>
      </c>
      <c r="Q244" s="5" t="str">
        <f t="shared" si="250"/>
        <v/>
      </c>
    </row>
    <row r="245" ht="15.75" customHeight="1">
      <c r="A245" s="5" t="s">
        <v>697</v>
      </c>
      <c r="B245" s="5" t="s">
        <v>698</v>
      </c>
      <c r="C245" s="5" t="s">
        <v>18</v>
      </c>
      <c r="D245" s="5" t="s">
        <v>699</v>
      </c>
      <c r="E245" s="6" t="str">
        <f t="shared" si="2"/>
        <v>Enviromental Data</v>
      </c>
      <c r="F245" s="2" t="s">
        <v>5</v>
      </c>
      <c r="G245" s="5" t="str">
        <f t="shared" si="3"/>
        <v/>
      </c>
      <c r="H245" s="5" t="str">
        <f t="shared" si="4"/>
        <v/>
      </c>
      <c r="I245" s="5" t="str">
        <f t="shared" si="5"/>
        <v/>
      </c>
      <c r="J245" s="5" t="str">
        <f t="shared" si="6"/>
        <v/>
      </c>
      <c r="K245" s="5" t="str">
        <f t="shared" si="9"/>
        <v/>
      </c>
      <c r="M245" s="6" t="str">
        <f t="shared" si="7"/>
        <v/>
      </c>
      <c r="N245" s="5" t="str">
        <f t="shared" ref="N245:Q245" si="251">IF(IFERROR(FIND( TRIM(LOWER( RIGHT(N$1,LEN(N$1)- FIND("=",N$1)))),LOWER($D245)),"*") = "*","",LEFT(N$1,FIND("=",N$1) -1))</f>
        <v/>
      </c>
      <c r="O245" s="5" t="str">
        <f t="shared" si="251"/>
        <v/>
      </c>
      <c r="P245" s="5" t="str">
        <f t="shared" si="251"/>
        <v/>
      </c>
      <c r="Q245" s="5" t="str">
        <f t="shared" si="251"/>
        <v/>
      </c>
    </row>
    <row r="246" ht="15.75" customHeight="1">
      <c r="A246" s="5" t="s">
        <v>700</v>
      </c>
      <c r="B246" s="5" t="s">
        <v>701</v>
      </c>
      <c r="C246" s="5" t="s">
        <v>18</v>
      </c>
      <c r="D246" s="5" t="s">
        <v>702</v>
      </c>
      <c r="E246" s="6" t="str">
        <f t="shared" si="2"/>
        <v>Enviromental Data</v>
      </c>
      <c r="F246" s="2" t="s">
        <v>5</v>
      </c>
      <c r="G246" s="5" t="str">
        <f t="shared" si="3"/>
        <v/>
      </c>
      <c r="H246" s="5" t="str">
        <f t="shared" si="4"/>
        <v/>
      </c>
      <c r="I246" s="5" t="str">
        <f t="shared" si="5"/>
        <v/>
      </c>
      <c r="J246" s="5" t="str">
        <f t="shared" si="6"/>
        <v/>
      </c>
      <c r="K246" s="5" t="str">
        <f t="shared" si="9"/>
        <v/>
      </c>
      <c r="M246" s="6" t="str">
        <f t="shared" si="7"/>
        <v/>
      </c>
      <c r="N246" s="5" t="str">
        <f t="shared" ref="N246:Q246" si="252">IF(IFERROR(FIND( TRIM(LOWER( RIGHT(N$1,LEN(N$1)- FIND("=",N$1)))),LOWER($D246)),"*") = "*","",LEFT(N$1,FIND("=",N$1) -1))</f>
        <v/>
      </c>
      <c r="O246" s="5" t="str">
        <f t="shared" si="252"/>
        <v/>
      </c>
      <c r="P246" s="5" t="str">
        <f t="shared" si="252"/>
        <v/>
      </c>
      <c r="Q246" s="5" t="str">
        <f t="shared" si="252"/>
        <v/>
      </c>
    </row>
    <row r="247" ht="15.75" customHeight="1">
      <c r="A247" s="5" t="s">
        <v>703</v>
      </c>
      <c r="B247" s="5" t="s">
        <v>704</v>
      </c>
      <c r="C247" s="5" t="s">
        <v>18</v>
      </c>
      <c r="D247" s="5" t="s">
        <v>705</v>
      </c>
      <c r="E247" s="6" t="str">
        <f t="shared" si="2"/>
        <v>Enviromental Data</v>
      </c>
      <c r="F247" s="2" t="s">
        <v>5</v>
      </c>
      <c r="G247" s="5" t="str">
        <f t="shared" si="3"/>
        <v/>
      </c>
      <c r="H247" s="5" t="str">
        <f t="shared" si="4"/>
        <v/>
      </c>
      <c r="I247" s="5" t="str">
        <f t="shared" si="5"/>
        <v/>
      </c>
      <c r="J247" s="5" t="str">
        <f t="shared" si="6"/>
        <v/>
      </c>
      <c r="K247" s="5" t="str">
        <f t="shared" si="9"/>
        <v/>
      </c>
      <c r="M247" s="6" t="str">
        <f t="shared" si="7"/>
        <v/>
      </c>
      <c r="N247" s="5" t="str">
        <f t="shared" ref="N247:Q247" si="253">IF(IFERROR(FIND( TRIM(LOWER( RIGHT(N$1,LEN(N$1)- FIND("=",N$1)))),LOWER($D247)),"*") = "*","",LEFT(N$1,FIND("=",N$1) -1))</f>
        <v/>
      </c>
      <c r="O247" s="5" t="str">
        <f t="shared" si="253"/>
        <v/>
      </c>
      <c r="P247" s="5" t="str">
        <f t="shared" si="253"/>
        <v/>
      </c>
      <c r="Q247" s="5" t="str">
        <f t="shared" si="253"/>
        <v/>
      </c>
    </row>
    <row r="248" ht="15.75" customHeight="1">
      <c r="A248" s="5" t="s">
        <v>706</v>
      </c>
      <c r="B248" s="5" t="s">
        <v>707</v>
      </c>
      <c r="C248" s="5" t="s">
        <v>18</v>
      </c>
      <c r="D248" s="5" t="s">
        <v>708</v>
      </c>
      <c r="E248" s="6" t="str">
        <f t="shared" si="2"/>
        <v>Enviromental Data</v>
      </c>
      <c r="F248" s="2" t="s">
        <v>5</v>
      </c>
      <c r="G248" s="5" t="str">
        <f t="shared" si="3"/>
        <v/>
      </c>
      <c r="H248" s="5" t="str">
        <f t="shared" si="4"/>
        <v/>
      </c>
      <c r="I248" s="5" t="str">
        <f t="shared" si="5"/>
        <v/>
      </c>
      <c r="J248" s="5" t="str">
        <f t="shared" si="6"/>
        <v/>
      </c>
      <c r="K248" s="5" t="str">
        <f t="shared" si="9"/>
        <v/>
      </c>
      <c r="M248" s="6" t="str">
        <f t="shared" si="7"/>
        <v/>
      </c>
      <c r="N248" s="5" t="str">
        <f t="shared" ref="N248:Q248" si="254">IF(IFERROR(FIND( TRIM(LOWER( RIGHT(N$1,LEN(N$1)- FIND("=",N$1)))),LOWER($D248)),"*") = "*","",LEFT(N$1,FIND("=",N$1) -1))</f>
        <v/>
      </c>
      <c r="O248" s="5" t="str">
        <f t="shared" si="254"/>
        <v/>
      </c>
      <c r="P248" s="5" t="str">
        <f t="shared" si="254"/>
        <v/>
      </c>
      <c r="Q248" s="5" t="str">
        <f t="shared" si="254"/>
        <v/>
      </c>
    </row>
    <row r="249" ht="15.75" customHeight="1">
      <c r="A249" s="5" t="s">
        <v>709</v>
      </c>
      <c r="B249" s="5" t="s">
        <v>710</v>
      </c>
      <c r="C249" s="5" t="s">
        <v>18</v>
      </c>
      <c r="D249" s="5" t="s">
        <v>711</v>
      </c>
      <c r="E249" s="6" t="str">
        <f t="shared" si="2"/>
        <v>Enviromental Data</v>
      </c>
      <c r="F249" s="2" t="s">
        <v>5</v>
      </c>
      <c r="G249" s="5" t="str">
        <f t="shared" si="3"/>
        <v/>
      </c>
      <c r="H249" s="5" t="str">
        <f t="shared" si="4"/>
        <v/>
      </c>
      <c r="I249" s="5" t="str">
        <f t="shared" si="5"/>
        <v/>
      </c>
      <c r="J249" s="5" t="str">
        <f t="shared" si="6"/>
        <v/>
      </c>
      <c r="K249" s="5" t="str">
        <f t="shared" si="9"/>
        <v/>
      </c>
      <c r="M249" s="6" t="str">
        <f t="shared" si="7"/>
        <v/>
      </c>
      <c r="N249" s="5" t="str">
        <f t="shared" ref="N249:Q249" si="255">IF(IFERROR(FIND( TRIM(LOWER( RIGHT(N$1,LEN(N$1)- FIND("=",N$1)))),LOWER($D249)),"*") = "*","",LEFT(N$1,FIND("=",N$1) -1))</f>
        <v/>
      </c>
      <c r="O249" s="5" t="str">
        <f t="shared" si="255"/>
        <v/>
      </c>
      <c r="P249" s="5" t="str">
        <f t="shared" si="255"/>
        <v/>
      </c>
      <c r="Q249" s="5" t="str">
        <f t="shared" si="255"/>
        <v/>
      </c>
    </row>
    <row r="250" ht="15.75" customHeight="1">
      <c r="A250" s="5" t="s">
        <v>712</v>
      </c>
      <c r="B250" s="5" t="s">
        <v>713</v>
      </c>
      <c r="C250" s="5" t="s">
        <v>18</v>
      </c>
      <c r="D250" s="5" t="s">
        <v>714</v>
      </c>
      <c r="E250" s="6" t="str">
        <f t="shared" si="2"/>
        <v>Enviromental Data</v>
      </c>
      <c r="F250" s="2" t="s">
        <v>5</v>
      </c>
      <c r="G250" s="5" t="str">
        <f t="shared" si="3"/>
        <v/>
      </c>
      <c r="H250" s="5" t="str">
        <f t="shared" si="4"/>
        <v/>
      </c>
      <c r="I250" s="5" t="str">
        <f t="shared" si="5"/>
        <v/>
      </c>
      <c r="J250" s="5" t="str">
        <f t="shared" si="6"/>
        <v/>
      </c>
      <c r="K250" s="5" t="str">
        <f t="shared" si="9"/>
        <v/>
      </c>
      <c r="M250" s="6" t="str">
        <f t="shared" si="7"/>
        <v/>
      </c>
      <c r="N250" s="5" t="str">
        <f t="shared" ref="N250:Q250" si="256">IF(IFERROR(FIND( TRIM(LOWER( RIGHT(N$1,LEN(N$1)- FIND("=",N$1)))),LOWER($D250)),"*") = "*","",LEFT(N$1,FIND("=",N$1) -1))</f>
        <v/>
      </c>
      <c r="O250" s="5" t="str">
        <f t="shared" si="256"/>
        <v/>
      </c>
      <c r="P250" s="5" t="str">
        <f t="shared" si="256"/>
        <v/>
      </c>
      <c r="Q250" s="5" t="str">
        <f t="shared" si="256"/>
        <v/>
      </c>
    </row>
    <row r="251" ht="15.75" customHeight="1">
      <c r="A251" s="5" t="s">
        <v>715</v>
      </c>
      <c r="B251" s="5" t="s">
        <v>716</v>
      </c>
      <c r="C251" s="5" t="s">
        <v>18</v>
      </c>
      <c r="D251" s="5" t="s">
        <v>717</v>
      </c>
      <c r="E251" s="6" t="str">
        <f t="shared" si="2"/>
        <v>Enviromental Data,Public Health Data </v>
      </c>
      <c r="F251" s="2" t="s">
        <v>5</v>
      </c>
      <c r="G251" s="5" t="str">
        <f t="shared" si="3"/>
        <v/>
      </c>
      <c r="H251" s="5" t="str">
        <f t="shared" si="4"/>
        <v/>
      </c>
      <c r="I251" s="5" t="str">
        <f t="shared" si="5"/>
        <v/>
      </c>
      <c r="J251" s="5" t="str">
        <f t="shared" si="6"/>
        <v/>
      </c>
      <c r="K251" s="5" t="str">
        <f t="shared" si="9"/>
        <v>Public Health Data </v>
      </c>
      <c r="M251" s="6" t="str">
        <f t="shared" si="7"/>
        <v/>
      </c>
      <c r="N251" s="5" t="str">
        <f t="shared" ref="N251:Q251" si="257">IF(IFERROR(FIND( TRIM(LOWER( RIGHT(N$1,LEN(N$1)- FIND("=",N$1)))),LOWER($D251)),"*") = "*","",LEFT(N$1,FIND("=",N$1) -1))</f>
        <v/>
      </c>
      <c r="O251" s="5" t="str">
        <f t="shared" si="257"/>
        <v/>
      </c>
      <c r="P251" s="5" t="str">
        <f t="shared" si="257"/>
        <v/>
      </c>
      <c r="Q251" s="5" t="str">
        <f t="shared" si="257"/>
        <v/>
      </c>
    </row>
    <row r="252" ht="15.75" customHeight="1">
      <c r="A252" s="5" t="s">
        <v>718</v>
      </c>
      <c r="B252" s="5" t="s">
        <v>719</v>
      </c>
      <c r="C252" s="5" t="s">
        <v>18</v>
      </c>
      <c r="D252" s="5" t="s">
        <v>720</v>
      </c>
      <c r="E252" s="6" t="str">
        <f t="shared" si="2"/>
        <v>Enviromental Data</v>
      </c>
      <c r="F252" s="2" t="s">
        <v>5</v>
      </c>
      <c r="G252" s="5" t="str">
        <f t="shared" si="3"/>
        <v/>
      </c>
      <c r="H252" s="5" t="str">
        <f t="shared" si="4"/>
        <v/>
      </c>
      <c r="I252" s="5" t="str">
        <f t="shared" si="5"/>
        <v/>
      </c>
      <c r="J252" s="5" t="str">
        <f t="shared" si="6"/>
        <v/>
      </c>
      <c r="K252" s="5" t="str">
        <f t="shared" si="9"/>
        <v/>
      </c>
      <c r="M252" s="6" t="str">
        <f t="shared" si="7"/>
        <v/>
      </c>
      <c r="N252" s="5" t="str">
        <f t="shared" ref="N252:Q252" si="258">IF(IFERROR(FIND( TRIM(LOWER( RIGHT(N$1,LEN(N$1)- FIND("=",N$1)))),LOWER($D252)),"*") = "*","",LEFT(N$1,FIND("=",N$1) -1))</f>
        <v/>
      </c>
      <c r="O252" s="5" t="str">
        <f t="shared" si="258"/>
        <v/>
      </c>
      <c r="P252" s="5" t="str">
        <f t="shared" si="258"/>
        <v/>
      </c>
      <c r="Q252" s="5" t="str">
        <f t="shared" si="258"/>
        <v/>
      </c>
    </row>
    <row r="253" ht="15.75" customHeight="1">
      <c r="A253" s="5" t="s">
        <v>721</v>
      </c>
      <c r="B253" s="5" t="s">
        <v>722</v>
      </c>
      <c r="C253" s="5" t="s">
        <v>18</v>
      </c>
      <c r="D253" s="5" t="s">
        <v>723</v>
      </c>
      <c r="E253" s="6" t="str">
        <f t="shared" si="2"/>
        <v>Enviromental Data,Soil Health Data</v>
      </c>
      <c r="F253" s="2" t="s">
        <v>5</v>
      </c>
      <c r="G253" s="5" t="str">
        <f t="shared" si="3"/>
        <v>Soil Health Data</v>
      </c>
      <c r="H253" s="5" t="str">
        <f t="shared" si="4"/>
        <v/>
      </c>
      <c r="I253" s="5" t="str">
        <f t="shared" si="5"/>
        <v/>
      </c>
      <c r="J253" s="5" t="str">
        <f t="shared" si="6"/>
        <v/>
      </c>
      <c r="K253" s="5" t="str">
        <f t="shared" si="9"/>
        <v/>
      </c>
      <c r="M253" s="6" t="str">
        <f t="shared" si="7"/>
        <v/>
      </c>
      <c r="N253" s="5" t="str">
        <f t="shared" ref="N253:Q253" si="259">IF(IFERROR(FIND( TRIM(LOWER( RIGHT(N$1,LEN(N$1)- FIND("=",N$1)))),LOWER($D253)),"*") = "*","",LEFT(N$1,FIND("=",N$1) -1))</f>
        <v/>
      </c>
      <c r="O253" s="5" t="str">
        <f t="shared" si="259"/>
        <v/>
      </c>
      <c r="P253" s="5" t="str">
        <f t="shared" si="259"/>
        <v/>
      </c>
      <c r="Q253" s="5" t="str">
        <f t="shared" si="259"/>
        <v/>
      </c>
    </row>
    <row r="254" ht="15.75" customHeight="1">
      <c r="A254" s="5" t="s">
        <v>724</v>
      </c>
      <c r="B254" s="5" t="s">
        <v>725</v>
      </c>
      <c r="C254" s="5" t="s">
        <v>18</v>
      </c>
      <c r="D254" s="5" t="s">
        <v>726</v>
      </c>
      <c r="E254" s="6" t="str">
        <f t="shared" si="2"/>
        <v>Enviromental Data</v>
      </c>
      <c r="F254" s="2" t="s">
        <v>5</v>
      </c>
      <c r="G254" s="5" t="str">
        <f t="shared" si="3"/>
        <v/>
      </c>
      <c r="H254" s="5" t="str">
        <f t="shared" si="4"/>
        <v/>
      </c>
      <c r="I254" s="5" t="str">
        <f t="shared" si="5"/>
        <v/>
      </c>
      <c r="J254" s="5" t="str">
        <f t="shared" si="6"/>
        <v/>
      </c>
      <c r="K254" s="5" t="str">
        <f t="shared" si="9"/>
        <v/>
      </c>
      <c r="M254" s="6" t="str">
        <f t="shared" si="7"/>
        <v/>
      </c>
      <c r="N254" s="5" t="str">
        <f t="shared" ref="N254:Q254" si="260">IF(IFERROR(FIND( TRIM(LOWER( RIGHT(N$1,LEN(N$1)- FIND("=",N$1)))),LOWER($D254)),"*") = "*","",LEFT(N$1,FIND("=",N$1) -1))</f>
        <v/>
      </c>
      <c r="O254" s="5" t="str">
        <f t="shared" si="260"/>
        <v/>
      </c>
      <c r="P254" s="5" t="str">
        <f t="shared" si="260"/>
        <v/>
      </c>
      <c r="Q254" s="5" t="str">
        <f t="shared" si="260"/>
        <v/>
      </c>
    </row>
    <row r="255" ht="15.75" customHeight="1">
      <c r="A255" s="5" t="s">
        <v>727</v>
      </c>
      <c r="B255" s="5" t="s">
        <v>728</v>
      </c>
      <c r="C255" s="5" t="s">
        <v>18</v>
      </c>
      <c r="D255" s="5" t="s">
        <v>729</v>
      </c>
      <c r="E255" s="6" t="str">
        <f t="shared" si="2"/>
        <v>Enviromental Data</v>
      </c>
      <c r="F255" s="2" t="s">
        <v>5</v>
      </c>
      <c r="G255" s="5" t="str">
        <f t="shared" si="3"/>
        <v/>
      </c>
      <c r="H255" s="5" t="str">
        <f t="shared" si="4"/>
        <v/>
      </c>
      <c r="I255" s="5" t="str">
        <f t="shared" si="5"/>
        <v/>
      </c>
      <c r="J255" s="5" t="str">
        <f t="shared" si="6"/>
        <v/>
      </c>
      <c r="K255" s="5" t="str">
        <f t="shared" si="9"/>
        <v/>
      </c>
      <c r="M255" s="6" t="str">
        <f t="shared" si="7"/>
        <v/>
      </c>
      <c r="N255" s="5" t="str">
        <f t="shared" ref="N255:Q255" si="261">IF(IFERROR(FIND( TRIM(LOWER( RIGHT(N$1,LEN(N$1)- FIND("=",N$1)))),LOWER($D255)),"*") = "*","",LEFT(N$1,FIND("=",N$1) -1))</f>
        <v/>
      </c>
      <c r="O255" s="5" t="str">
        <f t="shared" si="261"/>
        <v/>
      </c>
      <c r="P255" s="5" t="str">
        <f t="shared" si="261"/>
        <v/>
      </c>
      <c r="Q255" s="5" t="str">
        <f t="shared" si="261"/>
        <v/>
      </c>
    </row>
    <row r="256" ht="15.75" customHeight="1">
      <c r="A256" s="5" t="s">
        <v>730</v>
      </c>
      <c r="B256" s="5" t="s">
        <v>731</v>
      </c>
      <c r="C256" s="5" t="s">
        <v>18</v>
      </c>
      <c r="D256" s="5" t="s">
        <v>732</v>
      </c>
      <c r="E256" s="6" t="str">
        <f t="shared" si="2"/>
        <v>Enviromental Data,Pesticides Data </v>
      </c>
      <c r="F256" s="2" t="s">
        <v>5</v>
      </c>
      <c r="G256" s="5" t="str">
        <f t="shared" si="3"/>
        <v/>
      </c>
      <c r="H256" s="5" t="str">
        <f t="shared" si="4"/>
        <v/>
      </c>
      <c r="I256" s="5" t="str">
        <f t="shared" si="5"/>
        <v/>
      </c>
      <c r="J256" s="5" t="str">
        <f t="shared" si="6"/>
        <v>Pesticides Data </v>
      </c>
      <c r="K256" s="5" t="str">
        <f t="shared" si="9"/>
        <v/>
      </c>
      <c r="M256" s="6" t="str">
        <f t="shared" si="7"/>
        <v/>
      </c>
      <c r="N256" s="5" t="str">
        <f t="shared" ref="N256:Q256" si="262">IF(IFERROR(FIND( TRIM(LOWER( RIGHT(N$1,LEN(N$1)- FIND("=",N$1)))),LOWER($D256)),"*") = "*","",LEFT(N$1,FIND("=",N$1) -1))</f>
        <v/>
      </c>
      <c r="O256" s="5" t="str">
        <f t="shared" si="262"/>
        <v/>
      </c>
      <c r="P256" s="5" t="str">
        <f t="shared" si="262"/>
        <v/>
      </c>
      <c r="Q256" s="5" t="str">
        <f t="shared" si="262"/>
        <v/>
      </c>
    </row>
    <row r="257" ht="15.75" customHeight="1">
      <c r="A257" s="5" t="s">
        <v>733</v>
      </c>
      <c r="B257" s="5" t="s">
        <v>734</v>
      </c>
      <c r="C257" s="5" t="s">
        <v>18</v>
      </c>
      <c r="D257" s="5" t="s">
        <v>735</v>
      </c>
      <c r="E257" s="6" t="str">
        <f t="shared" si="2"/>
        <v>Enviromental Data</v>
      </c>
      <c r="F257" s="2" t="s">
        <v>5</v>
      </c>
      <c r="G257" s="5" t="str">
        <f t="shared" si="3"/>
        <v/>
      </c>
      <c r="H257" s="5" t="str">
        <f t="shared" si="4"/>
        <v/>
      </c>
      <c r="I257" s="5" t="str">
        <f t="shared" si="5"/>
        <v/>
      </c>
      <c r="J257" s="5" t="str">
        <f t="shared" si="6"/>
        <v/>
      </c>
      <c r="K257" s="5" t="str">
        <f t="shared" si="9"/>
        <v/>
      </c>
      <c r="M257" s="6" t="str">
        <f t="shared" si="7"/>
        <v/>
      </c>
      <c r="N257" s="5" t="str">
        <f t="shared" ref="N257:Q257" si="263">IF(IFERROR(FIND( TRIM(LOWER( RIGHT(N$1,LEN(N$1)- FIND("=",N$1)))),LOWER($D257)),"*") = "*","",LEFT(N$1,FIND("=",N$1) -1))</f>
        <v/>
      </c>
      <c r="O257" s="5" t="str">
        <f t="shared" si="263"/>
        <v/>
      </c>
      <c r="P257" s="5" t="str">
        <f t="shared" si="263"/>
        <v/>
      </c>
      <c r="Q257" s="5" t="str">
        <f t="shared" si="263"/>
        <v/>
      </c>
    </row>
    <row r="258" ht="15.75" customHeight="1">
      <c r="A258" s="5" t="s">
        <v>736</v>
      </c>
      <c r="B258" s="5" t="s">
        <v>737</v>
      </c>
      <c r="C258" s="5" t="s">
        <v>18</v>
      </c>
      <c r="D258" s="5" t="s">
        <v>738</v>
      </c>
      <c r="E258" s="6" t="str">
        <f t="shared" si="2"/>
        <v>Enviromental Data,Soil Health Data,Public Health Data </v>
      </c>
      <c r="F258" s="2" t="s">
        <v>5</v>
      </c>
      <c r="G258" s="5" t="str">
        <f t="shared" si="3"/>
        <v>Soil Health Data</v>
      </c>
      <c r="H258" s="5" t="str">
        <f t="shared" si="4"/>
        <v/>
      </c>
      <c r="I258" s="5" t="str">
        <f t="shared" si="5"/>
        <v/>
      </c>
      <c r="J258" s="5" t="str">
        <f t="shared" si="6"/>
        <v/>
      </c>
      <c r="K258" s="5" t="str">
        <f t="shared" si="9"/>
        <v>Public Health Data </v>
      </c>
      <c r="M258" s="6" t="str">
        <f t="shared" si="7"/>
        <v/>
      </c>
      <c r="N258" s="5" t="str">
        <f t="shared" ref="N258:Q258" si="264">IF(IFERROR(FIND( TRIM(LOWER( RIGHT(N$1,LEN(N$1)- FIND("=",N$1)))),LOWER($D258)),"*") = "*","",LEFT(N$1,FIND("=",N$1) -1))</f>
        <v/>
      </c>
      <c r="O258" s="5" t="str">
        <f t="shared" si="264"/>
        <v/>
      </c>
      <c r="P258" s="5" t="str">
        <f t="shared" si="264"/>
        <v/>
      </c>
      <c r="Q258" s="5" t="str">
        <f t="shared" si="264"/>
        <v/>
      </c>
    </row>
    <row r="259" ht="15.75" customHeight="1">
      <c r="A259" s="5" t="s">
        <v>739</v>
      </c>
      <c r="B259" s="5" t="s">
        <v>740</v>
      </c>
      <c r="C259" s="5" t="s">
        <v>18</v>
      </c>
      <c r="D259" s="5" t="s">
        <v>741</v>
      </c>
      <c r="E259" s="6" t="str">
        <f t="shared" si="2"/>
        <v>Enviromental Data,Soil Health Data</v>
      </c>
      <c r="F259" s="2" t="s">
        <v>5</v>
      </c>
      <c r="G259" s="5" t="str">
        <f t="shared" si="3"/>
        <v>Soil Health Data</v>
      </c>
      <c r="H259" s="5" t="str">
        <f t="shared" si="4"/>
        <v/>
      </c>
      <c r="I259" s="5" t="str">
        <f t="shared" si="5"/>
        <v/>
      </c>
      <c r="J259" s="5" t="str">
        <f t="shared" si="6"/>
        <v/>
      </c>
      <c r="K259" s="5" t="str">
        <f t="shared" si="9"/>
        <v/>
      </c>
      <c r="M259" s="6" t="str">
        <f t="shared" si="7"/>
        <v/>
      </c>
      <c r="N259" s="5" t="str">
        <f t="shared" ref="N259:Q259" si="265">IF(IFERROR(FIND( TRIM(LOWER( RIGHT(N$1,LEN(N$1)- FIND("=",N$1)))),LOWER($D259)),"*") = "*","",LEFT(N$1,FIND("=",N$1) -1))</f>
        <v/>
      </c>
      <c r="O259" s="5" t="str">
        <f t="shared" si="265"/>
        <v/>
      </c>
      <c r="P259" s="5" t="str">
        <f t="shared" si="265"/>
        <v/>
      </c>
      <c r="Q259" s="5" t="str">
        <f t="shared" si="265"/>
        <v/>
      </c>
    </row>
    <row r="260" ht="15.75" customHeight="1">
      <c r="A260" s="5" t="s">
        <v>742</v>
      </c>
      <c r="B260" s="5" t="s">
        <v>743</v>
      </c>
      <c r="C260" s="5" t="s">
        <v>18</v>
      </c>
      <c r="D260" s="5" t="s">
        <v>744</v>
      </c>
      <c r="E260" s="6" t="str">
        <f t="shared" si="2"/>
        <v>Enviromental Data</v>
      </c>
      <c r="F260" s="2" t="s">
        <v>5</v>
      </c>
      <c r="G260" s="5" t="str">
        <f t="shared" si="3"/>
        <v/>
      </c>
      <c r="H260" s="5" t="str">
        <f t="shared" si="4"/>
        <v/>
      </c>
      <c r="I260" s="5" t="str">
        <f t="shared" si="5"/>
        <v/>
      </c>
      <c r="J260" s="5" t="str">
        <f t="shared" si="6"/>
        <v/>
      </c>
      <c r="K260" s="5" t="str">
        <f t="shared" si="9"/>
        <v/>
      </c>
      <c r="M260" s="6" t="str">
        <f t="shared" si="7"/>
        <v/>
      </c>
      <c r="N260" s="5" t="str">
        <f t="shared" ref="N260:Q260" si="266">IF(IFERROR(FIND( TRIM(LOWER( RIGHT(N$1,LEN(N$1)- FIND("=",N$1)))),LOWER($D260)),"*") = "*","",LEFT(N$1,FIND("=",N$1) -1))</f>
        <v/>
      </c>
      <c r="O260" s="5" t="str">
        <f t="shared" si="266"/>
        <v/>
      </c>
      <c r="P260" s="5" t="str">
        <f t="shared" si="266"/>
        <v/>
      </c>
      <c r="Q260" s="5" t="str">
        <f t="shared" si="266"/>
        <v/>
      </c>
    </row>
    <row r="261" ht="15.75" customHeight="1">
      <c r="A261" s="5" t="s">
        <v>745</v>
      </c>
      <c r="B261" s="5" t="s">
        <v>746</v>
      </c>
      <c r="C261" s="5" t="s">
        <v>18</v>
      </c>
      <c r="D261" s="5" t="s">
        <v>747</v>
      </c>
      <c r="E261" s="6" t="str">
        <f t="shared" si="2"/>
        <v>Enviromental Data,Soil Health Data</v>
      </c>
      <c r="F261" s="2" t="s">
        <v>5</v>
      </c>
      <c r="G261" s="5" t="str">
        <f t="shared" si="3"/>
        <v>Soil Health Data</v>
      </c>
      <c r="H261" s="5" t="str">
        <f t="shared" si="4"/>
        <v/>
      </c>
      <c r="I261" s="5" t="str">
        <f t="shared" si="5"/>
        <v/>
      </c>
      <c r="J261" s="5" t="str">
        <f t="shared" si="6"/>
        <v/>
      </c>
      <c r="K261" s="5" t="str">
        <f t="shared" si="9"/>
        <v/>
      </c>
      <c r="M261" s="6" t="str">
        <f t="shared" si="7"/>
        <v/>
      </c>
      <c r="N261" s="5" t="str">
        <f t="shared" ref="N261:Q261" si="267">IF(IFERROR(FIND( TRIM(LOWER( RIGHT(N$1,LEN(N$1)- FIND("=",N$1)))),LOWER($D261)),"*") = "*","",LEFT(N$1,FIND("=",N$1) -1))</f>
        <v/>
      </c>
      <c r="O261" s="5" t="str">
        <f t="shared" si="267"/>
        <v/>
      </c>
      <c r="P261" s="5" t="str">
        <f t="shared" si="267"/>
        <v/>
      </c>
      <c r="Q261" s="5" t="str">
        <f t="shared" si="267"/>
        <v/>
      </c>
    </row>
    <row r="262" ht="15.75" customHeight="1">
      <c r="A262" s="5" t="s">
        <v>748</v>
      </c>
      <c r="B262" s="5" t="s">
        <v>749</v>
      </c>
      <c r="C262" s="5" t="s">
        <v>18</v>
      </c>
      <c r="D262" s="5" t="s">
        <v>750</v>
      </c>
      <c r="E262" s="6" t="str">
        <f t="shared" si="2"/>
        <v>Enviromental Data,Soil Health Data,Public Health Data </v>
      </c>
      <c r="F262" s="2" t="s">
        <v>5</v>
      </c>
      <c r="G262" s="5" t="str">
        <f t="shared" si="3"/>
        <v>Soil Health Data</v>
      </c>
      <c r="H262" s="5" t="str">
        <f t="shared" si="4"/>
        <v/>
      </c>
      <c r="I262" s="5" t="str">
        <f t="shared" si="5"/>
        <v/>
      </c>
      <c r="J262" s="5" t="str">
        <f t="shared" si="6"/>
        <v/>
      </c>
      <c r="K262" s="5" t="str">
        <f t="shared" si="9"/>
        <v>Public Health Data </v>
      </c>
      <c r="M262" s="6" t="str">
        <f t="shared" si="7"/>
        <v/>
      </c>
      <c r="N262" s="5" t="str">
        <f t="shared" ref="N262:Q262" si="268">IF(IFERROR(FIND( TRIM(LOWER( RIGHT(N$1,LEN(N$1)- FIND("=",N$1)))),LOWER($D262)),"*") = "*","",LEFT(N$1,FIND("=",N$1) -1))</f>
        <v/>
      </c>
      <c r="O262" s="5" t="str">
        <f t="shared" si="268"/>
        <v/>
      </c>
      <c r="P262" s="5" t="str">
        <f t="shared" si="268"/>
        <v/>
      </c>
      <c r="Q262" s="5" t="str">
        <f t="shared" si="268"/>
        <v/>
      </c>
    </row>
    <row r="263" ht="15.75" customHeight="1">
      <c r="A263" s="5" t="s">
        <v>751</v>
      </c>
      <c r="B263" s="5" t="s">
        <v>752</v>
      </c>
      <c r="C263" s="5" t="s">
        <v>18</v>
      </c>
      <c r="D263" s="5" t="s">
        <v>753</v>
      </c>
      <c r="E263" s="6" t="str">
        <f t="shared" si="2"/>
        <v>Enviromental Data,Soil Health Data</v>
      </c>
      <c r="F263" s="2" t="s">
        <v>5</v>
      </c>
      <c r="G263" s="5" t="str">
        <f t="shared" si="3"/>
        <v>Soil Health Data</v>
      </c>
      <c r="H263" s="5" t="str">
        <f t="shared" si="4"/>
        <v/>
      </c>
      <c r="I263" s="5" t="str">
        <f t="shared" si="5"/>
        <v/>
      </c>
      <c r="J263" s="5" t="str">
        <f t="shared" si="6"/>
        <v/>
      </c>
      <c r="K263" s="5" t="str">
        <f t="shared" si="9"/>
        <v/>
      </c>
      <c r="M263" s="6" t="str">
        <f t="shared" si="7"/>
        <v/>
      </c>
      <c r="N263" s="5" t="str">
        <f t="shared" ref="N263:Q263" si="269">IF(IFERROR(FIND( TRIM(LOWER( RIGHT(N$1,LEN(N$1)- FIND("=",N$1)))),LOWER($D263)),"*") = "*","",LEFT(N$1,FIND("=",N$1) -1))</f>
        <v/>
      </c>
      <c r="O263" s="5" t="str">
        <f t="shared" si="269"/>
        <v/>
      </c>
      <c r="P263" s="5" t="str">
        <f t="shared" si="269"/>
        <v/>
      </c>
      <c r="Q263" s="5" t="str">
        <f t="shared" si="269"/>
        <v/>
      </c>
    </row>
    <row r="264" ht="15.75" customHeight="1">
      <c r="A264" s="5" t="s">
        <v>754</v>
      </c>
      <c r="B264" s="5" t="s">
        <v>755</v>
      </c>
      <c r="C264" s="5" t="s">
        <v>18</v>
      </c>
      <c r="D264" s="5" t="s">
        <v>756</v>
      </c>
      <c r="E264" s="6" t="str">
        <f t="shared" si="2"/>
        <v>Enviromental Data</v>
      </c>
      <c r="F264" s="2" t="s">
        <v>5</v>
      </c>
      <c r="G264" s="5" t="str">
        <f t="shared" si="3"/>
        <v/>
      </c>
      <c r="H264" s="5" t="str">
        <f t="shared" si="4"/>
        <v/>
      </c>
      <c r="I264" s="5" t="str">
        <f t="shared" si="5"/>
        <v/>
      </c>
      <c r="J264" s="5" t="str">
        <f t="shared" si="6"/>
        <v/>
      </c>
      <c r="K264" s="5" t="str">
        <f t="shared" si="9"/>
        <v/>
      </c>
      <c r="M264" s="6" t="str">
        <f t="shared" si="7"/>
        <v/>
      </c>
      <c r="N264" s="5" t="str">
        <f t="shared" ref="N264:Q264" si="270">IF(IFERROR(FIND( TRIM(LOWER( RIGHT(N$1,LEN(N$1)- FIND("=",N$1)))),LOWER($D264)),"*") = "*","",LEFT(N$1,FIND("=",N$1) -1))</f>
        <v/>
      </c>
      <c r="O264" s="5" t="str">
        <f t="shared" si="270"/>
        <v/>
      </c>
      <c r="P264" s="5" t="str">
        <f t="shared" si="270"/>
        <v/>
      </c>
      <c r="Q264" s="5" t="str">
        <f t="shared" si="270"/>
        <v/>
      </c>
    </row>
    <row r="265" ht="15.75" customHeight="1">
      <c r="A265" s="5" t="s">
        <v>757</v>
      </c>
      <c r="B265" s="5" t="s">
        <v>758</v>
      </c>
      <c r="C265" s="5" t="s">
        <v>18</v>
      </c>
      <c r="D265" s="5" t="s">
        <v>759</v>
      </c>
      <c r="E265" s="6" t="str">
        <f t="shared" si="2"/>
        <v>Enviromental Data,Public Health Data </v>
      </c>
      <c r="F265" s="2" t="s">
        <v>5</v>
      </c>
      <c r="G265" s="5" t="str">
        <f t="shared" si="3"/>
        <v/>
      </c>
      <c r="H265" s="5" t="str">
        <f t="shared" si="4"/>
        <v/>
      </c>
      <c r="I265" s="5" t="str">
        <f t="shared" si="5"/>
        <v/>
      </c>
      <c r="J265" s="5" t="str">
        <f t="shared" si="6"/>
        <v/>
      </c>
      <c r="K265" s="5" t="str">
        <f t="shared" si="9"/>
        <v>Public Health Data </v>
      </c>
      <c r="M265" s="6" t="str">
        <f t="shared" si="7"/>
        <v/>
      </c>
      <c r="N265" s="5" t="str">
        <f t="shared" ref="N265:Q265" si="271">IF(IFERROR(FIND( TRIM(LOWER( RIGHT(N$1,LEN(N$1)- FIND("=",N$1)))),LOWER($D265)),"*") = "*","",LEFT(N$1,FIND("=",N$1) -1))</f>
        <v/>
      </c>
      <c r="O265" s="5" t="str">
        <f t="shared" si="271"/>
        <v/>
      </c>
      <c r="P265" s="5" t="str">
        <f t="shared" si="271"/>
        <v/>
      </c>
      <c r="Q265" s="5" t="str">
        <f t="shared" si="271"/>
        <v/>
      </c>
    </row>
    <row r="266" ht="15.75" customHeight="1">
      <c r="A266" s="5" t="s">
        <v>760</v>
      </c>
      <c r="B266" s="5" t="s">
        <v>761</v>
      </c>
      <c r="C266" s="5" t="s">
        <v>18</v>
      </c>
      <c r="D266" s="5" t="s">
        <v>759</v>
      </c>
      <c r="E266" s="6" t="str">
        <f t="shared" si="2"/>
        <v>Enviromental Data,Public Health Data </v>
      </c>
      <c r="F266" s="2" t="s">
        <v>5</v>
      </c>
      <c r="G266" s="5" t="str">
        <f t="shared" si="3"/>
        <v/>
      </c>
      <c r="H266" s="5" t="str">
        <f t="shared" si="4"/>
        <v/>
      </c>
      <c r="I266" s="5" t="str">
        <f t="shared" si="5"/>
        <v/>
      </c>
      <c r="J266" s="5" t="str">
        <f t="shared" si="6"/>
        <v/>
      </c>
      <c r="K266" s="5" t="str">
        <f t="shared" si="9"/>
        <v>Public Health Data </v>
      </c>
      <c r="M266" s="6" t="str">
        <f t="shared" si="7"/>
        <v/>
      </c>
      <c r="N266" s="5" t="str">
        <f t="shared" ref="N266:Q266" si="272">IF(IFERROR(FIND( TRIM(LOWER( RIGHT(N$1,LEN(N$1)- FIND("=",N$1)))),LOWER($D266)),"*") = "*","",LEFT(N$1,FIND("=",N$1) -1))</f>
        <v/>
      </c>
      <c r="O266" s="5" t="str">
        <f t="shared" si="272"/>
        <v/>
      </c>
      <c r="P266" s="5" t="str">
        <f t="shared" si="272"/>
        <v/>
      </c>
      <c r="Q266" s="5" t="str">
        <f t="shared" si="272"/>
        <v/>
      </c>
    </row>
    <row r="267" ht="15.75" customHeight="1">
      <c r="A267" s="5" t="s">
        <v>762</v>
      </c>
      <c r="B267" s="5" t="s">
        <v>763</v>
      </c>
      <c r="C267" s="5" t="s">
        <v>18</v>
      </c>
      <c r="D267" s="5" t="s">
        <v>759</v>
      </c>
      <c r="E267" s="6" t="str">
        <f t="shared" si="2"/>
        <v>Enviromental Data,Public Health Data </v>
      </c>
      <c r="F267" s="2" t="s">
        <v>5</v>
      </c>
      <c r="G267" s="5" t="str">
        <f t="shared" si="3"/>
        <v/>
      </c>
      <c r="H267" s="5" t="str">
        <f t="shared" si="4"/>
        <v/>
      </c>
      <c r="I267" s="5" t="str">
        <f t="shared" si="5"/>
        <v/>
      </c>
      <c r="J267" s="5" t="str">
        <f t="shared" si="6"/>
        <v/>
      </c>
      <c r="K267" s="5" t="str">
        <f t="shared" si="9"/>
        <v>Public Health Data </v>
      </c>
      <c r="M267" s="6" t="str">
        <f t="shared" si="7"/>
        <v/>
      </c>
      <c r="N267" s="5" t="str">
        <f t="shared" ref="N267:Q267" si="273">IF(IFERROR(FIND( TRIM(LOWER( RIGHT(N$1,LEN(N$1)- FIND("=",N$1)))),LOWER($D267)),"*") = "*","",LEFT(N$1,FIND("=",N$1) -1))</f>
        <v/>
      </c>
      <c r="O267" s="5" t="str">
        <f t="shared" si="273"/>
        <v/>
      </c>
      <c r="P267" s="5" t="str">
        <f t="shared" si="273"/>
        <v/>
      </c>
      <c r="Q267" s="5" t="str">
        <f t="shared" si="273"/>
        <v/>
      </c>
    </row>
    <row r="268" ht="15.75" customHeight="1">
      <c r="A268" s="5" t="s">
        <v>764</v>
      </c>
      <c r="B268" s="5" t="s">
        <v>765</v>
      </c>
      <c r="C268" s="5" t="s">
        <v>18</v>
      </c>
      <c r="D268" s="5" t="s">
        <v>759</v>
      </c>
      <c r="E268" s="6" t="str">
        <f t="shared" si="2"/>
        <v>Enviromental Data,Public Health Data </v>
      </c>
      <c r="F268" s="2" t="s">
        <v>5</v>
      </c>
      <c r="G268" s="5" t="str">
        <f t="shared" si="3"/>
        <v/>
      </c>
      <c r="H268" s="5" t="str">
        <f t="shared" si="4"/>
        <v/>
      </c>
      <c r="I268" s="5" t="str">
        <f t="shared" si="5"/>
        <v/>
      </c>
      <c r="J268" s="5" t="str">
        <f t="shared" si="6"/>
        <v/>
      </c>
      <c r="K268" s="5" t="str">
        <f t="shared" si="9"/>
        <v>Public Health Data </v>
      </c>
      <c r="M268" s="6" t="str">
        <f t="shared" si="7"/>
        <v/>
      </c>
      <c r="N268" s="5" t="str">
        <f t="shared" ref="N268:Q268" si="274">IF(IFERROR(FIND( TRIM(LOWER( RIGHT(N$1,LEN(N$1)- FIND("=",N$1)))),LOWER($D268)),"*") = "*","",LEFT(N$1,FIND("=",N$1) -1))</f>
        <v/>
      </c>
      <c r="O268" s="5" t="str">
        <f t="shared" si="274"/>
        <v/>
      </c>
      <c r="P268" s="5" t="str">
        <f t="shared" si="274"/>
        <v/>
      </c>
      <c r="Q268" s="5" t="str">
        <f t="shared" si="274"/>
        <v/>
      </c>
    </row>
    <row r="269" ht="15.75" customHeight="1">
      <c r="A269" s="5" t="s">
        <v>766</v>
      </c>
      <c r="B269" s="5" t="s">
        <v>767</v>
      </c>
      <c r="C269" s="5" t="s">
        <v>18</v>
      </c>
      <c r="D269" s="5" t="s">
        <v>759</v>
      </c>
      <c r="E269" s="6" t="str">
        <f t="shared" si="2"/>
        <v>Enviromental Data,Public Health Data </v>
      </c>
      <c r="F269" s="2" t="s">
        <v>5</v>
      </c>
      <c r="G269" s="5" t="str">
        <f t="shared" si="3"/>
        <v/>
      </c>
      <c r="H269" s="5" t="str">
        <f t="shared" si="4"/>
        <v/>
      </c>
      <c r="I269" s="5" t="str">
        <f t="shared" si="5"/>
        <v/>
      </c>
      <c r="J269" s="5" t="str">
        <f t="shared" si="6"/>
        <v/>
      </c>
      <c r="K269" s="5" t="str">
        <f t="shared" si="9"/>
        <v>Public Health Data </v>
      </c>
      <c r="M269" s="6" t="str">
        <f t="shared" si="7"/>
        <v/>
      </c>
      <c r="N269" s="5" t="str">
        <f t="shared" ref="N269:Q269" si="275">IF(IFERROR(FIND( TRIM(LOWER( RIGHT(N$1,LEN(N$1)- FIND("=",N$1)))),LOWER($D269)),"*") = "*","",LEFT(N$1,FIND("=",N$1) -1))</f>
        <v/>
      </c>
      <c r="O269" s="5" t="str">
        <f t="shared" si="275"/>
        <v/>
      </c>
      <c r="P269" s="5" t="str">
        <f t="shared" si="275"/>
        <v/>
      </c>
      <c r="Q269" s="5" t="str">
        <f t="shared" si="275"/>
        <v/>
      </c>
    </row>
    <row r="270" ht="15.75" customHeight="1">
      <c r="A270" s="5" t="s">
        <v>768</v>
      </c>
      <c r="B270" s="5" t="s">
        <v>769</v>
      </c>
      <c r="C270" s="5" t="s">
        <v>18</v>
      </c>
      <c r="D270" s="5" t="s">
        <v>759</v>
      </c>
      <c r="E270" s="6" t="str">
        <f t="shared" si="2"/>
        <v>Enviromental Data,Public Health Data </v>
      </c>
      <c r="F270" s="2" t="s">
        <v>5</v>
      </c>
      <c r="G270" s="5" t="str">
        <f t="shared" si="3"/>
        <v/>
      </c>
      <c r="H270" s="5" t="str">
        <f t="shared" si="4"/>
        <v/>
      </c>
      <c r="I270" s="5" t="str">
        <f t="shared" si="5"/>
        <v/>
      </c>
      <c r="J270" s="5" t="str">
        <f t="shared" si="6"/>
        <v/>
      </c>
      <c r="K270" s="5" t="str">
        <f t="shared" si="9"/>
        <v>Public Health Data </v>
      </c>
      <c r="M270" s="6" t="str">
        <f t="shared" si="7"/>
        <v/>
      </c>
      <c r="N270" s="5" t="str">
        <f t="shared" ref="N270:Q270" si="276">IF(IFERROR(FIND( TRIM(LOWER( RIGHT(N$1,LEN(N$1)- FIND("=",N$1)))),LOWER($D270)),"*") = "*","",LEFT(N$1,FIND("=",N$1) -1))</f>
        <v/>
      </c>
      <c r="O270" s="5" t="str">
        <f t="shared" si="276"/>
        <v/>
      </c>
      <c r="P270" s="5" t="str">
        <f t="shared" si="276"/>
        <v/>
      </c>
      <c r="Q270" s="5" t="str">
        <f t="shared" si="276"/>
        <v/>
      </c>
    </row>
    <row r="271" ht="15.75" customHeight="1">
      <c r="A271" s="5" t="s">
        <v>770</v>
      </c>
      <c r="B271" s="5" t="s">
        <v>771</v>
      </c>
      <c r="C271" s="5" t="s">
        <v>18</v>
      </c>
      <c r="D271" s="5" t="s">
        <v>759</v>
      </c>
      <c r="E271" s="6" t="str">
        <f t="shared" si="2"/>
        <v>Enviromental Data,Public Health Data </v>
      </c>
      <c r="F271" s="2" t="s">
        <v>5</v>
      </c>
      <c r="G271" s="5" t="str">
        <f t="shared" si="3"/>
        <v/>
      </c>
      <c r="H271" s="5" t="str">
        <f t="shared" si="4"/>
        <v/>
      </c>
      <c r="I271" s="5" t="str">
        <f t="shared" si="5"/>
        <v/>
      </c>
      <c r="J271" s="5" t="str">
        <f t="shared" si="6"/>
        <v/>
      </c>
      <c r="K271" s="5" t="str">
        <f t="shared" si="9"/>
        <v>Public Health Data </v>
      </c>
      <c r="M271" s="6" t="str">
        <f t="shared" si="7"/>
        <v/>
      </c>
      <c r="N271" s="5" t="str">
        <f t="shared" ref="N271:Q271" si="277">IF(IFERROR(FIND( TRIM(LOWER( RIGHT(N$1,LEN(N$1)- FIND("=",N$1)))),LOWER($D271)),"*") = "*","",LEFT(N$1,FIND("=",N$1) -1))</f>
        <v/>
      </c>
      <c r="O271" s="5" t="str">
        <f t="shared" si="277"/>
        <v/>
      </c>
      <c r="P271" s="5" t="str">
        <f t="shared" si="277"/>
        <v/>
      </c>
      <c r="Q271" s="5" t="str">
        <f t="shared" si="277"/>
        <v/>
      </c>
    </row>
    <row r="272" ht="15.75" customHeight="1">
      <c r="A272" s="5" t="s">
        <v>772</v>
      </c>
      <c r="B272" s="5" t="s">
        <v>773</v>
      </c>
      <c r="C272" s="5" t="s">
        <v>18</v>
      </c>
      <c r="D272" s="5" t="s">
        <v>759</v>
      </c>
      <c r="E272" s="6" t="str">
        <f t="shared" si="2"/>
        <v>Enviromental Data,Public Health Data </v>
      </c>
      <c r="F272" s="2" t="s">
        <v>5</v>
      </c>
      <c r="G272" s="5" t="str">
        <f t="shared" si="3"/>
        <v/>
      </c>
      <c r="H272" s="5" t="str">
        <f t="shared" si="4"/>
        <v/>
      </c>
      <c r="I272" s="5" t="str">
        <f t="shared" si="5"/>
        <v/>
      </c>
      <c r="J272" s="5" t="str">
        <f t="shared" si="6"/>
        <v/>
      </c>
      <c r="K272" s="5" t="str">
        <f t="shared" si="9"/>
        <v>Public Health Data </v>
      </c>
      <c r="M272" s="6" t="str">
        <f t="shared" si="7"/>
        <v/>
      </c>
      <c r="N272" s="5" t="str">
        <f t="shared" ref="N272:Q272" si="278">IF(IFERROR(FIND( TRIM(LOWER( RIGHT(N$1,LEN(N$1)- FIND("=",N$1)))),LOWER($D272)),"*") = "*","",LEFT(N$1,FIND("=",N$1) -1))</f>
        <v/>
      </c>
      <c r="O272" s="5" t="str">
        <f t="shared" si="278"/>
        <v/>
      </c>
      <c r="P272" s="5" t="str">
        <f t="shared" si="278"/>
        <v/>
      </c>
      <c r="Q272" s="5" t="str">
        <f t="shared" si="278"/>
        <v/>
      </c>
    </row>
    <row r="273" ht="15.75" customHeight="1">
      <c r="A273" s="5" t="s">
        <v>774</v>
      </c>
      <c r="B273" s="5" t="s">
        <v>775</v>
      </c>
      <c r="C273" s="5" t="s">
        <v>18</v>
      </c>
      <c r="D273" s="5" t="s">
        <v>759</v>
      </c>
      <c r="E273" s="6" t="str">
        <f t="shared" si="2"/>
        <v>Enviromental Data,Public Health Data </v>
      </c>
      <c r="F273" s="2" t="s">
        <v>5</v>
      </c>
      <c r="G273" s="5" t="str">
        <f t="shared" si="3"/>
        <v/>
      </c>
      <c r="H273" s="5" t="str">
        <f t="shared" si="4"/>
        <v/>
      </c>
      <c r="I273" s="5" t="str">
        <f t="shared" si="5"/>
        <v/>
      </c>
      <c r="J273" s="5" t="str">
        <f t="shared" si="6"/>
        <v/>
      </c>
      <c r="K273" s="5" t="str">
        <f t="shared" si="9"/>
        <v>Public Health Data </v>
      </c>
      <c r="M273" s="6" t="str">
        <f t="shared" si="7"/>
        <v/>
      </c>
      <c r="N273" s="5" t="str">
        <f t="shared" ref="N273:Q273" si="279">IF(IFERROR(FIND( TRIM(LOWER( RIGHT(N$1,LEN(N$1)- FIND("=",N$1)))),LOWER($D273)),"*") = "*","",LEFT(N$1,FIND("=",N$1) -1))</f>
        <v/>
      </c>
      <c r="O273" s="5" t="str">
        <f t="shared" si="279"/>
        <v/>
      </c>
      <c r="P273" s="5" t="str">
        <f t="shared" si="279"/>
        <v/>
      </c>
      <c r="Q273" s="5" t="str">
        <f t="shared" si="279"/>
        <v/>
      </c>
    </row>
    <row r="274" ht="15.75" customHeight="1">
      <c r="A274" s="5" t="s">
        <v>776</v>
      </c>
      <c r="B274" s="5" t="s">
        <v>777</v>
      </c>
      <c r="C274" s="5" t="s">
        <v>18</v>
      </c>
      <c r="D274" s="5" t="s">
        <v>778</v>
      </c>
      <c r="E274" s="6" t="str">
        <f t="shared" si="2"/>
        <v>Enviromental Data</v>
      </c>
      <c r="F274" s="2" t="s">
        <v>5</v>
      </c>
      <c r="G274" s="5" t="str">
        <f t="shared" si="3"/>
        <v/>
      </c>
      <c r="H274" s="5" t="str">
        <f t="shared" si="4"/>
        <v/>
      </c>
      <c r="I274" s="5" t="str">
        <f t="shared" si="5"/>
        <v/>
      </c>
      <c r="J274" s="5" t="str">
        <f t="shared" si="6"/>
        <v/>
      </c>
      <c r="K274" s="5" t="str">
        <f t="shared" si="9"/>
        <v/>
      </c>
      <c r="M274" s="6" t="str">
        <f t="shared" si="7"/>
        <v/>
      </c>
      <c r="N274" s="5" t="str">
        <f t="shared" ref="N274:Q274" si="280">IF(IFERROR(FIND( TRIM(LOWER( RIGHT(N$1,LEN(N$1)- FIND("=",N$1)))),LOWER($D274)),"*") = "*","",LEFT(N$1,FIND("=",N$1) -1))</f>
        <v/>
      </c>
      <c r="O274" s="5" t="str">
        <f t="shared" si="280"/>
        <v/>
      </c>
      <c r="P274" s="5" t="str">
        <f t="shared" si="280"/>
        <v/>
      </c>
      <c r="Q274" s="5" t="str">
        <f t="shared" si="280"/>
        <v/>
      </c>
    </row>
    <row r="275" ht="15.75" customHeight="1">
      <c r="A275" s="5" t="s">
        <v>779</v>
      </c>
      <c r="B275" s="5" t="s">
        <v>780</v>
      </c>
      <c r="C275" s="5" t="s">
        <v>18</v>
      </c>
      <c r="D275" s="5" t="s">
        <v>781</v>
      </c>
      <c r="E275" s="6" t="str">
        <f t="shared" si="2"/>
        <v>Enviromental Data</v>
      </c>
      <c r="F275" s="2" t="s">
        <v>5</v>
      </c>
      <c r="G275" s="5" t="str">
        <f t="shared" si="3"/>
        <v/>
      </c>
      <c r="H275" s="5" t="str">
        <f t="shared" si="4"/>
        <v/>
      </c>
      <c r="I275" s="5" t="str">
        <f t="shared" si="5"/>
        <v/>
      </c>
      <c r="J275" s="5" t="str">
        <f t="shared" si="6"/>
        <v/>
      </c>
      <c r="K275" s="5" t="str">
        <f t="shared" si="9"/>
        <v/>
      </c>
      <c r="M275" s="6" t="str">
        <f t="shared" si="7"/>
        <v/>
      </c>
      <c r="N275" s="5" t="str">
        <f t="shared" ref="N275:Q275" si="281">IF(IFERROR(FIND( TRIM(LOWER( RIGHT(N$1,LEN(N$1)- FIND("=",N$1)))),LOWER($D275)),"*") = "*","",LEFT(N$1,FIND("=",N$1) -1))</f>
        <v/>
      </c>
      <c r="O275" s="5" t="str">
        <f t="shared" si="281"/>
        <v/>
      </c>
      <c r="P275" s="5" t="str">
        <f t="shared" si="281"/>
        <v/>
      </c>
      <c r="Q275" s="5" t="str">
        <f t="shared" si="281"/>
        <v/>
      </c>
    </row>
    <row r="276" ht="15.75" customHeight="1">
      <c r="A276" s="5" t="s">
        <v>782</v>
      </c>
      <c r="B276" s="5" t="s">
        <v>783</v>
      </c>
      <c r="C276" s="5" t="s">
        <v>18</v>
      </c>
      <c r="D276" s="5" t="s">
        <v>784</v>
      </c>
      <c r="E276" s="6" t="str">
        <f t="shared" si="2"/>
        <v>Enviromental Data</v>
      </c>
      <c r="F276" s="2" t="s">
        <v>5</v>
      </c>
      <c r="G276" s="5" t="str">
        <f t="shared" si="3"/>
        <v/>
      </c>
      <c r="H276" s="5" t="str">
        <f t="shared" si="4"/>
        <v/>
      </c>
      <c r="I276" s="5" t="str">
        <f t="shared" si="5"/>
        <v/>
      </c>
      <c r="J276" s="5" t="str">
        <f t="shared" si="6"/>
        <v/>
      </c>
      <c r="K276" s="5" t="str">
        <f t="shared" si="9"/>
        <v/>
      </c>
      <c r="M276" s="6" t="str">
        <f t="shared" si="7"/>
        <v/>
      </c>
      <c r="N276" s="5" t="str">
        <f t="shared" ref="N276:Q276" si="282">IF(IFERROR(FIND( TRIM(LOWER( RIGHT(N$1,LEN(N$1)- FIND("=",N$1)))),LOWER($D276)),"*") = "*","",LEFT(N$1,FIND("=",N$1) -1))</f>
        <v/>
      </c>
      <c r="O276" s="5" t="str">
        <f t="shared" si="282"/>
        <v/>
      </c>
      <c r="P276" s="5" t="str">
        <f t="shared" si="282"/>
        <v/>
      </c>
      <c r="Q276" s="5" t="str">
        <f t="shared" si="282"/>
        <v/>
      </c>
    </row>
    <row r="277" ht="15.75" customHeight="1">
      <c r="A277" s="5" t="s">
        <v>785</v>
      </c>
      <c r="B277" s="5" t="s">
        <v>786</v>
      </c>
      <c r="C277" s="5" t="s">
        <v>18</v>
      </c>
      <c r="D277" s="5" t="s">
        <v>787</v>
      </c>
      <c r="E277" s="6" t="str">
        <f t="shared" si="2"/>
        <v>Enviromental Data</v>
      </c>
      <c r="F277" s="2" t="s">
        <v>5</v>
      </c>
      <c r="G277" s="5" t="str">
        <f t="shared" si="3"/>
        <v/>
      </c>
      <c r="H277" s="5" t="str">
        <f t="shared" si="4"/>
        <v/>
      </c>
      <c r="I277" s="5" t="str">
        <f t="shared" si="5"/>
        <v/>
      </c>
      <c r="J277" s="5" t="str">
        <f t="shared" si="6"/>
        <v/>
      </c>
      <c r="K277" s="5" t="str">
        <f t="shared" si="9"/>
        <v/>
      </c>
      <c r="M277" s="6" t="str">
        <f t="shared" si="7"/>
        <v/>
      </c>
      <c r="N277" s="5" t="str">
        <f t="shared" ref="N277:Q277" si="283">IF(IFERROR(FIND( TRIM(LOWER( RIGHT(N$1,LEN(N$1)- FIND("=",N$1)))),LOWER($D277)),"*") = "*","",LEFT(N$1,FIND("=",N$1) -1))</f>
        <v/>
      </c>
      <c r="O277" s="5" t="str">
        <f t="shared" si="283"/>
        <v/>
      </c>
      <c r="P277" s="5" t="str">
        <f t="shared" si="283"/>
        <v/>
      </c>
      <c r="Q277" s="5" t="str">
        <f t="shared" si="283"/>
        <v/>
      </c>
    </row>
    <row r="278" ht="15.75" customHeight="1">
      <c r="A278" s="5" t="s">
        <v>788</v>
      </c>
      <c r="B278" s="5" t="s">
        <v>789</v>
      </c>
      <c r="C278" s="5" t="s">
        <v>18</v>
      </c>
      <c r="D278" s="5" t="s">
        <v>790</v>
      </c>
      <c r="E278" s="6" t="str">
        <f t="shared" si="2"/>
        <v>Enviromental Data</v>
      </c>
      <c r="F278" s="2" t="s">
        <v>5</v>
      </c>
      <c r="G278" s="5" t="str">
        <f t="shared" si="3"/>
        <v/>
      </c>
      <c r="H278" s="5" t="str">
        <f t="shared" si="4"/>
        <v/>
      </c>
      <c r="I278" s="5" t="str">
        <f t="shared" si="5"/>
        <v/>
      </c>
      <c r="J278" s="5" t="str">
        <f t="shared" si="6"/>
        <v/>
      </c>
      <c r="K278" s="5" t="str">
        <f t="shared" si="9"/>
        <v/>
      </c>
      <c r="M278" s="6" t="str">
        <f t="shared" si="7"/>
        <v>Smart Farming </v>
      </c>
      <c r="N278" s="5" t="str">
        <f t="shared" ref="N278:Q278" si="284">IF(IFERROR(FIND( TRIM(LOWER( RIGHT(N$1,LEN(N$1)- FIND("=",N$1)))),LOWER($D278)),"*") = "*","",LEFT(N$1,FIND("=",N$1) -1))</f>
        <v/>
      </c>
      <c r="O278" s="5" t="str">
        <f t="shared" si="284"/>
        <v/>
      </c>
      <c r="P278" s="5" t="str">
        <f t="shared" si="284"/>
        <v/>
      </c>
      <c r="Q278" s="5" t="str">
        <f t="shared" si="284"/>
        <v>Smart Farming </v>
      </c>
    </row>
    <row r="279" ht="15.75" customHeight="1">
      <c r="A279" s="5" t="s">
        <v>791</v>
      </c>
      <c r="B279" s="5" t="s">
        <v>792</v>
      </c>
      <c r="C279" s="5" t="s">
        <v>18</v>
      </c>
      <c r="D279" s="5" t="s">
        <v>793</v>
      </c>
      <c r="E279" s="6" t="str">
        <f t="shared" si="2"/>
        <v>Enviromental Data</v>
      </c>
      <c r="F279" s="2" t="s">
        <v>5</v>
      </c>
      <c r="G279" s="5" t="str">
        <f t="shared" si="3"/>
        <v/>
      </c>
      <c r="H279" s="5" t="str">
        <f t="shared" si="4"/>
        <v/>
      </c>
      <c r="I279" s="5" t="str">
        <f t="shared" si="5"/>
        <v/>
      </c>
      <c r="J279" s="5" t="str">
        <f t="shared" si="6"/>
        <v/>
      </c>
      <c r="K279" s="5" t="str">
        <f t="shared" si="9"/>
        <v/>
      </c>
      <c r="M279" s="6" t="str">
        <f t="shared" si="7"/>
        <v/>
      </c>
      <c r="N279" s="5" t="str">
        <f t="shared" ref="N279:Q279" si="285">IF(IFERROR(FIND( TRIM(LOWER( RIGHT(N$1,LEN(N$1)- FIND("=",N$1)))),LOWER($D279)),"*") = "*","",LEFT(N$1,FIND("=",N$1) -1))</f>
        <v/>
      </c>
      <c r="O279" s="5" t="str">
        <f t="shared" si="285"/>
        <v/>
      </c>
      <c r="P279" s="5" t="str">
        <f t="shared" si="285"/>
        <v/>
      </c>
      <c r="Q279" s="5" t="str">
        <f t="shared" si="285"/>
        <v/>
      </c>
    </row>
    <row r="280" ht="15.75" customHeight="1">
      <c r="A280" s="5" t="s">
        <v>794</v>
      </c>
      <c r="B280" s="5" t="s">
        <v>795</v>
      </c>
      <c r="C280" s="5" t="s">
        <v>18</v>
      </c>
      <c r="D280" s="5" t="s">
        <v>796</v>
      </c>
      <c r="E280" s="6" t="str">
        <f t="shared" si="2"/>
        <v>Enviromental Data</v>
      </c>
      <c r="F280" s="2" t="s">
        <v>5</v>
      </c>
      <c r="G280" s="5" t="str">
        <f t="shared" si="3"/>
        <v/>
      </c>
      <c r="H280" s="5" t="str">
        <f t="shared" si="4"/>
        <v/>
      </c>
      <c r="I280" s="5" t="str">
        <f t="shared" si="5"/>
        <v/>
      </c>
      <c r="J280" s="5" t="str">
        <f t="shared" si="6"/>
        <v/>
      </c>
      <c r="K280" s="5" t="str">
        <f t="shared" si="9"/>
        <v/>
      </c>
      <c r="M280" s="6" t="str">
        <f t="shared" si="7"/>
        <v/>
      </c>
      <c r="N280" s="5" t="str">
        <f t="shared" ref="N280:Q280" si="286">IF(IFERROR(FIND( TRIM(LOWER( RIGHT(N$1,LEN(N$1)- FIND("=",N$1)))),LOWER($D280)),"*") = "*","",LEFT(N$1,FIND("=",N$1) -1))</f>
        <v/>
      </c>
      <c r="O280" s="5" t="str">
        <f t="shared" si="286"/>
        <v/>
      </c>
      <c r="P280" s="5" t="str">
        <f t="shared" si="286"/>
        <v/>
      </c>
      <c r="Q280" s="5" t="str">
        <f t="shared" si="286"/>
        <v/>
      </c>
    </row>
    <row r="281" ht="15.75" customHeight="1">
      <c r="A281" s="5" t="s">
        <v>797</v>
      </c>
      <c r="B281" s="5" t="s">
        <v>798</v>
      </c>
      <c r="C281" s="5" t="s">
        <v>18</v>
      </c>
      <c r="D281" s="5" t="s">
        <v>799</v>
      </c>
      <c r="E281" s="6" t="str">
        <f t="shared" si="2"/>
        <v>Enviromental Data</v>
      </c>
      <c r="F281" s="2" t="s">
        <v>5</v>
      </c>
      <c r="G281" s="5" t="str">
        <f t="shared" si="3"/>
        <v/>
      </c>
      <c r="H281" s="5" t="str">
        <f t="shared" si="4"/>
        <v/>
      </c>
      <c r="I281" s="5" t="str">
        <f t="shared" si="5"/>
        <v/>
      </c>
      <c r="J281" s="5" t="str">
        <f t="shared" si="6"/>
        <v/>
      </c>
      <c r="K281" s="5" t="str">
        <f t="shared" si="9"/>
        <v/>
      </c>
      <c r="M281" s="6" t="str">
        <f t="shared" si="7"/>
        <v/>
      </c>
      <c r="N281" s="5" t="str">
        <f t="shared" ref="N281:Q281" si="287">IF(IFERROR(FIND( TRIM(LOWER( RIGHT(N$1,LEN(N$1)- FIND("=",N$1)))),LOWER($D281)),"*") = "*","",LEFT(N$1,FIND("=",N$1) -1))</f>
        <v/>
      </c>
      <c r="O281" s="5" t="str">
        <f t="shared" si="287"/>
        <v/>
      </c>
      <c r="P281" s="5" t="str">
        <f t="shared" si="287"/>
        <v/>
      </c>
      <c r="Q281" s="5" t="str">
        <f t="shared" si="287"/>
        <v/>
      </c>
    </row>
    <row r="282" ht="15.75" customHeight="1">
      <c r="A282" s="5" t="s">
        <v>800</v>
      </c>
      <c r="B282" s="5" t="s">
        <v>801</v>
      </c>
      <c r="C282" s="5" t="s">
        <v>18</v>
      </c>
      <c r="D282" s="5" t="s">
        <v>802</v>
      </c>
      <c r="E282" s="6" t="str">
        <f t="shared" si="2"/>
        <v>Enviromental Data</v>
      </c>
      <c r="F282" s="2" t="s">
        <v>5</v>
      </c>
      <c r="G282" s="5" t="str">
        <f t="shared" si="3"/>
        <v/>
      </c>
      <c r="H282" s="5" t="str">
        <f t="shared" si="4"/>
        <v/>
      </c>
      <c r="I282" s="5" t="str">
        <f t="shared" si="5"/>
        <v/>
      </c>
      <c r="J282" s="5" t="str">
        <f t="shared" si="6"/>
        <v/>
      </c>
      <c r="K282" s="5" t="str">
        <f t="shared" si="9"/>
        <v/>
      </c>
      <c r="M282" s="6" t="str">
        <f t="shared" si="7"/>
        <v/>
      </c>
      <c r="N282" s="5" t="str">
        <f t="shared" ref="N282:Q282" si="288">IF(IFERROR(FIND( TRIM(LOWER( RIGHT(N$1,LEN(N$1)- FIND("=",N$1)))),LOWER($D282)),"*") = "*","",LEFT(N$1,FIND("=",N$1) -1))</f>
        <v/>
      </c>
      <c r="O282" s="5" t="str">
        <f t="shared" si="288"/>
        <v/>
      </c>
      <c r="P282" s="5" t="str">
        <f t="shared" si="288"/>
        <v/>
      </c>
      <c r="Q282" s="5" t="str">
        <f t="shared" si="288"/>
        <v/>
      </c>
    </row>
    <row r="283" ht="15.75" customHeight="1">
      <c r="A283" s="5" t="s">
        <v>803</v>
      </c>
      <c r="B283" s="5" t="s">
        <v>804</v>
      </c>
      <c r="C283" s="5" t="s">
        <v>18</v>
      </c>
      <c r="D283" s="5" t="s">
        <v>805</v>
      </c>
      <c r="E283" s="6" t="str">
        <f t="shared" si="2"/>
        <v>Enviromental Data</v>
      </c>
      <c r="F283" s="2" t="s">
        <v>5</v>
      </c>
      <c r="G283" s="5" t="str">
        <f t="shared" si="3"/>
        <v/>
      </c>
      <c r="H283" s="5" t="str">
        <f t="shared" si="4"/>
        <v/>
      </c>
      <c r="I283" s="5" t="str">
        <f t="shared" si="5"/>
        <v/>
      </c>
      <c r="J283" s="5" t="str">
        <f t="shared" si="6"/>
        <v/>
      </c>
      <c r="K283" s="5" t="str">
        <f t="shared" si="9"/>
        <v/>
      </c>
      <c r="M283" s="6" t="str">
        <f t="shared" si="7"/>
        <v/>
      </c>
      <c r="N283" s="5" t="str">
        <f t="shared" ref="N283:Q283" si="289">IF(IFERROR(FIND( TRIM(LOWER( RIGHT(N$1,LEN(N$1)- FIND("=",N$1)))),LOWER($D283)),"*") = "*","",LEFT(N$1,FIND("=",N$1) -1))</f>
        <v/>
      </c>
      <c r="O283" s="5" t="str">
        <f t="shared" si="289"/>
        <v/>
      </c>
      <c r="P283" s="5" t="str">
        <f t="shared" si="289"/>
        <v/>
      </c>
      <c r="Q283" s="5" t="str">
        <f t="shared" si="289"/>
        <v/>
      </c>
    </row>
    <row r="284" ht="15.75" customHeight="1">
      <c r="A284" s="5" t="s">
        <v>806</v>
      </c>
      <c r="B284" s="5" t="s">
        <v>807</v>
      </c>
      <c r="C284" s="5" t="s">
        <v>18</v>
      </c>
      <c r="D284" s="5" t="s">
        <v>808</v>
      </c>
      <c r="E284" s="6" t="str">
        <f t="shared" si="2"/>
        <v>Enviromental Data</v>
      </c>
      <c r="F284" s="2" t="s">
        <v>5</v>
      </c>
      <c r="G284" s="5" t="str">
        <f t="shared" si="3"/>
        <v/>
      </c>
      <c r="H284" s="5" t="str">
        <f t="shared" si="4"/>
        <v/>
      </c>
      <c r="I284" s="5" t="str">
        <f t="shared" si="5"/>
        <v/>
      </c>
      <c r="J284" s="5" t="str">
        <f t="shared" si="6"/>
        <v/>
      </c>
      <c r="K284" s="5" t="str">
        <f t="shared" si="9"/>
        <v/>
      </c>
      <c r="M284" s="6" t="str">
        <f t="shared" si="7"/>
        <v/>
      </c>
      <c r="N284" s="5" t="str">
        <f t="shared" ref="N284:Q284" si="290">IF(IFERROR(FIND( TRIM(LOWER( RIGHT(N$1,LEN(N$1)- FIND("=",N$1)))),LOWER($D284)),"*") = "*","",LEFT(N$1,FIND("=",N$1) -1))</f>
        <v/>
      </c>
      <c r="O284" s="5" t="str">
        <f t="shared" si="290"/>
        <v/>
      </c>
      <c r="P284" s="5" t="str">
        <f t="shared" si="290"/>
        <v/>
      </c>
      <c r="Q284" s="5" t="str">
        <f t="shared" si="290"/>
        <v/>
      </c>
    </row>
    <row r="285" ht="15.75" customHeight="1">
      <c r="A285" s="5" t="s">
        <v>809</v>
      </c>
      <c r="B285" s="5" t="s">
        <v>810</v>
      </c>
      <c r="C285" s="5" t="s">
        <v>18</v>
      </c>
      <c r="D285" s="5" t="s">
        <v>811</v>
      </c>
      <c r="E285" s="6" t="str">
        <f t="shared" si="2"/>
        <v>Enviromental Data</v>
      </c>
      <c r="F285" s="2" t="s">
        <v>5</v>
      </c>
      <c r="G285" s="5" t="str">
        <f t="shared" si="3"/>
        <v/>
      </c>
      <c r="H285" s="5" t="str">
        <f t="shared" si="4"/>
        <v/>
      </c>
      <c r="I285" s="5" t="str">
        <f t="shared" si="5"/>
        <v/>
      </c>
      <c r="J285" s="5" t="str">
        <f t="shared" si="6"/>
        <v/>
      </c>
      <c r="K285" s="5" t="str">
        <f t="shared" si="9"/>
        <v/>
      </c>
      <c r="M285" s="6" t="str">
        <f t="shared" si="7"/>
        <v/>
      </c>
      <c r="N285" s="5" t="str">
        <f t="shared" ref="N285:Q285" si="291">IF(IFERROR(FIND( TRIM(LOWER( RIGHT(N$1,LEN(N$1)- FIND("=",N$1)))),LOWER($D285)),"*") = "*","",LEFT(N$1,FIND("=",N$1) -1))</f>
        <v/>
      </c>
      <c r="O285" s="5" t="str">
        <f t="shared" si="291"/>
        <v/>
      </c>
      <c r="P285" s="5" t="str">
        <f t="shared" si="291"/>
        <v/>
      </c>
      <c r="Q285" s="5" t="str">
        <f t="shared" si="291"/>
        <v/>
      </c>
    </row>
    <row r="286" ht="15.75" customHeight="1">
      <c r="A286" s="5" t="s">
        <v>812</v>
      </c>
      <c r="B286" s="5" t="s">
        <v>813</v>
      </c>
      <c r="C286" s="5" t="s">
        <v>18</v>
      </c>
      <c r="D286" s="5" t="s">
        <v>814</v>
      </c>
      <c r="E286" s="6" t="str">
        <f t="shared" si="2"/>
        <v>Enviromental Data</v>
      </c>
      <c r="F286" s="2" t="s">
        <v>5</v>
      </c>
      <c r="G286" s="5" t="str">
        <f t="shared" si="3"/>
        <v/>
      </c>
      <c r="H286" s="5" t="str">
        <f t="shared" si="4"/>
        <v/>
      </c>
      <c r="I286" s="5" t="str">
        <f t="shared" si="5"/>
        <v/>
      </c>
      <c r="J286" s="5" t="str">
        <f t="shared" si="6"/>
        <v/>
      </c>
      <c r="K286" s="5" t="str">
        <f t="shared" si="9"/>
        <v/>
      </c>
      <c r="M286" s="6" t="str">
        <f t="shared" si="7"/>
        <v/>
      </c>
      <c r="N286" s="5" t="str">
        <f t="shared" ref="N286:Q286" si="292">IF(IFERROR(FIND( TRIM(LOWER( RIGHT(N$1,LEN(N$1)- FIND("=",N$1)))),LOWER($D286)),"*") = "*","",LEFT(N$1,FIND("=",N$1) -1))</f>
        <v/>
      </c>
      <c r="O286" s="5" t="str">
        <f t="shared" si="292"/>
        <v/>
      </c>
      <c r="P286" s="5" t="str">
        <f t="shared" si="292"/>
        <v/>
      </c>
      <c r="Q286" s="5" t="str">
        <f t="shared" si="292"/>
        <v/>
      </c>
    </row>
    <row r="287" ht="15.75" customHeight="1">
      <c r="A287" s="5" t="s">
        <v>815</v>
      </c>
      <c r="B287" s="5" t="s">
        <v>816</v>
      </c>
      <c r="C287" s="5" t="s">
        <v>18</v>
      </c>
      <c r="D287" s="5" t="s">
        <v>817</v>
      </c>
      <c r="E287" s="6" t="str">
        <f t="shared" si="2"/>
        <v>Enviromental Data</v>
      </c>
      <c r="F287" s="2" t="s">
        <v>5</v>
      </c>
      <c r="G287" s="5" t="str">
        <f t="shared" si="3"/>
        <v/>
      </c>
      <c r="H287" s="5" t="str">
        <f t="shared" si="4"/>
        <v/>
      </c>
      <c r="I287" s="5" t="str">
        <f t="shared" si="5"/>
        <v/>
      </c>
      <c r="J287" s="5" t="str">
        <f t="shared" si="6"/>
        <v/>
      </c>
      <c r="K287" s="5" t="str">
        <f t="shared" si="9"/>
        <v/>
      </c>
      <c r="M287" s="6" t="str">
        <f t="shared" si="7"/>
        <v/>
      </c>
      <c r="N287" s="5" t="str">
        <f t="shared" ref="N287:Q287" si="293">IF(IFERROR(FIND( TRIM(LOWER( RIGHT(N$1,LEN(N$1)- FIND("=",N$1)))),LOWER($D287)),"*") = "*","",LEFT(N$1,FIND("=",N$1) -1))</f>
        <v/>
      </c>
      <c r="O287" s="5" t="str">
        <f t="shared" si="293"/>
        <v/>
      </c>
      <c r="P287" s="5" t="str">
        <f t="shared" si="293"/>
        <v/>
      </c>
      <c r="Q287" s="5" t="str">
        <f t="shared" si="293"/>
        <v/>
      </c>
    </row>
    <row r="288" ht="15.75" customHeight="1">
      <c r="A288" s="5" t="s">
        <v>818</v>
      </c>
      <c r="B288" s="5" t="s">
        <v>819</v>
      </c>
      <c r="C288" s="5" t="s">
        <v>18</v>
      </c>
      <c r="D288" s="5" t="s">
        <v>820</v>
      </c>
      <c r="E288" s="6" t="str">
        <f t="shared" si="2"/>
        <v>Enviromental Data</v>
      </c>
      <c r="F288" s="2" t="s">
        <v>5</v>
      </c>
      <c r="G288" s="5" t="str">
        <f t="shared" si="3"/>
        <v/>
      </c>
      <c r="H288" s="5" t="str">
        <f t="shared" si="4"/>
        <v/>
      </c>
      <c r="I288" s="5" t="str">
        <f t="shared" si="5"/>
        <v/>
      </c>
      <c r="J288" s="5" t="str">
        <f t="shared" si="6"/>
        <v/>
      </c>
      <c r="K288" s="5" t="str">
        <f t="shared" si="9"/>
        <v/>
      </c>
      <c r="M288" s="6" t="str">
        <f t="shared" si="7"/>
        <v/>
      </c>
      <c r="N288" s="5" t="str">
        <f t="shared" ref="N288:Q288" si="294">IF(IFERROR(FIND( TRIM(LOWER( RIGHT(N$1,LEN(N$1)- FIND("=",N$1)))),LOWER($D288)),"*") = "*","",LEFT(N$1,FIND("=",N$1) -1))</f>
        <v/>
      </c>
      <c r="O288" s="5" t="str">
        <f t="shared" si="294"/>
        <v/>
      </c>
      <c r="P288" s="5" t="str">
        <f t="shared" si="294"/>
        <v/>
      </c>
      <c r="Q288" s="5" t="str">
        <f t="shared" si="294"/>
        <v/>
      </c>
    </row>
    <row r="289" ht="15.75" customHeight="1">
      <c r="A289" s="5" t="s">
        <v>821</v>
      </c>
      <c r="B289" s="5" t="s">
        <v>822</v>
      </c>
      <c r="C289" s="5" t="s">
        <v>18</v>
      </c>
      <c r="D289" s="5" t="s">
        <v>823</v>
      </c>
      <c r="E289" s="6" t="str">
        <f t="shared" si="2"/>
        <v>Enviromental Data</v>
      </c>
      <c r="F289" s="2" t="s">
        <v>5</v>
      </c>
      <c r="G289" s="5" t="str">
        <f t="shared" si="3"/>
        <v/>
      </c>
      <c r="H289" s="5" t="str">
        <f t="shared" si="4"/>
        <v/>
      </c>
      <c r="I289" s="5" t="str">
        <f t="shared" si="5"/>
        <v/>
      </c>
      <c r="J289" s="5" t="str">
        <f t="shared" si="6"/>
        <v/>
      </c>
      <c r="K289" s="5" t="str">
        <f t="shared" si="9"/>
        <v/>
      </c>
      <c r="M289" s="6" t="str">
        <f t="shared" si="7"/>
        <v/>
      </c>
      <c r="N289" s="5" t="str">
        <f t="shared" ref="N289:Q289" si="295">IF(IFERROR(FIND( TRIM(LOWER( RIGHT(N$1,LEN(N$1)- FIND("=",N$1)))),LOWER($D289)),"*") = "*","",LEFT(N$1,FIND("=",N$1) -1))</f>
        <v/>
      </c>
      <c r="O289" s="5" t="str">
        <f t="shared" si="295"/>
        <v/>
      </c>
      <c r="P289" s="5" t="str">
        <f t="shared" si="295"/>
        <v/>
      </c>
      <c r="Q289" s="5" t="str">
        <f t="shared" si="295"/>
        <v/>
      </c>
    </row>
    <row r="290" ht="15.75" customHeight="1">
      <c r="A290" s="5" t="s">
        <v>824</v>
      </c>
      <c r="B290" s="5" t="s">
        <v>825</v>
      </c>
      <c r="C290" s="5" t="s">
        <v>18</v>
      </c>
      <c r="D290" s="5" t="s">
        <v>826</v>
      </c>
      <c r="E290" s="6" t="str">
        <f t="shared" si="2"/>
        <v>Enviromental Data</v>
      </c>
      <c r="F290" s="2" t="s">
        <v>5</v>
      </c>
      <c r="G290" s="5" t="str">
        <f t="shared" si="3"/>
        <v/>
      </c>
      <c r="H290" s="5" t="str">
        <f t="shared" si="4"/>
        <v/>
      </c>
      <c r="I290" s="5" t="str">
        <f t="shared" si="5"/>
        <v/>
      </c>
      <c r="J290" s="5" t="str">
        <f t="shared" si="6"/>
        <v/>
      </c>
      <c r="K290" s="5" t="str">
        <f t="shared" si="9"/>
        <v/>
      </c>
      <c r="M290" s="6" t="str">
        <f t="shared" si="7"/>
        <v/>
      </c>
      <c r="N290" s="5" t="str">
        <f t="shared" ref="N290:Q290" si="296">IF(IFERROR(FIND( TRIM(LOWER( RIGHT(N$1,LEN(N$1)- FIND("=",N$1)))),LOWER($D290)),"*") = "*","",LEFT(N$1,FIND("=",N$1) -1))</f>
        <v/>
      </c>
      <c r="O290" s="5" t="str">
        <f t="shared" si="296"/>
        <v/>
      </c>
      <c r="P290" s="5" t="str">
        <f t="shared" si="296"/>
        <v/>
      </c>
      <c r="Q290" s="5" t="str">
        <f t="shared" si="296"/>
        <v/>
      </c>
    </row>
    <row r="291" ht="15.75" customHeight="1">
      <c r="A291" s="5" t="s">
        <v>827</v>
      </c>
      <c r="B291" s="5" t="s">
        <v>828</v>
      </c>
      <c r="C291" s="5" t="s">
        <v>18</v>
      </c>
      <c r="D291" s="5" t="s">
        <v>829</v>
      </c>
      <c r="E291" s="6" t="str">
        <f t="shared" si="2"/>
        <v>Enviromental Data</v>
      </c>
      <c r="F291" s="2" t="s">
        <v>5</v>
      </c>
      <c r="G291" s="5" t="str">
        <f t="shared" si="3"/>
        <v/>
      </c>
      <c r="H291" s="5" t="str">
        <f t="shared" si="4"/>
        <v/>
      </c>
      <c r="I291" s="5" t="str">
        <f t="shared" si="5"/>
        <v/>
      </c>
      <c r="J291" s="5" t="str">
        <f t="shared" si="6"/>
        <v/>
      </c>
      <c r="K291" s="5" t="str">
        <f t="shared" si="9"/>
        <v/>
      </c>
      <c r="M291" s="6" t="str">
        <f t="shared" si="7"/>
        <v/>
      </c>
      <c r="N291" s="5" t="str">
        <f t="shared" ref="N291:Q291" si="297">IF(IFERROR(FIND( TRIM(LOWER( RIGHT(N$1,LEN(N$1)- FIND("=",N$1)))),LOWER($D291)),"*") = "*","",LEFT(N$1,FIND("=",N$1) -1))</f>
        <v/>
      </c>
      <c r="O291" s="5" t="str">
        <f t="shared" si="297"/>
        <v/>
      </c>
      <c r="P291" s="5" t="str">
        <f t="shared" si="297"/>
        <v/>
      </c>
      <c r="Q291" s="5" t="str">
        <f t="shared" si="297"/>
        <v/>
      </c>
    </row>
    <row r="292" ht="15.75" customHeight="1">
      <c r="A292" s="5" t="s">
        <v>830</v>
      </c>
      <c r="B292" s="5" t="s">
        <v>831</v>
      </c>
      <c r="C292" s="5" t="s">
        <v>18</v>
      </c>
      <c r="D292" s="5" t="s">
        <v>832</v>
      </c>
      <c r="E292" s="6" t="str">
        <f t="shared" si="2"/>
        <v>Enviromental Data</v>
      </c>
      <c r="F292" s="2" t="s">
        <v>5</v>
      </c>
      <c r="G292" s="5" t="str">
        <f t="shared" si="3"/>
        <v/>
      </c>
      <c r="H292" s="5" t="str">
        <f t="shared" si="4"/>
        <v/>
      </c>
      <c r="I292" s="5" t="str">
        <f t="shared" si="5"/>
        <v/>
      </c>
      <c r="J292" s="5" t="str">
        <f t="shared" si="6"/>
        <v/>
      </c>
      <c r="K292" s="5" t="str">
        <f t="shared" si="9"/>
        <v/>
      </c>
      <c r="M292" s="6" t="str">
        <f t="shared" si="7"/>
        <v/>
      </c>
      <c r="N292" s="5" t="str">
        <f t="shared" ref="N292:Q292" si="298">IF(IFERROR(FIND( TRIM(LOWER( RIGHT(N$1,LEN(N$1)- FIND("=",N$1)))),LOWER($D292)),"*") = "*","",LEFT(N$1,FIND("=",N$1) -1))</f>
        <v/>
      </c>
      <c r="O292" s="5" t="str">
        <f t="shared" si="298"/>
        <v/>
      </c>
      <c r="P292" s="5" t="str">
        <f t="shared" si="298"/>
        <v/>
      </c>
      <c r="Q292" s="5" t="str">
        <f t="shared" si="298"/>
        <v/>
      </c>
    </row>
    <row r="293" ht="15.75" customHeight="1">
      <c r="A293" s="5" t="s">
        <v>833</v>
      </c>
      <c r="B293" s="5" t="s">
        <v>834</v>
      </c>
      <c r="C293" s="5" t="s">
        <v>18</v>
      </c>
      <c r="D293" s="5" t="s">
        <v>835</v>
      </c>
      <c r="E293" s="6" t="str">
        <f t="shared" si="2"/>
        <v>Enviromental Data</v>
      </c>
      <c r="F293" s="2" t="s">
        <v>5</v>
      </c>
      <c r="G293" s="5" t="str">
        <f t="shared" si="3"/>
        <v/>
      </c>
      <c r="H293" s="5" t="str">
        <f t="shared" si="4"/>
        <v/>
      </c>
      <c r="I293" s="5" t="str">
        <f t="shared" si="5"/>
        <v/>
      </c>
      <c r="J293" s="5" t="str">
        <f t="shared" si="6"/>
        <v/>
      </c>
      <c r="K293" s="5" t="str">
        <f t="shared" si="9"/>
        <v/>
      </c>
      <c r="M293" s="6" t="str">
        <f t="shared" si="7"/>
        <v/>
      </c>
      <c r="N293" s="5" t="str">
        <f t="shared" ref="N293:Q293" si="299">IF(IFERROR(FIND( TRIM(LOWER( RIGHT(N$1,LEN(N$1)- FIND("=",N$1)))),LOWER($D293)),"*") = "*","",LEFT(N$1,FIND("=",N$1) -1))</f>
        <v/>
      </c>
      <c r="O293" s="5" t="str">
        <f t="shared" si="299"/>
        <v/>
      </c>
      <c r="P293" s="5" t="str">
        <f t="shared" si="299"/>
        <v/>
      </c>
      <c r="Q293" s="5" t="str">
        <f t="shared" si="299"/>
        <v/>
      </c>
    </row>
    <row r="294" ht="15.75" customHeight="1">
      <c r="A294" s="5" t="s">
        <v>836</v>
      </c>
      <c r="B294" s="5" t="s">
        <v>837</v>
      </c>
      <c r="C294" s="5" t="s">
        <v>18</v>
      </c>
      <c r="D294" s="5" t="s">
        <v>838</v>
      </c>
      <c r="E294" s="6" t="str">
        <f t="shared" si="2"/>
        <v>Enviromental Data</v>
      </c>
      <c r="F294" s="2" t="s">
        <v>5</v>
      </c>
      <c r="G294" s="5" t="str">
        <f t="shared" si="3"/>
        <v/>
      </c>
      <c r="H294" s="5" t="str">
        <f t="shared" si="4"/>
        <v/>
      </c>
      <c r="I294" s="5" t="str">
        <f t="shared" si="5"/>
        <v/>
      </c>
      <c r="J294" s="5" t="str">
        <f t="shared" si="6"/>
        <v/>
      </c>
      <c r="K294" s="5" t="str">
        <f t="shared" si="9"/>
        <v/>
      </c>
      <c r="M294" s="6" t="str">
        <f t="shared" si="7"/>
        <v/>
      </c>
      <c r="N294" s="5" t="str">
        <f t="shared" ref="N294:Q294" si="300">IF(IFERROR(FIND( TRIM(LOWER( RIGHT(N$1,LEN(N$1)- FIND("=",N$1)))),LOWER($D294)),"*") = "*","",LEFT(N$1,FIND("=",N$1) -1))</f>
        <v/>
      </c>
      <c r="O294" s="5" t="str">
        <f t="shared" si="300"/>
        <v/>
      </c>
      <c r="P294" s="5" t="str">
        <f t="shared" si="300"/>
        <v/>
      </c>
      <c r="Q294" s="5" t="str">
        <f t="shared" si="300"/>
        <v/>
      </c>
    </row>
    <row r="295" ht="15.75" customHeight="1">
      <c r="A295" s="5" t="s">
        <v>839</v>
      </c>
      <c r="B295" s="5" t="s">
        <v>840</v>
      </c>
      <c r="C295" s="5" t="s">
        <v>18</v>
      </c>
      <c r="D295" s="5" t="s">
        <v>841</v>
      </c>
      <c r="E295" s="6" t="str">
        <f t="shared" si="2"/>
        <v>Enviromental Data</v>
      </c>
      <c r="F295" s="2" t="s">
        <v>5</v>
      </c>
      <c r="G295" s="5" t="str">
        <f t="shared" si="3"/>
        <v/>
      </c>
      <c r="H295" s="5" t="str">
        <f t="shared" si="4"/>
        <v/>
      </c>
      <c r="I295" s="5" t="str">
        <f t="shared" si="5"/>
        <v/>
      </c>
      <c r="J295" s="5" t="str">
        <f t="shared" si="6"/>
        <v/>
      </c>
      <c r="K295" s="5" t="str">
        <f t="shared" si="9"/>
        <v/>
      </c>
      <c r="M295" s="6" t="str">
        <f t="shared" si="7"/>
        <v/>
      </c>
      <c r="N295" s="5" t="str">
        <f t="shared" ref="N295:Q295" si="301">IF(IFERROR(FIND( TRIM(LOWER( RIGHT(N$1,LEN(N$1)- FIND("=",N$1)))),LOWER($D295)),"*") = "*","",LEFT(N$1,FIND("=",N$1) -1))</f>
        <v/>
      </c>
      <c r="O295" s="5" t="str">
        <f t="shared" si="301"/>
        <v/>
      </c>
      <c r="P295" s="5" t="str">
        <f t="shared" si="301"/>
        <v/>
      </c>
      <c r="Q295" s="5" t="str">
        <f t="shared" si="301"/>
        <v/>
      </c>
    </row>
    <row r="296" ht="15.75" customHeight="1">
      <c r="A296" s="5" t="s">
        <v>842</v>
      </c>
      <c r="B296" s="5" t="s">
        <v>843</v>
      </c>
      <c r="C296" s="5" t="s">
        <v>18</v>
      </c>
      <c r="D296" s="5" t="s">
        <v>844</v>
      </c>
      <c r="E296" s="6" t="str">
        <f t="shared" si="2"/>
        <v>Enviromental Data</v>
      </c>
      <c r="F296" s="2" t="s">
        <v>5</v>
      </c>
      <c r="G296" s="5" t="str">
        <f t="shared" si="3"/>
        <v/>
      </c>
      <c r="H296" s="5" t="str">
        <f t="shared" si="4"/>
        <v/>
      </c>
      <c r="I296" s="5" t="str">
        <f t="shared" si="5"/>
        <v/>
      </c>
      <c r="J296" s="5" t="str">
        <f t="shared" si="6"/>
        <v/>
      </c>
      <c r="K296" s="5" t="str">
        <f t="shared" si="9"/>
        <v/>
      </c>
      <c r="M296" s="6" t="str">
        <f t="shared" si="7"/>
        <v/>
      </c>
      <c r="N296" s="5" t="str">
        <f t="shared" ref="N296:Q296" si="302">IF(IFERROR(FIND( TRIM(LOWER( RIGHT(N$1,LEN(N$1)- FIND("=",N$1)))),LOWER($D296)),"*") = "*","",LEFT(N$1,FIND("=",N$1) -1))</f>
        <v/>
      </c>
      <c r="O296" s="5" t="str">
        <f t="shared" si="302"/>
        <v/>
      </c>
      <c r="P296" s="5" t="str">
        <f t="shared" si="302"/>
        <v/>
      </c>
      <c r="Q296" s="5" t="str">
        <f t="shared" si="302"/>
        <v/>
      </c>
    </row>
    <row r="297" ht="15.75" customHeight="1">
      <c r="A297" s="5" t="s">
        <v>845</v>
      </c>
      <c r="B297" s="5" t="s">
        <v>846</v>
      </c>
      <c r="C297" s="5" t="s">
        <v>18</v>
      </c>
      <c r="D297" s="5" t="s">
        <v>847</v>
      </c>
      <c r="E297" s="6" t="str">
        <f t="shared" si="2"/>
        <v>Enviromental Data</v>
      </c>
      <c r="F297" s="2" t="s">
        <v>5</v>
      </c>
      <c r="G297" s="5" t="str">
        <f t="shared" si="3"/>
        <v/>
      </c>
      <c r="H297" s="5" t="str">
        <f t="shared" si="4"/>
        <v/>
      </c>
      <c r="I297" s="5" t="str">
        <f t="shared" si="5"/>
        <v/>
      </c>
      <c r="J297" s="5" t="str">
        <f t="shared" si="6"/>
        <v/>
      </c>
      <c r="K297" s="5" t="str">
        <f t="shared" si="9"/>
        <v/>
      </c>
      <c r="M297" s="6" t="str">
        <f t="shared" si="7"/>
        <v/>
      </c>
      <c r="N297" s="5" t="str">
        <f t="shared" ref="N297:Q297" si="303">IF(IFERROR(FIND( TRIM(LOWER( RIGHT(N$1,LEN(N$1)- FIND("=",N$1)))),LOWER($D297)),"*") = "*","",LEFT(N$1,FIND("=",N$1) -1))</f>
        <v/>
      </c>
      <c r="O297" s="5" t="str">
        <f t="shared" si="303"/>
        <v/>
      </c>
      <c r="P297" s="5" t="str">
        <f t="shared" si="303"/>
        <v/>
      </c>
      <c r="Q297" s="5" t="str">
        <f t="shared" si="303"/>
        <v/>
      </c>
    </row>
    <row r="298" ht="15.75" customHeight="1">
      <c r="A298" s="5" t="s">
        <v>848</v>
      </c>
      <c r="B298" s="5" t="s">
        <v>849</v>
      </c>
      <c r="C298" s="5" t="s">
        <v>18</v>
      </c>
      <c r="D298" s="5" t="s">
        <v>850</v>
      </c>
      <c r="E298" s="6" t="str">
        <f t="shared" si="2"/>
        <v>Enviromental Data</v>
      </c>
      <c r="F298" s="2" t="s">
        <v>5</v>
      </c>
      <c r="G298" s="5" t="str">
        <f t="shared" si="3"/>
        <v/>
      </c>
      <c r="H298" s="5" t="str">
        <f t="shared" si="4"/>
        <v/>
      </c>
      <c r="I298" s="5" t="str">
        <f t="shared" si="5"/>
        <v/>
      </c>
      <c r="J298" s="5" t="str">
        <f t="shared" si="6"/>
        <v/>
      </c>
      <c r="K298" s="5" t="str">
        <f t="shared" si="9"/>
        <v/>
      </c>
      <c r="M298" s="6" t="str">
        <f t="shared" si="7"/>
        <v/>
      </c>
      <c r="N298" s="5" t="str">
        <f t="shared" ref="N298:Q298" si="304">IF(IFERROR(FIND( TRIM(LOWER( RIGHT(N$1,LEN(N$1)- FIND("=",N$1)))),LOWER($D298)),"*") = "*","",LEFT(N$1,FIND("=",N$1) -1))</f>
        <v/>
      </c>
      <c r="O298" s="5" t="str">
        <f t="shared" si="304"/>
        <v/>
      </c>
      <c r="P298" s="5" t="str">
        <f t="shared" si="304"/>
        <v/>
      </c>
      <c r="Q298" s="5" t="str">
        <f t="shared" si="304"/>
        <v/>
      </c>
    </row>
    <row r="299" ht="15.75" customHeight="1">
      <c r="A299" s="5" t="s">
        <v>851</v>
      </c>
      <c r="B299" s="5" t="s">
        <v>852</v>
      </c>
      <c r="C299" s="5" t="s">
        <v>18</v>
      </c>
      <c r="D299" s="5" t="s">
        <v>853</v>
      </c>
      <c r="E299" s="6" t="str">
        <f t="shared" si="2"/>
        <v>Enviromental Data,Soil Health Data</v>
      </c>
      <c r="F299" s="2" t="s">
        <v>5</v>
      </c>
      <c r="G299" s="5" t="str">
        <f t="shared" si="3"/>
        <v>Soil Health Data</v>
      </c>
      <c r="H299" s="5" t="str">
        <f t="shared" si="4"/>
        <v/>
      </c>
      <c r="I299" s="5" t="str">
        <f t="shared" si="5"/>
        <v/>
      </c>
      <c r="J299" s="5" t="str">
        <f t="shared" si="6"/>
        <v/>
      </c>
      <c r="K299" s="5" t="str">
        <f t="shared" si="9"/>
        <v/>
      </c>
      <c r="M299" s="6" t="str">
        <f t="shared" si="7"/>
        <v/>
      </c>
      <c r="N299" s="5" t="str">
        <f t="shared" ref="N299:Q299" si="305">IF(IFERROR(FIND( TRIM(LOWER( RIGHT(N$1,LEN(N$1)- FIND("=",N$1)))),LOWER($D299)),"*") = "*","",LEFT(N$1,FIND("=",N$1) -1))</f>
        <v/>
      </c>
      <c r="O299" s="5" t="str">
        <f t="shared" si="305"/>
        <v/>
      </c>
      <c r="P299" s="5" t="str">
        <f t="shared" si="305"/>
        <v/>
      </c>
      <c r="Q299" s="5" t="str">
        <f t="shared" si="305"/>
        <v/>
      </c>
    </row>
    <row r="300" ht="15.75" customHeight="1">
      <c r="A300" s="5" t="s">
        <v>854</v>
      </c>
      <c r="B300" s="5" t="s">
        <v>855</v>
      </c>
      <c r="C300" s="5" t="s">
        <v>18</v>
      </c>
      <c r="D300" s="5" t="s">
        <v>856</v>
      </c>
      <c r="E300" s="6" t="str">
        <f t="shared" si="2"/>
        <v>Enviromental Data</v>
      </c>
      <c r="F300" s="2" t="s">
        <v>5</v>
      </c>
      <c r="G300" s="5" t="str">
        <f t="shared" si="3"/>
        <v/>
      </c>
      <c r="H300" s="5" t="str">
        <f t="shared" si="4"/>
        <v/>
      </c>
      <c r="I300" s="5" t="str">
        <f t="shared" si="5"/>
        <v/>
      </c>
      <c r="J300" s="5" t="str">
        <f t="shared" si="6"/>
        <v/>
      </c>
      <c r="K300" s="5" t="str">
        <f t="shared" si="9"/>
        <v/>
      </c>
      <c r="M300" s="6" t="str">
        <f t="shared" si="7"/>
        <v/>
      </c>
      <c r="N300" s="5" t="str">
        <f t="shared" ref="N300:Q300" si="306">IF(IFERROR(FIND( TRIM(LOWER( RIGHT(N$1,LEN(N$1)- FIND("=",N$1)))),LOWER($D300)),"*") = "*","",LEFT(N$1,FIND("=",N$1) -1))</f>
        <v/>
      </c>
      <c r="O300" s="5" t="str">
        <f t="shared" si="306"/>
        <v/>
      </c>
      <c r="P300" s="5" t="str">
        <f t="shared" si="306"/>
        <v/>
      </c>
      <c r="Q300" s="5" t="str">
        <f t="shared" si="306"/>
        <v/>
      </c>
    </row>
    <row r="301" ht="15.75" customHeight="1">
      <c r="A301" s="5" t="s">
        <v>857</v>
      </c>
      <c r="B301" s="5" t="s">
        <v>858</v>
      </c>
      <c r="C301" s="5" t="s">
        <v>18</v>
      </c>
      <c r="D301" s="5" t="s">
        <v>859</v>
      </c>
      <c r="E301" s="6" t="str">
        <f t="shared" si="2"/>
        <v>Enviromental Data</v>
      </c>
      <c r="F301" s="2" t="s">
        <v>5</v>
      </c>
      <c r="G301" s="5" t="str">
        <f t="shared" si="3"/>
        <v/>
      </c>
      <c r="H301" s="5" t="str">
        <f t="shared" si="4"/>
        <v/>
      </c>
      <c r="I301" s="5" t="str">
        <f t="shared" si="5"/>
        <v/>
      </c>
      <c r="J301" s="5" t="str">
        <f t="shared" si="6"/>
        <v/>
      </c>
      <c r="K301" s="5" t="str">
        <f t="shared" si="9"/>
        <v/>
      </c>
      <c r="M301" s="6" t="str">
        <f t="shared" si="7"/>
        <v/>
      </c>
      <c r="N301" s="5" t="str">
        <f t="shared" ref="N301:Q301" si="307">IF(IFERROR(FIND( TRIM(LOWER( RIGHT(N$1,LEN(N$1)- FIND("=",N$1)))),LOWER($D301)),"*") = "*","",LEFT(N$1,FIND("=",N$1) -1))</f>
        <v/>
      </c>
      <c r="O301" s="5" t="str">
        <f t="shared" si="307"/>
        <v/>
      </c>
      <c r="P301" s="5" t="str">
        <f t="shared" si="307"/>
        <v/>
      </c>
      <c r="Q301" s="5" t="str">
        <f t="shared" si="307"/>
        <v/>
      </c>
    </row>
    <row r="302" ht="15.75" customHeight="1">
      <c r="A302" s="5" t="s">
        <v>860</v>
      </c>
      <c r="B302" s="5" t="s">
        <v>861</v>
      </c>
      <c r="C302" s="5" t="s">
        <v>18</v>
      </c>
      <c r="D302" s="5" t="s">
        <v>862</v>
      </c>
      <c r="E302" s="6" t="str">
        <f t="shared" si="2"/>
        <v>Enviromental Data</v>
      </c>
      <c r="F302" s="2" t="s">
        <v>5</v>
      </c>
      <c r="G302" s="5" t="str">
        <f t="shared" si="3"/>
        <v/>
      </c>
      <c r="H302" s="5" t="str">
        <f t="shared" si="4"/>
        <v/>
      </c>
      <c r="I302" s="5" t="str">
        <f t="shared" si="5"/>
        <v/>
      </c>
      <c r="J302" s="5" t="str">
        <f t="shared" si="6"/>
        <v/>
      </c>
      <c r="K302" s="5" t="str">
        <f t="shared" si="9"/>
        <v/>
      </c>
      <c r="M302" s="6" t="str">
        <f t="shared" si="7"/>
        <v/>
      </c>
      <c r="N302" s="5" t="str">
        <f t="shared" ref="N302:Q302" si="308">IF(IFERROR(FIND( TRIM(LOWER( RIGHT(N$1,LEN(N$1)- FIND("=",N$1)))),LOWER($D302)),"*") = "*","",LEFT(N$1,FIND("=",N$1) -1))</f>
        <v/>
      </c>
      <c r="O302" s="5" t="str">
        <f t="shared" si="308"/>
        <v/>
      </c>
      <c r="P302" s="5" t="str">
        <f t="shared" si="308"/>
        <v/>
      </c>
      <c r="Q302" s="5" t="str">
        <f t="shared" si="308"/>
        <v/>
      </c>
    </row>
    <row r="303" ht="15.75" customHeight="1">
      <c r="A303" s="5" t="s">
        <v>863</v>
      </c>
      <c r="B303" s="5" t="s">
        <v>864</v>
      </c>
      <c r="C303" s="5" t="s">
        <v>18</v>
      </c>
      <c r="D303" s="5" t="s">
        <v>865</v>
      </c>
      <c r="E303" s="6" t="str">
        <f t="shared" si="2"/>
        <v>Enviromental Data</v>
      </c>
      <c r="F303" s="2" t="s">
        <v>5</v>
      </c>
      <c r="G303" s="5" t="str">
        <f t="shared" si="3"/>
        <v/>
      </c>
      <c r="H303" s="5" t="str">
        <f t="shared" si="4"/>
        <v/>
      </c>
      <c r="I303" s="5" t="str">
        <f t="shared" si="5"/>
        <v/>
      </c>
      <c r="J303" s="5" t="str">
        <f t="shared" si="6"/>
        <v/>
      </c>
      <c r="K303" s="5" t="str">
        <f t="shared" si="9"/>
        <v/>
      </c>
      <c r="M303" s="6" t="str">
        <f t="shared" si="7"/>
        <v/>
      </c>
      <c r="N303" s="5" t="str">
        <f t="shared" ref="N303:Q303" si="309">IF(IFERROR(FIND( TRIM(LOWER( RIGHT(N$1,LEN(N$1)- FIND("=",N$1)))),LOWER($D303)),"*") = "*","",LEFT(N$1,FIND("=",N$1) -1))</f>
        <v/>
      </c>
      <c r="O303" s="5" t="str">
        <f t="shared" si="309"/>
        <v/>
      </c>
      <c r="P303" s="5" t="str">
        <f t="shared" si="309"/>
        <v/>
      </c>
      <c r="Q303" s="5" t="str">
        <f t="shared" si="309"/>
        <v/>
      </c>
    </row>
    <row r="304" ht="15.75" customHeight="1">
      <c r="A304" s="5" t="s">
        <v>866</v>
      </c>
      <c r="B304" s="5" t="s">
        <v>867</v>
      </c>
      <c r="C304" s="5" t="s">
        <v>18</v>
      </c>
      <c r="D304" s="5" t="s">
        <v>868</v>
      </c>
      <c r="E304" s="6" t="str">
        <f t="shared" si="2"/>
        <v>Enviromental Data</v>
      </c>
      <c r="F304" s="2" t="s">
        <v>5</v>
      </c>
      <c r="G304" s="5" t="str">
        <f t="shared" si="3"/>
        <v/>
      </c>
      <c r="H304" s="5" t="str">
        <f t="shared" si="4"/>
        <v/>
      </c>
      <c r="I304" s="5" t="str">
        <f t="shared" si="5"/>
        <v/>
      </c>
      <c r="J304" s="5" t="str">
        <f t="shared" si="6"/>
        <v/>
      </c>
      <c r="K304" s="5" t="str">
        <f t="shared" si="9"/>
        <v/>
      </c>
      <c r="M304" s="6" t="str">
        <f t="shared" si="7"/>
        <v/>
      </c>
      <c r="N304" s="5" t="str">
        <f t="shared" ref="N304:Q304" si="310">IF(IFERROR(FIND( TRIM(LOWER( RIGHT(N$1,LEN(N$1)- FIND("=",N$1)))),LOWER($D304)),"*") = "*","",LEFT(N$1,FIND("=",N$1) -1))</f>
        <v/>
      </c>
      <c r="O304" s="5" t="str">
        <f t="shared" si="310"/>
        <v/>
      </c>
      <c r="P304" s="5" t="str">
        <f t="shared" si="310"/>
        <v/>
      </c>
      <c r="Q304" s="5" t="str">
        <f t="shared" si="310"/>
        <v/>
      </c>
    </row>
    <row r="305" ht="15.75" customHeight="1">
      <c r="A305" s="5" t="s">
        <v>869</v>
      </c>
      <c r="B305" s="5" t="s">
        <v>870</v>
      </c>
      <c r="C305" s="5" t="s">
        <v>18</v>
      </c>
      <c r="D305" s="5" t="s">
        <v>871</v>
      </c>
      <c r="E305" s="6" t="str">
        <f t="shared" si="2"/>
        <v>Enviromental Data</v>
      </c>
      <c r="F305" s="2" t="s">
        <v>5</v>
      </c>
      <c r="G305" s="5" t="str">
        <f t="shared" si="3"/>
        <v/>
      </c>
      <c r="H305" s="5" t="str">
        <f t="shared" si="4"/>
        <v/>
      </c>
      <c r="I305" s="5" t="str">
        <f t="shared" si="5"/>
        <v/>
      </c>
      <c r="J305" s="5" t="str">
        <f t="shared" si="6"/>
        <v/>
      </c>
      <c r="K305" s="5" t="str">
        <f t="shared" si="9"/>
        <v/>
      </c>
      <c r="M305" s="6" t="str">
        <f t="shared" si="7"/>
        <v/>
      </c>
      <c r="N305" s="5" t="str">
        <f t="shared" ref="N305:Q305" si="311">IF(IFERROR(FIND( TRIM(LOWER( RIGHT(N$1,LEN(N$1)- FIND("=",N$1)))),LOWER($D305)),"*") = "*","",LEFT(N$1,FIND("=",N$1) -1))</f>
        <v/>
      </c>
      <c r="O305" s="5" t="str">
        <f t="shared" si="311"/>
        <v/>
      </c>
      <c r="P305" s="5" t="str">
        <f t="shared" si="311"/>
        <v/>
      </c>
      <c r="Q305" s="5" t="str">
        <f t="shared" si="311"/>
        <v/>
      </c>
    </row>
    <row r="306" ht="15.75" customHeight="1">
      <c r="A306" s="5" t="s">
        <v>872</v>
      </c>
      <c r="B306" s="5" t="s">
        <v>873</v>
      </c>
      <c r="C306" s="5" t="s">
        <v>18</v>
      </c>
      <c r="D306" s="5" t="s">
        <v>874</v>
      </c>
      <c r="E306" s="6" t="str">
        <f t="shared" si="2"/>
        <v>Enviromental Data,Soil Health Data,Public Health Data </v>
      </c>
      <c r="F306" s="2" t="s">
        <v>5</v>
      </c>
      <c r="G306" s="5" t="str">
        <f t="shared" si="3"/>
        <v>Soil Health Data</v>
      </c>
      <c r="H306" s="5" t="str">
        <f t="shared" si="4"/>
        <v/>
      </c>
      <c r="I306" s="5" t="str">
        <f t="shared" si="5"/>
        <v/>
      </c>
      <c r="J306" s="5" t="str">
        <f t="shared" si="6"/>
        <v/>
      </c>
      <c r="K306" s="5" t="str">
        <f t="shared" si="9"/>
        <v>Public Health Data </v>
      </c>
      <c r="M306" s="6" t="str">
        <f t="shared" si="7"/>
        <v>Regulatory Compliance </v>
      </c>
      <c r="N306" s="5" t="str">
        <f t="shared" ref="N306:Q306" si="312">IF(IFERROR(FIND( TRIM(LOWER( RIGHT(N$1,LEN(N$1)- FIND("=",N$1)))),LOWER($D306)),"*") = "*","",LEFT(N$1,FIND("=",N$1) -1))</f>
        <v/>
      </c>
      <c r="O306" s="5" t="str">
        <f t="shared" si="312"/>
        <v/>
      </c>
      <c r="P306" s="5" t="str">
        <f t="shared" si="312"/>
        <v>Regulatory Compliance </v>
      </c>
      <c r="Q306" s="5" t="str">
        <f t="shared" si="312"/>
        <v/>
      </c>
    </row>
    <row r="307" ht="15.75" customHeight="1">
      <c r="A307" s="5" t="s">
        <v>875</v>
      </c>
      <c r="B307" s="5" t="s">
        <v>876</v>
      </c>
      <c r="C307" s="5" t="s">
        <v>18</v>
      </c>
      <c r="D307" s="5" t="s">
        <v>877</v>
      </c>
      <c r="E307" s="6" t="str">
        <f t="shared" si="2"/>
        <v>Enviromental Data</v>
      </c>
      <c r="F307" s="2" t="s">
        <v>5</v>
      </c>
      <c r="G307" s="5" t="str">
        <f t="shared" si="3"/>
        <v/>
      </c>
      <c r="H307" s="5" t="str">
        <f t="shared" si="4"/>
        <v/>
      </c>
      <c r="I307" s="5" t="str">
        <f t="shared" si="5"/>
        <v/>
      </c>
      <c r="J307" s="5" t="str">
        <f t="shared" si="6"/>
        <v/>
      </c>
      <c r="K307" s="5" t="str">
        <f t="shared" si="9"/>
        <v/>
      </c>
      <c r="M307" s="6" t="str">
        <f t="shared" si="7"/>
        <v/>
      </c>
      <c r="N307" s="5" t="str">
        <f t="shared" ref="N307:Q307" si="313">IF(IFERROR(FIND( TRIM(LOWER( RIGHT(N$1,LEN(N$1)- FIND("=",N$1)))),LOWER($D307)),"*") = "*","",LEFT(N$1,FIND("=",N$1) -1))</f>
        <v/>
      </c>
      <c r="O307" s="5" t="str">
        <f t="shared" si="313"/>
        <v/>
      </c>
      <c r="P307" s="5" t="str">
        <f t="shared" si="313"/>
        <v/>
      </c>
      <c r="Q307" s="5" t="str">
        <f t="shared" si="313"/>
        <v/>
      </c>
    </row>
    <row r="308" ht="15.75" customHeight="1">
      <c r="A308" s="5" t="s">
        <v>878</v>
      </c>
      <c r="B308" s="5" t="s">
        <v>879</v>
      </c>
      <c r="C308" s="5" t="s">
        <v>18</v>
      </c>
      <c r="D308" s="5" t="s">
        <v>880</v>
      </c>
      <c r="E308" s="6" t="str">
        <f t="shared" si="2"/>
        <v>Enviromental Data,Pesticides Data </v>
      </c>
      <c r="F308" s="2" t="s">
        <v>5</v>
      </c>
      <c r="G308" s="5" t="str">
        <f t="shared" si="3"/>
        <v/>
      </c>
      <c r="H308" s="5" t="str">
        <f t="shared" si="4"/>
        <v/>
      </c>
      <c r="I308" s="5" t="str">
        <f t="shared" si="5"/>
        <v/>
      </c>
      <c r="J308" s="5" t="str">
        <f t="shared" si="6"/>
        <v>Pesticides Data </v>
      </c>
      <c r="K308" s="5" t="str">
        <f t="shared" si="9"/>
        <v/>
      </c>
      <c r="M308" s="6" t="str">
        <f t="shared" si="7"/>
        <v/>
      </c>
      <c r="N308" s="5" t="str">
        <f t="shared" ref="N308:Q308" si="314">IF(IFERROR(FIND( TRIM(LOWER( RIGHT(N$1,LEN(N$1)- FIND("=",N$1)))),LOWER($D308)),"*") = "*","",LEFT(N$1,FIND("=",N$1) -1))</f>
        <v/>
      </c>
      <c r="O308" s="5" t="str">
        <f t="shared" si="314"/>
        <v/>
      </c>
      <c r="P308" s="5" t="str">
        <f t="shared" si="314"/>
        <v/>
      </c>
      <c r="Q308" s="5" t="str">
        <f t="shared" si="314"/>
        <v/>
      </c>
    </row>
    <row r="309" ht="15.75" customHeight="1">
      <c r="A309" s="5" t="s">
        <v>881</v>
      </c>
      <c r="B309" s="5" t="s">
        <v>882</v>
      </c>
      <c r="C309" s="5" t="s">
        <v>18</v>
      </c>
      <c r="D309" s="5" t="s">
        <v>883</v>
      </c>
      <c r="E309" s="6" t="str">
        <f t="shared" si="2"/>
        <v>Enviromental Data</v>
      </c>
      <c r="F309" s="2" t="s">
        <v>5</v>
      </c>
      <c r="G309" s="5" t="str">
        <f t="shared" si="3"/>
        <v/>
      </c>
      <c r="H309" s="5" t="str">
        <f t="shared" si="4"/>
        <v/>
      </c>
      <c r="I309" s="5" t="str">
        <f t="shared" si="5"/>
        <v/>
      </c>
      <c r="J309" s="5" t="str">
        <f t="shared" si="6"/>
        <v/>
      </c>
      <c r="K309" s="5" t="str">
        <f t="shared" si="9"/>
        <v/>
      </c>
      <c r="M309" s="6" t="str">
        <f t="shared" si="7"/>
        <v/>
      </c>
      <c r="N309" s="5" t="str">
        <f t="shared" ref="N309:Q309" si="315">IF(IFERROR(FIND( TRIM(LOWER( RIGHT(N$1,LEN(N$1)- FIND("=",N$1)))),LOWER($D309)),"*") = "*","",LEFT(N$1,FIND("=",N$1) -1))</f>
        <v/>
      </c>
      <c r="O309" s="5" t="str">
        <f t="shared" si="315"/>
        <v/>
      </c>
      <c r="P309" s="5" t="str">
        <f t="shared" si="315"/>
        <v/>
      </c>
      <c r="Q309" s="5" t="str">
        <f t="shared" si="315"/>
        <v/>
      </c>
    </row>
    <row r="310" ht="15.75" customHeight="1">
      <c r="A310" s="5" t="s">
        <v>884</v>
      </c>
      <c r="B310" s="5" t="s">
        <v>885</v>
      </c>
      <c r="C310" s="5" t="s">
        <v>18</v>
      </c>
      <c r="D310" s="5" t="s">
        <v>886</v>
      </c>
      <c r="E310" s="6" t="str">
        <f t="shared" si="2"/>
        <v>Enviromental Data</v>
      </c>
      <c r="F310" s="2" t="s">
        <v>5</v>
      </c>
      <c r="G310" s="5" t="str">
        <f t="shared" si="3"/>
        <v/>
      </c>
      <c r="H310" s="5" t="str">
        <f t="shared" si="4"/>
        <v/>
      </c>
      <c r="I310" s="5" t="str">
        <f t="shared" si="5"/>
        <v/>
      </c>
      <c r="J310" s="5" t="str">
        <f t="shared" si="6"/>
        <v/>
      </c>
      <c r="K310" s="5" t="str">
        <f t="shared" si="9"/>
        <v/>
      </c>
      <c r="M310" s="6" t="str">
        <f t="shared" si="7"/>
        <v/>
      </c>
      <c r="N310" s="5" t="str">
        <f t="shared" ref="N310:Q310" si="316">IF(IFERROR(FIND( TRIM(LOWER( RIGHT(N$1,LEN(N$1)- FIND("=",N$1)))),LOWER($D310)),"*") = "*","",LEFT(N$1,FIND("=",N$1) -1))</f>
        <v/>
      </c>
      <c r="O310" s="5" t="str">
        <f t="shared" si="316"/>
        <v/>
      </c>
      <c r="P310" s="5" t="str">
        <f t="shared" si="316"/>
        <v/>
      </c>
      <c r="Q310" s="5" t="str">
        <f t="shared" si="316"/>
        <v/>
      </c>
    </row>
    <row r="311" ht="15.75" customHeight="1">
      <c r="A311" s="5" t="s">
        <v>887</v>
      </c>
      <c r="B311" s="5" t="s">
        <v>888</v>
      </c>
      <c r="C311" s="5" t="s">
        <v>18</v>
      </c>
      <c r="D311" s="5" t="s">
        <v>889</v>
      </c>
      <c r="E311" s="6" t="str">
        <f t="shared" si="2"/>
        <v>Enviromental Data</v>
      </c>
      <c r="F311" s="2" t="s">
        <v>5</v>
      </c>
      <c r="G311" s="5" t="str">
        <f t="shared" si="3"/>
        <v/>
      </c>
      <c r="H311" s="5" t="str">
        <f t="shared" si="4"/>
        <v/>
      </c>
      <c r="I311" s="5" t="str">
        <f t="shared" si="5"/>
        <v/>
      </c>
      <c r="J311" s="5" t="str">
        <f t="shared" si="6"/>
        <v/>
      </c>
      <c r="K311" s="5" t="str">
        <f t="shared" si="9"/>
        <v/>
      </c>
      <c r="M311" s="6" t="str">
        <f t="shared" si="7"/>
        <v/>
      </c>
      <c r="N311" s="5" t="str">
        <f t="shared" ref="N311:Q311" si="317">IF(IFERROR(FIND( TRIM(LOWER( RIGHT(N$1,LEN(N$1)- FIND("=",N$1)))),LOWER($D311)),"*") = "*","",LEFT(N$1,FIND("=",N$1) -1))</f>
        <v/>
      </c>
      <c r="O311" s="5" t="str">
        <f t="shared" si="317"/>
        <v/>
      </c>
      <c r="P311" s="5" t="str">
        <f t="shared" si="317"/>
        <v/>
      </c>
      <c r="Q311" s="5" t="str">
        <f t="shared" si="317"/>
        <v/>
      </c>
    </row>
    <row r="312" ht="15.75" customHeight="1">
      <c r="A312" s="5" t="s">
        <v>890</v>
      </c>
      <c r="B312" s="5" t="s">
        <v>891</v>
      </c>
      <c r="C312" s="5" t="s">
        <v>18</v>
      </c>
      <c r="D312" s="5" t="s">
        <v>892</v>
      </c>
      <c r="E312" s="6" t="str">
        <f t="shared" si="2"/>
        <v>Enviromental Data</v>
      </c>
      <c r="F312" s="2" t="s">
        <v>5</v>
      </c>
      <c r="G312" s="5" t="str">
        <f t="shared" si="3"/>
        <v/>
      </c>
      <c r="H312" s="5" t="str">
        <f t="shared" si="4"/>
        <v/>
      </c>
      <c r="I312" s="5" t="str">
        <f t="shared" si="5"/>
        <v/>
      </c>
      <c r="J312" s="5" t="str">
        <f t="shared" si="6"/>
        <v/>
      </c>
      <c r="K312" s="5" t="str">
        <f t="shared" si="9"/>
        <v/>
      </c>
      <c r="M312" s="6" t="str">
        <f t="shared" si="7"/>
        <v/>
      </c>
      <c r="N312" s="5" t="str">
        <f t="shared" ref="N312:Q312" si="318">IF(IFERROR(FIND( TRIM(LOWER( RIGHT(N$1,LEN(N$1)- FIND("=",N$1)))),LOWER($D312)),"*") = "*","",LEFT(N$1,FIND("=",N$1) -1))</f>
        <v/>
      </c>
      <c r="O312" s="5" t="str">
        <f t="shared" si="318"/>
        <v/>
      </c>
      <c r="P312" s="5" t="str">
        <f t="shared" si="318"/>
        <v/>
      </c>
      <c r="Q312" s="5" t="str">
        <f t="shared" si="318"/>
        <v/>
      </c>
    </row>
    <row r="313" ht="15.75" customHeight="1">
      <c r="A313" s="5" t="s">
        <v>893</v>
      </c>
      <c r="B313" s="5" t="s">
        <v>894</v>
      </c>
      <c r="C313" s="5" t="s">
        <v>18</v>
      </c>
      <c r="D313" s="5" t="s">
        <v>895</v>
      </c>
      <c r="E313" s="6" t="str">
        <f t="shared" si="2"/>
        <v>Enviromental Data</v>
      </c>
      <c r="F313" s="2" t="s">
        <v>5</v>
      </c>
      <c r="G313" s="5" t="str">
        <f t="shared" si="3"/>
        <v/>
      </c>
      <c r="H313" s="5" t="str">
        <f t="shared" si="4"/>
        <v/>
      </c>
      <c r="I313" s="5" t="str">
        <f t="shared" si="5"/>
        <v/>
      </c>
      <c r="J313" s="5" t="str">
        <f t="shared" si="6"/>
        <v/>
      </c>
      <c r="K313" s="5" t="str">
        <f t="shared" si="9"/>
        <v/>
      </c>
      <c r="M313" s="6" t="str">
        <f t="shared" si="7"/>
        <v/>
      </c>
      <c r="N313" s="5" t="str">
        <f t="shared" ref="N313:Q313" si="319">IF(IFERROR(FIND( TRIM(LOWER( RIGHT(N$1,LEN(N$1)- FIND("=",N$1)))),LOWER($D313)),"*") = "*","",LEFT(N$1,FIND("=",N$1) -1))</f>
        <v/>
      </c>
      <c r="O313" s="5" t="str">
        <f t="shared" si="319"/>
        <v/>
      </c>
      <c r="P313" s="5" t="str">
        <f t="shared" si="319"/>
        <v/>
      </c>
      <c r="Q313" s="5" t="str">
        <f t="shared" si="319"/>
        <v/>
      </c>
    </row>
    <row r="314" ht="15.75" customHeight="1">
      <c r="A314" s="5" t="s">
        <v>896</v>
      </c>
      <c r="B314" s="5" t="s">
        <v>897</v>
      </c>
      <c r="C314" s="5" t="s">
        <v>18</v>
      </c>
      <c r="D314" s="5" t="s">
        <v>898</v>
      </c>
      <c r="E314" s="6" t="str">
        <f t="shared" si="2"/>
        <v>Enviromental Data</v>
      </c>
      <c r="F314" s="2" t="s">
        <v>5</v>
      </c>
      <c r="G314" s="5" t="str">
        <f t="shared" si="3"/>
        <v/>
      </c>
      <c r="H314" s="5" t="str">
        <f t="shared" si="4"/>
        <v/>
      </c>
      <c r="I314" s="5" t="str">
        <f t="shared" si="5"/>
        <v/>
      </c>
      <c r="J314" s="5" t="str">
        <f t="shared" si="6"/>
        <v/>
      </c>
      <c r="K314" s="5" t="str">
        <f t="shared" si="9"/>
        <v/>
      </c>
      <c r="M314" s="6" t="str">
        <f t="shared" si="7"/>
        <v/>
      </c>
      <c r="N314" s="5" t="str">
        <f t="shared" ref="N314:Q314" si="320">IF(IFERROR(FIND( TRIM(LOWER( RIGHT(N$1,LEN(N$1)- FIND("=",N$1)))),LOWER($D314)),"*") = "*","",LEFT(N$1,FIND("=",N$1) -1))</f>
        <v/>
      </c>
      <c r="O314" s="5" t="str">
        <f t="shared" si="320"/>
        <v/>
      </c>
      <c r="P314" s="5" t="str">
        <f t="shared" si="320"/>
        <v/>
      </c>
      <c r="Q314" s="5" t="str">
        <f t="shared" si="320"/>
        <v/>
      </c>
    </row>
    <row r="315" ht="15.75" customHeight="1">
      <c r="A315" s="5" t="s">
        <v>899</v>
      </c>
      <c r="B315" s="5" t="s">
        <v>900</v>
      </c>
      <c r="C315" s="5" t="s">
        <v>18</v>
      </c>
      <c r="D315" s="5" t="s">
        <v>901</v>
      </c>
      <c r="E315" s="6" t="str">
        <f t="shared" si="2"/>
        <v>Enviromental Data,Soil Health Data</v>
      </c>
      <c r="F315" s="2" t="s">
        <v>5</v>
      </c>
      <c r="G315" s="5" t="str">
        <f t="shared" si="3"/>
        <v>Soil Health Data</v>
      </c>
      <c r="H315" s="5" t="str">
        <f t="shared" si="4"/>
        <v/>
      </c>
      <c r="I315" s="5" t="str">
        <f t="shared" si="5"/>
        <v/>
      </c>
      <c r="J315" s="5" t="str">
        <f t="shared" si="6"/>
        <v/>
      </c>
      <c r="K315" s="5" t="str">
        <f t="shared" si="9"/>
        <v/>
      </c>
      <c r="M315" s="6" t="str">
        <f t="shared" si="7"/>
        <v/>
      </c>
      <c r="N315" s="5" t="str">
        <f t="shared" ref="N315:Q315" si="321">IF(IFERROR(FIND( TRIM(LOWER( RIGHT(N$1,LEN(N$1)- FIND("=",N$1)))),LOWER($D315)),"*") = "*","",LEFT(N$1,FIND("=",N$1) -1))</f>
        <v/>
      </c>
      <c r="O315" s="5" t="str">
        <f t="shared" si="321"/>
        <v/>
      </c>
      <c r="P315" s="5" t="str">
        <f t="shared" si="321"/>
        <v/>
      </c>
      <c r="Q315" s="5" t="str">
        <f t="shared" si="321"/>
        <v/>
      </c>
    </row>
    <row r="316" ht="15.75" customHeight="1">
      <c r="A316" s="5" t="s">
        <v>902</v>
      </c>
      <c r="B316" s="5" t="s">
        <v>903</v>
      </c>
      <c r="C316" s="5" t="s">
        <v>18</v>
      </c>
      <c r="D316" s="5" t="s">
        <v>904</v>
      </c>
      <c r="E316" s="6" t="str">
        <f t="shared" si="2"/>
        <v>Enviromental Data</v>
      </c>
      <c r="F316" s="2" t="s">
        <v>5</v>
      </c>
      <c r="G316" s="5" t="str">
        <f t="shared" si="3"/>
        <v/>
      </c>
      <c r="H316" s="5" t="str">
        <f t="shared" si="4"/>
        <v/>
      </c>
      <c r="I316" s="5" t="str">
        <f t="shared" si="5"/>
        <v/>
      </c>
      <c r="J316" s="5" t="str">
        <f t="shared" si="6"/>
        <v/>
      </c>
      <c r="K316" s="5" t="str">
        <f t="shared" si="9"/>
        <v/>
      </c>
      <c r="M316" s="6" t="str">
        <f t="shared" si="7"/>
        <v/>
      </c>
      <c r="N316" s="5" t="str">
        <f t="shared" ref="N316:Q316" si="322">IF(IFERROR(FIND( TRIM(LOWER( RIGHT(N$1,LEN(N$1)- FIND("=",N$1)))),LOWER($D316)),"*") = "*","",LEFT(N$1,FIND("=",N$1) -1))</f>
        <v/>
      </c>
      <c r="O316" s="5" t="str">
        <f t="shared" si="322"/>
        <v/>
      </c>
      <c r="P316" s="5" t="str">
        <f t="shared" si="322"/>
        <v/>
      </c>
      <c r="Q316" s="5" t="str">
        <f t="shared" si="322"/>
        <v/>
      </c>
    </row>
    <row r="317" ht="15.75" customHeight="1">
      <c r="A317" s="5" t="s">
        <v>905</v>
      </c>
      <c r="B317" s="5" t="s">
        <v>906</v>
      </c>
      <c r="C317" s="5" t="s">
        <v>18</v>
      </c>
      <c r="D317" s="5" t="s">
        <v>907</v>
      </c>
      <c r="E317" s="6" t="str">
        <f t="shared" si="2"/>
        <v>Enviromental Data,Public Health Data </v>
      </c>
      <c r="F317" s="2" t="s">
        <v>5</v>
      </c>
      <c r="G317" s="5" t="str">
        <f t="shared" si="3"/>
        <v/>
      </c>
      <c r="H317" s="5" t="str">
        <f t="shared" si="4"/>
        <v/>
      </c>
      <c r="I317" s="5" t="str">
        <f t="shared" si="5"/>
        <v/>
      </c>
      <c r="J317" s="5" t="str">
        <f t="shared" si="6"/>
        <v/>
      </c>
      <c r="K317" s="5" t="str">
        <f t="shared" si="9"/>
        <v>Public Health Data </v>
      </c>
      <c r="M317" s="6" t="str">
        <f t="shared" si="7"/>
        <v/>
      </c>
      <c r="N317" s="5" t="str">
        <f t="shared" ref="N317:Q317" si="323">IF(IFERROR(FIND( TRIM(LOWER( RIGHT(N$1,LEN(N$1)- FIND("=",N$1)))),LOWER($D317)),"*") = "*","",LEFT(N$1,FIND("=",N$1) -1))</f>
        <v/>
      </c>
      <c r="O317" s="5" t="str">
        <f t="shared" si="323"/>
        <v/>
      </c>
      <c r="P317" s="5" t="str">
        <f t="shared" si="323"/>
        <v/>
      </c>
      <c r="Q317" s="5" t="str">
        <f t="shared" si="323"/>
        <v/>
      </c>
    </row>
    <row r="318" ht="15.75" customHeight="1">
      <c r="A318" s="5" t="s">
        <v>908</v>
      </c>
      <c r="B318" s="5" t="s">
        <v>909</v>
      </c>
      <c r="C318" s="5" t="s">
        <v>18</v>
      </c>
      <c r="D318" s="5" t="s">
        <v>910</v>
      </c>
      <c r="E318" s="6" t="str">
        <f t="shared" si="2"/>
        <v>Enviromental Data</v>
      </c>
      <c r="F318" s="2" t="s">
        <v>5</v>
      </c>
      <c r="G318" s="5" t="str">
        <f t="shared" si="3"/>
        <v/>
      </c>
      <c r="H318" s="5" t="str">
        <f t="shared" si="4"/>
        <v/>
      </c>
      <c r="I318" s="5" t="str">
        <f t="shared" si="5"/>
        <v/>
      </c>
      <c r="J318" s="5" t="str">
        <f t="shared" si="6"/>
        <v/>
      </c>
      <c r="K318" s="5" t="str">
        <f t="shared" si="9"/>
        <v/>
      </c>
      <c r="M318" s="6" t="str">
        <f t="shared" si="7"/>
        <v/>
      </c>
      <c r="N318" s="5" t="str">
        <f t="shared" ref="N318:Q318" si="324">IF(IFERROR(FIND( TRIM(LOWER( RIGHT(N$1,LEN(N$1)- FIND("=",N$1)))),LOWER($D318)),"*") = "*","",LEFT(N$1,FIND("=",N$1) -1))</f>
        <v/>
      </c>
      <c r="O318" s="5" t="str">
        <f t="shared" si="324"/>
        <v/>
      </c>
      <c r="P318" s="5" t="str">
        <f t="shared" si="324"/>
        <v/>
      </c>
      <c r="Q318" s="5" t="str">
        <f t="shared" si="324"/>
        <v/>
      </c>
    </row>
    <row r="319" ht="15.75" customHeight="1">
      <c r="A319" s="5" t="s">
        <v>911</v>
      </c>
      <c r="B319" s="5" t="s">
        <v>912</v>
      </c>
      <c r="C319" s="5" t="s">
        <v>18</v>
      </c>
      <c r="D319" s="5" t="s">
        <v>913</v>
      </c>
      <c r="E319" s="6" t="str">
        <f t="shared" si="2"/>
        <v>Enviromental Data</v>
      </c>
      <c r="F319" s="2" t="s">
        <v>5</v>
      </c>
      <c r="G319" s="5" t="str">
        <f t="shared" si="3"/>
        <v/>
      </c>
      <c r="H319" s="5" t="str">
        <f t="shared" si="4"/>
        <v/>
      </c>
      <c r="I319" s="5" t="str">
        <f t="shared" si="5"/>
        <v/>
      </c>
      <c r="J319" s="5" t="str">
        <f t="shared" si="6"/>
        <v/>
      </c>
      <c r="K319" s="5" t="str">
        <f t="shared" si="9"/>
        <v/>
      </c>
      <c r="M319" s="6" t="str">
        <f t="shared" si="7"/>
        <v/>
      </c>
      <c r="N319" s="5" t="str">
        <f t="shared" ref="N319:Q319" si="325">IF(IFERROR(FIND( TRIM(LOWER( RIGHT(N$1,LEN(N$1)- FIND("=",N$1)))),LOWER($D319)),"*") = "*","",LEFT(N$1,FIND("=",N$1) -1))</f>
        <v/>
      </c>
      <c r="O319" s="5" t="str">
        <f t="shared" si="325"/>
        <v/>
      </c>
      <c r="P319" s="5" t="str">
        <f t="shared" si="325"/>
        <v/>
      </c>
      <c r="Q319" s="5" t="str">
        <f t="shared" si="325"/>
        <v/>
      </c>
    </row>
    <row r="320" ht="15.75" customHeight="1">
      <c r="A320" s="5" t="s">
        <v>914</v>
      </c>
      <c r="B320" s="5" t="s">
        <v>915</v>
      </c>
      <c r="C320" s="5" t="s">
        <v>18</v>
      </c>
      <c r="D320" s="5" t="s">
        <v>916</v>
      </c>
      <c r="E320" s="6" t="str">
        <f t="shared" si="2"/>
        <v>Enviromental Data</v>
      </c>
      <c r="F320" s="2" t="s">
        <v>5</v>
      </c>
      <c r="G320" s="5" t="str">
        <f t="shared" si="3"/>
        <v/>
      </c>
      <c r="H320" s="5" t="str">
        <f t="shared" si="4"/>
        <v/>
      </c>
      <c r="I320" s="5" t="str">
        <f t="shared" si="5"/>
        <v/>
      </c>
      <c r="J320" s="5" t="str">
        <f t="shared" si="6"/>
        <v/>
      </c>
      <c r="K320" s="5" t="str">
        <f t="shared" si="9"/>
        <v/>
      </c>
      <c r="M320" s="6" t="str">
        <f t="shared" si="7"/>
        <v/>
      </c>
      <c r="N320" s="5" t="str">
        <f t="shared" ref="N320:Q320" si="326">IF(IFERROR(FIND( TRIM(LOWER( RIGHT(N$1,LEN(N$1)- FIND("=",N$1)))),LOWER($D320)),"*") = "*","",LEFT(N$1,FIND("=",N$1) -1))</f>
        <v/>
      </c>
      <c r="O320" s="5" t="str">
        <f t="shared" si="326"/>
        <v/>
      </c>
      <c r="P320" s="5" t="str">
        <f t="shared" si="326"/>
        <v/>
      </c>
      <c r="Q320" s="5" t="str">
        <f t="shared" si="326"/>
        <v/>
      </c>
    </row>
    <row r="321" ht="15.75" customHeight="1">
      <c r="A321" s="5" t="s">
        <v>917</v>
      </c>
      <c r="B321" s="5" t="s">
        <v>918</v>
      </c>
      <c r="C321" s="5" t="s">
        <v>18</v>
      </c>
      <c r="D321" s="5" t="s">
        <v>919</v>
      </c>
      <c r="E321" s="6" t="str">
        <f t="shared" si="2"/>
        <v>Enviromental Data,Soil Health Data</v>
      </c>
      <c r="F321" s="2" t="s">
        <v>5</v>
      </c>
      <c r="G321" s="5" t="str">
        <f t="shared" si="3"/>
        <v>Soil Health Data</v>
      </c>
      <c r="H321" s="5" t="str">
        <f t="shared" si="4"/>
        <v/>
      </c>
      <c r="I321" s="5" t="str">
        <f t="shared" si="5"/>
        <v/>
      </c>
      <c r="J321" s="5" t="str">
        <f t="shared" si="6"/>
        <v/>
      </c>
      <c r="K321" s="5" t="str">
        <f t="shared" si="9"/>
        <v/>
      </c>
      <c r="M321" s="6" t="str">
        <f t="shared" si="7"/>
        <v/>
      </c>
      <c r="N321" s="5" t="str">
        <f t="shared" ref="N321:Q321" si="327">IF(IFERROR(FIND( TRIM(LOWER( RIGHT(N$1,LEN(N$1)- FIND("=",N$1)))),LOWER($D321)),"*") = "*","",LEFT(N$1,FIND("=",N$1) -1))</f>
        <v/>
      </c>
      <c r="O321" s="5" t="str">
        <f t="shared" si="327"/>
        <v/>
      </c>
      <c r="P321" s="5" t="str">
        <f t="shared" si="327"/>
        <v/>
      </c>
      <c r="Q321" s="5" t="str">
        <f t="shared" si="327"/>
        <v/>
      </c>
    </row>
    <row r="322" ht="15.75" customHeight="1">
      <c r="A322" s="5" t="s">
        <v>920</v>
      </c>
      <c r="B322" s="5" t="s">
        <v>921</v>
      </c>
      <c r="C322" s="5" t="s">
        <v>18</v>
      </c>
      <c r="D322" s="5" t="s">
        <v>922</v>
      </c>
      <c r="E322" s="6" t="str">
        <f t="shared" si="2"/>
        <v>Enviromental Data</v>
      </c>
      <c r="F322" s="2" t="s">
        <v>5</v>
      </c>
      <c r="G322" s="5" t="str">
        <f t="shared" si="3"/>
        <v/>
      </c>
      <c r="H322" s="5" t="str">
        <f t="shared" si="4"/>
        <v/>
      </c>
      <c r="I322" s="5" t="str">
        <f t="shared" si="5"/>
        <v/>
      </c>
      <c r="J322" s="5" t="str">
        <f t="shared" si="6"/>
        <v/>
      </c>
      <c r="K322" s="5" t="str">
        <f t="shared" si="9"/>
        <v/>
      </c>
      <c r="M322" s="6" t="str">
        <f t="shared" si="7"/>
        <v/>
      </c>
      <c r="N322" s="5" t="str">
        <f t="shared" ref="N322:Q322" si="328">IF(IFERROR(FIND( TRIM(LOWER( RIGHT(N$1,LEN(N$1)- FIND("=",N$1)))),LOWER($D322)),"*") = "*","",LEFT(N$1,FIND("=",N$1) -1))</f>
        <v/>
      </c>
      <c r="O322" s="5" t="str">
        <f t="shared" si="328"/>
        <v/>
      </c>
      <c r="P322" s="5" t="str">
        <f t="shared" si="328"/>
        <v/>
      </c>
      <c r="Q322" s="5" t="str">
        <f t="shared" si="328"/>
        <v/>
      </c>
    </row>
    <row r="323" ht="15.75" customHeight="1">
      <c r="A323" s="5" t="s">
        <v>923</v>
      </c>
      <c r="B323" s="5" t="s">
        <v>924</v>
      </c>
      <c r="C323" s="5" t="s">
        <v>18</v>
      </c>
      <c r="D323" s="5" t="s">
        <v>925</v>
      </c>
      <c r="E323" s="6" t="str">
        <f t="shared" si="2"/>
        <v>Enviromental Data</v>
      </c>
      <c r="F323" s="2" t="s">
        <v>5</v>
      </c>
      <c r="G323" s="5" t="str">
        <f t="shared" si="3"/>
        <v/>
      </c>
      <c r="H323" s="5" t="str">
        <f t="shared" si="4"/>
        <v/>
      </c>
      <c r="I323" s="5" t="str">
        <f t="shared" si="5"/>
        <v/>
      </c>
      <c r="J323" s="5" t="str">
        <f t="shared" si="6"/>
        <v/>
      </c>
      <c r="K323" s="5" t="str">
        <f t="shared" si="9"/>
        <v/>
      </c>
      <c r="M323" s="6" t="str">
        <f t="shared" si="7"/>
        <v/>
      </c>
      <c r="N323" s="5" t="str">
        <f t="shared" ref="N323:Q323" si="329">IF(IFERROR(FIND( TRIM(LOWER( RIGHT(N$1,LEN(N$1)- FIND("=",N$1)))),LOWER($D323)),"*") = "*","",LEFT(N$1,FIND("=",N$1) -1))</f>
        <v/>
      </c>
      <c r="O323" s="5" t="str">
        <f t="shared" si="329"/>
        <v/>
      </c>
      <c r="P323" s="5" t="str">
        <f t="shared" si="329"/>
        <v/>
      </c>
      <c r="Q323" s="5" t="str">
        <f t="shared" si="329"/>
        <v/>
      </c>
    </row>
    <row r="324" ht="15.75" customHeight="1">
      <c r="A324" s="5" t="s">
        <v>926</v>
      </c>
      <c r="B324" s="5" t="s">
        <v>927</v>
      </c>
      <c r="C324" s="5" t="s">
        <v>18</v>
      </c>
      <c r="D324" s="5" t="s">
        <v>928</v>
      </c>
      <c r="E324" s="6" t="str">
        <f t="shared" si="2"/>
        <v>Enviromental Data</v>
      </c>
      <c r="F324" s="2" t="s">
        <v>5</v>
      </c>
      <c r="G324" s="5" t="str">
        <f t="shared" si="3"/>
        <v/>
      </c>
      <c r="H324" s="5" t="str">
        <f t="shared" si="4"/>
        <v/>
      </c>
      <c r="I324" s="5" t="str">
        <f t="shared" si="5"/>
        <v/>
      </c>
      <c r="J324" s="5" t="str">
        <f t="shared" si="6"/>
        <v/>
      </c>
      <c r="K324" s="5" t="str">
        <f t="shared" si="9"/>
        <v/>
      </c>
      <c r="M324" s="6" t="str">
        <f t="shared" si="7"/>
        <v/>
      </c>
      <c r="N324" s="5" t="str">
        <f t="shared" ref="N324:Q324" si="330">IF(IFERROR(FIND( TRIM(LOWER( RIGHT(N$1,LEN(N$1)- FIND("=",N$1)))),LOWER($D324)),"*") = "*","",LEFT(N$1,FIND("=",N$1) -1))</f>
        <v/>
      </c>
      <c r="O324" s="5" t="str">
        <f t="shared" si="330"/>
        <v/>
      </c>
      <c r="P324" s="5" t="str">
        <f t="shared" si="330"/>
        <v/>
      </c>
      <c r="Q324" s="5" t="str">
        <f t="shared" si="330"/>
        <v/>
      </c>
    </row>
    <row r="325" ht="15.75" customHeight="1">
      <c r="A325" s="5" t="s">
        <v>929</v>
      </c>
      <c r="B325" s="5" t="s">
        <v>930</v>
      </c>
      <c r="C325" s="5" t="s">
        <v>18</v>
      </c>
      <c r="D325" s="5" t="s">
        <v>931</v>
      </c>
      <c r="E325" s="6" t="str">
        <f t="shared" si="2"/>
        <v>Enviromental Data</v>
      </c>
      <c r="F325" s="2" t="s">
        <v>5</v>
      </c>
      <c r="G325" s="5" t="str">
        <f t="shared" si="3"/>
        <v/>
      </c>
      <c r="H325" s="5" t="str">
        <f t="shared" si="4"/>
        <v/>
      </c>
      <c r="I325" s="5" t="str">
        <f t="shared" si="5"/>
        <v/>
      </c>
      <c r="J325" s="5" t="str">
        <f t="shared" si="6"/>
        <v/>
      </c>
      <c r="K325" s="5" t="str">
        <f t="shared" si="9"/>
        <v/>
      </c>
      <c r="M325" s="6" t="str">
        <f t="shared" si="7"/>
        <v/>
      </c>
      <c r="N325" s="5" t="str">
        <f t="shared" ref="N325:Q325" si="331">IF(IFERROR(FIND( TRIM(LOWER( RIGHT(N$1,LEN(N$1)- FIND("=",N$1)))),LOWER($D325)),"*") = "*","",LEFT(N$1,FIND("=",N$1) -1))</f>
        <v/>
      </c>
      <c r="O325" s="5" t="str">
        <f t="shared" si="331"/>
        <v/>
      </c>
      <c r="P325" s="5" t="str">
        <f t="shared" si="331"/>
        <v/>
      </c>
      <c r="Q325" s="5" t="str">
        <f t="shared" si="331"/>
        <v/>
      </c>
    </row>
    <row r="326" ht="15.75" customHeight="1">
      <c r="A326" s="5" t="s">
        <v>932</v>
      </c>
      <c r="B326" s="5" t="s">
        <v>933</v>
      </c>
      <c r="C326" s="5" t="s">
        <v>18</v>
      </c>
      <c r="D326" s="5" t="s">
        <v>934</v>
      </c>
      <c r="E326" s="6" t="str">
        <f t="shared" si="2"/>
        <v>Enviromental Data</v>
      </c>
      <c r="F326" s="2" t="s">
        <v>5</v>
      </c>
      <c r="G326" s="5" t="str">
        <f t="shared" si="3"/>
        <v/>
      </c>
      <c r="H326" s="5" t="str">
        <f t="shared" si="4"/>
        <v/>
      </c>
      <c r="I326" s="5" t="str">
        <f t="shared" si="5"/>
        <v/>
      </c>
      <c r="J326" s="5" t="str">
        <f t="shared" si="6"/>
        <v/>
      </c>
      <c r="K326" s="5" t="str">
        <f t="shared" si="9"/>
        <v/>
      </c>
      <c r="M326" s="6" t="str">
        <f t="shared" si="7"/>
        <v/>
      </c>
      <c r="N326" s="5" t="str">
        <f t="shared" ref="N326:Q326" si="332">IF(IFERROR(FIND( TRIM(LOWER( RIGHT(N$1,LEN(N$1)- FIND("=",N$1)))),LOWER($D326)),"*") = "*","",LEFT(N$1,FIND("=",N$1) -1))</f>
        <v/>
      </c>
      <c r="O326" s="5" t="str">
        <f t="shared" si="332"/>
        <v/>
      </c>
      <c r="P326" s="5" t="str">
        <f t="shared" si="332"/>
        <v/>
      </c>
      <c r="Q326" s="5" t="str">
        <f t="shared" si="332"/>
        <v/>
      </c>
    </row>
    <row r="327" ht="15.75" customHeight="1">
      <c r="A327" s="5" t="s">
        <v>935</v>
      </c>
      <c r="B327" s="5" t="s">
        <v>936</v>
      </c>
      <c r="C327" s="5" t="s">
        <v>18</v>
      </c>
      <c r="D327" s="5" t="s">
        <v>937</v>
      </c>
      <c r="E327" s="6" t="str">
        <f t="shared" si="2"/>
        <v>Enviromental Data</v>
      </c>
      <c r="F327" s="2" t="s">
        <v>5</v>
      </c>
      <c r="G327" s="5" t="str">
        <f t="shared" si="3"/>
        <v/>
      </c>
      <c r="H327" s="5" t="str">
        <f t="shared" si="4"/>
        <v/>
      </c>
      <c r="I327" s="5" t="str">
        <f t="shared" si="5"/>
        <v/>
      </c>
      <c r="J327" s="5" t="str">
        <f t="shared" si="6"/>
        <v/>
      </c>
      <c r="K327" s="5" t="str">
        <f t="shared" si="9"/>
        <v/>
      </c>
      <c r="M327" s="6" t="str">
        <f t="shared" si="7"/>
        <v/>
      </c>
      <c r="N327" s="5" t="str">
        <f t="shared" ref="N327:Q327" si="333">IF(IFERROR(FIND( TRIM(LOWER( RIGHT(N$1,LEN(N$1)- FIND("=",N$1)))),LOWER($D327)),"*") = "*","",LEFT(N$1,FIND("=",N$1) -1))</f>
        <v/>
      </c>
      <c r="O327" s="5" t="str">
        <f t="shared" si="333"/>
        <v/>
      </c>
      <c r="P327" s="5" t="str">
        <f t="shared" si="333"/>
        <v/>
      </c>
      <c r="Q327" s="5" t="str">
        <f t="shared" si="333"/>
        <v/>
      </c>
    </row>
    <row r="328" ht="15.75" customHeight="1">
      <c r="A328" s="5" t="s">
        <v>938</v>
      </c>
      <c r="B328" s="5" t="s">
        <v>939</v>
      </c>
      <c r="C328" s="5" t="s">
        <v>18</v>
      </c>
      <c r="D328" s="5" t="s">
        <v>940</v>
      </c>
      <c r="E328" s="6" t="str">
        <f t="shared" si="2"/>
        <v>Enviromental Data</v>
      </c>
      <c r="F328" s="2" t="s">
        <v>5</v>
      </c>
      <c r="G328" s="5" t="str">
        <f t="shared" si="3"/>
        <v/>
      </c>
      <c r="H328" s="5" t="str">
        <f t="shared" si="4"/>
        <v/>
      </c>
      <c r="I328" s="5" t="str">
        <f t="shared" si="5"/>
        <v/>
      </c>
      <c r="J328" s="5" t="str">
        <f t="shared" si="6"/>
        <v/>
      </c>
      <c r="K328" s="5" t="str">
        <f t="shared" si="9"/>
        <v/>
      </c>
      <c r="M328" s="6" t="str">
        <f t="shared" si="7"/>
        <v/>
      </c>
      <c r="N328" s="5" t="str">
        <f t="shared" ref="N328:Q328" si="334">IF(IFERROR(FIND( TRIM(LOWER( RIGHT(N$1,LEN(N$1)- FIND("=",N$1)))),LOWER($D328)),"*") = "*","",LEFT(N$1,FIND("=",N$1) -1))</f>
        <v/>
      </c>
      <c r="O328" s="5" t="str">
        <f t="shared" si="334"/>
        <v/>
      </c>
      <c r="P328" s="5" t="str">
        <f t="shared" si="334"/>
        <v/>
      </c>
      <c r="Q328" s="5" t="str">
        <f t="shared" si="334"/>
        <v/>
      </c>
    </row>
    <row r="329" ht="15.75" customHeight="1">
      <c r="A329" s="5" t="s">
        <v>941</v>
      </c>
      <c r="B329" s="5" t="s">
        <v>942</v>
      </c>
      <c r="C329" s="5" t="s">
        <v>18</v>
      </c>
      <c r="D329" s="5" t="s">
        <v>943</v>
      </c>
      <c r="E329" s="6" t="str">
        <f t="shared" si="2"/>
        <v>Enviromental Data</v>
      </c>
      <c r="F329" s="2" t="s">
        <v>5</v>
      </c>
      <c r="G329" s="5" t="str">
        <f t="shared" si="3"/>
        <v/>
      </c>
      <c r="H329" s="5" t="str">
        <f t="shared" si="4"/>
        <v/>
      </c>
      <c r="I329" s="5" t="str">
        <f t="shared" si="5"/>
        <v/>
      </c>
      <c r="J329" s="5" t="str">
        <f t="shared" si="6"/>
        <v/>
      </c>
      <c r="K329" s="5" t="str">
        <f t="shared" si="9"/>
        <v/>
      </c>
      <c r="M329" s="6" t="str">
        <f t="shared" si="7"/>
        <v/>
      </c>
      <c r="N329" s="5" t="str">
        <f t="shared" ref="N329:Q329" si="335">IF(IFERROR(FIND( TRIM(LOWER( RIGHT(N$1,LEN(N$1)- FIND("=",N$1)))),LOWER($D329)),"*") = "*","",LEFT(N$1,FIND("=",N$1) -1))</f>
        <v/>
      </c>
      <c r="O329" s="5" t="str">
        <f t="shared" si="335"/>
        <v/>
      </c>
      <c r="P329" s="5" t="str">
        <f t="shared" si="335"/>
        <v/>
      </c>
      <c r="Q329" s="5" t="str">
        <f t="shared" si="335"/>
        <v/>
      </c>
    </row>
    <row r="330" ht="15.75" customHeight="1">
      <c r="A330" s="5" t="s">
        <v>944</v>
      </c>
      <c r="B330" s="5" t="s">
        <v>945</v>
      </c>
      <c r="C330" s="5" t="s">
        <v>18</v>
      </c>
      <c r="D330" s="5" t="s">
        <v>946</v>
      </c>
      <c r="E330" s="6" t="str">
        <f t="shared" si="2"/>
        <v>Enviromental Data</v>
      </c>
      <c r="F330" s="2" t="s">
        <v>5</v>
      </c>
      <c r="G330" s="5" t="str">
        <f t="shared" si="3"/>
        <v/>
      </c>
      <c r="H330" s="5" t="str">
        <f t="shared" si="4"/>
        <v/>
      </c>
      <c r="I330" s="5" t="str">
        <f t="shared" si="5"/>
        <v/>
      </c>
      <c r="J330" s="5" t="str">
        <f t="shared" si="6"/>
        <v/>
      </c>
      <c r="K330" s="5" t="str">
        <f t="shared" si="9"/>
        <v/>
      </c>
      <c r="M330" s="6" t="str">
        <f t="shared" si="7"/>
        <v/>
      </c>
      <c r="N330" s="5" t="str">
        <f t="shared" ref="N330:Q330" si="336">IF(IFERROR(FIND( TRIM(LOWER( RIGHT(N$1,LEN(N$1)- FIND("=",N$1)))),LOWER($D330)),"*") = "*","",LEFT(N$1,FIND("=",N$1) -1))</f>
        <v/>
      </c>
      <c r="O330" s="5" t="str">
        <f t="shared" si="336"/>
        <v/>
      </c>
      <c r="P330" s="5" t="str">
        <f t="shared" si="336"/>
        <v/>
      </c>
      <c r="Q330" s="5" t="str">
        <f t="shared" si="336"/>
        <v/>
      </c>
    </row>
    <row r="331" ht="15.75" customHeight="1">
      <c r="A331" s="5" t="s">
        <v>947</v>
      </c>
      <c r="B331" s="5" t="s">
        <v>948</v>
      </c>
      <c r="C331" s="5" t="s">
        <v>18</v>
      </c>
      <c r="D331" s="5" t="s">
        <v>949</v>
      </c>
      <c r="E331" s="6" t="str">
        <f t="shared" si="2"/>
        <v>Enviromental Data</v>
      </c>
      <c r="F331" s="2" t="s">
        <v>5</v>
      </c>
      <c r="G331" s="5" t="str">
        <f t="shared" si="3"/>
        <v/>
      </c>
      <c r="H331" s="5" t="str">
        <f t="shared" si="4"/>
        <v/>
      </c>
      <c r="I331" s="5" t="str">
        <f t="shared" si="5"/>
        <v/>
      </c>
      <c r="J331" s="5" t="str">
        <f t="shared" si="6"/>
        <v/>
      </c>
      <c r="K331" s="5" t="str">
        <f t="shared" si="9"/>
        <v/>
      </c>
      <c r="M331" s="6" t="str">
        <f t="shared" si="7"/>
        <v/>
      </c>
      <c r="N331" s="5" t="str">
        <f t="shared" ref="N331:Q331" si="337">IF(IFERROR(FIND( TRIM(LOWER( RIGHT(N$1,LEN(N$1)- FIND("=",N$1)))),LOWER($D331)),"*") = "*","",LEFT(N$1,FIND("=",N$1) -1))</f>
        <v/>
      </c>
      <c r="O331" s="5" t="str">
        <f t="shared" si="337"/>
        <v/>
      </c>
      <c r="P331" s="5" t="str">
        <f t="shared" si="337"/>
        <v/>
      </c>
      <c r="Q331" s="5" t="str">
        <f t="shared" si="337"/>
        <v/>
      </c>
    </row>
    <row r="332" ht="15.75" customHeight="1">
      <c r="A332" s="5" t="s">
        <v>950</v>
      </c>
      <c r="B332" s="5" t="s">
        <v>951</v>
      </c>
      <c r="C332" s="5" t="s">
        <v>18</v>
      </c>
      <c r="D332" s="5" t="s">
        <v>952</v>
      </c>
      <c r="E332" s="6" t="str">
        <f t="shared" si="2"/>
        <v>Enviromental Data</v>
      </c>
      <c r="F332" s="2" t="s">
        <v>5</v>
      </c>
      <c r="G332" s="5" t="str">
        <f t="shared" si="3"/>
        <v/>
      </c>
      <c r="H332" s="5" t="str">
        <f t="shared" si="4"/>
        <v/>
      </c>
      <c r="I332" s="5" t="str">
        <f t="shared" si="5"/>
        <v/>
      </c>
      <c r="J332" s="5" t="str">
        <f t="shared" si="6"/>
        <v/>
      </c>
      <c r="K332" s="5" t="str">
        <f t="shared" si="9"/>
        <v/>
      </c>
      <c r="M332" s="6" t="str">
        <f t="shared" si="7"/>
        <v/>
      </c>
      <c r="N332" s="5" t="str">
        <f t="shared" ref="N332:Q332" si="338">IF(IFERROR(FIND( TRIM(LOWER( RIGHT(N$1,LEN(N$1)- FIND("=",N$1)))),LOWER($D332)),"*") = "*","",LEFT(N$1,FIND("=",N$1) -1))</f>
        <v/>
      </c>
      <c r="O332" s="5" t="str">
        <f t="shared" si="338"/>
        <v/>
      </c>
      <c r="P332" s="5" t="str">
        <f t="shared" si="338"/>
        <v/>
      </c>
      <c r="Q332" s="5" t="str">
        <f t="shared" si="338"/>
        <v/>
      </c>
    </row>
    <row r="333" ht="15.75" customHeight="1">
      <c r="A333" s="5" t="s">
        <v>953</v>
      </c>
      <c r="B333" s="5" t="s">
        <v>954</v>
      </c>
      <c r="C333" s="5" t="s">
        <v>18</v>
      </c>
      <c r="D333" s="5" t="s">
        <v>955</v>
      </c>
      <c r="E333" s="6" t="str">
        <f t="shared" si="2"/>
        <v>Enviromental Data</v>
      </c>
      <c r="F333" s="2" t="s">
        <v>5</v>
      </c>
      <c r="G333" s="5" t="str">
        <f t="shared" si="3"/>
        <v/>
      </c>
      <c r="H333" s="5" t="str">
        <f t="shared" si="4"/>
        <v/>
      </c>
      <c r="I333" s="5" t="str">
        <f t="shared" si="5"/>
        <v/>
      </c>
      <c r="J333" s="5" t="str">
        <f t="shared" si="6"/>
        <v/>
      </c>
      <c r="K333" s="5" t="str">
        <f t="shared" si="9"/>
        <v/>
      </c>
      <c r="M333" s="6" t="str">
        <f t="shared" si="7"/>
        <v/>
      </c>
      <c r="N333" s="5" t="str">
        <f t="shared" ref="N333:Q333" si="339">IF(IFERROR(FIND( TRIM(LOWER( RIGHT(N$1,LEN(N$1)- FIND("=",N$1)))),LOWER($D333)),"*") = "*","",LEFT(N$1,FIND("=",N$1) -1))</f>
        <v/>
      </c>
      <c r="O333" s="5" t="str">
        <f t="shared" si="339"/>
        <v/>
      </c>
      <c r="P333" s="5" t="str">
        <f t="shared" si="339"/>
        <v/>
      </c>
      <c r="Q333" s="5" t="str">
        <f t="shared" si="339"/>
        <v/>
      </c>
    </row>
    <row r="334" ht="15.75" customHeight="1">
      <c r="A334" s="5" t="s">
        <v>956</v>
      </c>
      <c r="B334" s="5" t="s">
        <v>957</v>
      </c>
      <c r="C334" s="5" t="s">
        <v>18</v>
      </c>
      <c r="D334" s="5" t="s">
        <v>958</v>
      </c>
      <c r="E334" s="6" t="str">
        <f t="shared" si="2"/>
        <v>Enviromental Data</v>
      </c>
      <c r="F334" s="2" t="s">
        <v>5</v>
      </c>
      <c r="G334" s="5" t="str">
        <f t="shared" si="3"/>
        <v/>
      </c>
      <c r="H334" s="5" t="str">
        <f t="shared" si="4"/>
        <v/>
      </c>
      <c r="I334" s="5" t="str">
        <f t="shared" si="5"/>
        <v/>
      </c>
      <c r="J334" s="5" t="str">
        <f t="shared" si="6"/>
        <v/>
      </c>
      <c r="K334" s="5" t="str">
        <f t="shared" si="9"/>
        <v/>
      </c>
      <c r="M334" s="6" t="str">
        <f t="shared" si="7"/>
        <v/>
      </c>
      <c r="N334" s="5" t="str">
        <f t="shared" ref="N334:Q334" si="340">IF(IFERROR(FIND( TRIM(LOWER( RIGHT(N$1,LEN(N$1)- FIND("=",N$1)))),LOWER($D334)),"*") = "*","",LEFT(N$1,FIND("=",N$1) -1))</f>
        <v/>
      </c>
      <c r="O334" s="5" t="str">
        <f t="shared" si="340"/>
        <v/>
      </c>
      <c r="P334" s="5" t="str">
        <f t="shared" si="340"/>
        <v/>
      </c>
      <c r="Q334" s="5" t="str">
        <f t="shared" si="340"/>
        <v/>
      </c>
    </row>
    <row r="335" ht="15.75" customHeight="1">
      <c r="A335" s="5" t="s">
        <v>959</v>
      </c>
      <c r="B335" s="5" t="s">
        <v>960</v>
      </c>
      <c r="C335" s="5" t="s">
        <v>18</v>
      </c>
      <c r="D335" s="5" t="s">
        <v>961</v>
      </c>
      <c r="E335" s="6" t="str">
        <f t="shared" si="2"/>
        <v>Enviromental Data</v>
      </c>
      <c r="F335" s="2" t="s">
        <v>5</v>
      </c>
      <c r="G335" s="5" t="str">
        <f t="shared" si="3"/>
        <v/>
      </c>
      <c r="H335" s="5" t="str">
        <f t="shared" si="4"/>
        <v/>
      </c>
      <c r="I335" s="5" t="str">
        <f t="shared" si="5"/>
        <v/>
      </c>
      <c r="J335" s="5" t="str">
        <f t="shared" si="6"/>
        <v/>
      </c>
      <c r="K335" s="5" t="str">
        <f t="shared" si="9"/>
        <v/>
      </c>
      <c r="M335" s="6" t="str">
        <f t="shared" si="7"/>
        <v>Regulatory Compliance </v>
      </c>
      <c r="N335" s="5" t="str">
        <f t="shared" ref="N335:Q335" si="341">IF(IFERROR(FIND( TRIM(LOWER( RIGHT(N$1,LEN(N$1)- FIND("=",N$1)))),LOWER($D335)),"*") = "*","",LEFT(N$1,FIND("=",N$1) -1))</f>
        <v/>
      </c>
      <c r="O335" s="5" t="str">
        <f t="shared" si="341"/>
        <v/>
      </c>
      <c r="P335" s="5" t="str">
        <f t="shared" si="341"/>
        <v>Regulatory Compliance </v>
      </c>
      <c r="Q335" s="5" t="str">
        <f t="shared" si="341"/>
        <v/>
      </c>
    </row>
    <row r="336" ht="15.75" customHeight="1">
      <c r="A336" s="5" t="s">
        <v>962</v>
      </c>
      <c r="B336" s="5" t="s">
        <v>963</v>
      </c>
      <c r="C336" s="5" t="s">
        <v>18</v>
      </c>
      <c r="D336" s="5" t="s">
        <v>964</v>
      </c>
      <c r="E336" s="6" t="str">
        <f t="shared" si="2"/>
        <v>Enviromental Data</v>
      </c>
      <c r="F336" s="2" t="s">
        <v>5</v>
      </c>
      <c r="G336" s="5" t="str">
        <f t="shared" si="3"/>
        <v/>
      </c>
      <c r="H336" s="5" t="str">
        <f t="shared" si="4"/>
        <v/>
      </c>
      <c r="I336" s="5" t="str">
        <f t="shared" si="5"/>
        <v/>
      </c>
      <c r="J336" s="5" t="str">
        <f t="shared" si="6"/>
        <v/>
      </c>
      <c r="K336" s="5" t="str">
        <f t="shared" si="9"/>
        <v/>
      </c>
      <c r="M336" s="6" t="str">
        <f t="shared" si="7"/>
        <v/>
      </c>
      <c r="N336" s="5" t="str">
        <f t="shared" ref="N336:Q336" si="342">IF(IFERROR(FIND( TRIM(LOWER( RIGHT(N$1,LEN(N$1)- FIND("=",N$1)))),LOWER($D336)),"*") = "*","",LEFT(N$1,FIND("=",N$1) -1))</f>
        <v/>
      </c>
      <c r="O336" s="5" t="str">
        <f t="shared" si="342"/>
        <v/>
      </c>
      <c r="P336" s="5" t="str">
        <f t="shared" si="342"/>
        <v/>
      </c>
      <c r="Q336" s="5" t="str">
        <f t="shared" si="342"/>
        <v/>
      </c>
    </row>
    <row r="337" ht="15.75" customHeight="1">
      <c r="A337" s="5" t="s">
        <v>965</v>
      </c>
      <c r="B337" s="5" t="s">
        <v>966</v>
      </c>
      <c r="C337" s="5" t="s">
        <v>18</v>
      </c>
      <c r="D337" s="5" t="s">
        <v>967</v>
      </c>
      <c r="E337" s="6" t="str">
        <f t="shared" si="2"/>
        <v>Enviromental Data</v>
      </c>
      <c r="F337" s="2" t="s">
        <v>5</v>
      </c>
      <c r="G337" s="5" t="str">
        <f t="shared" si="3"/>
        <v/>
      </c>
      <c r="H337" s="5" t="str">
        <f t="shared" si="4"/>
        <v/>
      </c>
      <c r="I337" s="5" t="str">
        <f t="shared" si="5"/>
        <v/>
      </c>
      <c r="J337" s="5" t="str">
        <f t="shared" si="6"/>
        <v/>
      </c>
      <c r="K337" s="5" t="str">
        <f t="shared" si="9"/>
        <v/>
      </c>
      <c r="M337" s="6" t="str">
        <f t="shared" si="7"/>
        <v/>
      </c>
      <c r="N337" s="5" t="str">
        <f t="shared" ref="N337:Q337" si="343">IF(IFERROR(FIND( TRIM(LOWER( RIGHT(N$1,LEN(N$1)- FIND("=",N$1)))),LOWER($D337)),"*") = "*","",LEFT(N$1,FIND("=",N$1) -1))</f>
        <v/>
      </c>
      <c r="O337" s="5" t="str">
        <f t="shared" si="343"/>
        <v/>
      </c>
      <c r="P337" s="5" t="str">
        <f t="shared" si="343"/>
        <v/>
      </c>
      <c r="Q337" s="5" t="str">
        <f t="shared" si="343"/>
        <v/>
      </c>
    </row>
    <row r="338" ht="15.75" customHeight="1">
      <c r="A338" s="5" t="s">
        <v>968</v>
      </c>
      <c r="B338" s="5" t="s">
        <v>969</v>
      </c>
      <c r="C338" s="5" t="s">
        <v>18</v>
      </c>
      <c r="D338" s="5" t="s">
        <v>970</v>
      </c>
      <c r="E338" s="6" t="str">
        <f t="shared" si="2"/>
        <v>Enviromental Data</v>
      </c>
      <c r="F338" s="2" t="s">
        <v>5</v>
      </c>
      <c r="G338" s="5" t="str">
        <f t="shared" si="3"/>
        <v/>
      </c>
      <c r="H338" s="5" t="str">
        <f t="shared" si="4"/>
        <v/>
      </c>
      <c r="I338" s="5" t="str">
        <f t="shared" si="5"/>
        <v/>
      </c>
      <c r="J338" s="5" t="str">
        <f t="shared" si="6"/>
        <v/>
      </c>
      <c r="K338" s="5" t="str">
        <f t="shared" si="9"/>
        <v/>
      </c>
      <c r="M338" s="6" t="str">
        <f t="shared" si="7"/>
        <v/>
      </c>
      <c r="N338" s="5" t="str">
        <f t="shared" ref="N338:Q338" si="344">IF(IFERROR(FIND( TRIM(LOWER( RIGHT(N$1,LEN(N$1)- FIND("=",N$1)))),LOWER($D338)),"*") = "*","",LEFT(N$1,FIND("=",N$1) -1))</f>
        <v/>
      </c>
      <c r="O338" s="5" t="str">
        <f t="shared" si="344"/>
        <v/>
      </c>
      <c r="P338" s="5" t="str">
        <f t="shared" si="344"/>
        <v/>
      </c>
      <c r="Q338" s="5" t="str">
        <f t="shared" si="344"/>
        <v/>
      </c>
    </row>
    <row r="339" ht="15.75" customHeight="1">
      <c r="A339" s="5" t="s">
        <v>971</v>
      </c>
      <c r="B339" s="5" t="s">
        <v>972</v>
      </c>
      <c r="C339" s="5" t="s">
        <v>18</v>
      </c>
      <c r="D339" s="5" t="s">
        <v>973</v>
      </c>
      <c r="E339" s="6" t="str">
        <f t="shared" si="2"/>
        <v>Enviromental Data</v>
      </c>
      <c r="F339" s="2" t="s">
        <v>5</v>
      </c>
      <c r="G339" s="5" t="str">
        <f t="shared" si="3"/>
        <v/>
      </c>
      <c r="H339" s="5" t="str">
        <f t="shared" si="4"/>
        <v/>
      </c>
      <c r="I339" s="5" t="str">
        <f t="shared" si="5"/>
        <v/>
      </c>
      <c r="J339" s="5" t="str">
        <f t="shared" si="6"/>
        <v/>
      </c>
      <c r="K339" s="5" t="str">
        <f t="shared" si="9"/>
        <v/>
      </c>
      <c r="M339" s="6" t="str">
        <f t="shared" si="7"/>
        <v/>
      </c>
      <c r="N339" s="5" t="str">
        <f t="shared" ref="N339:Q339" si="345">IF(IFERROR(FIND( TRIM(LOWER( RIGHT(N$1,LEN(N$1)- FIND("=",N$1)))),LOWER($D339)),"*") = "*","",LEFT(N$1,FIND("=",N$1) -1))</f>
        <v/>
      </c>
      <c r="O339" s="5" t="str">
        <f t="shared" si="345"/>
        <v/>
      </c>
      <c r="P339" s="5" t="str">
        <f t="shared" si="345"/>
        <v/>
      </c>
      <c r="Q339" s="5" t="str">
        <f t="shared" si="345"/>
        <v/>
      </c>
    </row>
    <row r="340" ht="15.75" customHeight="1">
      <c r="A340" s="5" t="s">
        <v>974</v>
      </c>
      <c r="B340" s="5" t="s">
        <v>975</v>
      </c>
      <c r="C340" s="5" t="s">
        <v>18</v>
      </c>
      <c r="D340" s="5" t="s">
        <v>976</v>
      </c>
      <c r="E340" s="6" t="str">
        <f t="shared" si="2"/>
        <v>Enviromental Data,Public Health Data </v>
      </c>
      <c r="F340" s="2" t="s">
        <v>5</v>
      </c>
      <c r="G340" s="5" t="str">
        <f t="shared" si="3"/>
        <v/>
      </c>
      <c r="H340" s="5" t="str">
        <f t="shared" si="4"/>
        <v/>
      </c>
      <c r="I340" s="5" t="str">
        <f t="shared" si="5"/>
        <v/>
      </c>
      <c r="J340" s="5" t="str">
        <f t="shared" si="6"/>
        <v/>
      </c>
      <c r="K340" s="5" t="str">
        <f t="shared" si="9"/>
        <v>Public Health Data </v>
      </c>
      <c r="M340" s="6" t="str">
        <f t="shared" si="7"/>
        <v/>
      </c>
      <c r="N340" s="5" t="str">
        <f t="shared" ref="N340:Q340" si="346">IF(IFERROR(FIND( TRIM(LOWER( RIGHT(N$1,LEN(N$1)- FIND("=",N$1)))),LOWER($D340)),"*") = "*","",LEFT(N$1,FIND("=",N$1) -1))</f>
        <v/>
      </c>
      <c r="O340" s="5" t="str">
        <f t="shared" si="346"/>
        <v/>
      </c>
      <c r="P340" s="5" t="str">
        <f t="shared" si="346"/>
        <v/>
      </c>
      <c r="Q340" s="5" t="str">
        <f t="shared" si="346"/>
        <v/>
      </c>
    </row>
    <row r="341" ht="15.75" customHeight="1">
      <c r="A341" s="5" t="s">
        <v>977</v>
      </c>
      <c r="B341" s="5" t="s">
        <v>978</v>
      </c>
      <c r="C341" s="5" t="s">
        <v>18</v>
      </c>
      <c r="D341" s="5" t="s">
        <v>979</v>
      </c>
      <c r="E341" s="6" t="str">
        <f t="shared" si="2"/>
        <v>Enviromental Data,Public Health Data </v>
      </c>
      <c r="F341" s="2" t="s">
        <v>5</v>
      </c>
      <c r="G341" s="5" t="str">
        <f t="shared" si="3"/>
        <v/>
      </c>
      <c r="H341" s="5" t="str">
        <f t="shared" si="4"/>
        <v/>
      </c>
      <c r="I341" s="5" t="str">
        <f t="shared" si="5"/>
        <v/>
      </c>
      <c r="J341" s="5" t="str">
        <f t="shared" si="6"/>
        <v/>
      </c>
      <c r="K341" s="5" t="str">
        <f t="shared" si="9"/>
        <v>Public Health Data </v>
      </c>
      <c r="M341" s="6" t="str">
        <f t="shared" si="7"/>
        <v/>
      </c>
      <c r="N341" s="5" t="str">
        <f t="shared" ref="N341:Q341" si="347">IF(IFERROR(FIND( TRIM(LOWER( RIGHT(N$1,LEN(N$1)- FIND("=",N$1)))),LOWER($D341)),"*") = "*","",LEFT(N$1,FIND("=",N$1) -1))</f>
        <v/>
      </c>
      <c r="O341" s="5" t="str">
        <f t="shared" si="347"/>
        <v/>
      </c>
      <c r="P341" s="5" t="str">
        <f t="shared" si="347"/>
        <v/>
      </c>
      <c r="Q341" s="5" t="str">
        <f t="shared" si="347"/>
        <v/>
      </c>
    </row>
    <row r="342" ht="15.75" customHeight="1">
      <c r="A342" s="5" t="s">
        <v>980</v>
      </c>
      <c r="B342" s="5" t="s">
        <v>981</v>
      </c>
      <c r="C342" s="5" t="s">
        <v>18</v>
      </c>
      <c r="D342" s="5" t="s">
        <v>982</v>
      </c>
      <c r="E342" s="6" t="str">
        <f t="shared" si="2"/>
        <v>Enviromental Data</v>
      </c>
      <c r="F342" s="2" t="s">
        <v>5</v>
      </c>
      <c r="G342" s="5" t="str">
        <f t="shared" si="3"/>
        <v/>
      </c>
      <c r="H342" s="5" t="str">
        <f t="shared" si="4"/>
        <v/>
      </c>
      <c r="I342" s="5" t="str">
        <f t="shared" si="5"/>
        <v/>
      </c>
      <c r="J342" s="5" t="str">
        <f t="shared" si="6"/>
        <v/>
      </c>
      <c r="K342" s="5" t="str">
        <f t="shared" si="9"/>
        <v/>
      </c>
      <c r="M342" s="6" t="str">
        <f t="shared" si="7"/>
        <v/>
      </c>
      <c r="N342" s="5" t="str">
        <f t="shared" ref="N342:Q342" si="348">IF(IFERROR(FIND( TRIM(LOWER( RIGHT(N$1,LEN(N$1)- FIND("=",N$1)))),LOWER($D342)),"*") = "*","",LEFT(N$1,FIND("=",N$1) -1))</f>
        <v/>
      </c>
      <c r="O342" s="5" t="str">
        <f t="shared" si="348"/>
        <v/>
      </c>
      <c r="P342" s="5" t="str">
        <f t="shared" si="348"/>
        <v/>
      </c>
      <c r="Q342" s="5" t="str">
        <f t="shared" si="348"/>
        <v/>
      </c>
    </row>
    <row r="343" ht="15.75" customHeight="1">
      <c r="A343" s="5" t="s">
        <v>983</v>
      </c>
      <c r="B343" s="5" t="s">
        <v>984</v>
      </c>
      <c r="C343" s="5" t="s">
        <v>18</v>
      </c>
      <c r="D343" s="5" t="s">
        <v>985</v>
      </c>
      <c r="E343" s="6" t="str">
        <f t="shared" si="2"/>
        <v>Enviromental Data</v>
      </c>
      <c r="F343" s="2" t="s">
        <v>5</v>
      </c>
      <c r="G343" s="5" t="str">
        <f t="shared" si="3"/>
        <v/>
      </c>
      <c r="H343" s="5" t="str">
        <f t="shared" si="4"/>
        <v/>
      </c>
      <c r="I343" s="5" t="str">
        <f t="shared" si="5"/>
        <v/>
      </c>
      <c r="J343" s="5" t="str">
        <f t="shared" si="6"/>
        <v/>
      </c>
      <c r="K343" s="5" t="str">
        <f t="shared" si="9"/>
        <v/>
      </c>
      <c r="M343" s="6" t="str">
        <f t="shared" si="7"/>
        <v/>
      </c>
      <c r="N343" s="5" t="str">
        <f t="shared" ref="N343:Q343" si="349">IF(IFERROR(FIND( TRIM(LOWER( RIGHT(N$1,LEN(N$1)- FIND("=",N$1)))),LOWER($D343)),"*") = "*","",LEFT(N$1,FIND("=",N$1) -1))</f>
        <v/>
      </c>
      <c r="O343" s="5" t="str">
        <f t="shared" si="349"/>
        <v/>
      </c>
      <c r="P343" s="5" t="str">
        <f t="shared" si="349"/>
        <v/>
      </c>
      <c r="Q343" s="5" t="str">
        <f t="shared" si="349"/>
        <v/>
      </c>
    </row>
    <row r="344" ht="15.75" customHeight="1">
      <c r="A344" s="5" t="s">
        <v>986</v>
      </c>
      <c r="B344" s="5" t="s">
        <v>987</v>
      </c>
      <c r="C344" s="5" t="s">
        <v>18</v>
      </c>
      <c r="D344" s="5" t="s">
        <v>988</v>
      </c>
      <c r="E344" s="6" t="str">
        <f t="shared" si="2"/>
        <v>Enviromental Data</v>
      </c>
      <c r="F344" s="2" t="s">
        <v>5</v>
      </c>
      <c r="G344" s="5" t="str">
        <f t="shared" si="3"/>
        <v/>
      </c>
      <c r="H344" s="5" t="str">
        <f t="shared" si="4"/>
        <v/>
      </c>
      <c r="I344" s="5" t="str">
        <f t="shared" si="5"/>
        <v/>
      </c>
      <c r="J344" s="5" t="str">
        <f t="shared" si="6"/>
        <v/>
      </c>
      <c r="K344" s="5" t="str">
        <f t="shared" si="9"/>
        <v/>
      </c>
      <c r="M344" s="6" t="str">
        <f t="shared" si="7"/>
        <v/>
      </c>
      <c r="N344" s="5" t="str">
        <f t="shared" ref="N344:Q344" si="350">IF(IFERROR(FIND( TRIM(LOWER( RIGHT(N$1,LEN(N$1)- FIND("=",N$1)))),LOWER($D344)),"*") = "*","",LEFT(N$1,FIND("=",N$1) -1))</f>
        <v/>
      </c>
      <c r="O344" s="5" t="str">
        <f t="shared" si="350"/>
        <v/>
      </c>
      <c r="P344" s="5" t="str">
        <f t="shared" si="350"/>
        <v/>
      </c>
      <c r="Q344" s="5" t="str">
        <f t="shared" si="350"/>
        <v/>
      </c>
    </row>
    <row r="345" ht="15.75" customHeight="1">
      <c r="A345" s="5" t="s">
        <v>989</v>
      </c>
      <c r="B345" s="5" t="s">
        <v>990</v>
      </c>
      <c r="C345" s="5" t="s">
        <v>18</v>
      </c>
      <c r="D345" s="5" t="s">
        <v>991</v>
      </c>
      <c r="E345" s="6" t="str">
        <f t="shared" si="2"/>
        <v>Enviromental Data</v>
      </c>
      <c r="F345" s="2" t="s">
        <v>5</v>
      </c>
      <c r="G345" s="5" t="str">
        <f t="shared" si="3"/>
        <v/>
      </c>
      <c r="H345" s="5" t="str">
        <f t="shared" si="4"/>
        <v/>
      </c>
      <c r="I345" s="5" t="str">
        <f t="shared" si="5"/>
        <v/>
      </c>
      <c r="J345" s="5" t="str">
        <f t="shared" si="6"/>
        <v/>
      </c>
      <c r="K345" s="5" t="str">
        <f t="shared" si="9"/>
        <v/>
      </c>
      <c r="M345" s="6" t="str">
        <f t="shared" si="7"/>
        <v/>
      </c>
      <c r="N345" s="5" t="str">
        <f t="shared" ref="N345:Q345" si="351">IF(IFERROR(FIND( TRIM(LOWER( RIGHT(N$1,LEN(N$1)- FIND("=",N$1)))),LOWER($D345)),"*") = "*","",LEFT(N$1,FIND("=",N$1) -1))</f>
        <v/>
      </c>
      <c r="O345" s="5" t="str">
        <f t="shared" si="351"/>
        <v/>
      </c>
      <c r="P345" s="5" t="str">
        <f t="shared" si="351"/>
        <v/>
      </c>
      <c r="Q345" s="5" t="str">
        <f t="shared" si="351"/>
        <v/>
      </c>
    </row>
    <row r="346" ht="15.75" customHeight="1">
      <c r="A346" s="5" t="s">
        <v>992</v>
      </c>
      <c r="B346" s="5" t="s">
        <v>993</v>
      </c>
      <c r="C346" s="5" t="s">
        <v>18</v>
      </c>
      <c r="D346" s="5" t="s">
        <v>994</v>
      </c>
      <c r="E346" s="6" t="str">
        <f t="shared" si="2"/>
        <v>Enviromental Data</v>
      </c>
      <c r="F346" s="2" t="s">
        <v>5</v>
      </c>
      <c r="G346" s="5" t="str">
        <f t="shared" si="3"/>
        <v/>
      </c>
      <c r="H346" s="5" t="str">
        <f t="shared" si="4"/>
        <v/>
      </c>
      <c r="I346" s="5" t="str">
        <f t="shared" si="5"/>
        <v/>
      </c>
      <c r="J346" s="5" t="str">
        <f t="shared" si="6"/>
        <v/>
      </c>
      <c r="K346" s="5" t="str">
        <f t="shared" si="9"/>
        <v/>
      </c>
      <c r="M346" s="6" t="str">
        <f t="shared" si="7"/>
        <v/>
      </c>
      <c r="N346" s="5" t="str">
        <f t="shared" ref="N346:Q346" si="352">IF(IFERROR(FIND( TRIM(LOWER( RIGHT(N$1,LEN(N$1)- FIND("=",N$1)))),LOWER($D346)),"*") = "*","",LEFT(N$1,FIND("=",N$1) -1))</f>
        <v/>
      </c>
      <c r="O346" s="5" t="str">
        <f t="shared" si="352"/>
        <v/>
      </c>
      <c r="P346" s="5" t="str">
        <f t="shared" si="352"/>
        <v/>
      </c>
      <c r="Q346" s="5" t="str">
        <f t="shared" si="352"/>
        <v/>
      </c>
    </row>
    <row r="347" ht="15.75" customHeight="1">
      <c r="A347" s="5" t="s">
        <v>995</v>
      </c>
      <c r="B347" s="5" t="s">
        <v>996</v>
      </c>
      <c r="C347" s="5" t="s">
        <v>18</v>
      </c>
      <c r="D347" s="5" t="s">
        <v>997</v>
      </c>
      <c r="E347" s="6" t="str">
        <f t="shared" si="2"/>
        <v>Enviromental Data</v>
      </c>
      <c r="F347" s="2" t="s">
        <v>5</v>
      </c>
      <c r="G347" s="5" t="str">
        <f t="shared" si="3"/>
        <v/>
      </c>
      <c r="H347" s="5" t="str">
        <f t="shared" si="4"/>
        <v/>
      </c>
      <c r="I347" s="5" t="str">
        <f t="shared" si="5"/>
        <v/>
      </c>
      <c r="J347" s="5" t="str">
        <f t="shared" si="6"/>
        <v/>
      </c>
      <c r="K347" s="5" t="str">
        <f t="shared" si="9"/>
        <v/>
      </c>
      <c r="M347" s="6" t="str">
        <f t="shared" si="7"/>
        <v>Agricultural Waste Management System </v>
      </c>
      <c r="N347" s="5" t="str">
        <f t="shared" ref="N347:Q347" si="353">IF(IFERROR(FIND( TRIM(LOWER( RIGHT(N$1,LEN(N$1)- FIND("=",N$1)))),LOWER($D347)),"*") = "*","",LEFT(N$1,FIND("=",N$1) -1))</f>
        <v>Agricultural Waste Management System </v>
      </c>
      <c r="O347" s="5" t="str">
        <f t="shared" si="353"/>
        <v/>
      </c>
      <c r="P347" s="5" t="str">
        <f t="shared" si="353"/>
        <v/>
      </c>
      <c r="Q347" s="5" t="str">
        <f t="shared" si="353"/>
        <v/>
      </c>
    </row>
    <row r="348" ht="15.75" customHeight="1">
      <c r="A348" s="5" t="s">
        <v>998</v>
      </c>
      <c r="B348" s="5" t="s">
        <v>999</v>
      </c>
      <c r="C348" s="5" t="s">
        <v>18</v>
      </c>
      <c r="D348" s="5" t="s">
        <v>1000</v>
      </c>
      <c r="E348" s="6" t="str">
        <f t="shared" si="2"/>
        <v>Enviromental Data</v>
      </c>
      <c r="F348" s="2" t="s">
        <v>5</v>
      </c>
      <c r="G348" s="5" t="str">
        <f t="shared" si="3"/>
        <v/>
      </c>
      <c r="H348" s="5" t="str">
        <f t="shared" si="4"/>
        <v/>
      </c>
      <c r="I348" s="5" t="str">
        <f t="shared" si="5"/>
        <v/>
      </c>
      <c r="J348" s="5" t="str">
        <f t="shared" si="6"/>
        <v/>
      </c>
      <c r="K348" s="5" t="str">
        <f t="shared" si="9"/>
        <v/>
      </c>
      <c r="M348" s="6" t="str">
        <f t="shared" si="7"/>
        <v/>
      </c>
      <c r="N348" s="5" t="str">
        <f t="shared" ref="N348:Q348" si="354">IF(IFERROR(FIND( TRIM(LOWER( RIGHT(N$1,LEN(N$1)- FIND("=",N$1)))),LOWER($D348)),"*") = "*","",LEFT(N$1,FIND("=",N$1) -1))</f>
        <v/>
      </c>
      <c r="O348" s="5" t="str">
        <f t="shared" si="354"/>
        <v/>
      </c>
      <c r="P348" s="5" t="str">
        <f t="shared" si="354"/>
        <v/>
      </c>
      <c r="Q348" s="5" t="str">
        <f t="shared" si="354"/>
        <v/>
      </c>
    </row>
    <row r="349" ht="15.75" customHeight="1">
      <c r="A349" s="5" t="s">
        <v>1001</v>
      </c>
      <c r="B349" s="5" t="s">
        <v>1002</v>
      </c>
      <c r="C349" s="5" t="s">
        <v>18</v>
      </c>
      <c r="D349" s="5" t="s">
        <v>759</v>
      </c>
      <c r="E349" s="6" t="str">
        <f t="shared" si="2"/>
        <v>Enviromental Data,Public Health Data </v>
      </c>
      <c r="F349" s="2" t="s">
        <v>5</v>
      </c>
      <c r="G349" s="5" t="str">
        <f t="shared" si="3"/>
        <v/>
      </c>
      <c r="H349" s="5" t="str">
        <f t="shared" si="4"/>
        <v/>
      </c>
      <c r="I349" s="5" t="str">
        <f t="shared" si="5"/>
        <v/>
      </c>
      <c r="J349" s="5" t="str">
        <f t="shared" si="6"/>
        <v/>
      </c>
      <c r="K349" s="5" t="str">
        <f t="shared" si="9"/>
        <v>Public Health Data </v>
      </c>
      <c r="M349" s="6" t="str">
        <f t="shared" si="7"/>
        <v/>
      </c>
      <c r="N349" s="5" t="str">
        <f t="shared" ref="N349:Q349" si="355">IF(IFERROR(FIND( TRIM(LOWER( RIGHT(N$1,LEN(N$1)- FIND("=",N$1)))),LOWER($D349)),"*") = "*","",LEFT(N$1,FIND("=",N$1) -1))</f>
        <v/>
      </c>
      <c r="O349" s="5" t="str">
        <f t="shared" si="355"/>
        <v/>
      </c>
      <c r="P349" s="5" t="str">
        <f t="shared" si="355"/>
        <v/>
      </c>
      <c r="Q349" s="5" t="str">
        <f t="shared" si="355"/>
        <v/>
      </c>
    </row>
    <row r="350" ht="15.75" customHeight="1">
      <c r="A350" s="5" t="s">
        <v>1003</v>
      </c>
      <c r="B350" s="5" t="s">
        <v>1004</v>
      </c>
      <c r="C350" s="5" t="s">
        <v>18</v>
      </c>
      <c r="D350" s="5" t="s">
        <v>759</v>
      </c>
      <c r="E350" s="6" t="str">
        <f t="shared" si="2"/>
        <v>Enviromental Data,Public Health Data </v>
      </c>
      <c r="F350" s="2" t="s">
        <v>5</v>
      </c>
      <c r="G350" s="5" t="str">
        <f t="shared" si="3"/>
        <v/>
      </c>
      <c r="H350" s="5" t="str">
        <f t="shared" si="4"/>
        <v/>
      </c>
      <c r="I350" s="5" t="str">
        <f t="shared" si="5"/>
        <v/>
      </c>
      <c r="J350" s="5" t="str">
        <f t="shared" si="6"/>
        <v/>
      </c>
      <c r="K350" s="5" t="str">
        <f t="shared" si="9"/>
        <v>Public Health Data </v>
      </c>
      <c r="M350" s="6" t="str">
        <f t="shared" si="7"/>
        <v/>
      </c>
      <c r="N350" s="5" t="str">
        <f t="shared" ref="N350:Q350" si="356">IF(IFERROR(FIND( TRIM(LOWER( RIGHT(N$1,LEN(N$1)- FIND("=",N$1)))),LOWER($D350)),"*") = "*","",LEFT(N$1,FIND("=",N$1) -1))</f>
        <v/>
      </c>
      <c r="O350" s="5" t="str">
        <f t="shared" si="356"/>
        <v/>
      </c>
      <c r="P350" s="5" t="str">
        <f t="shared" si="356"/>
        <v/>
      </c>
      <c r="Q350" s="5" t="str">
        <f t="shared" si="356"/>
        <v/>
      </c>
    </row>
    <row r="351" ht="15.75" customHeight="1">
      <c r="A351" s="5" t="s">
        <v>1005</v>
      </c>
      <c r="B351" s="5" t="s">
        <v>1006</v>
      </c>
      <c r="C351" s="5" t="s">
        <v>18</v>
      </c>
      <c r="D351" s="5" t="s">
        <v>759</v>
      </c>
      <c r="E351" s="6" t="str">
        <f t="shared" si="2"/>
        <v>Enviromental Data,Public Health Data </v>
      </c>
      <c r="F351" s="2" t="s">
        <v>5</v>
      </c>
      <c r="G351" s="5" t="str">
        <f t="shared" si="3"/>
        <v/>
      </c>
      <c r="H351" s="5" t="str">
        <f t="shared" si="4"/>
        <v/>
      </c>
      <c r="I351" s="5" t="str">
        <f t="shared" si="5"/>
        <v/>
      </c>
      <c r="J351" s="5" t="str">
        <f t="shared" si="6"/>
        <v/>
      </c>
      <c r="K351" s="5" t="str">
        <f t="shared" si="9"/>
        <v>Public Health Data </v>
      </c>
      <c r="M351" s="6" t="str">
        <f t="shared" si="7"/>
        <v/>
      </c>
      <c r="N351" s="5" t="str">
        <f t="shared" ref="N351:Q351" si="357">IF(IFERROR(FIND( TRIM(LOWER( RIGHT(N$1,LEN(N$1)- FIND("=",N$1)))),LOWER($D351)),"*") = "*","",LEFT(N$1,FIND("=",N$1) -1))</f>
        <v/>
      </c>
      <c r="O351" s="5" t="str">
        <f t="shared" si="357"/>
        <v/>
      </c>
      <c r="P351" s="5" t="str">
        <f t="shared" si="357"/>
        <v/>
      </c>
      <c r="Q351" s="5" t="str">
        <f t="shared" si="357"/>
        <v/>
      </c>
    </row>
    <row r="352" ht="15.75" customHeight="1">
      <c r="A352" s="5" t="s">
        <v>1007</v>
      </c>
      <c r="B352" s="5" t="s">
        <v>1008</v>
      </c>
      <c r="C352" s="5" t="s">
        <v>18</v>
      </c>
      <c r="D352" s="5" t="s">
        <v>1009</v>
      </c>
      <c r="E352" s="6" t="str">
        <f t="shared" si="2"/>
        <v>Enviromental Data</v>
      </c>
      <c r="F352" s="2" t="s">
        <v>5</v>
      </c>
      <c r="G352" s="5" t="str">
        <f t="shared" si="3"/>
        <v/>
      </c>
      <c r="H352" s="5" t="str">
        <f t="shared" si="4"/>
        <v/>
      </c>
      <c r="I352" s="5" t="str">
        <f t="shared" si="5"/>
        <v/>
      </c>
      <c r="J352" s="5" t="str">
        <f t="shared" si="6"/>
        <v/>
      </c>
      <c r="K352" s="5" t="str">
        <f t="shared" si="9"/>
        <v/>
      </c>
      <c r="M352" s="6" t="str">
        <f t="shared" si="7"/>
        <v/>
      </c>
      <c r="N352" s="5" t="str">
        <f t="shared" ref="N352:Q352" si="358">IF(IFERROR(FIND( TRIM(LOWER( RIGHT(N$1,LEN(N$1)- FIND("=",N$1)))),LOWER($D352)),"*") = "*","",LEFT(N$1,FIND("=",N$1) -1))</f>
        <v/>
      </c>
      <c r="O352" s="5" t="str">
        <f t="shared" si="358"/>
        <v/>
      </c>
      <c r="P352" s="5" t="str">
        <f t="shared" si="358"/>
        <v/>
      </c>
      <c r="Q352" s="5" t="str">
        <f t="shared" si="358"/>
        <v/>
      </c>
    </row>
    <row r="353" ht="15.75" customHeight="1">
      <c r="A353" s="5" t="s">
        <v>1010</v>
      </c>
      <c r="B353" s="5" t="s">
        <v>1011</v>
      </c>
      <c r="C353" s="5" t="s">
        <v>18</v>
      </c>
      <c r="D353" s="5" t="s">
        <v>1012</v>
      </c>
      <c r="E353" s="6" t="str">
        <f t="shared" si="2"/>
        <v>Enviromental Data</v>
      </c>
      <c r="F353" s="2" t="s">
        <v>5</v>
      </c>
      <c r="G353" s="5" t="str">
        <f t="shared" si="3"/>
        <v/>
      </c>
      <c r="H353" s="5" t="str">
        <f t="shared" si="4"/>
        <v/>
      </c>
      <c r="I353" s="5" t="str">
        <f t="shared" si="5"/>
        <v/>
      </c>
      <c r="J353" s="5" t="str">
        <f t="shared" si="6"/>
        <v/>
      </c>
      <c r="K353" s="5" t="str">
        <f t="shared" si="9"/>
        <v/>
      </c>
      <c r="M353" s="6" t="str">
        <f t="shared" si="7"/>
        <v/>
      </c>
      <c r="N353" s="5" t="str">
        <f t="shared" ref="N353:Q353" si="359">IF(IFERROR(FIND( TRIM(LOWER( RIGHT(N$1,LEN(N$1)- FIND("=",N$1)))),LOWER($D353)),"*") = "*","",LEFT(N$1,FIND("=",N$1) -1))</f>
        <v/>
      </c>
      <c r="O353" s="5" t="str">
        <f t="shared" si="359"/>
        <v/>
      </c>
      <c r="P353" s="5" t="str">
        <f t="shared" si="359"/>
        <v/>
      </c>
      <c r="Q353" s="5" t="str">
        <f t="shared" si="359"/>
        <v/>
      </c>
    </row>
    <row r="354" ht="15.75" customHeight="1">
      <c r="A354" s="5" t="s">
        <v>1013</v>
      </c>
      <c r="B354" s="5" t="s">
        <v>1014</v>
      </c>
      <c r="C354" s="5" t="s">
        <v>18</v>
      </c>
      <c r="D354" s="5" t="s">
        <v>1015</v>
      </c>
      <c r="E354" s="6" t="str">
        <f t="shared" si="2"/>
        <v>Enviromental Data,Public Health Data </v>
      </c>
      <c r="F354" s="2" t="s">
        <v>5</v>
      </c>
      <c r="G354" s="5" t="str">
        <f t="shared" si="3"/>
        <v/>
      </c>
      <c r="H354" s="5" t="str">
        <f t="shared" si="4"/>
        <v/>
      </c>
      <c r="I354" s="5" t="str">
        <f t="shared" si="5"/>
        <v/>
      </c>
      <c r="J354" s="5" t="str">
        <f t="shared" si="6"/>
        <v/>
      </c>
      <c r="K354" s="5" t="str">
        <f t="shared" si="9"/>
        <v>Public Health Data </v>
      </c>
      <c r="M354" s="6" t="str">
        <f t="shared" si="7"/>
        <v/>
      </c>
      <c r="N354" s="5" t="str">
        <f t="shared" ref="N354:Q354" si="360">IF(IFERROR(FIND( TRIM(LOWER( RIGHT(N$1,LEN(N$1)- FIND("=",N$1)))),LOWER($D354)),"*") = "*","",LEFT(N$1,FIND("=",N$1) -1))</f>
        <v/>
      </c>
      <c r="O354" s="5" t="str">
        <f t="shared" si="360"/>
        <v/>
      </c>
      <c r="P354" s="5" t="str">
        <f t="shared" si="360"/>
        <v/>
      </c>
      <c r="Q354" s="5" t="str">
        <f t="shared" si="360"/>
        <v/>
      </c>
    </row>
    <row r="355" ht="15.75" customHeight="1">
      <c r="A355" s="5" t="s">
        <v>1016</v>
      </c>
      <c r="B355" s="5" t="s">
        <v>1017</v>
      </c>
      <c r="C355" s="5" t="s">
        <v>18</v>
      </c>
      <c r="D355" s="5" t="s">
        <v>1018</v>
      </c>
      <c r="E355" s="6" t="str">
        <f t="shared" si="2"/>
        <v>Enviromental Data</v>
      </c>
      <c r="F355" s="2" t="s">
        <v>5</v>
      </c>
      <c r="G355" s="5" t="str">
        <f t="shared" si="3"/>
        <v/>
      </c>
      <c r="H355" s="5" t="str">
        <f t="shared" si="4"/>
        <v/>
      </c>
      <c r="I355" s="5" t="str">
        <f t="shared" si="5"/>
        <v/>
      </c>
      <c r="J355" s="5" t="str">
        <f t="shared" si="6"/>
        <v/>
      </c>
      <c r="K355" s="5" t="str">
        <f t="shared" si="9"/>
        <v/>
      </c>
      <c r="M355" s="6" t="str">
        <f t="shared" si="7"/>
        <v/>
      </c>
      <c r="N355" s="5" t="str">
        <f t="shared" ref="N355:Q355" si="361">IF(IFERROR(FIND( TRIM(LOWER( RIGHT(N$1,LEN(N$1)- FIND("=",N$1)))),LOWER($D355)),"*") = "*","",LEFT(N$1,FIND("=",N$1) -1))</f>
        <v/>
      </c>
      <c r="O355" s="5" t="str">
        <f t="shared" si="361"/>
        <v/>
      </c>
      <c r="P355" s="5" t="str">
        <f t="shared" si="361"/>
        <v/>
      </c>
      <c r="Q355" s="5" t="str">
        <f t="shared" si="361"/>
        <v/>
      </c>
    </row>
    <row r="356" ht="15.75" customHeight="1">
      <c r="A356" s="5" t="s">
        <v>1019</v>
      </c>
      <c r="B356" s="5" t="s">
        <v>1020</v>
      </c>
      <c r="C356" s="5" t="s">
        <v>18</v>
      </c>
      <c r="D356" s="5" t="s">
        <v>1021</v>
      </c>
      <c r="E356" s="6" t="str">
        <f t="shared" si="2"/>
        <v>Enviromental Data</v>
      </c>
      <c r="F356" s="2" t="s">
        <v>5</v>
      </c>
      <c r="G356" s="5" t="str">
        <f t="shared" si="3"/>
        <v/>
      </c>
      <c r="H356" s="5" t="str">
        <f t="shared" si="4"/>
        <v/>
      </c>
      <c r="I356" s="5" t="str">
        <f t="shared" si="5"/>
        <v/>
      </c>
      <c r="J356" s="5" t="str">
        <f t="shared" si="6"/>
        <v/>
      </c>
      <c r="K356" s="5" t="str">
        <f t="shared" si="9"/>
        <v/>
      </c>
      <c r="M356" s="6" t="str">
        <f t="shared" si="7"/>
        <v/>
      </c>
      <c r="N356" s="5" t="str">
        <f t="shared" ref="N356:Q356" si="362">IF(IFERROR(FIND( TRIM(LOWER( RIGHT(N$1,LEN(N$1)- FIND("=",N$1)))),LOWER($D356)),"*") = "*","",LEFT(N$1,FIND("=",N$1) -1))</f>
        <v/>
      </c>
      <c r="O356" s="5" t="str">
        <f t="shared" si="362"/>
        <v/>
      </c>
      <c r="P356" s="5" t="str">
        <f t="shared" si="362"/>
        <v/>
      </c>
      <c r="Q356" s="5" t="str">
        <f t="shared" si="362"/>
        <v/>
      </c>
    </row>
    <row r="357" ht="15.75" customHeight="1">
      <c r="A357" s="5" t="s">
        <v>1022</v>
      </c>
      <c r="B357" s="5" t="s">
        <v>1023</v>
      </c>
      <c r="C357" s="5" t="s">
        <v>18</v>
      </c>
      <c r="D357" s="5" t="s">
        <v>1024</v>
      </c>
      <c r="E357" s="6" t="str">
        <f t="shared" si="2"/>
        <v>Enviromental Data</v>
      </c>
      <c r="F357" s="2" t="s">
        <v>5</v>
      </c>
      <c r="G357" s="5" t="str">
        <f t="shared" si="3"/>
        <v/>
      </c>
      <c r="H357" s="5" t="str">
        <f t="shared" si="4"/>
        <v/>
      </c>
      <c r="I357" s="5" t="str">
        <f t="shared" si="5"/>
        <v/>
      </c>
      <c r="J357" s="5" t="str">
        <f t="shared" si="6"/>
        <v/>
      </c>
      <c r="K357" s="5" t="str">
        <f t="shared" si="9"/>
        <v/>
      </c>
      <c r="M357" s="6" t="str">
        <f t="shared" si="7"/>
        <v/>
      </c>
      <c r="N357" s="5" t="str">
        <f t="shared" ref="N357:Q357" si="363">IF(IFERROR(FIND( TRIM(LOWER( RIGHT(N$1,LEN(N$1)- FIND("=",N$1)))),LOWER($D357)),"*") = "*","",LEFT(N$1,FIND("=",N$1) -1))</f>
        <v/>
      </c>
      <c r="O357" s="5" t="str">
        <f t="shared" si="363"/>
        <v/>
      </c>
      <c r="P357" s="5" t="str">
        <f t="shared" si="363"/>
        <v/>
      </c>
      <c r="Q357" s="5" t="str">
        <f t="shared" si="363"/>
        <v/>
      </c>
    </row>
    <row r="358" ht="15.75" customHeight="1">
      <c r="A358" s="5" t="s">
        <v>1025</v>
      </c>
      <c r="B358" s="5" t="s">
        <v>1026</v>
      </c>
      <c r="C358" s="5" t="s">
        <v>18</v>
      </c>
      <c r="D358" s="5" t="s">
        <v>1027</v>
      </c>
      <c r="E358" s="6" t="str">
        <f t="shared" si="2"/>
        <v>Enviromental Data</v>
      </c>
      <c r="F358" s="2" t="s">
        <v>5</v>
      </c>
      <c r="G358" s="5" t="str">
        <f t="shared" si="3"/>
        <v/>
      </c>
      <c r="H358" s="5" t="str">
        <f t="shared" si="4"/>
        <v/>
      </c>
      <c r="I358" s="5" t="str">
        <f t="shared" si="5"/>
        <v/>
      </c>
      <c r="J358" s="5" t="str">
        <f t="shared" si="6"/>
        <v/>
      </c>
      <c r="K358" s="5" t="str">
        <f t="shared" si="9"/>
        <v/>
      </c>
      <c r="M358" s="6" t="str">
        <f t="shared" si="7"/>
        <v/>
      </c>
      <c r="N358" s="5" t="str">
        <f t="shared" ref="N358:Q358" si="364">IF(IFERROR(FIND( TRIM(LOWER( RIGHT(N$1,LEN(N$1)- FIND("=",N$1)))),LOWER($D358)),"*") = "*","",LEFT(N$1,FIND("=",N$1) -1))</f>
        <v/>
      </c>
      <c r="O358" s="5" t="str">
        <f t="shared" si="364"/>
        <v/>
      </c>
      <c r="P358" s="5" t="str">
        <f t="shared" si="364"/>
        <v/>
      </c>
      <c r="Q358" s="5" t="str">
        <f t="shared" si="364"/>
        <v/>
      </c>
    </row>
    <row r="359" ht="15.75" customHeight="1">
      <c r="A359" s="5" t="s">
        <v>1028</v>
      </c>
      <c r="B359" s="5" t="s">
        <v>1029</v>
      </c>
      <c r="C359" s="5" t="s">
        <v>18</v>
      </c>
      <c r="D359" s="5" t="s">
        <v>1030</v>
      </c>
      <c r="E359" s="6" t="str">
        <f t="shared" si="2"/>
        <v>Enviromental Data</v>
      </c>
      <c r="F359" s="2" t="s">
        <v>5</v>
      </c>
      <c r="G359" s="5" t="str">
        <f t="shared" si="3"/>
        <v/>
      </c>
      <c r="H359" s="5" t="str">
        <f t="shared" si="4"/>
        <v/>
      </c>
      <c r="I359" s="5" t="str">
        <f t="shared" si="5"/>
        <v/>
      </c>
      <c r="J359" s="5" t="str">
        <f t="shared" si="6"/>
        <v/>
      </c>
      <c r="K359" s="5" t="str">
        <f t="shared" si="9"/>
        <v/>
      </c>
      <c r="M359" s="6" t="str">
        <f t="shared" si="7"/>
        <v/>
      </c>
      <c r="N359" s="5" t="str">
        <f t="shared" ref="N359:Q359" si="365">IF(IFERROR(FIND( TRIM(LOWER( RIGHT(N$1,LEN(N$1)- FIND("=",N$1)))),LOWER($D359)),"*") = "*","",LEFT(N$1,FIND("=",N$1) -1))</f>
        <v/>
      </c>
      <c r="O359" s="5" t="str">
        <f t="shared" si="365"/>
        <v/>
      </c>
      <c r="P359" s="5" t="str">
        <f t="shared" si="365"/>
        <v/>
      </c>
      <c r="Q359" s="5" t="str">
        <f t="shared" si="365"/>
        <v/>
      </c>
    </row>
    <row r="360" ht="15.75" customHeight="1">
      <c r="A360" s="5" t="s">
        <v>1031</v>
      </c>
      <c r="B360" s="5" t="s">
        <v>1032</v>
      </c>
      <c r="C360" s="5" t="s">
        <v>18</v>
      </c>
      <c r="D360" s="5" t="s">
        <v>1033</v>
      </c>
      <c r="E360" s="6" t="str">
        <f t="shared" si="2"/>
        <v>Enviromental Data</v>
      </c>
      <c r="F360" s="2" t="s">
        <v>5</v>
      </c>
      <c r="G360" s="5" t="str">
        <f t="shared" si="3"/>
        <v/>
      </c>
      <c r="H360" s="5" t="str">
        <f t="shared" si="4"/>
        <v/>
      </c>
      <c r="I360" s="5" t="str">
        <f t="shared" si="5"/>
        <v/>
      </c>
      <c r="J360" s="5" t="str">
        <f t="shared" si="6"/>
        <v/>
      </c>
      <c r="K360" s="5" t="str">
        <f t="shared" si="9"/>
        <v/>
      </c>
      <c r="M360" s="6" t="str">
        <f t="shared" si="7"/>
        <v/>
      </c>
      <c r="N360" s="5" t="str">
        <f t="shared" ref="N360:Q360" si="366">IF(IFERROR(FIND( TRIM(LOWER( RIGHT(N$1,LEN(N$1)- FIND("=",N$1)))),LOWER($D360)),"*") = "*","",LEFT(N$1,FIND("=",N$1) -1))</f>
        <v/>
      </c>
      <c r="O360" s="5" t="str">
        <f t="shared" si="366"/>
        <v/>
      </c>
      <c r="P360" s="5" t="str">
        <f t="shared" si="366"/>
        <v/>
      </c>
      <c r="Q360" s="5" t="str">
        <f t="shared" si="366"/>
        <v/>
      </c>
    </row>
    <row r="361" ht="15.75" customHeight="1">
      <c r="A361" s="5" t="s">
        <v>1034</v>
      </c>
      <c r="B361" s="5" t="s">
        <v>1035</v>
      </c>
      <c r="C361" s="5" t="s">
        <v>18</v>
      </c>
      <c r="D361" s="5" t="s">
        <v>1036</v>
      </c>
      <c r="E361" s="6" t="str">
        <f t="shared" si="2"/>
        <v>Enviromental Data</v>
      </c>
      <c r="F361" s="2" t="s">
        <v>5</v>
      </c>
      <c r="G361" s="5" t="str">
        <f t="shared" si="3"/>
        <v/>
      </c>
      <c r="H361" s="5" t="str">
        <f t="shared" si="4"/>
        <v/>
      </c>
      <c r="I361" s="5" t="str">
        <f t="shared" si="5"/>
        <v/>
      </c>
      <c r="J361" s="5" t="str">
        <f t="shared" si="6"/>
        <v/>
      </c>
      <c r="K361" s="5" t="str">
        <f t="shared" si="9"/>
        <v/>
      </c>
      <c r="M361" s="6" t="str">
        <f t="shared" si="7"/>
        <v/>
      </c>
      <c r="N361" s="5" t="str">
        <f t="shared" ref="N361:Q361" si="367">IF(IFERROR(FIND( TRIM(LOWER( RIGHT(N$1,LEN(N$1)- FIND("=",N$1)))),LOWER($D361)),"*") = "*","",LEFT(N$1,FIND("=",N$1) -1))</f>
        <v/>
      </c>
      <c r="O361" s="5" t="str">
        <f t="shared" si="367"/>
        <v/>
      </c>
      <c r="P361" s="5" t="str">
        <f t="shared" si="367"/>
        <v/>
      </c>
      <c r="Q361" s="5" t="str">
        <f t="shared" si="367"/>
        <v/>
      </c>
    </row>
    <row r="362" ht="15.75" customHeight="1">
      <c r="A362" s="5" t="s">
        <v>1037</v>
      </c>
      <c r="B362" s="5" t="s">
        <v>1038</v>
      </c>
      <c r="C362" s="5" t="s">
        <v>18</v>
      </c>
      <c r="D362" s="5" t="s">
        <v>1039</v>
      </c>
      <c r="E362" s="6" t="str">
        <f t="shared" si="2"/>
        <v>Enviromental Data</v>
      </c>
      <c r="F362" s="2" t="s">
        <v>5</v>
      </c>
      <c r="G362" s="5" t="str">
        <f t="shared" si="3"/>
        <v/>
      </c>
      <c r="H362" s="5" t="str">
        <f t="shared" si="4"/>
        <v/>
      </c>
      <c r="I362" s="5" t="str">
        <f t="shared" si="5"/>
        <v/>
      </c>
      <c r="J362" s="5" t="str">
        <f t="shared" si="6"/>
        <v/>
      </c>
      <c r="K362" s="5" t="str">
        <f t="shared" si="9"/>
        <v/>
      </c>
      <c r="M362" s="6" t="str">
        <f t="shared" si="7"/>
        <v/>
      </c>
      <c r="N362" s="5" t="str">
        <f t="shared" ref="N362:Q362" si="368">IF(IFERROR(FIND( TRIM(LOWER( RIGHT(N$1,LEN(N$1)- FIND("=",N$1)))),LOWER($D362)),"*") = "*","",LEFT(N$1,FIND("=",N$1) -1))</f>
        <v/>
      </c>
      <c r="O362" s="5" t="str">
        <f t="shared" si="368"/>
        <v/>
      </c>
      <c r="P362" s="5" t="str">
        <f t="shared" si="368"/>
        <v/>
      </c>
      <c r="Q362" s="5" t="str">
        <f t="shared" si="368"/>
        <v/>
      </c>
    </row>
    <row r="363" ht="15.75" customHeight="1">
      <c r="A363" s="5" t="s">
        <v>1040</v>
      </c>
      <c r="B363" s="5" t="s">
        <v>1041</v>
      </c>
      <c r="C363" s="5" t="s">
        <v>18</v>
      </c>
      <c r="D363" s="5" t="s">
        <v>1042</v>
      </c>
      <c r="E363" s="6" t="str">
        <f t="shared" si="2"/>
        <v>Enviromental Data</v>
      </c>
      <c r="F363" s="2" t="s">
        <v>5</v>
      </c>
      <c r="G363" s="5" t="str">
        <f t="shared" si="3"/>
        <v/>
      </c>
      <c r="H363" s="5" t="str">
        <f t="shared" si="4"/>
        <v/>
      </c>
      <c r="I363" s="5" t="str">
        <f t="shared" si="5"/>
        <v/>
      </c>
      <c r="J363" s="5" t="str">
        <f t="shared" si="6"/>
        <v/>
      </c>
      <c r="K363" s="5" t="str">
        <f t="shared" si="9"/>
        <v/>
      </c>
      <c r="M363" s="6" t="str">
        <f t="shared" si="7"/>
        <v/>
      </c>
      <c r="N363" s="5" t="str">
        <f t="shared" ref="N363:Q363" si="369">IF(IFERROR(FIND( TRIM(LOWER( RIGHT(N$1,LEN(N$1)- FIND("=",N$1)))),LOWER($D363)),"*") = "*","",LEFT(N$1,FIND("=",N$1) -1))</f>
        <v/>
      </c>
      <c r="O363" s="5" t="str">
        <f t="shared" si="369"/>
        <v/>
      </c>
      <c r="P363" s="5" t="str">
        <f t="shared" si="369"/>
        <v/>
      </c>
      <c r="Q363" s="5" t="str">
        <f t="shared" si="369"/>
        <v/>
      </c>
    </row>
    <row r="364" ht="15.75" customHeight="1">
      <c r="A364" s="5" t="s">
        <v>1043</v>
      </c>
      <c r="B364" s="5" t="s">
        <v>1044</v>
      </c>
      <c r="C364" s="5" t="s">
        <v>18</v>
      </c>
      <c r="D364" s="5" t="s">
        <v>1045</v>
      </c>
      <c r="E364" s="6" t="str">
        <f t="shared" si="2"/>
        <v>Enviromental Data</v>
      </c>
      <c r="F364" s="2" t="s">
        <v>5</v>
      </c>
      <c r="G364" s="5" t="str">
        <f t="shared" si="3"/>
        <v/>
      </c>
      <c r="H364" s="5" t="str">
        <f t="shared" si="4"/>
        <v/>
      </c>
      <c r="I364" s="5" t="str">
        <f t="shared" si="5"/>
        <v/>
      </c>
      <c r="J364" s="5" t="str">
        <f t="shared" si="6"/>
        <v/>
      </c>
      <c r="K364" s="5" t="str">
        <f t="shared" si="9"/>
        <v/>
      </c>
      <c r="M364" s="6" t="str">
        <f t="shared" si="7"/>
        <v/>
      </c>
      <c r="N364" s="5" t="str">
        <f t="shared" ref="N364:Q364" si="370">IF(IFERROR(FIND( TRIM(LOWER( RIGHT(N$1,LEN(N$1)- FIND("=",N$1)))),LOWER($D364)),"*") = "*","",LEFT(N$1,FIND("=",N$1) -1))</f>
        <v/>
      </c>
      <c r="O364" s="5" t="str">
        <f t="shared" si="370"/>
        <v/>
      </c>
      <c r="P364" s="5" t="str">
        <f t="shared" si="370"/>
        <v/>
      </c>
      <c r="Q364" s="5" t="str">
        <f t="shared" si="370"/>
        <v/>
      </c>
    </row>
    <row r="365" ht="15.75" customHeight="1">
      <c r="A365" s="5" t="s">
        <v>1046</v>
      </c>
      <c r="B365" s="5" t="s">
        <v>1047</v>
      </c>
      <c r="C365" s="5" t="s">
        <v>18</v>
      </c>
      <c r="D365" s="5" t="s">
        <v>1048</v>
      </c>
      <c r="E365" s="6" t="str">
        <f t="shared" si="2"/>
        <v>Enviromental Data,Soil Health Data</v>
      </c>
      <c r="F365" s="2" t="s">
        <v>5</v>
      </c>
      <c r="G365" s="5" t="str">
        <f t="shared" si="3"/>
        <v>Soil Health Data</v>
      </c>
      <c r="H365" s="5" t="str">
        <f t="shared" si="4"/>
        <v/>
      </c>
      <c r="I365" s="5" t="str">
        <f t="shared" si="5"/>
        <v/>
      </c>
      <c r="J365" s="5" t="str">
        <f t="shared" si="6"/>
        <v/>
      </c>
      <c r="K365" s="5" t="str">
        <f t="shared" si="9"/>
        <v/>
      </c>
      <c r="M365" s="6" t="str">
        <f t="shared" si="7"/>
        <v/>
      </c>
      <c r="N365" s="5" t="str">
        <f t="shared" ref="N365:Q365" si="371">IF(IFERROR(FIND( TRIM(LOWER( RIGHT(N$1,LEN(N$1)- FIND("=",N$1)))),LOWER($D365)),"*") = "*","",LEFT(N$1,FIND("=",N$1) -1))</f>
        <v/>
      </c>
      <c r="O365" s="5" t="str">
        <f t="shared" si="371"/>
        <v/>
      </c>
      <c r="P365" s="5" t="str">
        <f t="shared" si="371"/>
        <v/>
      </c>
      <c r="Q365" s="5" t="str">
        <f t="shared" si="371"/>
        <v/>
      </c>
    </row>
    <row r="366" ht="15.75" customHeight="1">
      <c r="A366" s="5" t="s">
        <v>1049</v>
      </c>
      <c r="B366" s="5" t="s">
        <v>1050</v>
      </c>
      <c r="C366" s="5" t="s">
        <v>18</v>
      </c>
      <c r="D366" s="5" t="s">
        <v>1051</v>
      </c>
      <c r="E366" s="6" t="str">
        <f t="shared" si="2"/>
        <v>Enviromental Data,Public Health Data </v>
      </c>
      <c r="F366" s="2" t="s">
        <v>5</v>
      </c>
      <c r="G366" s="5" t="str">
        <f t="shared" si="3"/>
        <v/>
      </c>
      <c r="H366" s="5" t="str">
        <f t="shared" si="4"/>
        <v/>
      </c>
      <c r="I366" s="5" t="str">
        <f t="shared" si="5"/>
        <v/>
      </c>
      <c r="J366" s="5" t="str">
        <f t="shared" si="6"/>
        <v/>
      </c>
      <c r="K366" s="5" t="str">
        <f t="shared" si="9"/>
        <v>Public Health Data </v>
      </c>
      <c r="M366" s="6" t="str">
        <f t="shared" si="7"/>
        <v/>
      </c>
      <c r="N366" s="5" t="str">
        <f t="shared" ref="N366:Q366" si="372">IF(IFERROR(FIND( TRIM(LOWER( RIGHT(N$1,LEN(N$1)- FIND("=",N$1)))),LOWER($D366)),"*") = "*","",LEFT(N$1,FIND("=",N$1) -1))</f>
        <v/>
      </c>
      <c r="O366" s="5" t="str">
        <f t="shared" si="372"/>
        <v/>
      </c>
      <c r="P366" s="5" t="str">
        <f t="shared" si="372"/>
        <v/>
      </c>
      <c r="Q366" s="5" t="str">
        <f t="shared" si="372"/>
        <v/>
      </c>
    </row>
    <row r="367" ht="15.75" customHeight="1">
      <c r="A367" s="5" t="s">
        <v>1052</v>
      </c>
      <c r="B367" s="5" t="s">
        <v>1053</v>
      </c>
      <c r="C367" s="5" t="s">
        <v>18</v>
      </c>
      <c r="D367" s="5" t="s">
        <v>1054</v>
      </c>
      <c r="E367" s="6" t="str">
        <f t="shared" si="2"/>
        <v>Enviromental Data</v>
      </c>
      <c r="F367" s="2" t="s">
        <v>5</v>
      </c>
      <c r="G367" s="5" t="str">
        <f t="shared" si="3"/>
        <v/>
      </c>
      <c r="H367" s="5" t="str">
        <f t="shared" si="4"/>
        <v/>
      </c>
      <c r="I367" s="5" t="str">
        <f t="shared" si="5"/>
        <v/>
      </c>
      <c r="J367" s="5" t="str">
        <f t="shared" si="6"/>
        <v/>
      </c>
      <c r="K367" s="5" t="str">
        <f t="shared" si="9"/>
        <v/>
      </c>
      <c r="M367" s="6" t="str">
        <f t="shared" si="7"/>
        <v/>
      </c>
      <c r="N367" s="5" t="str">
        <f t="shared" ref="N367:Q367" si="373">IF(IFERROR(FIND( TRIM(LOWER( RIGHT(N$1,LEN(N$1)- FIND("=",N$1)))),LOWER($D367)),"*") = "*","",LEFT(N$1,FIND("=",N$1) -1))</f>
        <v/>
      </c>
      <c r="O367" s="5" t="str">
        <f t="shared" si="373"/>
        <v/>
      </c>
      <c r="P367" s="5" t="str">
        <f t="shared" si="373"/>
        <v/>
      </c>
      <c r="Q367" s="5" t="str">
        <f t="shared" si="373"/>
        <v/>
      </c>
    </row>
    <row r="368" ht="15.75" customHeight="1">
      <c r="A368" s="5" t="s">
        <v>1055</v>
      </c>
      <c r="B368" s="5" t="s">
        <v>1056</v>
      </c>
      <c r="C368" s="5" t="s">
        <v>18</v>
      </c>
      <c r="D368" s="5" t="s">
        <v>1057</v>
      </c>
      <c r="E368" s="6" t="str">
        <f t="shared" si="2"/>
        <v>Enviromental Data</v>
      </c>
      <c r="F368" s="2" t="s">
        <v>5</v>
      </c>
      <c r="G368" s="5" t="str">
        <f t="shared" si="3"/>
        <v/>
      </c>
      <c r="H368" s="5" t="str">
        <f t="shared" si="4"/>
        <v/>
      </c>
      <c r="I368" s="5" t="str">
        <f t="shared" si="5"/>
        <v/>
      </c>
      <c r="J368" s="5" t="str">
        <f t="shared" si="6"/>
        <v/>
      </c>
      <c r="K368" s="5" t="str">
        <f t="shared" si="9"/>
        <v/>
      </c>
      <c r="M368" s="6" t="str">
        <f t="shared" si="7"/>
        <v/>
      </c>
      <c r="N368" s="5" t="str">
        <f t="shared" ref="N368:Q368" si="374">IF(IFERROR(FIND( TRIM(LOWER( RIGHT(N$1,LEN(N$1)- FIND("=",N$1)))),LOWER($D368)),"*") = "*","",LEFT(N$1,FIND("=",N$1) -1))</f>
        <v/>
      </c>
      <c r="O368" s="5" t="str">
        <f t="shared" si="374"/>
        <v/>
      </c>
      <c r="P368" s="5" t="str">
        <f t="shared" si="374"/>
        <v/>
      </c>
      <c r="Q368" s="5" t="str">
        <f t="shared" si="374"/>
        <v/>
      </c>
    </row>
    <row r="369" ht="15.75" customHeight="1">
      <c r="A369" s="5" t="s">
        <v>1058</v>
      </c>
      <c r="B369" s="5" t="s">
        <v>1059</v>
      </c>
      <c r="C369" s="5" t="s">
        <v>18</v>
      </c>
      <c r="D369" s="5" t="s">
        <v>1060</v>
      </c>
      <c r="E369" s="6" t="str">
        <f t="shared" si="2"/>
        <v>Enviromental Data</v>
      </c>
      <c r="F369" s="2" t="s">
        <v>5</v>
      </c>
      <c r="G369" s="5" t="str">
        <f t="shared" si="3"/>
        <v/>
      </c>
      <c r="H369" s="5" t="str">
        <f t="shared" si="4"/>
        <v/>
      </c>
      <c r="I369" s="5" t="str">
        <f t="shared" si="5"/>
        <v/>
      </c>
      <c r="J369" s="5" t="str">
        <f t="shared" si="6"/>
        <v/>
      </c>
      <c r="K369" s="5" t="str">
        <f t="shared" si="9"/>
        <v/>
      </c>
      <c r="M369" s="6" t="str">
        <f t="shared" si="7"/>
        <v/>
      </c>
      <c r="N369" s="5" t="str">
        <f t="shared" ref="N369:Q369" si="375">IF(IFERROR(FIND( TRIM(LOWER( RIGHT(N$1,LEN(N$1)- FIND("=",N$1)))),LOWER($D369)),"*") = "*","",LEFT(N$1,FIND("=",N$1) -1))</f>
        <v/>
      </c>
      <c r="O369" s="5" t="str">
        <f t="shared" si="375"/>
        <v/>
      </c>
      <c r="P369" s="5" t="str">
        <f t="shared" si="375"/>
        <v/>
      </c>
      <c r="Q369" s="5" t="str">
        <f t="shared" si="375"/>
        <v/>
      </c>
    </row>
    <row r="370" ht="15.75" customHeight="1">
      <c r="A370" s="5" t="s">
        <v>1061</v>
      </c>
      <c r="B370" s="5" t="s">
        <v>1062</v>
      </c>
      <c r="C370" s="5" t="s">
        <v>18</v>
      </c>
      <c r="D370" s="5" t="s">
        <v>1063</v>
      </c>
      <c r="E370" s="6" t="str">
        <f t="shared" si="2"/>
        <v>Enviromental Data,Public Health Data </v>
      </c>
      <c r="F370" s="2" t="s">
        <v>5</v>
      </c>
      <c r="G370" s="5" t="str">
        <f t="shared" si="3"/>
        <v/>
      </c>
      <c r="H370" s="5" t="str">
        <f t="shared" si="4"/>
        <v/>
      </c>
      <c r="I370" s="5" t="str">
        <f t="shared" si="5"/>
        <v/>
      </c>
      <c r="J370" s="5" t="str">
        <f t="shared" si="6"/>
        <v/>
      </c>
      <c r="K370" s="5" t="str">
        <f t="shared" si="9"/>
        <v>Public Health Data </v>
      </c>
      <c r="M370" s="6" t="str">
        <f t="shared" si="7"/>
        <v>Agricultural Waste Management System </v>
      </c>
      <c r="N370" s="5" t="str">
        <f t="shared" ref="N370:Q370" si="376">IF(IFERROR(FIND( TRIM(LOWER( RIGHT(N$1,LEN(N$1)- FIND("=",N$1)))),LOWER($D370)),"*") = "*","",LEFT(N$1,FIND("=",N$1) -1))</f>
        <v>Agricultural Waste Management System </v>
      </c>
      <c r="O370" s="5" t="str">
        <f t="shared" si="376"/>
        <v/>
      </c>
      <c r="P370" s="5" t="str">
        <f t="shared" si="376"/>
        <v/>
      </c>
      <c r="Q370" s="5" t="str">
        <f t="shared" si="376"/>
        <v/>
      </c>
    </row>
    <row r="371" ht="15.75" customHeight="1">
      <c r="A371" s="5" t="s">
        <v>1064</v>
      </c>
      <c r="B371" s="5" t="s">
        <v>1065</v>
      </c>
      <c r="C371" s="5" t="s">
        <v>18</v>
      </c>
      <c r="D371" s="5" t="s">
        <v>1066</v>
      </c>
      <c r="E371" s="6" t="str">
        <f t="shared" si="2"/>
        <v>Enviromental Data</v>
      </c>
      <c r="F371" s="2" t="s">
        <v>5</v>
      </c>
      <c r="G371" s="5" t="str">
        <f t="shared" si="3"/>
        <v/>
      </c>
      <c r="H371" s="5" t="str">
        <f t="shared" si="4"/>
        <v/>
      </c>
      <c r="I371" s="5" t="str">
        <f t="shared" si="5"/>
        <v/>
      </c>
      <c r="J371" s="5" t="str">
        <f t="shared" si="6"/>
        <v/>
      </c>
      <c r="K371" s="5" t="str">
        <f t="shared" si="9"/>
        <v/>
      </c>
      <c r="M371" s="6" t="str">
        <f t="shared" si="7"/>
        <v/>
      </c>
      <c r="N371" s="5" t="str">
        <f t="shared" ref="N371:Q371" si="377">IF(IFERROR(FIND( TRIM(LOWER( RIGHT(N$1,LEN(N$1)- FIND("=",N$1)))),LOWER($D371)),"*") = "*","",LEFT(N$1,FIND("=",N$1) -1))</f>
        <v/>
      </c>
      <c r="O371" s="5" t="str">
        <f t="shared" si="377"/>
        <v/>
      </c>
      <c r="P371" s="5" t="str">
        <f t="shared" si="377"/>
        <v/>
      </c>
      <c r="Q371" s="5" t="str">
        <f t="shared" si="377"/>
        <v/>
      </c>
    </row>
    <row r="372" ht="15.75" customHeight="1">
      <c r="A372" s="5" t="s">
        <v>1067</v>
      </c>
      <c r="B372" s="5" t="s">
        <v>1068</v>
      </c>
      <c r="C372" s="5" t="s">
        <v>18</v>
      </c>
      <c r="D372" s="5" t="s">
        <v>1069</v>
      </c>
      <c r="E372" s="6" t="str">
        <f t="shared" si="2"/>
        <v>Enviromental Data</v>
      </c>
      <c r="F372" s="2" t="s">
        <v>5</v>
      </c>
      <c r="G372" s="5" t="str">
        <f t="shared" si="3"/>
        <v/>
      </c>
      <c r="H372" s="5" t="str">
        <f t="shared" si="4"/>
        <v/>
      </c>
      <c r="I372" s="5" t="str">
        <f t="shared" si="5"/>
        <v/>
      </c>
      <c r="J372" s="5" t="str">
        <f t="shared" si="6"/>
        <v/>
      </c>
      <c r="K372" s="5" t="str">
        <f t="shared" si="9"/>
        <v/>
      </c>
      <c r="M372" s="6" t="str">
        <f t="shared" si="7"/>
        <v/>
      </c>
      <c r="N372" s="5" t="str">
        <f t="shared" ref="N372:Q372" si="378">IF(IFERROR(FIND( TRIM(LOWER( RIGHT(N$1,LEN(N$1)- FIND("=",N$1)))),LOWER($D372)),"*") = "*","",LEFT(N$1,FIND("=",N$1) -1))</f>
        <v/>
      </c>
      <c r="O372" s="5" t="str">
        <f t="shared" si="378"/>
        <v/>
      </c>
      <c r="P372" s="5" t="str">
        <f t="shared" si="378"/>
        <v/>
      </c>
      <c r="Q372" s="5" t="str">
        <f t="shared" si="378"/>
        <v/>
      </c>
    </row>
    <row r="373" ht="15.75" customHeight="1">
      <c r="A373" s="5" t="s">
        <v>1070</v>
      </c>
      <c r="B373" s="5" t="s">
        <v>1071</v>
      </c>
      <c r="C373" s="5" t="s">
        <v>18</v>
      </c>
      <c r="D373" s="5" t="s">
        <v>1072</v>
      </c>
      <c r="E373" s="6" t="str">
        <f t="shared" si="2"/>
        <v>Enviromental Data</v>
      </c>
      <c r="F373" s="2" t="s">
        <v>5</v>
      </c>
      <c r="G373" s="5" t="str">
        <f t="shared" si="3"/>
        <v/>
      </c>
      <c r="H373" s="5" t="str">
        <f t="shared" si="4"/>
        <v/>
      </c>
      <c r="I373" s="5" t="str">
        <f t="shared" si="5"/>
        <v/>
      </c>
      <c r="J373" s="5" t="str">
        <f t="shared" si="6"/>
        <v/>
      </c>
      <c r="K373" s="5" t="str">
        <f t="shared" si="9"/>
        <v/>
      </c>
      <c r="M373" s="6" t="str">
        <f t="shared" si="7"/>
        <v/>
      </c>
      <c r="N373" s="5" t="str">
        <f t="shared" ref="N373:Q373" si="379">IF(IFERROR(FIND( TRIM(LOWER( RIGHT(N$1,LEN(N$1)- FIND("=",N$1)))),LOWER($D373)),"*") = "*","",LEFT(N$1,FIND("=",N$1) -1))</f>
        <v/>
      </c>
      <c r="O373" s="5" t="str">
        <f t="shared" si="379"/>
        <v/>
      </c>
      <c r="P373" s="5" t="str">
        <f t="shared" si="379"/>
        <v/>
      </c>
      <c r="Q373" s="5" t="str">
        <f t="shared" si="379"/>
        <v/>
      </c>
    </row>
    <row r="374" ht="15.75" customHeight="1">
      <c r="A374" s="5" t="s">
        <v>1073</v>
      </c>
      <c r="B374" s="5" t="s">
        <v>1074</v>
      </c>
      <c r="C374" s="5" t="s">
        <v>18</v>
      </c>
      <c r="D374" s="5" t="s">
        <v>1075</v>
      </c>
      <c r="E374" s="6" t="str">
        <f t="shared" si="2"/>
        <v>Enviromental Data</v>
      </c>
      <c r="F374" s="2" t="s">
        <v>5</v>
      </c>
      <c r="G374" s="5" t="str">
        <f t="shared" si="3"/>
        <v/>
      </c>
      <c r="H374" s="5" t="str">
        <f t="shared" si="4"/>
        <v/>
      </c>
      <c r="I374" s="5" t="str">
        <f t="shared" si="5"/>
        <v/>
      </c>
      <c r="J374" s="5" t="str">
        <f t="shared" si="6"/>
        <v/>
      </c>
      <c r="K374" s="5" t="str">
        <f t="shared" si="9"/>
        <v/>
      </c>
      <c r="M374" s="6" t="str">
        <f t="shared" si="7"/>
        <v/>
      </c>
      <c r="N374" s="5" t="str">
        <f t="shared" ref="N374:Q374" si="380">IF(IFERROR(FIND( TRIM(LOWER( RIGHT(N$1,LEN(N$1)- FIND("=",N$1)))),LOWER($D374)),"*") = "*","",LEFT(N$1,FIND("=",N$1) -1))</f>
        <v/>
      </c>
      <c r="O374" s="5" t="str">
        <f t="shared" si="380"/>
        <v/>
      </c>
      <c r="P374" s="5" t="str">
        <f t="shared" si="380"/>
        <v/>
      </c>
      <c r="Q374" s="5" t="str">
        <f t="shared" si="380"/>
        <v/>
      </c>
    </row>
    <row r="375" ht="15.75" customHeight="1">
      <c r="A375" s="5" t="s">
        <v>1076</v>
      </c>
      <c r="B375" s="5" t="s">
        <v>1077</v>
      </c>
      <c r="C375" s="5" t="s">
        <v>18</v>
      </c>
      <c r="D375" s="5" t="s">
        <v>1078</v>
      </c>
      <c r="E375" s="6" t="str">
        <f t="shared" si="2"/>
        <v>Enviromental Data</v>
      </c>
      <c r="F375" s="2" t="s">
        <v>5</v>
      </c>
      <c r="G375" s="5" t="str">
        <f t="shared" si="3"/>
        <v/>
      </c>
      <c r="H375" s="5" t="str">
        <f t="shared" si="4"/>
        <v/>
      </c>
      <c r="I375" s="5" t="str">
        <f t="shared" si="5"/>
        <v/>
      </c>
      <c r="J375" s="5" t="str">
        <f t="shared" si="6"/>
        <v/>
      </c>
      <c r="K375" s="5" t="str">
        <f t="shared" si="9"/>
        <v/>
      </c>
      <c r="M375" s="6" t="str">
        <f t="shared" si="7"/>
        <v/>
      </c>
      <c r="N375" s="5" t="str">
        <f t="shared" ref="N375:Q375" si="381">IF(IFERROR(FIND( TRIM(LOWER( RIGHT(N$1,LEN(N$1)- FIND("=",N$1)))),LOWER($D375)),"*") = "*","",LEFT(N$1,FIND("=",N$1) -1))</f>
        <v/>
      </c>
      <c r="O375" s="5" t="str">
        <f t="shared" si="381"/>
        <v/>
      </c>
      <c r="P375" s="5" t="str">
        <f t="shared" si="381"/>
        <v/>
      </c>
      <c r="Q375" s="5" t="str">
        <f t="shared" si="381"/>
        <v/>
      </c>
    </row>
    <row r="376" ht="15.75" customHeight="1">
      <c r="A376" s="5" t="s">
        <v>1079</v>
      </c>
      <c r="B376" s="5" t="s">
        <v>1080</v>
      </c>
      <c r="C376" s="5" t="s">
        <v>18</v>
      </c>
      <c r="D376" s="5" t="s">
        <v>1081</v>
      </c>
      <c r="E376" s="6" t="str">
        <f t="shared" si="2"/>
        <v>Enviromental Data</v>
      </c>
      <c r="F376" s="2" t="s">
        <v>5</v>
      </c>
      <c r="G376" s="5" t="str">
        <f t="shared" si="3"/>
        <v/>
      </c>
      <c r="H376" s="5" t="str">
        <f t="shared" si="4"/>
        <v/>
      </c>
      <c r="I376" s="5" t="str">
        <f t="shared" si="5"/>
        <v/>
      </c>
      <c r="J376" s="5" t="str">
        <f t="shared" si="6"/>
        <v/>
      </c>
      <c r="K376" s="5" t="str">
        <f t="shared" si="9"/>
        <v/>
      </c>
      <c r="M376" s="6" t="str">
        <f t="shared" si="7"/>
        <v/>
      </c>
      <c r="N376" s="5" t="str">
        <f t="shared" ref="N376:Q376" si="382">IF(IFERROR(FIND( TRIM(LOWER( RIGHT(N$1,LEN(N$1)- FIND("=",N$1)))),LOWER($D376)),"*") = "*","",LEFT(N$1,FIND("=",N$1) -1))</f>
        <v/>
      </c>
      <c r="O376" s="5" t="str">
        <f t="shared" si="382"/>
        <v/>
      </c>
      <c r="P376" s="5" t="str">
        <f t="shared" si="382"/>
        <v/>
      </c>
      <c r="Q376" s="5" t="str">
        <f t="shared" si="382"/>
        <v/>
      </c>
    </row>
    <row r="377" ht="15.75" customHeight="1">
      <c r="A377" s="5" t="s">
        <v>1082</v>
      </c>
      <c r="B377" s="5" t="s">
        <v>1083</v>
      </c>
      <c r="C377" s="5" t="s">
        <v>18</v>
      </c>
      <c r="D377" s="5" t="s">
        <v>1084</v>
      </c>
      <c r="E377" s="6" t="str">
        <f t="shared" si="2"/>
        <v>Enviromental Data</v>
      </c>
      <c r="F377" s="2" t="s">
        <v>5</v>
      </c>
      <c r="G377" s="5" t="str">
        <f t="shared" si="3"/>
        <v/>
      </c>
      <c r="H377" s="5" t="str">
        <f t="shared" si="4"/>
        <v/>
      </c>
      <c r="I377" s="5" t="str">
        <f t="shared" si="5"/>
        <v/>
      </c>
      <c r="J377" s="5" t="str">
        <f t="shared" si="6"/>
        <v/>
      </c>
      <c r="K377" s="5" t="str">
        <f t="shared" si="9"/>
        <v/>
      </c>
      <c r="M377" s="6" t="str">
        <f t="shared" si="7"/>
        <v>Agricultural Waste Management System </v>
      </c>
      <c r="N377" s="5" t="str">
        <f t="shared" ref="N377:Q377" si="383">IF(IFERROR(FIND( TRIM(LOWER( RIGHT(N$1,LEN(N$1)- FIND("=",N$1)))),LOWER($D377)),"*") = "*","",LEFT(N$1,FIND("=",N$1) -1))</f>
        <v>Agricultural Waste Management System </v>
      </c>
      <c r="O377" s="5" t="str">
        <f t="shared" si="383"/>
        <v/>
      </c>
      <c r="P377" s="5" t="str">
        <f t="shared" si="383"/>
        <v/>
      </c>
      <c r="Q377" s="5" t="str">
        <f t="shared" si="383"/>
        <v/>
      </c>
    </row>
    <row r="378" ht="15.75" customHeight="1">
      <c r="A378" s="5" t="s">
        <v>1085</v>
      </c>
      <c r="B378" s="5" t="s">
        <v>1086</v>
      </c>
      <c r="C378" s="5" t="s">
        <v>18</v>
      </c>
      <c r="D378" s="5" t="s">
        <v>1087</v>
      </c>
      <c r="E378" s="6" t="str">
        <f t="shared" si="2"/>
        <v>Enviromental Data</v>
      </c>
      <c r="F378" s="2" t="s">
        <v>5</v>
      </c>
      <c r="G378" s="5" t="str">
        <f t="shared" si="3"/>
        <v/>
      </c>
      <c r="H378" s="5" t="str">
        <f t="shared" si="4"/>
        <v/>
      </c>
      <c r="I378" s="5" t="str">
        <f t="shared" si="5"/>
        <v/>
      </c>
      <c r="J378" s="5" t="str">
        <f t="shared" si="6"/>
        <v/>
      </c>
      <c r="K378" s="5" t="str">
        <f t="shared" si="9"/>
        <v/>
      </c>
      <c r="M378" s="6" t="str">
        <f t="shared" si="7"/>
        <v/>
      </c>
      <c r="N378" s="5" t="str">
        <f t="shared" ref="N378:Q378" si="384">IF(IFERROR(FIND( TRIM(LOWER( RIGHT(N$1,LEN(N$1)- FIND("=",N$1)))),LOWER($D378)),"*") = "*","",LEFT(N$1,FIND("=",N$1) -1))</f>
        <v/>
      </c>
      <c r="O378" s="5" t="str">
        <f t="shared" si="384"/>
        <v/>
      </c>
      <c r="P378" s="5" t="str">
        <f t="shared" si="384"/>
        <v/>
      </c>
      <c r="Q378" s="5" t="str">
        <f t="shared" si="384"/>
        <v/>
      </c>
    </row>
    <row r="379" ht="15.75" customHeight="1">
      <c r="A379" s="5" t="s">
        <v>1088</v>
      </c>
      <c r="B379" s="5" t="s">
        <v>1089</v>
      </c>
      <c r="C379" s="5" t="s">
        <v>18</v>
      </c>
      <c r="D379" s="5" t="s">
        <v>1090</v>
      </c>
      <c r="E379" s="6" t="str">
        <f t="shared" si="2"/>
        <v>Enviromental Data</v>
      </c>
      <c r="F379" s="2" t="s">
        <v>5</v>
      </c>
      <c r="G379" s="5" t="str">
        <f t="shared" si="3"/>
        <v/>
      </c>
      <c r="H379" s="5" t="str">
        <f t="shared" si="4"/>
        <v/>
      </c>
      <c r="I379" s="5" t="str">
        <f t="shared" si="5"/>
        <v/>
      </c>
      <c r="J379" s="5" t="str">
        <f t="shared" si="6"/>
        <v/>
      </c>
      <c r="K379" s="5" t="str">
        <f t="shared" si="9"/>
        <v/>
      </c>
      <c r="M379" s="6" t="str">
        <f t="shared" si="7"/>
        <v/>
      </c>
      <c r="N379" s="5" t="str">
        <f t="shared" ref="N379:Q379" si="385">IF(IFERROR(FIND( TRIM(LOWER( RIGHT(N$1,LEN(N$1)- FIND("=",N$1)))),LOWER($D379)),"*") = "*","",LEFT(N$1,FIND("=",N$1) -1))</f>
        <v/>
      </c>
      <c r="O379" s="5" t="str">
        <f t="shared" si="385"/>
        <v/>
      </c>
      <c r="P379" s="5" t="str">
        <f t="shared" si="385"/>
        <v/>
      </c>
      <c r="Q379" s="5" t="str">
        <f t="shared" si="385"/>
        <v/>
      </c>
    </row>
    <row r="380" ht="15.75" customHeight="1">
      <c r="A380" s="5" t="s">
        <v>1091</v>
      </c>
      <c r="B380" s="5" t="s">
        <v>1092</v>
      </c>
      <c r="C380" s="5" t="s">
        <v>18</v>
      </c>
      <c r="D380" s="5" t="s">
        <v>1093</v>
      </c>
      <c r="E380" s="6" t="str">
        <f t="shared" si="2"/>
        <v>Enviromental Data</v>
      </c>
      <c r="F380" s="2" t="s">
        <v>5</v>
      </c>
      <c r="G380" s="5" t="str">
        <f t="shared" si="3"/>
        <v/>
      </c>
      <c r="H380" s="5" t="str">
        <f t="shared" si="4"/>
        <v/>
      </c>
      <c r="I380" s="5" t="str">
        <f t="shared" si="5"/>
        <v/>
      </c>
      <c r="J380" s="5" t="str">
        <f t="shared" si="6"/>
        <v/>
      </c>
      <c r="K380" s="5" t="str">
        <f t="shared" si="9"/>
        <v/>
      </c>
      <c r="M380" s="6" t="str">
        <f t="shared" si="7"/>
        <v/>
      </c>
      <c r="N380" s="5" t="str">
        <f t="shared" ref="N380:Q380" si="386">IF(IFERROR(FIND( TRIM(LOWER( RIGHT(N$1,LEN(N$1)- FIND("=",N$1)))),LOWER($D380)),"*") = "*","",LEFT(N$1,FIND("=",N$1) -1))</f>
        <v/>
      </c>
      <c r="O380" s="5" t="str">
        <f t="shared" si="386"/>
        <v/>
      </c>
      <c r="P380" s="5" t="str">
        <f t="shared" si="386"/>
        <v/>
      </c>
      <c r="Q380" s="5" t="str">
        <f t="shared" si="386"/>
        <v/>
      </c>
    </row>
    <row r="381" ht="15.75" customHeight="1">
      <c r="A381" s="5" t="s">
        <v>1094</v>
      </c>
      <c r="B381" s="5" t="s">
        <v>1095</v>
      </c>
      <c r="C381" s="5" t="s">
        <v>18</v>
      </c>
      <c r="D381" s="5" t="s">
        <v>1096</v>
      </c>
      <c r="E381" s="6" t="str">
        <f t="shared" si="2"/>
        <v>Enviromental Data</v>
      </c>
      <c r="F381" s="2" t="s">
        <v>5</v>
      </c>
      <c r="G381" s="5" t="str">
        <f t="shared" si="3"/>
        <v/>
      </c>
      <c r="H381" s="5" t="str">
        <f t="shared" si="4"/>
        <v/>
      </c>
      <c r="I381" s="5" t="str">
        <f t="shared" si="5"/>
        <v/>
      </c>
      <c r="J381" s="5" t="str">
        <f t="shared" si="6"/>
        <v/>
      </c>
      <c r="K381" s="5" t="str">
        <f t="shared" si="9"/>
        <v/>
      </c>
      <c r="M381" s="6" t="str">
        <f t="shared" si="7"/>
        <v/>
      </c>
      <c r="N381" s="5" t="str">
        <f t="shared" ref="N381:Q381" si="387">IF(IFERROR(FIND( TRIM(LOWER( RIGHT(N$1,LEN(N$1)- FIND("=",N$1)))),LOWER($D381)),"*") = "*","",LEFT(N$1,FIND("=",N$1) -1))</f>
        <v/>
      </c>
      <c r="O381" s="5" t="str">
        <f t="shared" si="387"/>
        <v/>
      </c>
      <c r="P381" s="5" t="str">
        <f t="shared" si="387"/>
        <v/>
      </c>
      <c r="Q381" s="5" t="str">
        <f t="shared" si="387"/>
        <v/>
      </c>
    </row>
    <row r="382" ht="15.75" customHeight="1">
      <c r="A382" s="5" t="s">
        <v>1097</v>
      </c>
      <c r="B382" s="5" t="s">
        <v>1098</v>
      </c>
      <c r="C382" s="5" t="s">
        <v>18</v>
      </c>
      <c r="D382" s="5" t="s">
        <v>1099</v>
      </c>
      <c r="E382" s="6" t="str">
        <f t="shared" si="2"/>
        <v>Enviromental Data</v>
      </c>
      <c r="F382" s="2" t="s">
        <v>5</v>
      </c>
      <c r="G382" s="5" t="str">
        <f t="shared" si="3"/>
        <v/>
      </c>
      <c r="H382" s="5" t="str">
        <f t="shared" si="4"/>
        <v/>
      </c>
      <c r="I382" s="5" t="str">
        <f t="shared" si="5"/>
        <v/>
      </c>
      <c r="J382" s="5" t="str">
        <f t="shared" si="6"/>
        <v/>
      </c>
      <c r="K382" s="5" t="str">
        <f t="shared" si="9"/>
        <v/>
      </c>
      <c r="M382" s="6" t="str">
        <f t="shared" si="7"/>
        <v/>
      </c>
      <c r="N382" s="5" t="str">
        <f t="shared" ref="N382:Q382" si="388">IF(IFERROR(FIND( TRIM(LOWER( RIGHT(N$1,LEN(N$1)- FIND("=",N$1)))),LOWER($D382)),"*") = "*","",LEFT(N$1,FIND("=",N$1) -1))</f>
        <v/>
      </c>
      <c r="O382" s="5" t="str">
        <f t="shared" si="388"/>
        <v/>
      </c>
      <c r="P382" s="5" t="str">
        <f t="shared" si="388"/>
        <v/>
      </c>
      <c r="Q382" s="5" t="str">
        <f t="shared" si="388"/>
        <v/>
      </c>
    </row>
    <row r="383" ht="15.75" customHeight="1">
      <c r="A383" s="5" t="s">
        <v>1100</v>
      </c>
      <c r="B383" s="5" t="s">
        <v>1101</v>
      </c>
      <c r="C383" s="5" t="s">
        <v>18</v>
      </c>
      <c r="D383" s="5" t="s">
        <v>1102</v>
      </c>
      <c r="E383" s="6" t="str">
        <f t="shared" si="2"/>
        <v>Enviromental Data</v>
      </c>
      <c r="F383" s="2" t="s">
        <v>5</v>
      </c>
      <c r="G383" s="5" t="str">
        <f t="shared" si="3"/>
        <v/>
      </c>
      <c r="H383" s="5" t="str">
        <f t="shared" si="4"/>
        <v/>
      </c>
      <c r="I383" s="5" t="str">
        <f t="shared" si="5"/>
        <v/>
      </c>
      <c r="J383" s="5" t="str">
        <f t="shared" si="6"/>
        <v/>
      </c>
      <c r="K383" s="5" t="str">
        <f t="shared" si="9"/>
        <v/>
      </c>
      <c r="M383" s="6" t="str">
        <f t="shared" si="7"/>
        <v/>
      </c>
      <c r="N383" s="5" t="str">
        <f t="shared" ref="N383:Q383" si="389">IF(IFERROR(FIND( TRIM(LOWER( RIGHT(N$1,LEN(N$1)- FIND("=",N$1)))),LOWER($D383)),"*") = "*","",LEFT(N$1,FIND("=",N$1) -1))</f>
        <v/>
      </c>
      <c r="O383" s="5" t="str">
        <f t="shared" si="389"/>
        <v/>
      </c>
      <c r="P383" s="5" t="str">
        <f t="shared" si="389"/>
        <v/>
      </c>
      <c r="Q383" s="5" t="str">
        <f t="shared" si="389"/>
        <v/>
      </c>
    </row>
    <row r="384" ht="15.75" customHeight="1">
      <c r="A384" s="5" t="s">
        <v>1103</v>
      </c>
      <c r="B384" s="5" t="s">
        <v>1104</v>
      </c>
      <c r="C384" s="5" t="s">
        <v>18</v>
      </c>
      <c r="D384" s="5" t="s">
        <v>1105</v>
      </c>
      <c r="E384" s="6" t="str">
        <f t="shared" si="2"/>
        <v>Enviromental Data</v>
      </c>
      <c r="F384" s="2" t="s">
        <v>5</v>
      </c>
      <c r="G384" s="5" t="str">
        <f t="shared" si="3"/>
        <v/>
      </c>
      <c r="H384" s="5" t="str">
        <f t="shared" si="4"/>
        <v/>
      </c>
      <c r="I384" s="5" t="str">
        <f t="shared" si="5"/>
        <v/>
      </c>
      <c r="J384" s="5" t="str">
        <f t="shared" si="6"/>
        <v/>
      </c>
      <c r="K384" s="5" t="str">
        <f t="shared" si="9"/>
        <v/>
      </c>
      <c r="M384" s="6" t="str">
        <f t="shared" si="7"/>
        <v/>
      </c>
      <c r="N384" s="5" t="str">
        <f t="shared" ref="N384:Q384" si="390">IF(IFERROR(FIND( TRIM(LOWER( RIGHT(N$1,LEN(N$1)- FIND("=",N$1)))),LOWER($D384)),"*") = "*","",LEFT(N$1,FIND("=",N$1) -1))</f>
        <v/>
      </c>
      <c r="O384" s="5" t="str">
        <f t="shared" si="390"/>
        <v/>
      </c>
      <c r="P384" s="5" t="str">
        <f t="shared" si="390"/>
        <v/>
      </c>
      <c r="Q384" s="5" t="str">
        <f t="shared" si="390"/>
        <v/>
      </c>
    </row>
    <row r="385" ht="15.75" customHeight="1">
      <c r="A385" s="5" t="s">
        <v>1106</v>
      </c>
      <c r="B385" s="5" t="s">
        <v>1107</v>
      </c>
      <c r="C385" s="5" t="s">
        <v>18</v>
      </c>
      <c r="D385" s="5" t="s">
        <v>1108</v>
      </c>
      <c r="E385" s="6" t="str">
        <f t="shared" si="2"/>
        <v>Enviromental Data</v>
      </c>
      <c r="F385" s="2" t="s">
        <v>5</v>
      </c>
      <c r="G385" s="5" t="str">
        <f t="shared" si="3"/>
        <v/>
      </c>
      <c r="H385" s="5" t="str">
        <f t="shared" si="4"/>
        <v/>
      </c>
      <c r="I385" s="5" t="str">
        <f t="shared" si="5"/>
        <v/>
      </c>
      <c r="J385" s="5" t="str">
        <f t="shared" si="6"/>
        <v/>
      </c>
      <c r="K385" s="5" t="str">
        <f t="shared" si="9"/>
        <v/>
      </c>
      <c r="M385" s="6" t="str">
        <f t="shared" si="7"/>
        <v/>
      </c>
      <c r="N385" s="5" t="str">
        <f t="shared" ref="N385:Q385" si="391">IF(IFERROR(FIND( TRIM(LOWER( RIGHT(N$1,LEN(N$1)- FIND("=",N$1)))),LOWER($D385)),"*") = "*","",LEFT(N$1,FIND("=",N$1) -1))</f>
        <v/>
      </c>
      <c r="O385" s="5" t="str">
        <f t="shared" si="391"/>
        <v/>
      </c>
      <c r="P385" s="5" t="str">
        <f t="shared" si="391"/>
        <v/>
      </c>
      <c r="Q385" s="5" t="str">
        <f t="shared" si="391"/>
        <v/>
      </c>
    </row>
    <row r="386" ht="15.75" customHeight="1">
      <c r="A386" s="5" t="s">
        <v>1109</v>
      </c>
      <c r="B386" s="5" t="s">
        <v>1110</v>
      </c>
      <c r="C386" s="5" t="s">
        <v>18</v>
      </c>
      <c r="D386" s="5" t="s">
        <v>1111</v>
      </c>
      <c r="E386" s="6" t="str">
        <f t="shared" si="2"/>
        <v>Enviromental Data</v>
      </c>
      <c r="F386" s="2" t="s">
        <v>5</v>
      </c>
      <c r="G386" s="5" t="str">
        <f t="shared" si="3"/>
        <v/>
      </c>
      <c r="H386" s="5" t="str">
        <f t="shared" si="4"/>
        <v/>
      </c>
      <c r="I386" s="5" t="str">
        <f t="shared" si="5"/>
        <v/>
      </c>
      <c r="J386" s="5" t="str">
        <f t="shared" si="6"/>
        <v/>
      </c>
      <c r="K386" s="5" t="str">
        <f t="shared" si="9"/>
        <v/>
      </c>
      <c r="M386" s="6" t="str">
        <f t="shared" si="7"/>
        <v/>
      </c>
      <c r="N386" s="5" t="str">
        <f t="shared" ref="N386:Q386" si="392">IF(IFERROR(FIND( TRIM(LOWER( RIGHT(N$1,LEN(N$1)- FIND("=",N$1)))),LOWER($D386)),"*") = "*","",LEFT(N$1,FIND("=",N$1) -1))</f>
        <v/>
      </c>
      <c r="O386" s="5" t="str">
        <f t="shared" si="392"/>
        <v/>
      </c>
      <c r="P386" s="5" t="str">
        <f t="shared" si="392"/>
        <v/>
      </c>
      <c r="Q386" s="5" t="str">
        <f t="shared" si="392"/>
        <v/>
      </c>
    </row>
    <row r="387" ht="15.75" customHeight="1">
      <c r="A387" s="5" t="s">
        <v>1112</v>
      </c>
      <c r="B387" s="5" t="s">
        <v>1113</v>
      </c>
      <c r="C387" s="5" t="s">
        <v>18</v>
      </c>
      <c r="D387" s="5" t="s">
        <v>1114</v>
      </c>
      <c r="E387" s="6" t="str">
        <f t="shared" si="2"/>
        <v>Enviromental Data</v>
      </c>
      <c r="F387" s="2" t="s">
        <v>5</v>
      </c>
      <c r="G387" s="5" t="str">
        <f t="shared" si="3"/>
        <v/>
      </c>
      <c r="H387" s="5" t="str">
        <f t="shared" si="4"/>
        <v/>
      </c>
      <c r="I387" s="5" t="str">
        <f t="shared" si="5"/>
        <v/>
      </c>
      <c r="J387" s="5" t="str">
        <f t="shared" si="6"/>
        <v/>
      </c>
      <c r="K387" s="5" t="str">
        <f t="shared" si="9"/>
        <v/>
      </c>
      <c r="M387" s="6" t="str">
        <f t="shared" si="7"/>
        <v/>
      </c>
      <c r="N387" s="5" t="str">
        <f t="shared" ref="N387:Q387" si="393">IF(IFERROR(FIND( TRIM(LOWER( RIGHT(N$1,LEN(N$1)- FIND("=",N$1)))),LOWER($D387)),"*") = "*","",LEFT(N$1,FIND("=",N$1) -1))</f>
        <v/>
      </c>
      <c r="O387" s="5" t="str">
        <f t="shared" si="393"/>
        <v/>
      </c>
      <c r="P387" s="5" t="str">
        <f t="shared" si="393"/>
        <v/>
      </c>
      <c r="Q387" s="5" t="str">
        <f t="shared" si="393"/>
        <v/>
      </c>
    </row>
    <row r="388" ht="15.75" customHeight="1">
      <c r="A388" s="5" t="s">
        <v>1115</v>
      </c>
      <c r="B388" s="5" t="s">
        <v>1116</v>
      </c>
      <c r="C388" s="5" t="s">
        <v>18</v>
      </c>
      <c r="D388" s="5" t="s">
        <v>1117</v>
      </c>
      <c r="E388" s="6" t="str">
        <f t="shared" si="2"/>
        <v>Enviromental Data</v>
      </c>
      <c r="F388" s="2" t="s">
        <v>5</v>
      </c>
      <c r="G388" s="5" t="str">
        <f t="shared" si="3"/>
        <v/>
      </c>
      <c r="H388" s="5" t="str">
        <f t="shared" si="4"/>
        <v/>
      </c>
      <c r="I388" s="5" t="str">
        <f t="shared" si="5"/>
        <v/>
      </c>
      <c r="J388" s="5" t="str">
        <f t="shared" si="6"/>
        <v/>
      </c>
      <c r="K388" s="5" t="str">
        <f t="shared" si="9"/>
        <v/>
      </c>
      <c r="M388" s="6" t="str">
        <f t="shared" si="7"/>
        <v/>
      </c>
      <c r="N388" s="5" t="str">
        <f t="shared" ref="N388:Q388" si="394">IF(IFERROR(FIND( TRIM(LOWER( RIGHT(N$1,LEN(N$1)- FIND("=",N$1)))),LOWER($D388)),"*") = "*","",LEFT(N$1,FIND("=",N$1) -1))</f>
        <v/>
      </c>
      <c r="O388" s="5" t="str">
        <f t="shared" si="394"/>
        <v/>
      </c>
      <c r="P388" s="5" t="str">
        <f t="shared" si="394"/>
        <v/>
      </c>
      <c r="Q388" s="5" t="str">
        <f t="shared" si="394"/>
        <v/>
      </c>
    </row>
    <row r="389" ht="15.75" customHeight="1">
      <c r="A389" s="5" t="s">
        <v>1118</v>
      </c>
      <c r="B389" s="5" t="s">
        <v>1119</v>
      </c>
      <c r="C389" s="5" t="s">
        <v>18</v>
      </c>
      <c r="D389" s="5" t="s">
        <v>1120</v>
      </c>
      <c r="E389" s="6" t="str">
        <f t="shared" si="2"/>
        <v>Enviromental Data</v>
      </c>
      <c r="F389" s="2" t="s">
        <v>5</v>
      </c>
      <c r="G389" s="5" t="str">
        <f t="shared" si="3"/>
        <v/>
      </c>
      <c r="H389" s="5" t="str">
        <f t="shared" si="4"/>
        <v/>
      </c>
      <c r="I389" s="5" t="str">
        <f t="shared" si="5"/>
        <v/>
      </c>
      <c r="J389" s="5" t="str">
        <f t="shared" si="6"/>
        <v/>
      </c>
      <c r="K389" s="5" t="str">
        <f t="shared" si="9"/>
        <v/>
      </c>
      <c r="M389" s="6" t="str">
        <f t="shared" si="7"/>
        <v/>
      </c>
      <c r="N389" s="5" t="str">
        <f t="shared" ref="N389:Q389" si="395">IF(IFERROR(FIND( TRIM(LOWER( RIGHT(N$1,LEN(N$1)- FIND("=",N$1)))),LOWER($D389)),"*") = "*","",LEFT(N$1,FIND("=",N$1) -1))</f>
        <v/>
      </c>
      <c r="O389" s="5" t="str">
        <f t="shared" si="395"/>
        <v/>
      </c>
      <c r="P389" s="5" t="str">
        <f t="shared" si="395"/>
        <v/>
      </c>
      <c r="Q389" s="5" t="str">
        <f t="shared" si="395"/>
        <v/>
      </c>
    </row>
    <row r="390" ht="15.75" customHeight="1">
      <c r="A390" s="5" t="s">
        <v>1121</v>
      </c>
      <c r="B390" s="5" t="s">
        <v>1122</v>
      </c>
      <c r="C390" s="5" t="s">
        <v>18</v>
      </c>
      <c r="D390" s="5" t="s">
        <v>1123</v>
      </c>
      <c r="E390" s="6" t="str">
        <f t="shared" si="2"/>
        <v>Enviromental Data</v>
      </c>
      <c r="F390" s="2" t="s">
        <v>5</v>
      </c>
      <c r="G390" s="5" t="str">
        <f t="shared" si="3"/>
        <v/>
      </c>
      <c r="H390" s="5" t="str">
        <f t="shared" si="4"/>
        <v/>
      </c>
      <c r="I390" s="5" t="str">
        <f t="shared" si="5"/>
        <v/>
      </c>
      <c r="J390" s="5" t="str">
        <f t="shared" si="6"/>
        <v/>
      </c>
      <c r="K390" s="5" t="str">
        <f t="shared" si="9"/>
        <v/>
      </c>
      <c r="M390" s="6" t="str">
        <f t="shared" si="7"/>
        <v/>
      </c>
      <c r="N390" s="5" t="str">
        <f t="shared" ref="N390:Q390" si="396">IF(IFERROR(FIND( TRIM(LOWER( RIGHT(N$1,LEN(N$1)- FIND("=",N$1)))),LOWER($D390)),"*") = "*","",LEFT(N$1,FIND("=",N$1) -1))</f>
        <v/>
      </c>
      <c r="O390" s="5" t="str">
        <f t="shared" si="396"/>
        <v/>
      </c>
      <c r="P390" s="5" t="str">
        <f t="shared" si="396"/>
        <v/>
      </c>
      <c r="Q390" s="5" t="str">
        <f t="shared" si="396"/>
        <v/>
      </c>
    </row>
    <row r="391" ht="15.75" customHeight="1">
      <c r="A391" s="5" t="s">
        <v>1124</v>
      </c>
      <c r="B391" s="5" t="s">
        <v>1125</v>
      </c>
      <c r="C391" s="5" t="s">
        <v>18</v>
      </c>
      <c r="D391" s="5" t="s">
        <v>1126</v>
      </c>
      <c r="E391" s="6" t="str">
        <f t="shared" si="2"/>
        <v>Enviromental Data</v>
      </c>
      <c r="F391" s="2" t="s">
        <v>5</v>
      </c>
      <c r="G391" s="5" t="str">
        <f t="shared" si="3"/>
        <v/>
      </c>
      <c r="H391" s="5" t="str">
        <f t="shared" si="4"/>
        <v/>
      </c>
      <c r="I391" s="5" t="str">
        <f t="shared" si="5"/>
        <v/>
      </c>
      <c r="J391" s="5" t="str">
        <f t="shared" si="6"/>
        <v/>
      </c>
      <c r="K391" s="5" t="str">
        <f t="shared" si="9"/>
        <v/>
      </c>
      <c r="M391" s="6" t="str">
        <f t="shared" si="7"/>
        <v/>
      </c>
      <c r="N391" s="5" t="str">
        <f t="shared" ref="N391:Q391" si="397">IF(IFERROR(FIND( TRIM(LOWER( RIGHT(N$1,LEN(N$1)- FIND("=",N$1)))),LOWER($D391)),"*") = "*","",LEFT(N$1,FIND("=",N$1) -1))</f>
        <v/>
      </c>
      <c r="O391" s="5" t="str">
        <f t="shared" si="397"/>
        <v/>
      </c>
      <c r="P391" s="5" t="str">
        <f t="shared" si="397"/>
        <v/>
      </c>
      <c r="Q391" s="5" t="str">
        <f t="shared" si="397"/>
        <v/>
      </c>
    </row>
    <row r="392" ht="15.75" customHeight="1">
      <c r="A392" s="5" t="s">
        <v>1127</v>
      </c>
      <c r="B392" s="5" t="s">
        <v>1128</v>
      </c>
      <c r="C392" s="5" t="s">
        <v>18</v>
      </c>
      <c r="D392" s="5" t="s">
        <v>1129</v>
      </c>
      <c r="E392" s="6" t="str">
        <f t="shared" si="2"/>
        <v>Enviromental Data</v>
      </c>
      <c r="F392" s="2" t="s">
        <v>5</v>
      </c>
      <c r="G392" s="5" t="str">
        <f t="shared" si="3"/>
        <v/>
      </c>
      <c r="H392" s="5" t="str">
        <f t="shared" si="4"/>
        <v/>
      </c>
      <c r="I392" s="5" t="str">
        <f t="shared" si="5"/>
        <v/>
      </c>
      <c r="J392" s="5" t="str">
        <f t="shared" si="6"/>
        <v/>
      </c>
      <c r="K392" s="5" t="str">
        <f t="shared" si="9"/>
        <v/>
      </c>
      <c r="M392" s="6" t="str">
        <f t="shared" si="7"/>
        <v/>
      </c>
      <c r="N392" s="5" t="str">
        <f t="shared" ref="N392:Q392" si="398">IF(IFERROR(FIND( TRIM(LOWER( RIGHT(N$1,LEN(N$1)- FIND("=",N$1)))),LOWER($D392)),"*") = "*","",LEFT(N$1,FIND("=",N$1) -1))</f>
        <v/>
      </c>
      <c r="O392" s="5" t="str">
        <f t="shared" si="398"/>
        <v/>
      </c>
      <c r="P392" s="5" t="str">
        <f t="shared" si="398"/>
        <v/>
      </c>
      <c r="Q392" s="5" t="str">
        <f t="shared" si="398"/>
        <v/>
      </c>
    </row>
    <row r="393" ht="15.75" customHeight="1">
      <c r="A393" s="5" t="s">
        <v>1130</v>
      </c>
      <c r="B393" s="5" t="s">
        <v>1131</v>
      </c>
      <c r="C393" s="5" t="s">
        <v>18</v>
      </c>
      <c r="D393" s="5" t="s">
        <v>1132</v>
      </c>
      <c r="E393" s="6" t="str">
        <f t="shared" si="2"/>
        <v>Enviromental Data</v>
      </c>
      <c r="F393" s="2" t="s">
        <v>5</v>
      </c>
      <c r="G393" s="5" t="str">
        <f t="shared" si="3"/>
        <v/>
      </c>
      <c r="H393" s="5" t="str">
        <f t="shared" si="4"/>
        <v/>
      </c>
      <c r="I393" s="5" t="str">
        <f t="shared" si="5"/>
        <v/>
      </c>
      <c r="J393" s="5" t="str">
        <f t="shared" si="6"/>
        <v/>
      </c>
      <c r="K393" s="5" t="str">
        <f t="shared" si="9"/>
        <v/>
      </c>
      <c r="M393" s="6" t="str">
        <f t="shared" si="7"/>
        <v/>
      </c>
      <c r="N393" s="5" t="str">
        <f t="shared" ref="N393:Q393" si="399">IF(IFERROR(FIND( TRIM(LOWER( RIGHT(N$1,LEN(N$1)- FIND("=",N$1)))),LOWER($D393)),"*") = "*","",LEFT(N$1,FIND("=",N$1) -1))</f>
        <v/>
      </c>
      <c r="O393" s="5" t="str">
        <f t="shared" si="399"/>
        <v/>
      </c>
      <c r="P393" s="5" t="str">
        <f t="shared" si="399"/>
        <v/>
      </c>
      <c r="Q393" s="5" t="str">
        <f t="shared" si="399"/>
        <v/>
      </c>
    </row>
    <row r="394" ht="15.75" customHeight="1">
      <c r="A394" s="5" t="s">
        <v>1133</v>
      </c>
      <c r="B394" s="5" t="s">
        <v>1131</v>
      </c>
      <c r="C394" s="5" t="s">
        <v>18</v>
      </c>
      <c r="D394" s="5" t="s">
        <v>1134</v>
      </c>
      <c r="E394" s="6" t="str">
        <f t="shared" si="2"/>
        <v>Enviromental Data</v>
      </c>
      <c r="F394" s="2" t="s">
        <v>5</v>
      </c>
      <c r="G394" s="5" t="str">
        <f t="shared" si="3"/>
        <v/>
      </c>
      <c r="H394" s="5" t="str">
        <f t="shared" si="4"/>
        <v/>
      </c>
      <c r="I394" s="5" t="str">
        <f t="shared" si="5"/>
        <v/>
      </c>
      <c r="J394" s="5" t="str">
        <f t="shared" si="6"/>
        <v/>
      </c>
      <c r="K394" s="5" t="str">
        <f t="shared" si="9"/>
        <v/>
      </c>
      <c r="M394" s="6" t="str">
        <f t="shared" si="7"/>
        <v/>
      </c>
      <c r="N394" s="5" t="str">
        <f t="shared" ref="N394:Q394" si="400">IF(IFERROR(FIND( TRIM(LOWER( RIGHT(N$1,LEN(N$1)- FIND("=",N$1)))),LOWER($D394)),"*") = "*","",LEFT(N$1,FIND("=",N$1) -1))</f>
        <v/>
      </c>
      <c r="O394" s="5" t="str">
        <f t="shared" si="400"/>
        <v/>
      </c>
      <c r="P394" s="5" t="str">
        <f t="shared" si="400"/>
        <v/>
      </c>
      <c r="Q394" s="5" t="str">
        <f t="shared" si="400"/>
        <v/>
      </c>
    </row>
    <row r="395" ht="15.75" customHeight="1">
      <c r="A395" s="5" t="s">
        <v>1135</v>
      </c>
      <c r="B395" s="5" t="s">
        <v>1136</v>
      </c>
      <c r="C395" s="5" t="s">
        <v>18</v>
      </c>
      <c r="D395" s="5" t="s">
        <v>1137</v>
      </c>
      <c r="E395" s="6" t="str">
        <f t="shared" si="2"/>
        <v>Enviromental Data</v>
      </c>
      <c r="F395" s="2" t="s">
        <v>5</v>
      </c>
      <c r="G395" s="5" t="str">
        <f t="shared" si="3"/>
        <v/>
      </c>
      <c r="H395" s="5" t="str">
        <f t="shared" si="4"/>
        <v/>
      </c>
      <c r="I395" s="5" t="str">
        <f t="shared" si="5"/>
        <v/>
      </c>
      <c r="J395" s="5" t="str">
        <f t="shared" si="6"/>
        <v/>
      </c>
      <c r="K395" s="5" t="str">
        <f t="shared" si="9"/>
        <v/>
      </c>
      <c r="M395" s="6" t="str">
        <f t="shared" si="7"/>
        <v/>
      </c>
      <c r="N395" s="5" t="str">
        <f t="shared" ref="N395:Q395" si="401">IF(IFERROR(FIND( TRIM(LOWER( RIGHT(N$1,LEN(N$1)- FIND("=",N$1)))),LOWER($D395)),"*") = "*","",LEFT(N$1,FIND("=",N$1) -1))</f>
        <v/>
      </c>
      <c r="O395" s="5" t="str">
        <f t="shared" si="401"/>
        <v/>
      </c>
      <c r="P395" s="5" t="str">
        <f t="shared" si="401"/>
        <v/>
      </c>
      <c r="Q395" s="5" t="str">
        <f t="shared" si="401"/>
        <v/>
      </c>
    </row>
    <row r="396" ht="15.75" customHeight="1">
      <c r="A396" s="5" t="s">
        <v>1138</v>
      </c>
      <c r="B396" s="5" t="s">
        <v>1139</v>
      </c>
      <c r="C396" s="5" t="s">
        <v>18</v>
      </c>
      <c r="D396" s="5" t="s">
        <v>1140</v>
      </c>
      <c r="E396" s="6" t="str">
        <f t="shared" si="2"/>
        <v>Enviromental Data</v>
      </c>
      <c r="F396" s="2" t="s">
        <v>5</v>
      </c>
      <c r="G396" s="5" t="str">
        <f t="shared" si="3"/>
        <v/>
      </c>
      <c r="H396" s="5" t="str">
        <f t="shared" si="4"/>
        <v/>
      </c>
      <c r="I396" s="5" t="str">
        <f t="shared" si="5"/>
        <v/>
      </c>
      <c r="J396" s="5" t="str">
        <f t="shared" si="6"/>
        <v/>
      </c>
      <c r="K396" s="5" t="str">
        <f t="shared" si="9"/>
        <v/>
      </c>
      <c r="M396" s="6" t="str">
        <f t="shared" si="7"/>
        <v>Agricultural Waste Management System </v>
      </c>
      <c r="N396" s="5" t="str">
        <f t="shared" ref="N396:Q396" si="402">IF(IFERROR(FIND( TRIM(LOWER( RIGHT(N$1,LEN(N$1)- FIND("=",N$1)))),LOWER($D396)),"*") = "*","",LEFT(N$1,FIND("=",N$1) -1))</f>
        <v>Agricultural Waste Management System </v>
      </c>
      <c r="O396" s="5" t="str">
        <f t="shared" si="402"/>
        <v/>
      </c>
      <c r="P396" s="5" t="str">
        <f t="shared" si="402"/>
        <v/>
      </c>
      <c r="Q396" s="5" t="str">
        <f t="shared" si="402"/>
        <v/>
      </c>
    </row>
    <row r="397" ht="15.75" customHeight="1">
      <c r="A397" s="5" t="s">
        <v>1141</v>
      </c>
      <c r="B397" s="5" t="s">
        <v>1142</v>
      </c>
      <c r="C397" s="5" t="s">
        <v>18</v>
      </c>
      <c r="D397" s="5" t="s">
        <v>1143</v>
      </c>
      <c r="E397" s="6" t="str">
        <f t="shared" si="2"/>
        <v>Enviromental Data</v>
      </c>
      <c r="F397" s="2" t="s">
        <v>5</v>
      </c>
      <c r="G397" s="5" t="str">
        <f t="shared" si="3"/>
        <v/>
      </c>
      <c r="H397" s="5" t="str">
        <f t="shared" si="4"/>
        <v/>
      </c>
      <c r="I397" s="5" t="str">
        <f t="shared" si="5"/>
        <v/>
      </c>
      <c r="J397" s="5" t="str">
        <f t="shared" si="6"/>
        <v/>
      </c>
      <c r="K397" s="5" t="str">
        <f t="shared" si="9"/>
        <v/>
      </c>
      <c r="M397" s="6" t="str">
        <f t="shared" si="7"/>
        <v/>
      </c>
      <c r="N397" s="5" t="str">
        <f t="shared" ref="N397:Q397" si="403">IF(IFERROR(FIND( TRIM(LOWER( RIGHT(N$1,LEN(N$1)- FIND("=",N$1)))),LOWER($D397)),"*") = "*","",LEFT(N$1,FIND("=",N$1) -1))</f>
        <v/>
      </c>
      <c r="O397" s="5" t="str">
        <f t="shared" si="403"/>
        <v/>
      </c>
      <c r="P397" s="5" t="str">
        <f t="shared" si="403"/>
        <v/>
      </c>
      <c r="Q397" s="5" t="str">
        <f t="shared" si="403"/>
        <v/>
      </c>
    </row>
    <row r="398" ht="15.75" customHeight="1">
      <c r="A398" s="5" t="s">
        <v>1144</v>
      </c>
      <c r="B398" s="5" t="s">
        <v>1145</v>
      </c>
      <c r="C398" s="5" t="s">
        <v>18</v>
      </c>
      <c r="D398" s="5" t="s">
        <v>1146</v>
      </c>
      <c r="E398" s="6" t="str">
        <f t="shared" si="2"/>
        <v>Enviromental Data,Soil Health Data</v>
      </c>
      <c r="F398" s="2" t="s">
        <v>5</v>
      </c>
      <c r="G398" s="5" t="str">
        <f t="shared" si="3"/>
        <v>Soil Health Data</v>
      </c>
      <c r="H398" s="5" t="str">
        <f t="shared" si="4"/>
        <v/>
      </c>
      <c r="I398" s="5" t="str">
        <f t="shared" si="5"/>
        <v/>
      </c>
      <c r="J398" s="5" t="str">
        <f t="shared" si="6"/>
        <v/>
      </c>
      <c r="K398" s="5" t="str">
        <f t="shared" si="9"/>
        <v/>
      </c>
      <c r="M398" s="6" t="str">
        <f t="shared" si="7"/>
        <v/>
      </c>
      <c r="N398" s="5" t="str">
        <f t="shared" ref="N398:Q398" si="404">IF(IFERROR(FIND( TRIM(LOWER( RIGHT(N$1,LEN(N$1)- FIND("=",N$1)))),LOWER($D398)),"*") = "*","",LEFT(N$1,FIND("=",N$1) -1))</f>
        <v/>
      </c>
      <c r="O398" s="5" t="str">
        <f t="shared" si="404"/>
        <v/>
      </c>
      <c r="P398" s="5" t="str">
        <f t="shared" si="404"/>
        <v/>
      </c>
      <c r="Q398" s="5" t="str">
        <f t="shared" si="404"/>
        <v/>
      </c>
    </row>
    <row r="399" ht="15.75" customHeight="1">
      <c r="A399" s="5" t="s">
        <v>1147</v>
      </c>
      <c r="B399" s="5" t="s">
        <v>1148</v>
      </c>
      <c r="C399" s="5" t="s">
        <v>18</v>
      </c>
      <c r="D399" s="5" t="s">
        <v>1149</v>
      </c>
      <c r="E399" s="6" t="str">
        <f t="shared" si="2"/>
        <v>Enviromental Data</v>
      </c>
      <c r="F399" s="2" t="s">
        <v>5</v>
      </c>
      <c r="G399" s="5" t="str">
        <f t="shared" si="3"/>
        <v/>
      </c>
      <c r="H399" s="5" t="str">
        <f t="shared" si="4"/>
        <v/>
      </c>
      <c r="I399" s="5" t="str">
        <f t="shared" si="5"/>
        <v/>
      </c>
      <c r="J399" s="5" t="str">
        <f t="shared" si="6"/>
        <v/>
      </c>
      <c r="K399" s="5" t="str">
        <f t="shared" si="9"/>
        <v/>
      </c>
      <c r="M399" s="6" t="str">
        <f t="shared" si="7"/>
        <v/>
      </c>
      <c r="N399" s="5" t="str">
        <f t="shared" ref="N399:Q399" si="405">IF(IFERROR(FIND( TRIM(LOWER( RIGHT(N$1,LEN(N$1)- FIND("=",N$1)))),LOWER($D399)),"*") = "*","",LEFT(N$1,FIND("=",N$1) -1))</f>
        <v/>
      </c>
      <c r="O399" s="5" t="str">
        <f t="shared" si="405"/>
        <v/>
      </c>
      <c r="P399" s="5" t="str">
        <f t="shared" si="405"/>
        <v/>
      </c>
      <c r="Q399" s="5" t="str">
        <f t="shared" si="405"/>
        <v/>
      </c>
    </row>
    <row r="400" ht="15.75" customHeight="1">
      <c r="A400" s="5" t="s">
        <v>1150</v>
      </c>
      <c r="B400" s="5" t="s">
        <v>1151</v>
      </c>
      <c r="C400" s="5" t="s">
        <v>18</v>
      </c>
      <c r="D400" s="5" t="s">
        <v>1152</v>
      </c>
      <c r="E400" s="6" t="str">
        <f t="shared" si="2"/>
        <v>Enviromental Data</v>
      </c>
      <c r="F400" s="2" t="s">
        <v>5</v>
      </c>
      <c r="G400" s="5" t="str">
        <f t="shared" si="3"/>
        <v/>
      </c>
      <c r="H400" s="5" t="str">
        <f t="shared" si="4"/>
        <v/>
      </c>
      <c r="I400" s="5" t="str">
        <f t="shared" si="5"/>
        <v/>
      </c>
      <c r="J400" s="5" t="str">
        <f t="shared" si="6"/>
        <v/>
      </c>
      <c r="K400" s="5" t="str">
        <f t="shared" si="9"/>
        <v/>
      </c>
      <c r="M400" s="6" t="str">
        <f t="shared" si="7"/>
        <v/>
      </c>
      <c r="N400" s="5" t="str">
        <f t="shared" ref="N400:Q400" si="406">IF(IFERROR(FIND( TRIM(LOWER( RIGHT(N$1,LEN(N$1)- FIND("=",N$1)))),LOWER($D400)),"*") = "*","",LEFT(N$1,FIND("=",N$1) -1))</f>
        <v/>
      </c>
      <c r="O400" s="5" t="str">
        <f t="shared" si="406"/>
        <v/>
      </c>
      <c r="P400" s="5" t="str">
        <f t="shared" si="406"/>
        <v/>
      </c>
      <c r="Q400" s="5" t="str">
        <f t="shared" si="406"/>
        <v/>
      </c>
    </row>
    <row r="401" ht="15.75" customHeight="1">
      <c r="A401" s="5" t="s">
        <v>1153</v>
      </c>
      <c r="B401" s="5" t="s">
        <v>1154</v>
      </c>
      <c r="C401" s="5" t="s">
        <v>18</v>
      </c>
      <c r="D401" s="5" t="s">
        <v>1155</v>
      </c>
      <c r="E401" s="6" t="str">
        <f t="shared" si="2"/>
        <v>Enviromental Data</v>
      </c>
      <c r="F401" s="2" t="s">
        <v>5</v>
      </c>
      <c r="G401" s="5" t="str">
        <f t="shared" si="3"/>
        <v/>
      </c>
      <c r="H401" s="5" t="str">
        <f t="shared" si="4"/>
        <v/>
      </c>
      <c r="I401" s="5" t="str">
        <f t="shared" si="5"/>
        <v/>
      </c>
      <c r="J401" s="5" t="str">
        <f t="shared" si="6"/>
        <v/>
      </c>
      <c r="K401" s="5" t="str">
        <f t="shared" si="9"/>
        <v/>
      </c>
      <c r="M401" s="6" t="str">
        <f t="shared" si="7"/>
        <v/>
      </c>
      <c r="N401" s="5" t="str">
        <f t="shared" ref="N401:Q401" si="407">IF(IFERROR(FIND( TRIM(LOWER( RIGHT(N$1,LEN(N$1)- FIND("=",N$1)))),LOWER($D401)),"*") = "*","",LEFT(N$1,FIND("=",N$1) -1))</f>
        <v/>
      </c>
      <c r="O401" s="5" t="str">
        <f t="shared" si="407"/>
        <v/>
      </c>
      <c r="P401" s="5" t="str">
        <f t="shared" si="407"/>
        <v/>
      </c>
      <c r="Q401" s="5" t="str">
        <f t="shared" si="407"/>
        <v/>
      </c>
    </row>
    <row r="402" ht="15.75" customHeight="1">
      <c r="A402" s="5" t="s">
        <v>1156</v>
      </c>
      <c r="B402" s="5" t="s">
        <v>1157</v>
      </c>
      <c r="C402" s="5" t="s">
        <v>18</v>
      </c>
      <c r="D402" s="5" t="s">
        <v>1158</v>
      </c>
      <c r="E402" s="6" t="str">
        <f t="shared" si="2"/>
        <v>Enviromental Data</v>
      </c>
      <c r="F402" s="2" t="s">
        <v>5</v>
      </c>
      <c r="G402" s="5" t="str">
        <f t="shared" si="3"/>
        <v/>
      </c>
      <c r="H402" s="5" t="str">
        <f t="shared" si="4"/>
        <v/>
      </c>
      <c r="I402" s="5" t="str">
        <f t="shared" si="5"/>
        <v/>
      </c>
      <c r="J402" s="5" t="str">
        <f t="shared" si="6"/>
        <v/>
      </c>
      <c r="K402" s="5" t="str">
        <f t="shared" si="9"/>
        <v/>
      </c>
      <c r="M402" s="6" t="str">
        <f t="shared" si="7"/>
        <v/>
      </c>
      <c r="N402" s="5" t="str">
        <f t="shared" ref="N402:Q402" si="408">IF(IFERROR(FIND( TRIM(LOWER( RIGHT(N$1,LEN(N$1)- FIND("=",N$1)))),LOWER($D402)),"*") = "*","",LEFT(N$1,FIND("=",N$1) -1))</f>
        <v/>
      </c>
      <c r="O402" s="5" t="str">
        <f t="shared" si="408"/>
        <v/>
      </c>
      <c r="P402" s="5" t="str">
        <f t="shared" si="408"/>
        <v/>
      </c>
      <c r="Q402" s="5" t="str">
        <f t="shared" si="408"/>
        <v/>
      </c>
    </row>
    <row r="403" ht="15.75" customHeight="1">
      <c r="A403" s="5" t="s">
        <v>1159</v>
      </c>
      <c r="B403" s="5" t="s">
        <v>1160</v>
      </c>
      <c r="C403" s="5" t="s">
        <v>18</v>
      </c>
      <c r="D403" s="5" t="s">
        <v>1161</v>
      </c>
      <c r="E403" s="6" t="str">
        <f t="shared" si="2"/>
        <v>Enviromental Data</v>
      </c>
      <c r="F403" s="2" t="s">
        <v>5</v>
      </c>
      <c r="G403" s="5" t="str">
        <f t="shared" si="3"/>
        <v/>
      </c>
      <c r="H403" s="5" t="str">
        <f t="shared" si="4"/>
        <v/>
      </c>
      <c r="I403" s="5" t="str">
        <f t="shared" si="5"/>
        <v/>
      </c>
      <c r="J403" s="5" t="str">
        <f t="shared" si="6"/>
        <v/>
      </c>
      <c r="K403" s="5" t="str">
        <f t="shared" si="9"/>
        <v/>
      </c>
      <c r="M403" s="6" t="str">
        <f t="shared" si="7"/>
        <v/>
      </c>
      <c r="N403" s="5" t="str">
        <f t="shared" ref="N403:Q403" si="409">IF(IFERROR(FIND( TRIM(LOWER( RIGHT(N$1,LEN(N$1)- FIND("=",N$1)))),LOWER($D403)),"*") = "*","",LEFT(N$1,FIND("=",N$1) -1))</f>
        <v/>
      </c>
      <c r="O403" s="5" t="str">
        <f t="shared" si="409"/>
        <v/>
      </c>
      <c r="P403" s="5" t="str">
        <f t="shared" si="409"/>
        <v/>
      </c>
      <c r="Q403" s="5" t="str">
        <f t="shared" si="409"/>
        <v/>
      </c>
    </row>
    <row r="404" ht="15.75" customHeight="1">
      <c r="A404" s="5" t="s">
        <v>1162</v>
      </c>
      <c r="B404" s="5" t="s">
        <v>1163</v>
      </c>
      <c r="C404" s="5" t="s">
        <v>18</v>
      </c>
      <c r="D404" s="5" t="s">
        <v>1164</v>
      </c>
      <c r="E404" s="6" t="str">
        <f t="shared" si="2"/>
        <v>Enviromental Data</v>
      </c>
      <c r="F404" s="2" t="s">
        <v>5</v>
      </c>
      <c r="G404" s="5" t="str">
        <f t="shared" si="3"/>
        <v/>
      </c>
      <c r="H404" s="5" t="str">
        <f t="shared" si="4"/>
        <v/>
      </c>
      <c r="I404" s="5" t="str">
        <f t="shared" si="5"/>
        <v/>
      </c>
      <c r="J404" s="5" t="str">
        <f t="shared" si="6"/>
        <v/>
      </c>
      <c r="K404" s="5" t="str">
        <f t="shared" si="9"/>
        <v/>
      </c>
      <c r="M404" s="6" t="str">
        <f t="shared" si="7"/>
        <v>Agricultural Waste Management System </v>
      </c>
      <c r="N404" s="5" t="str">
        <f t="shared" ref="N404:Q404" si="410">IF(IFERROR(FIND( TRIM(LOWER( RIGHT(N$1,LEN(N$1)- FIND("=",N$1)))),LOWER($D404)),"*") = "*","",LEFT(N$1,FIND("=",N$1) -1))</f>
        <v>Agricultural Waste Management System </v>
      </c>
      <c r="O404" s="5" t="str">
        <f t="shared" si="410"/>
        <v/>
      </c>
      <c r="P404" s="5" t="str">
        <f t="shared" si="410"/>
        <v/>
      </c>
      <c r="Q404" s="5" t="str">
        <f t="shared" si="410"/>
        <v/>
      </c>
    </row>
    <row r="405" ht="15.75" customHeight="1">
      <c r="A405" s="5" t="s">
        <v>1165</v>
      </c>
      <c r="B405" s="5" t="s">
        <v>1166</v>
      </c>
      <c r="C405" s="5" t="s">
        <v>18</v>
      </c>
      <c r="D405" s="5" t="s">
        <v>1167</v>
      </c>
      <c r="E405" s="6" t="str">
        <f t="shared" si="2"/>
        <v>Enviromental Data</v>
      </c>
      <c r="F405" s="2" t="s">
        <v>5</v>
      </c>
      <c r="G405" s="5" t="str">
        <f t="shared" si="3"/>
        <v/>
      </c>
      <c r="H405" s="5" t="str">
        <f t="shared" si="4"/>
        <v/>
      </c>
      <c r="I405" s="5" t="str">
        <f t="shared" si="5"/>
        <v/>
      </c>
      <c r="J405" s="5" t="str">
        <f t="shared" si="6"/>
        <v/>
      </c>
      <c r="K405" s="5" t="str">
        <f t="shared" si="9"/>
        <v/>
      </c>
      <c r="M405" s="6" t="str">
        <f t="shared" si="7"/>
        <v/>
      </c>
      <c r="N405" s="5" t="str">
        <f t="shared" ref="N405:Q405" si="411">IF(IFERROR(FIND( TRIM(LOWER( RIGHT(N$1,LEN(N$1)- FIND("=",N$1)))),LOWER($D405)),"*") = "*","",LEFT(N$1,FIND("=",N$1) -1))</f>
        <v/>
      </c>
      <c r="O405" s="5" t="str">
        <f t="shared" si="411"/>
        <v/>
      </c>
      <c r="P405" s="5" t="str">
        <f t="shared" si="411"/>
        <v/>
      </c>
      <c r="Q405" s="5" t="str">
        <f t="shared" si="411"/>
        <v/>
      </c>
    </row>
    <row r="406" ht="15.75" customHeight="1">
      <c r="A406" s="5" t="s">
        <v>1168</v>
      </c>
      <c r="B406" s="5" t="s">
        <v>1169</v>
      </c>
      <c r="C406" s="5" t="s">
        <v>18</v>
      </c>
      <c r="D406" s="5" t="s">
        <v>1170</v>
      </c>
      <c r="E406" s="6" t="str">
        <f t="shared" si="2"/>
        <v>Enviromental Data</v>
      </c>
      <c r="F406" s="2" t="s">
        <v>5</v>
      </c>
      <c r="G406" s="5" t="str">
        <f t="shared" si="3"/>
        <v/>
      </c>
      <c r="H406" s="5" t="str">
        <f t="shared" si="4"/>
        <v/>
      </c>
      <c r="I406" s="5" t="str">
        <f t="shared" si="5"/>
        <v/>
      </c>
      <c r="J406" s="5" t="str">
        <f t="shared" si="6"/>
        <v/>
      </c>
      <c r="K406" s="5" t="str">
        <f t="shared" si="9"/>
        <v/>
      </c>
      <c r="M406" s="6" t="str">
        <f t="shared" si="7"/>
        <v/>
      </c>
      <c r="N406" s="5" t="str">
        <f t="shared" ref="N406:Q406" si="412">IF(IFERROR(FIND( TRIM(LOWER( RIGHT(N$1,LEN(N$1)- FIND("=",N$1)))),LOWER($D406)),"*") = "*","",LEFT(N$1,FIND("=",N$1) -1))</f>
        <v/>
      </c>
      <c r="O406" s="5" t="str">
        <f t="shared" si="412"/>
        <v/>
      </c>
      <c r="P406" s="5" t="str">
        <f t="shared" si="412"/>
        <v/>
      </c>
      <c r="Q406" s="5" t="str">
        <f t="shared" si="412"/>
        <v/>
      </c>
    </row>
    <row r="407" ht="15.75" customHeight="1">
      <c r="A407" s="5" t="s">
        <v>1171</v>
      </c>
      <c r="B407" s="5" t="s">
        <v>1172</v>
      </c>
      <c r="C407" s="5" t="s">
        <v>18</v>
      </c>
      <c r="D407" s="5" t="s">
        <v>1173</v>
      </c>
      <c r="E407" s="6" t="str">
        <f t="shared" si="2"/>
        <v>Enviromental Data</v>
      </c>
      <c r="F407" s="2" t="s">
        <v>5</v>
      </c>
      <c r="G407" s="5" t="str">
        <f t="shared" si="3"/>
        <v/>
      </c>
      <c r="H407" s="5" t="str">
        <f t="shared" si="4"/>
        <v/>
      </c>
      <c r="I407" s="5" t="str">
        <f t="shared" si="5"/>
        <v/>
      </c>
      <c r="J407" s="5" t="str">
        <f t="shared" si="6"/>
        <v/>
      </c>
      <c r="K407" s="5" t="str">
        <f t="shared" si="9"/>
        <v/>
      </c>
      <c r="M407" s="6" t="str">
        <f t="shared" si="7"/>
        <v>Agricultural Waste Management System </v>
      </c>
      <c r="N407" s="5" t="str">
        <f t="shared" ref="N407:Q407" si="413">IF(IFERROR(FIND( TRIM(LOWER( RIGHT(N$1,LEN(N$1)- FIND("=",N$1)))),LOWER($D407)),"*") = "*","",LEFT(N$1,FIND("=",N$1) -1))</f>
        <v>Agricultural Waste Management System </v>
      </c>
      <c r="O407" s="5" t="str">
        <f t="shared" si="413"/>
        <v/>
      </c>
      <c r="P407" s="5" t="str">
        <f t="shared" si="413"/>
        <v/>
      </c>
      <c r="Q407" s="5" t="str">
        <f t="shared" si="413"/>
        <v/>
      </c>
    </row>
    <row r="408" ht="15.75" customHeight="1">
      <c r="A408" s="5" t="s">
        <v>1174</v>
      </c>
      <c r="B408" s="5" t="s">
        <v>1175</v>
      </c>
      <c r="C408" s="5" t="s">
        <v>18</v>
      </c>
      <c r="D408" s="5" t="s">
        <v>1176</v>
      </c>
      <c r="E408" s="6" t="str">
        <f t="shared" si="2"/>
        <v>Enviromental Data</v>
      </c>
      <c r="F408" s="2" t="s">
        <v>5</v>
      </c>
      <c r="G408" s="5" t="str">
        <f t="shared" si="3"/>
        <v/>
      </c>
      <c r="H408" s="5" t="str">
        <f t="shared" si="4"/>
        <v/>
      </c>
      <c r="I408" s="5" t="str">
        <f t="shared" si="5"/>
        <v/>
      </c>
      <c r="J408" s="5" t="str">
        <f t="shared" si="6"/>
        <v/>
      </c>
      <c r="K408" s="5" t="str">
        <f t="shared" si="9"/>
        <v/>
      </c>
      <c r="M408" s="6" t="str">
        <f t="shared" si="7"/>
        <v>Agricultural Waste Management System </v>
      </c>
      <c r="N408" s="5" t="str">
        <f t="shared" ref="N408:Q408" si="414">IF(IFERROR(FIND( TRIM(LOWER( RIGHT(N$1,LEN(N$1)- FIND("=",N$1)))),LOWER($D408)),"*") = "*","",LEFT(N$1,FIND("=",N$1) -1))</f>
        <v>Agricultural Waste Management System </v>
      </c>
      <c r="O408" s="5" t="str">
        <f t="shared" si="414"/>
        <v/>
      </c>
      <c r="P408" s="5" t="str">
        <f t="shared" si="414"/>
        <v/>
      </c>
      <c r="Q408" s="5" t="str">
        <f t="shared" si="414"/>
        <v/>
      </c>
    </row>
    <row r="409" ht="15.75" customHeight="1">
      <c r="A409" s="5" t="s">
        <v>1177</v>
      </c>
      <c r="B409" s="5" t="s">
        <v>1178</v>
      </c>
      <c r="C409" s="5" t="s">
        <v>18</v>
      </c>
      <c r="D409" s="5" t="s">
        <v>1179</v>
      </c>
      <c r="E409" s="6" t="str">
        <f t="shared" si="2"/>
        <v>Enviromental Data,Energy Data </v>
      </c>
      <c r="F409" s="2" t="s">
        <v>5</v>
      </c>
      <c r="G409" s="5" t="str">
        <f t="shared" si="3"/>
        <v/>
      </c>
      <c r="H409" s="5" t="str">
        <f t="shared" si="4"/>
        <v/>
      </c>
      <c r="I409" s="5" t="str">
        <f t="shared" si="5"/>
        <v>Energy Data </v>
      </c>
      <c r="J409" s="5" t="str">
        <f t="shared" si="6"/>
        <v/>
      </c>
      <c r="K409" s="5" t="str">
        <f t="shared" si="9"/>
        <v/>
      </c>
      <c r="M409" s="6" t="str">
        <f t="shared" si="7"/>
        <v/>
      </c>
      <c r="N409" s="5" t="str">
        <f t="shared" ref="N409:Q409" si="415">IF(IFERROR(FIND( TRIM(LOWER( RIGHT(N$1,LEN(N$1)- FIND("=",N$1)))),LOWER($D409)),"*") = "*","",LEFT(N$1,FIND("=",N$1) -1))</f>
        <v/>
      </c>
      <c r="O409" s="5" t="str">
        <f t="shared" si="415"/>
        <v/>
      </c>
      <c r="P409" s="5" t="str">
        <f t="shared" si="415"/>
        <v/>
      </c>
      <c r="Q409" s="5" t="str">
        <f t="shared" si="415"/>
        <v/>
      </c>
    </row>
    <row r="410" ht="15.75" customHeight="1">
      <c r="A410" s="5" t="s">
        <v>1180</v>
      </c>
      <c r="B410" s="5" t="s">
        <v>1181</v>
      </c>
      <c r="C410" s="5" t="s">
        <v>18</v>
      </c>
      <c r="D410" s="5" t="s">
        <v>1182</v>
      </c>
      <c r="E410" s="6" t="str">
        <f t="shared" si="2"/>
        <v>Enviromental Data,Energy Data </v>
      </c>
      <c r="F410" s="2" t="s">
        <v>5</v>
      </c>
      <c r="G410" s="5" t="str">
        <f t="shared" si="3"/>
        <v/>
      </c>
      <c r="H410" s="5" t="str">
        <f t="shared" si="4"/>
        <v/>
      </c>
      <c r="I410" s="5" t="str">
        <f t="shared" si="5"/>
        <v>Energy Data </v>
      </c>
      <c r="J410" s="5" t="str">
        <f t="shared" si="6"/>
        <v/>
      </c>
      <c r="K410" s="5" t="str">
        <f t="shared" si="9"/>
        <v/>
      </c>
      <c r="M410" s="6" t="str">
        <f t="shared" si="7"/>
        <v/>
      </c>
      <c r="N410" s="5" t="str">
        <f t="shared" ref="N410:Q410" si="416">IF(IFERROR(FIND( TRIM(LOWER( RIGHT(N$1,LEN(N$1)- FIND("=",N$1)))),LOWER($D410)),"*") = "*","",LEFT(N$1,FIND("=",N$1) -1))</f>
        <v/>
      </c>
      <c r="O410" s="5" t="str">
        <f t="shared" si="416"/>
        <v/>
      </c>
      <c r="P410" s="5" t="str">
        <f t="shared" si="416"/>
        <v/>
      </c>
      <c r="Q410" s="5" t="str">
        <f t="shared" si="416"/>
        <v/>
      </c>
    </row>
    <row r="411" ht="15.75" customHeight="1">
      <c r="A411" s="5" t="s">
        <v>1183</v>
      </c>
      <c r="B411" s="5" t="s">
        <v>1184</v>
      </c>
      <c r="C411" s="5" t="s">
        <v>18</v>
      </c>
      <c r="D411" s="5" t="s">
        <v>1185</v>
      </c>
      <c r="E411" s="6" t="str">
        <f t="shared" si="2"/>
        <v>Enviromental Data</v>
      </c>
      <c r="F411" s="2" t="s">
        <v>5</v>
      </c>
      <c r="G411" s="5" t="str">
        <f t="shared" si="3"/>
        <v/>
      </c>
      <c r="H411" s="5" t="str">
        <f t="shared" si="4"/>
        <v/>
      </c>
      <c r="I411" s="5" t="str">
        <f t="shared" si="5"/>
        <v/>
      </c>
      <c r="J411" s="5" t="str">
        <f t="shared" si="6"/>
        <v/>
      </c>
      <c r="K411" s="5" t="str">
        <f t="shared" si="9"/>
        <v/>
      </c>
      <c r="M411" s="6" t="str">
        <f t="shared" si="7"/>
        <v/>
      </c>
      <c r="N411" s="5" t="str">
        <f t="shared" ref="N411:Q411" si="417">IF(IFERROR(FIND( TRIM(LOWER( RIGHT(N$1,LEN(N$1)- FIND("=",N$1)))),LOWER($D411)),"*") = "*","",LEFT(N$1,FIND("=",N$1) -1))</f>
        <v/>
      </c>
      <c r="O411" s="5" t="str">
        <f t="shared" si="417"/>
        <v/>
      </c>
      <c r="P411" s="5" t="str">
        <f t="shared" si="417"/>
        <v/>
      </c>
      <c r="Q411" s="5" t="str">
        <f t="shared" si="417"/>
        <v/>
      </c>
    </row>
    <row r="412" ht="15.75" customHeight="1">
      <c r="A412" s="5" t="s">
        <v>1186</v>
      </c>
      <c r="B412" s="5" t="s">
        <v>1187</v>
      </c>
      <c r="C412" s="5" t="s">
        <v>18</v>
      </c>
      <c r="D412" s="5" t="s">
        <v>1188</v>
      </c>
      <c r="E412" s="6" t="str">
        <f t="shared" si="2"/>
        <v>Enviromental Data</v>
      </c>
      <c r="F412" s="2" t="s">
        <v>5</v>
      </c>
      <c r="G412" s="5" t="str">
        <f t="shared" si="3"/>
        <v/>
      </c>
      <c r="H412" s="5" t="str">
        <f t="shared" si="4"/>
        <v/>
      </c>
      <c r="I412" s="5" t="str">
        <f t="shared" si="5"/>
        <v/>
      </c>
      <c r="J412" s="5" t="str">
        <f t="shared" si="6"/>
        <v/>
      </c>
      <c r="K412" s="5" t="str">
        <f t="shared" si="9"/>
        <v/>
      </c>
      <c r="M412" s="6" t="str">
        <f t="shared" si="7"/>
        <v/>
      </c>
      <c r="N412" s="5" t="str">
        <f t="shared" ref="N412:Q412" si="418">IF(IFERROR(FIND( TRIM(LOWER( RIGHT(N$1,LEN(N$1)- FIND("=",N$1)))),LOWER($D412)),"*") = "*","",LEFT(N$1,FIND("=",N$1) -1))</f>
        <v/>
      </c>
      <c r="O412" s="5" t="str">
        <f t="shared" si="418"/>
        <v/>
      </c>
      <c r="P412" s="5" t="str">
        <f t="shared" si="418"/>
        <v/>
      </c>
      <c r="Q412" s="5" t="str">
        <f t="shared" si="418"/>
        <v/>
      </c>
    </row>
    <row r="413" ht="15.75" customHeight="1">
      <c r="A413" s="5" t="s">
        <v>1189</v>
      </c>
      <c r="B413" s="5" t="s">
        <v>1190</v>
      </c>
      <c r="C413" s="5" t="s">
        <v>18</v>
      </c>
      <c r="D413" s="5" t="s">
        <v>1191</v>
      </c>
      <c r="E413" s="6" t="str">
        <f t="shared" si="2"/>
        <v>Enviromental Data</v>
      </c>
      <c r="F413" s="2" t="s">
        <v>5</v>
      </c>
      <c r="G413" s="5" t="str">
        <f t="shared" si="3"/>
        <v/>
      </c>
      <c r="H413" s="5" t="str">
        <f t="shared" si="4"/>
        <v/>
      </c>
      <c r="I413" s="5" t="str">
        <f t="shared" si="5"/>
        <v/>
      </c>
      <c r="J413" s="5" t="str">
        <f t="shared" si="6"/>
        <v/>
      </c>
      <c r="K413" s="5" t="str">
        <f t="shared" si="9"/>
        <v/>
      </c>
      <c r="M413" s="6" t="str">
        <f t="shared" si="7"/>
        <v/>
      </c>
      <c r="N413" s="5" t="str">
        <f t="shared" ref="N413:Q413" si="419">IF(IFERROR(FIND( TRIM(LOWER( RIGHT(N$1,LEN(N$1)- FIND("=",N$1)))),LOWER($D413)),"*") = "*","",LEFT(N$1,FIND("=",N$1) -1))</f>
        <v/>
      </c>
      <c r="O413" s="5" t="str">
        <f t="shared" si="419"/>
        <v/>
      </c>
      <c r="P413" s="5" t="str">
        <f t="shared" si="419"/>
        <v/>
      </c>
      <c r="Q413" s="5" t="str">
        <f t="shared" si="419"/>
        <v/>
      </c>
    </row>
    <row r="414" ht="15.75" customHeight="1">
      <c r="A414" s="5" t="s">
        <v>1192</v>
      </c>
      <c r="B414" s="5" t="s">
        <v>1193</v>
      </c>
      <c r="C414" s="5" t="s">
        <v>18</v>
      </c>
      <c r="D414" s="5" t="s">
        <v>1194</v>
      </c>
      <c r="E414" s="6" t="str">
        <f t="shared" si="2"/>
        <v>Enviromental Data</v>
      </c>
      <c r="F414" s="2" t="s">
        <v>5</v>
      </c>
      <c r="G414" s="5" t="str">
        <f t="shared" si="3"/>
        <v/>
      </c>
      <c r="H414" s="5" t="str">
        <f t="shared" si="4"/>
        <v/>
      </c>
      <c r="I414" s="5" t="str">
        <f t="shared" si="5"/>
        <v/>
      </c>
      <c r="J414" s="5" t="str">
        <f t="shared" si="6"/>
        <v/>
      </c>
      <c r="K414" s="5" t="str">
        <f t="shared" si="9"/>
        <v/>
      </c>
      <c r="M414" s="6" t="str">
        <f t="shared" si="7"/>
        <v>Agricultural Waste Management System </v>
      </c>
      <c r="N414" s="5" t="str">
        <f t="shared" ref="N414:Q414" si="420">IF(IFERROR(FIND( TRIM(LOWER( RIGHT(N$1,LEN(N$1)- FIND("=",N$1)))),LOWER($D414)),"*") = "*","",LEFT(N$1,FIND("=",N$1) -1))</f>
        <v>Agricultural Waste Management System </v>
      </c>
      <c r="O414" s="5" t="str">
        <f t="shared" si="420"/>
        <v/>
      </c>
      <c r="P414" s="5" t="str">
        <f t="shared" si="420"/>
        <v/>
      </c>
      <c r="Q414" s="5" t="str">
        <f t="shared" si="420"/>
        <v/>
      </c>
    </row>
    <row r="415" ht="15.75" customHeight="1">
      <c r="A415" s="5" t="s">
        <v>1195</v>
      </c>
      <c r="B415" s="5" t="s">
        <v>1196</v>
      </c>
      <c r="C415" s="5" t="s">
        <v>18</v>
      </c>
      <c r="D415" s="5" t="s">
        <v>1197</v>
      </c>
      <c r="E415" s="6" t="str">
        <f t="shared" si="2"/>
        <v>Enviromental Data</v>
      </c>
      <c r="F415" s="2" t="s">
        <v>5</v>
      </c>
      <c r="G415" s="5" t="str">
        <f t="shared" si="3"/>
        <v/>
      </c>
      <c r="H415" s="5" t="str">
        <f t="shared" si="4"/>
        <v/>
      </c>
      <c r="I415" s="5" t="str">
        <f t="shared" si="5"/>
        <v/>
      </c>
      <c r="J415" s="5" t="str">
        <f t="shared" si="6"/>
        <v/>
      </c>
      <c r="K415" s="5" t="str">
        <f t="shared" si="9"/>
        <v/>
      </c>
      <c r="M415" s="6" t="str">
        <f t="shared" si="7"/>
        <v/>
      </c>
      <c r="N415" s="5" t="str">
        <f t="shared" ref="N415:Q415" si="421">IF(IFERROR(FIND( TRIM(LOWER( RIGHT(N$1,LEN(N$1)- FIND("=",N$1)))),LOWER($D415)),"*") = "*","",LEFT(N$1,FIND("=",N$1) -1))</f>
        <v/>
      </c>
      <c r="O415" s="5" t="str">
        <f t="shared" si="421"/>
        <v/>
      </c>
      <c r="P415" s="5" t="str">
        <f t="shared" si="421"/>
        <v/>
      </c>
      <c r="Q415" s="5" t="str">
        <f t="shared" si="421"/>
        <v/>
      </c>
    </row>
    <row r="416" ht="15.75" customHeight="1">
      <c r="A416" s="5" t="s">
        <v>1198</v>
      </c>
      <c r="B416" s="5" t="s">
        <v>1199</v>
      </c>
      <c r="C416" s="5" t="s">
        <v>18</v>
      </c>
      <c r="D416" s="5" t="s">
        <v>1200</v>
      </c>
      <c r="E416" s="6" t="str">
        <f t="shared" si="2"/>
        <v>Enviromental Data</v>
      </c>
      <c r="F416" s="2" t="s">
        <v>5</v>
      </c>
      <c r="G416" s="5" t="str">
        <f t="shared" si="3"/>
        <v/>
      </c>
      <c r="H416" s="5" t="str">
        <f t="shared" si="4"/>
        <v/>
      </c>
      <c r="I416" s="5" t="str">
        <f t="shared" si="5"/>
        <v/>
      </c>
      <c r="J416" s="5" t="str">
        <f t="shared" si="6"/>
        <v/>
      </c>
      <c r="K416" s="5" t="str">
        <f t="shared" si="9"/>
        <v/>
      </c>
      <c r="M416" s="6" t="str">
        <f t="shared" si="7"/>
        <v>Regulatory Compliance </v>
      </c>
      <c r="N416" s="5" t="str">
        <f t="shared" ref="N416:Q416" si="422">IF(IFERROR(FIND( TRIM(LOWER( RIGHT(N$1,LEN(N$1)- FIND("=",N$1)))),LOWER($D416)),"*") = "*","",LEFT(N$1,FIND("=",N$1) -1))</f>
        <v/>
      </c>
      <c r="O416" s="5" t="str">
        <f t="shared" si="422"/>
        <v/>
      </c>
      <c r="P416" s="5" t="str">
        <f t="shared" si="422"/>
        <v>Regulatory Compliance </v>
      </c>
      <c r="Q416" s="5" t="str">
        <f t="shared" si="422"/>
        <v/>
      </c>
    </row>
    <row r="417" ht="15.75" customHeight="1">
      <c r="A417" s="5" t="s">
        <v>1201</v>
      </c>
      <c r="B417" s="5" t="s">
        <v>1202</v>
      </c>
      <c r="C417" s="5" t="s">
        <v>18</v>
      </c>
      <c r="D417" s="5" t="s">
        <v>1203</v>
      </c>
      <c r="E417" s="6" t="str">
        <f t="shared" si="2"/>
        <v>Enviromental Data,Soil Health Data</v>
      </c>
      <c r="F417" s="2" t="s">
        <v>5</v>
      </c>
      <c r="G417" s="5" t="str">
        <f t="shared" si="3"/>
        <v>Soil Health Data</v>
      </c>
      <c r="H417" s="5" t="str">
        <f t="shared" si="4"/>
        <v/>
      </c>
      <c r="I417" s="5" t="str">
        <f t="shared" si="5"/>
        <v/>
      </c>
      <c r="J417" s="5" t="str">
        <f t="shared" si="6"/>
        <v/>
      </c>
      <c r="K417" s="5" t="str">
        <f t="shared" si="9"/>
        <v/>
      </c>
      <c r="M417" s="6" t="str">
        <f t="shared" si="7"/>
        <v/>
      </c>
      <c r="N417" s="5" t="str">
        <f t="shared" ref="N417:Q417" si="423">IF(IFERROR(FIND( TRIM(LOWER( RIGHT(N$1,LEN(N$1)- FIND("=",N$1)))),LOWER($D417)),"*") = "*","",LEFT(N$1,FIND("=",N$1) -1))</f>
        <v/>
      </c>
      <c r="O417" s="5" t="str">
        <f t="shared" si="423"/>
        <v/>
      </c>
      <c r="P417" s="5" t="str">
        <f t="shared" si="423"/>
        <v/>
      </c>
      <c r="Q417" s="5" t="str">
        <f t="shared" si="423"/>
        <v/>
      </c>
    </row>
    <row r="418" ht="15.75" customHeight="1">
      <c r="A418" s="5" t="s">
        <v>1204</v>
      </c>
      <c r="B418" s="5" t="s">
        <v>1205</v>
      </c>
      <c r="C418" s="5" t="s">
        <v>18</v>
      </c>
      <c r="D418" s="5" t="s">
        <v>1206</v>
      </c>
      <c r="E418" s="6" t="str">
        <f t="shared" si="2"/>
        <v>Enviromental Data</v>
      </c>
      <c r="F418" s="2" t="s">
        <v>5</v>
      </c>
      <c r="G418" s="5" t="str">
        <f t="shared" si="3"/>
        <v/>
      </c>
      <c r="H418" s="5" t="str">
        <f t="shared" si="4"/>
        <v/>
      </c>
      <c r="I418" s="5" t="str">
        <f t="shared" si="5"/>
        <v/>
      </c>
      <c r="J418" s="5" t="str">
        <f t="shared" si="6"/>
        <v/>
      </c>
      <c r="K418" s="5" t="str">
        <f t="shared" si="9"/>
        <v/>
      </c>
      <c r="M418" s="6" t="str">
        <f t="shared" si="7"/>
        <v/>
      </c>
      <c r="N418" s="5" t="str">
        <f t="shared" ref="N418:Q418" si="424">IF(IFERROR(FIND( TRIM(LOWER( RIGHT(N$1,LEN(N$1)- FIND("=",N$1)))),LOWER($D418)),"*") = "*","",LEFT(N$1,FIND("=",N$1) -1))</f>
        <v/>
      </c>
      <c r="O418" s="5" t="str">
        <f t="shared" si="424"/>
        <v/>
      </c>
      <c r="P418" s="5" t="str">
        <f t="shared" si="424"/>
        <v/>
      </c>
      <c r="Q418" s="5" t="str">
        <f t="shared" si="424"/>
        <v/>
      </c>
    </row>
    <row r="419" ht="15.75" customHeight="1">
      <c r="A419" s="5" t="s">
        <v>1207</v>
      </c>
      <c r="B419" s="5" t="s">
        <v>1208</v>
      </c>
      <c r="C419" s="5" t="s">
        <v>18</v>
      </c>
      <c r="D419" s="5" t="s">
        <v>1209</v>
      </c>
      <c r="E419" s="6" t="str">
        <f t="shared" si="2"/>
        <v>Enviromental Data</v>
      </c>
      <c r="F419" s="2" t="s">
        <v>5</v>
      </c>
      <c r="G419" s="5" t="str">
        <f t="shared" si="3"/>
        <v/>
      </c>
      <c r="H419" s="5" t="str">
        <f t="shared" si="4"/>
        <v/>
      </c>
      <c r="I419" s="5" t="str">
        <f t="shared" si="5"/>
        <v/>
      </c>
      <c r="J419" s="5" t="str">
        <f t="shared" si="6"/>
        <v/>
      </c>
      <c r="K419" s="5" t="str">
        <f t="shared" si="9"/>
        <v/>
      </c>
      <c r="M419" s="6" t="str">
        <f t="shared" si="7"/>
        <v/>
      </c>
      <c r="N419" s="5" t="str">
        <f t="shared" ref="N419:Q419" si="425">IF(IFERROR(FIND( TRIM(LOWER( RIGHT(N$1,LEN(N$1)- FIND("=",N$1)))),LOWER($D419)),"*") = "*","",LEFT(N$1,FIND("=",N$1) -1))</f>
        <v/>
      </c>
      <c r="O419" s="5" t="str">
        <f t="shared" si="425"/>
        <v/>
      </c>
      <c r="P419" s="5" t="str">
        <f t="shared" si="425"/>
        <v/>
      </c>
      <c r="Q419" s="5" t="str">
        <f t="shared" si="425"/>
        <v/>
      </c>
    </row>
    <row r="420" ht="15.75" customHeight="1">
      <c r="A420" s="5" t="s">
        <v>1210</v>
      </c>
      <c r="B420" s="5" t="s">
        <v>1211</v>
      </c>
      <c r="C420" s="5" t="s">
        <v>18</v>
      </c>
      <c r="D420" s="5" t="s">
        <v>1212</v>
      </c>
      <c r="E420" s="6" t="str">
        <f t="shared" si="2"/>
        <v>Enviromental Data</v>
      </c>
      <c r="F420" s="2" t="s">
        <v>5</v>
      </c>
      <c r="G420" s="5" t="str">
        <f t="shared" si="3"/>
        <v/>
      </c>
      <c r="H420" s="5" t="str">
        <f t="shared" si="4"/>
        <v/>
      </c>
      <c r="I420" s="5" t="str">
        <f t="shared" si="5"/>
        <v/>
      </c>
      <c r="J420" s="5" t="str">
        <f t="shared" si="6"/>
        <v/>
      </c>
      <c r="K420" s="5" t="str">
        <f t="shared" si="9"/>
        <v/>
      </c>
      <c r="M420" s="6" t="str">
        <f t="shared" si="7"/>
        <v/>
      </c>
      <c r="N420" s="5" t="str">
        <f t="shared" ref="N420:Q420" si="426">IF(IFERROR(FIND( TRIM(LOWER( RIGHT(N$1,LEN(N$1)- FIND("=",N$1)))),LOWER($D420)),"*") = "*","",LEFT(N$1,FIND("=",N$1) -1))</f>
        <v/>
      </c>
      <c r="O420" s="5" t="str">
        <f t="shared" si="426"/>
        <v/>
      </c>
      <c r="P420" s="5" t="str">
        <f t="shared" si="426"/>
        <v/>
      </c>
      <c r="Q420" s="5" t="str">
        <f t="shared" si="426"/>
        <v/>
      </c>
    </row>
    <row r="421" ht="15.75" customHeight="1">
      <c r="A421" s="5" t="s">
        <v>1213</v>
      </c>
      <c r="B421" s="5" t="s">
        <v>1214</v>
      </c>
      <c r="C421" s="5" t="s">
        <v>18</v>
      </c>
      <c r="D421" s="5" t="s">
        <v>1215</v>
      </c>
      <c r="E421" s="6" t="str">
        <f t="shared" si="2"/>
        <v>Enviromental Data</v>
      </c>
      <c r="F421" s="2" t="s">
        <v>5</v>
      </c>
      <c r="G421" s="5" t="str">
        <f t="shared" si="3"/>
        <v/>
      </c>
      <c r="H421" s="5" t="str">
        <f t="shared" si="4"/>
        <v/>
      </c>
      <c r="I421" s="5" t="str">
        <f t="shared" si="5"/>
        <v/>
      </c>
      <c r="J421" s="5" t="str">
        <f t="shared" si="6"/>
        <v/>
      </c>
      <c r="K421" s="5" t="str">
        <f t="shared" si="9"/>
        <v/>
      </c>
      <c r="M421" s="6" t="str">
        <f t="shared" si="7"/>
        <v/>
      </c>
      <c r="N421" s="5" t="str">
        <f t="shared" ref="N421:Q421" si="427">IF(IFERROR(FIND( TRIM(LOWER( RIGHT(N$1,LEN(N$1)- FIND("=",N$1)))),LOWER($D421)),"*") = "*","",LEFT(N$1,FIND("=",N$1) -1))</f>
        <v/>
      </c>
      <c r="O421" s="5" t="str">
        <f t="shared" si="427"/>
        <v/>
      </c>
      <c r="P421" s="5" t="str">
        <f t="shared" si="427"/>
        <v/>
      </c>
      <c r="Q421" s="5" t="str">
        <f t="shared" si="427"/>
        <v/>
      </c>
    </row>
    <row r="422" ht="15.75" customHeight="1">
      <c r="A422" s="5" t="s">
        <v>1216</v>
      </c>
      <c r="B422" s="5" t="s">
        <v>1217</v>
      </c>
      <c r="C422" s="5" t="s">
        <v>18</v>
      </c>
      <c r="D422" s="5" t="s">
        <v>1218</v>
      </c>
      <c r="E422" s="6" t="str">
        <f t="shared" si="2"/>
        <v>Enviromental Data</v>
      </c>
      <c r="F422" s="2" t="s">
        <v>5</v>
      </c>
      <c r="G422" s="5" t="str">
        <f t="shared" si="3"/>
        <v/>
      </c>
      <c r="H422" s="5" t="str">
        <f t="shared" si="4"/>
        <v/>
      </c>
      <c r="I422" s="5" t="str">
        <f t="shared" si="5"/>
        <v/>
      </c>
      <c r="J422" s="5" t="str">
        <f t="shared" si="6"/>
        <v/>
      </c>
      <c r="K422" s="5" t="str">
        <f t="shared" si="9"/>
        <v/>
      </c>
      <c r="M422" s="6" t="str">
        <f t="shared" si="7"/>
        <v/>
      </c>
      <c r="N422" s="5" t="str">
        <f t="shared" ref="N422:Q422" si="428">IF(IFERROR(FIND( TRIM(LOWER( RIGHT(N$1,LEN(N$1)- FIND("=",N$1)))),LOWER($D422)),"*") = "*","",LEFT(N$1,FIND("=",N$1) -1))</f>
        <v/>
      </c>
      <c r="O422" s="5" t="str">
        <f t="shared" si="428"/>
        <v/>
      </c>
      <c r="P422" s="5" t="str">
        <f t="shared" si="428"/>
        <v/>
      </c>
      <c r="Q422" s="5" t="str">
        <f t="shared" si="428"/>
        <v/>
      </c>
    </row>
    <row r="423" ht="15.75" customHeight="1">
      <c r="A423" s="5" t="s">
        <v>1219</v>
      </c>
      <c r="B423" s="5" t="s">
        <v>1220</v>
      </c>
      <c r="C423" s="5" t="s">
        <v>18</v>
      </c>
      <c r="D423" s="5" t="s">
        <v>1221</v>
      </c>
      <c r="E423" s="6" t="str">
        <f t="shared" si="2"/>
        <v>Enviromental Data,Energy Data </v>
      </c>
      <c r="F423" s="2" t="s">
        <v>5</v>
      </c>
      <c r="G423" s="5" t="str">
        <f t="shared" si="3"/>
        <v/>
      </c>
      <c r="H423" s="5" t="str">
        <f t="shared" si="4"/>
        <v/>
      </c>
      <c r="I423" s="5" t="str">
        <f t="shared" si="5"/>
        <v>Energy Data </v>
      </c>
      <c r="J423" s="5" t="str">
        <f t="shared" si="6"/>
        <v/>
      </c>
      <c r="K423" s="5" t="str">
        <f t="shared" si="9"/>
        <v/>
      </c>
      <c r="M423" s="6" t="str">
        <f t="shared" si="7"/>
        <v/>
      </c>
      <c r="N423" s="5" t="str">
        <f t="shared" ref="N423:Q423" si="429">IF(IFERROR(FIND( TRIM(LOWER( RIGHT(N$1,LEN(N$1)- FIND("=",N$1)))),LOWER($D423)),"*") = "*","",LEFT(N$1,FIND("=",N$1) -1))</f>
        <v/>
      </c>
      <c r="O423" s="5" t="str">
        <f t="shared" si="429"/>
        <v/>
      </c>
      <c r="P423" s="5" t="str">
        <f t="shared" si="429"/>
        <v/>
      </c>
      <c r="Q423" s="5" t="str">
        <f t="shared" si="429"/>
        <v/>
      </c>
    </row>
    <row r="424" ht="15.75" customHeight="1">
      <c r="A424" s="5" t="s">
        <v>1222</v>
      </c>
      <c r="B424" s="5" t="s">
        <v>1223</v>
      </c>
      <c r="C424" s="5" t="s">
        <v>18</v>
      </c>
      <c r="D424" s="5" t="s">
        <v>1224</v>
      </c>
      <c r="E424" s="6" t="str">
        <f t="shared" si="2"/>
        <v>Enviromental Data,Energy Data </v>
      </c>
      <c r="F424" s="2" t="s">
        <v>5</v>
      </c>
      <c r="G424" s="5" t="str">
        <f t="shared" si="3"/>
        <v/>
      </c>
      <c r="H424" s="5" t="str">
        <f t="shared" si="4"/>
        <v/>
      </c>
      <c r="I424" s="5" t="str">
        <f t="shared" si="5"/>
        <v>Energy Data </v>
      </c>
      <c r="J424" s="5" t="str">
        <f t="shared" si="6"/>
        <v/>
      </c>
      <c r="K424" s="5" t="str">
        <f t="shared" si="9"/>
        <v/>
      </c>
      <c r="M424" s="6" t="str">
        <f t="shared" si="7"/>
        <v/>
      </c>
      <c r="N424" s="5" t="str">
        <f t="shared" ref="N424:Q424" si="430">IF(IFERROR(FIND( TRIM(LOWER( RIGHT(N$1,LEN(N$1)- FIND("=",N$1)))),LOWER($D424)),"*") = "*","",LEFT(N$1,FIND("=",N$1) -1))</f>
        <v/>
      </c>
      <c r="O424" s="5" t="str">
        <f t="shared" si="430"/>
        <v/>
      </c>
      <c r="P424" s="5" t="str">
        <f t="shared" si="430"/>
        <v/>
      </c>
      <c r="Q424" s="5" t="str">
        <f t="shared" si="430"/>
        <v/>
      </c>
    </row>
    <row r="425" ht="15.75" customHeight="1">
      <c r="A425" s="5" t="s">
        <v>1225</v>
      </c>
      <c r="B425" s="5" t="s">
        <v>1226</v>
      </c>
      <c r="C425" s="5" t="s">
        <v>18</v>
      </c>
      <c r="D425" s="5" t="s">
        <v>1227</v>
      </c>
      <c r="E425" s="6" t="str">
        <f t="shared" si="2"/>
        <v>Enviromental Data,Pesticides Data </v>
      </c>
      <c r="F425" s="2" t="s">
        <v>5</v>
      </c>
      <c r="G425" s="5" t="str">
        <f t="shared" si="3"/>
        <v/>
      </c>
      <c r="H425" s="5" t="str">
        <f t="shared" si="4"/>
        <v/>
      </c>
      <c r="I425" s="5" t="str">
        <f t="shared" si="5"/>
        <v/>
      </c>
      <c r="J425" s="5" t="str">
        <f t="shared" si="6"/>
        <v>Pesticides Data </v>
      </c>
      <c r="K425" s="5" t="str">
        <f t="shared" si="9"/>
        <v/>
      </c>
      <c r="M425" s="6" t="str">
        <f t="shared" si="7"/>
        <v>Regulatory Compliance </v>
      </c>
      <c r="N425" s="5" t="str">
        <f t="shared" ref="N425:Q425" si="431">IF(IFERROR(FIND( TRIM(LOWER( RIGHT(N$1,LEN(N$1)- FIND("=",N$1)))),LOWER($D425)),"*") = "*","",LEFT(N$1,FIND("=",N$1) -1))</f>
        <v/>
      </c>
      <c r="O425" s="5" t="str">
        <f t="shared" si="431"/>
        <v/>
      </c>
      <c r="P425" s="5" t="str">
        <f t="shared" si="431"/>
        <v>Regulatory Compliance </v>
      </c>
      <c r="Q425" s="5" t="str">
        <f t="shared" si="431"/>
        <v/>
      </c>
    </row>
    <row r="426" ht="15.75" customHeight="1">
      <c r="A426" s="5" t="s">
        <v>1228</v>
      </c>
      <c r="B426" s="5" t="s">
        <v>1229</v>
      </c>
      <c r="C426" s="5" t="s">
        <v>18</v>
      </c>
      <c r="D426" s="5" t="s">
        <v>1230</v>
      </c>
      <c r="E426" s="6" t="str">
        <f t="shared" si="2"/>
        <v>Enviromental Data</v>
      </c>
      <c r="F426" s="2" t="s">
        <v>5</v>
      </c>
      <c r="G426" s="5" t="str">
        <f t="shared" si="3"/>
        <v/>
      </c>
      <c r="H426" s="5" t="str">
        <f t="shared" si="4"/>
        <v/>
      </c>
      <c r="I426" s="5" t="str">
        <f t="shared" si="5"/>
        <v/>
      </c>
      <c r="J426" s="5" t="str">
        <f t="shared" si="6"/>
        <v/>
      </c>
      <c r="K426" s="5" t="str">
        <f t="shared" si="9"/>
        <v/>
      </c>
      <c r="M426" s="6" t="str">
        <f t="shared" si="7"/>
        <v/>
      </c>
      <c r="N426" s="5" t="str">
        <f t="shared" ref="N426:Q426" si="432">IF(IFERROR(FIND( TRIM(LOWER( RIGHT(N$1,LEN(N$1)- FIND("=",N$1)))),LOWER($D426)),"*") = "*","",LEFT(N$1,FIND("=",N$1) -1))</f>
        <v/>
      </c>
      <c r="O426" s="5" t="str">
        <f t="shared" si="432"/>
        <v/>
      </c>
      <c r="P426" s="5" t="str">
        <f t="shared" si="432"/>
        <v/>
      </c>
      <c r="Q426" s="5" t="str">
        <f t="shared" si="432"/>
        <v/>
      </c>
    </row>
    <row r="427" ht="15.75" customHeight="1">
      <c r="A427" s="5" t="s">
        <v>1231</v>
      </c>
      <c r="B427" s="5" t="s">
        <v>1232</v>
      </c>
      <c r="C427" s="5" t="s">
        <v>18</v>
      </c>
      <c r="D427" s="5" t="s">
        <v>1233</v>
      </c>
      <c r="E427" s="6" t="str">
        <f t="shared" si="2"/>
        <v>Enviromental Data,Energy Data </v>
      </c>
      <c r="F427" s="2" t="s">
        <v>5</v>
      </c>
      <c r="G427" s="5" t="str">
        <f t="shared" si="3"/>
        <v/>
      </c>
      <c r="H427" s="5" t="str">
        <f t="shared" si="4"/>
        <v/>
      </c>
      <c r="I427" s="5" t="str">
        <f t="shared" si="5"/>
        <v>Energy Data </v>
      </c>
      <c r="J427" s="5" t="str">
        <f t="shared" si="6"/>
        <v/>
      </c>
      <c r="K427" s="5" t="str">
        <f t="shared" si="9"/>
        <v/>
      </c>
      <c r="M427" s="6" t="str">
        <f t="shared" si="7"/>
        <v/>
      </c>
      <c r="N427" s="5" t="str">
        <f t="shared" ref="N427:Q427" si="433">IF(IFERROR(FIND( TRIM(LOWER( RIGHT(N$1,LEN(N$1)- FIND("=",N$1)))),LOWER($D427)),"*") = "*","",LEFT(N$1,FIND("=",N$1) -1))</f>
        <v/>
      </c>
      <c r="O427" s="5" t="str">
        <f t="shared" si="433"/>
        <v/>
      </c>
      <c r="P427" s="5" t="str">
        <f t="shared" si="433"/>
        <v/>
      </c>
      <c r="Q427" s="5" t="str">
        <f t="shared" si="433"/>
        <v/>
      </c>
    </row>
    <row r="428" ht="15.75" customHeight="1">
      <c r="A428" s="5" t="s">
        <v>1234</v>
      </c>
      <c r="B428" s="5" t="s">
        <v>1235</v>
      </c>
      <c r="C428" s="5" t="s">
        <v>18</v>
      </c>
      <c r="D428" s="5" t="s">
        <v>1236</v>
      </c>
      <c r="E428" s="6" t="str">
        <f t="shared" si="2"/>
        <v>Enviromental Data</v>
      </c>
      <c r="F428" s="2" t="s">
        <v>5</v>
      </c>
      <c r="G428" s="5" t="str">
        <f t="shared" si="3"/>
        <v/>
      </c>
      <c r="H428" s="5" t="str">
        <f t="shared" si="4"/>
        <v/>
      </c>
      <c r="I428" s="5" t="str">
        <f t="shared" si="5"/>
        <v/>
      </c>
      <c r="J428" s="5" t="str">
        <f t="shared" si="6"/>
        <v/>
      </c>
      <c r="K428" s="5" t="str">
        <f t="shared" si="9"/>
        <v/>
      </c>
      <c r="M428" s="6" t="str">
        <f t="shared" si="7"/>
        <v/>
      </c>
      <c r="N428" s="5" t="str">
        <f t="shared" ref="N428:Q428" si="434">IF(IFERROR(FIND( TRIM(LOWER( RIGHT(N$1,LEN(N$1)- FIND("=",N$1)))),LOWER($D428)),"*") = "*","",LEFT(N$1,FIND("=",N$1) -1))</f>
        <v/>
      </c>
      <c r="O428" s="5" t="str">
        <f t="shared" si="434"/>
        <v/>
      </c>
      <c r="P428" s="5" t="str">
        <f t="shared" si="434"/>
        <v/>
      </c>
      <c r="Q428" s="5" t="str">
        <f t="shared" si="434"/>
        <v/>
      </c>
    </row>
    <row r="429" ht="15.75" customHeight="1">
      <c r="A429" s="5" t="s">
        <v>1237</v>
      </c>
      <c r="B429" s="5" t="s">
        <v>1238</v>
      </c>
      <c r="C429" s="5" t="s">
        <v>18</v>
      </c>
      <c r="D429" s="5" t="s">
        <v>1239</v>
      </c>
      <c r="E429" s="6" t="str">
        <f t="shared" si="2"/>
        <v>Enviromental Data</v>
      </c>
      <c r="F429" s="2" t="s">
        <v>5</v>
      </c>
      <c r="G429" s="5" t="str">
        <f t="shared" si="3"/>
        <v/>
      </c>
      <c r="H429" s="5" t="str">
        <f t="shared" si="4"/>
        <v/>
      </c>
      <c r="I429" s="5" t="str">
        <f t="shared" si="5"/>
        <v/>
      </c>
      <c r="J429" s="5" t="str">
        <f t="shared" si="6"/>
        <v/>
      </c>
      <c r="K429" s="5" t="str">
        <f t="shared" si="9"/>
        <v/>
      </c>
      <c r="M429" s="6" t="str">
        <f t="shared" si="7"/>
        <v/>
      </c>
      <c r="N429" s="5" t="str">
        <f t="shared" ref="N429:Q429" si="435">IF(IFERROR(FIND( TRIM(LOWER( RIGHT(N$1,LEN(N$1)- FIND("=",N$1)))),LOWER($D429)),"*") = "*","",LEFT(N$1,FIND("=",N$1) -1))</f>
        <v/>
      </c>
      <c r="O429" s="5" t="str">
        <f t="shared" si="435"/>
        <v/>
      </c>
      <c r="P429" s="5" t="str">
        <f t="shared" si="435"/>
        <v/>
      </c>
      <c r="Q429" s="5" t="str">
        <f t="shared" si="435"/>
        <v/>
      </c>
    </row>
    <row r="430" ht="15.75" customHeight="1">
      <c r="A430" s="5" t="s">
        <v>1240</v>
      </c>
      <c r="B430" s="5" t="s">
        <v>1241</v>
      </c>
      <c r="C430" s="5" t="s">
        <v>18</v>
      </c>
      <c r="D430" s="5" t="s">
        <v>1242</v>
      </c>
      <c r="E430" s="6" t="str">
        <f t="shared" si="2"/>
        <v>Enviromental Data</v>
      </c>
      <c r="F430" s="2" t="s">
        <v>5</v>
      </c>
      <c r="G430" s="5" t="str">
        <f t="shared" si="3"/>
        <v/>
      </c>
      <c r="H430" s="5" t="str">
        <f t="shared" si="4"/>
        <v/>
      </c>
      <c r="I430" s="5" t="str">
        <f t="shared" si="5"/>
        <v/>
      </c>
      <c r="J430" s="5" t="str">
        <f t="shared" si="6"/>
        <v/>
      </c>
      <c r="K430" s="5" t="str">
        <f t="shared" si="9"/>
        <v/>
      </c>
      <c r="M430" s="6" t="str">
        <f t="shared" si="7"/>
        <v>Regulatory Compliance </v>
      </c>
      <c r="N430" s="5" t="str">
        <f t="shared" ref="N430:Q430" si="436">IF(IFERROR(FIND( TRIM(LOWER( RIGHT(N$1,LEN(N$1)- FIND("=",N$1)))),LOWER($D430)),"*") = "*","",LEFT(N$1,FIND("=",N$1) -1))</f>
        <v/>
      </c>
      <c r="O430" s="5" t="str">
        <f t="shared" si="436"/>
        <v/>
      </c>
      <c r="P430" s="5" t="str">
        <f t="shared" si="436"/>
        <v>Regulatory Compliance </v>
      </c>
      <c r="Q430" s="5" t="str">
        <f t="shared" si="436"/>
        <v/>
      </c>
    </row>
    <row r="431" ht="15.75" customHeight="1">
      <c r="A431" s="5" t="s">
        <v>1243</v>
      </c>
      <c r="B431" s="5" t="s">
        <v>1244</v>
      </c>
      <c r="C431" s="5" t="s">
        <v>18</v>
      </c>
      <c r="D431" s="5" t="s">
        <v>1245</v>
      </c>
      <c r="E431" s="6" t="str">
        <f t="shared" si="2"/>
        <v>Enviromental Data</v>
      </c>
      <c r="F431" s="2" t="s">
        <v>5</v>
      </c>
      <c r="G431" s="5" t="str">
        <f t="shared" si="3"/>
        <v/>
      </c>
      <c r="H431" s="5" t="str">
        <f t="shared" si="4"/>
        <v/>
      </c>
      <c r="I431" s="5" t="str">
        <f t="shared" si="5"/>
        <v/>
      </c>
      <c r="J431" s="5" t="str">
        <f t="shared" si="6"/>
        <v/>
      </c>
      <c r="K431" s="5" t="str">
        <f t="shared" si="9"/>
        <v/>
      </c>
      <c r="M431" s="6" t="str">
        <f t="shared" si="7"/>
        <v/>
      </c>
      <c r="N431" s="5" t="str">
        <f t="shared" ref="N431:Q431" si="437">IF(IFERROR(FIND( TRIM(LOWER( RIGHT(N$1,LEN(N$1)- FIND("=",N$1)))),LOWER($D431)),"*") = "*","",LEFT(N$1,FIND("=",N$1) -1))</f>
        <v/>
      </c>
      <c r="O431" s="5" t="str">
        <f t="shared" si="437"/>
        <v/>
      </c>
      <c r="P431" s="5" t="str">
        <f t="shared" si="437"/>
        <v/>
      </c>
      <c r="Q431" s="5" t="str">
        <f t="shared" si="437"/>
        <v/>
      </c>
    </row>
    <row r="432" ht="15.75" customHeight="1">
      <c r="A432" s="5" t="s">
        <v>1246</v>
      </c>
      <c r="B432" s="5" t="s">
        <v>1247</v>
      </c>
      <c r="C432" s="5" t="s">
        <v>18</v>
      </c>
      <c r="D432" s="5" t="s">
        <v>1248</v>
      </c>
      <c r="E432" s="6" t="str">
        <f t="shared" si="2"/>
        <v>Enviromental Data</v>
      </c>
      <c r="F432" s="2" t="s">
        <v>5</v>
      </c>
      <c r="G432" s="5" t="str">
        <f t="shared" si="3"/>
        <v/>
      </c>
      <c r="H432" s="5" t="str">
        <f t="shared" si="4"/>
        <v/>
      </c>
      <c r="I432" s="5" t="str">
        <f t="shared" si="5"/>
        <v/>
      </c>
      <c r="J432" s="5" t="str">
        <f t="shared" si="6"/>
        <v/>
      </c>
      <c r="K432" s="5" t="str">
        <f t="shared" si="9"/>
        <v/>
      </c>
      <c r="M432" s="6" t="str">
        <f t="shared" si="7"/>
        <v/>
      </c>
      <c r="N432" s="5" t="str">
        <f t="shared" ref="N432:Q432" si="438">IF(IFERROR(FIND( TRIM(LOWER( RIGHT(N$1,LEN(N$1)- FIND("=",N$1)))),LOWER($D432)),"*") = "*","",LEFT(N$1,FIND("=",N$1) -1))</f>
        <v/>
      </c>
      <c r="O432" s="5" t="str">
        <f t="shared" si="438"/>
        <v/>
      </c>
      <c r="P432" s="5" t="str">
        <f t="shared" si="438"/>
        <v/>
      </c>
      <c r="Q432" s="5" t="str">
        <f t="shared" si="438"/>
        <v/>
      </c>
    </row>
    <row r="433" ht="15.75" customHeight="1">
      <c r="A433" s="5" t="s">
        <v>1249</v>
      </c>
      <c r="B433" s="5" t="s">
        <v>1250</v>
      </c>
      <c r="C433" s="5" t="s">
        <v>18</v>
      </c>
      <c r="D433" s="5" t="s">
        <v>1251</v>
      </c>
      <c r="E433" s="6" t="str">
        <f t="shared" si="2"/>
        <v>Enviromental Data</v>
      </c>
      <c r="F433" s="2" t="s">
        <v>5</v>
      </c>
      <c r="G433" s="5" t="str">
        <f t="shared" si="3"/>
        <v/>
      </c>
      <c r="H433" s="5" t="str">
        <f t="shared" si="4"/>
        <v/>
      </c>
      <c r="I433" s="5" t="str">
        <f t="shared" si="5"/>
        <v/>
      </c>
      <c r="J433" s="5" t="str">
        <f t="shared" si="6"/>
        <v/>
      </c>
      <c r="K433" s="5" t="str">
        <f t="shared" si="9"/>
        <v/>
      </c>
      <c r="M433" s="6" t="str">
        <f t="shared" si="7"/>
        <v/>
      </c>
      <c r="N433" s="5" t="str">
        <f t="shared" ref="N433:Q433" si="439">IF(IFERROR(FIND( TRIM(LOWER( RIGHT(N$1,LEN(N$1)- FIND("=",N$1)))),LOWER($D433)),"*") = "*","",LEFT(N$1,FIND("=",N$1) -1))</f>
        <v/>
      </c>
      <c r="O433" s="5" t="str">
        <f t="shared" si="439"/>
        <v/>
      </c>
      <c r="P433" s="5" t="str">
        <f t="shared" si="439"/>
        <v/>
      </c>
      <c r="Q433" s="5" t="str">
        <f t="shared" si="439"/>
        <v/>
      </c>
    </row>
    <row r="434" ht="15.75" customHeight="1">
      <c r="A434" s="5" t="s">
        <v>1252</v>
      </c>
      <c r="B434" s="5" t="s">
        <v>1253</v>
      </c>
      <c r="C434" s="5" t="s">
        <v>18</v>
      </c>
      <c r="D434" s="5" t="s">
        <v>1254</v>
      </c>
      <c r="E434" s="6" t="str">
        <f t="shared" si="2"/>
        <v>Enviromental Data</v>
      </c>
      <c r="F434" s="2" t="s">
        <v>5</v>
      </c>
      <c r="G434" s="5" t="str">
        <f t="shared" si="3"/>
        <v/>
      </c>
      <c r="H434" s="5" t="str">
        <f t="shared" si="4"/>
        <v/>
      </c>
      <c r="I434" s="5" t="str">
        <f t="shared" si="5"/>
        <v/>
      </c>
      <c r="J434" s="5" t="str">
        <f t="shared" si="6"/>
        <v/>
      </c>
      <c r="K434" s="5" t="str">
        <f t="shared" si="9"/>
        <v/>
      </c>
      <c r="M434" s="6" t="str">
        <f t="shared" si="7"/>
        <v/>
      </c>
      <c r="N434" s="5" t="str">
        <f t="shared" ref="N434:Q434" si="440">IF(IFERROR(FIND( TRIM(LOWER( RIGHT(N$1,LEN(N$1)- FIND("=",N$1)))),LOWER($D434)),"*") = "*","",LEFT(N$1,FIND("=",N$1) -1))</f>
        <v/>
      </c>
      <c r="O434" s="5" t="str">
        <f t="shared" si="440"/>
        <v/>
      </c>
      <c r="P434" s="5" t="str">
        <f t="shared" si="440"/>
        <v/>
      </c>
      <c r="Q434" s="5" t="str">
        <f t="shared" si="440"/>
        <v/>
      </c>
    </row>
    <row r="435" ht="15.75" customHeight="1">
      <c r="A435" s="5" t="s">
        <v>1255</v>
      </c>
      <c r="B435" s="5" t="s">
        <v>1256</v>
      </c>
      <c r="C435" s="5" t="s">
        <v>18</v>
      </c>
      <c r="D435" s="5" t="s">
        <v>1257</v>
      </c>
      <c r="E435" s="6" t="str">
        <f t="shared" si="2"/>
        <v>Enviromental Data</v>
      </c>
      <c r="F435" s="2" t="s">
        <v>5</v>
      </c>
      <c r="G435" s="5" t="str">
        <f t="shared" si="3"/>
        <v/>
      </c>
      <c r="H435" s="5" t="str">
        <f t="shared" si="4"/>
        <v/>
      </c>
      <c r="I435" s="5" t="str">
        <f t="shared" si="5"/>
        <v/>
      </c>
      <c r="J435" s="5" t="str">
        <f t="shared" si="6"/>
        <v/>
      </c>
      <c r="K435" s="5" t="str">
        <f t="shared" si="9"/>
        <v/>
      </c>
      <c r="M435" s="6" t="str">
        <f t="shared" si="7"/>
        <v>Regulatory Compliance </v>
      </c>
      <c r="N435" s="5" t="str">
        <f t="shared" ref="N435:Q435" si="441">IF(IFERROR(FIND( TRIM(LOWER( RIGHT(N$1,LEN(N$1)- FIND("=",N$1)))),LOWER($D435)),"*") = "*","",LEFT(N$1,FIND("=",N$1) -1))</f>
        <v/>
      </c>
      <c r="O435" s="5" t="str">
        <f t="shared" si="441"/>
        <v/>
      </c>
      <c r="P435" s="5" t="str">
        <f t="shared" si="441"/>
        <v>Regulatory Compliance </v>
      </c>
      <c r="Q435" s="5" t="str">
        <f t="shared" si="441"/>
        <v/>
      </c>
    </row>
    <row r="436" ht="15.75" customHeight="1">
      <c r="A436" s="5" t="s">
        <v>1258</v>
      </c>
      <c r="B436" s="5" t="s">
        <v>1259</v>
      </c>
      <c r="C436" s="5" t="s">
        <v>18</v>
      </c>
      <c r="D436" s="5" t="s">
        <v>1260</v>
      </c>
      <c r="E436" s="6" t="str">
        <f t="shared" si="2"/>
        <v>Enviromental Data</v>
      </c>
      <c r="F436" s="2" t="s">
        <v>5</v>
      </c>
      <c r="G436" s="5" t="str">
        <f t="shared" si="3"/>
        <v/>
      </c>
      <c r="H436" s="5" t="str">
        <f t="shared" si="4"/>
        <v/>
      </c>
      <c r="I436" s="5" t="str">
        <f t="shared" si="5"/>
        <v/>
      </c>
      <c r="J436" s="5" t="str">
        <f t="shared" si="6"/>
        <v/>
      </c>
      <c r="K436" s="5" t="str">
        <f t="shared" si="9"/>
        <v/>
      </c>
      <c r="M436" s="6" t="str">
        <f t="shared" si="7"/>
        <v/>
      </c>
      <c r="N436" s="5" t="str">
        <f t="shared" ref="N436:Q436" si="442">IF(IFERROR(FIND( TRIM(LOWER( RIGHT(N$1,LEN(N$1)- FIND("=",N$1)))),LOWER($D436)),"*") = "*","",LEFT(N$1,FIND("=",N$1) -1))</f>
        <v/>
      </c>
      <c r="O436" s="5" t="str">
        <f t="shared" si="442"/>
        <v/>
      </c>
      <c r="P436" s="5" t="str">
        <f t="shared" si="442"/>
        <v/>
      </c>
      <c r="Q436" s="5" t="str">
        <f t="shared" si="442"/>
        <v/>
      </c>
    </row>
    <row r="437" ht="15.75" customHeight="1">
      <c r="A437" s="5" t="s">
        <v>1261</v>
      </c>
      <c r="B437" s="5" t="s">
        <v>1262</v>
      </c>
      <c r="C437" s="5" t="s">
        <v>18</v>
      </c>
      <c r="D437" s="5" t="s">
        <v>1263</v>
      </c>
      <c r="E437" s="6" t="str">
        <f t="shared" si="2"/>
        <v>Enviromental Data,Soil Health Data</v>
      </c>
      <c r="F437" s="2" t="s">
        <v>5</v>
      </c>
      <c r="G437" s="5" t="str">
        <f t="shared" si="3"/>
        <v>Soil Health Data</v>
      </c>
      <c r="H437" s="5" t="str">
        <f t="shared" si="4"/>
        <v/>
      </c>
      <c r="I437" s="5" t="str">
        <f t="shared" si="5"/>
        <v/>
      </c>
      <c r="J437" s="5" t="str">
        <f t="shared" si="6"/>
        <v/>
      </c>
      <c r="K437" s="5" t="str">
        <f t="shared" si="9"/>
        <v/>
      </c>
      <c r="M437" s="6" t="str">
        <f t="shared" si="7"/>
        <v/>
      </c>
      <c r="N437" s="5" t="str">
        <f t="shared" ref="N437:Q437" si="443">IF(IFERROR(FIND( TRIM(LOWER( RIGHT(N$1,LEN(N$1)- FIND("=",N$1)))),LOWER($D437)),"*") = "*","",LEFT(N$1,FIND("=",N$1) -1))</f>
        <v/>
      </c>
      <c r="O437" s="5" t="str">
        <f t="shared" si="443"/>
        <v/>
      </c>
      <c r="P437" s="5" t="str">
        <f t="shared" si="443"/>
        <v/>
      </c>
      <c r="Q437" s="5" t="str">
        <f t="shared" si="443"/>
        <v/>
      </c>
    </row>
    <row r="438" ht="15.75" customHeight="1">
      <c r="A438" s="5" t="s">
        <v>1264</v>
      </c>
      <c r="B438" s="5" t="s">
        <v>1265</v>
      </c>
      <c r="C438" s="5" t="s">
        <v>18</v>
      </c>
      <c r="D438" s="5" t="s">
        <v>1266</v>
      </c>
      <c r="E438" s="6" t="str">
        <f t="shared" si="2"/>
        <v>Enviromental Data</v>
      </c>
      <c r="F438" s="2" t="s">
        <v>5</v>
      </c>
      <c r="G438" s="5" t="str">
        <f t="shared" si="3"/>
        <v/>
      </c>
      <c r="H438" s="5" t="str">
        <f t="shared" si="4"/>
        <v/>
      </c>
      <c r="I438" s="5" t="str">
        <f t="shared" si="5"/>
        <v/>
      </c>
      <c r="J438" s="5" t="str">
        <f t="shared" si="6"/>
        <v/>
      </c>
      <c r="K438" s="5" t="str">
        <f t="shared" si="9"/>
        <v/>
      </c>
      <c r="M438" s="6" t="str">
        <f t="shared" si="7"/>
        <v/>
      </c>
      <c r="N438" s="5" t="str">
        <f t="shared" ref="N438:Q438" si="444">IF(IFERROR(FIND( TRIM(LOWER( RIGHT(N$1,LEN(N$1)- FIND("=",N$1)))),LOWER($D438)),"*") = "*","",LEFT(N$1,FIND("=",N$1) -1))</f>
        <v/>
      </c>
      <c r="O438" s="5" t="str">
        <f t="shared" si="444"/>
        <v/>
      </c>
      <c r="P438" s="5" t="str">
        <f t="shared" si="444"/>
        <v/>
      </c>
      <c r="Q438" s="5" t="str">
        <f t="shared" si="444"/>
        <v/>
      </c>
    </row>
    <row r="439" ht="15.75" customHeight="1">
      <c r="A439" s="5" t="s">
        <v>1267</v>
      </c>
      <c r="B439" s="5" t="s">
        <v>1268</v>
      </c>
      <c r="C439" s="5" t="s">
        <v>18</v>
      </c>
      <c r="D439" s="5" t="s">
        <v>1269</v>
      </c>
      <c r="E439" s="6" t="str">
        <f t="shared" si="2"/>
        <v>Enviromental Data</v>
      </c>
      <c r="F439" s="2" t="s">
        <v>5</v>
      </c>
      <c r="G439" s="5" t="str">
        <f t="shared" si="3"/>
        <v/>
      </c>
      <c r="H439" s="5" t="str">
        <f t="shared" si="4"/>
        <v/>
      </c>
      <c r="I439" s="5" t="str">
        <f t="shared" si="5"/>
        <v/>
      </c>
      <c r="J439" s="5" t="str">
        <f t="shared" si="6"/>
        <v/>
      </c>
      <c r="K439" s="5" t="str">
        <f t="shared" si="9"/>
        <v/>
      </c>
      <c r="M439" s="6" t="str">
        <f t="shared" si="7"/>
        <v>Agricultural Waste Management System </v>
      </c>
      <c r="N439" s="5" t="str">
        <f t="shared" ref="N439:Q439" si="445">IF(IFERROR(FIND( TRIM(LOWER( RIGHT(N$1,LEN(N$1)- FIND("=",N$1)))),LOWER($D439)),"*") = "*","",LEFT(N$1,FIND("=",N$1) -1))</f>
        <v>Agricultural Waste Management System </v>
      </c>
      <c r="O439" s="5" t="str">
        <f t="shared" si="445"/>
        <v/>
      </c>
      <c r="P439" s="5" t="str">
        <f t="shared" si="445"/>
        <v/>
      </c>
      <c r="Q439" s="5" t="str">
        <f t="shared" si="445"/>
        <v/>
      </c>
    </row>
    <row r="440" ht="15.75" customHeight="1">
      <c r="A440" s="5" t="s">
        <v>1270</v>
      </c>
      <c r="B440" s="5" t="s">
        <v>1271</v>
      </c>
      <c r="C440" s="5" t="s">
        <v>18</v>
      </c>
      <c r="D440" s="5" t="s">
        <v>1272</v>
      </c>
      <c r="E440" s="6" t="str">
        <f t="shared" si="2"/>
        <v>Enviromental Data</v>
      </c>
      <c r="F440" s="2" t="s">
        <v>5</v>
      </c>
      <c r="G440" s="5" t="str">
        <f t="shared" si="3"/>
        <v/>
      </c>
      <c r="H440" s="5" t="str">
        <f t="shared" si="4"/>
        <v/>
      </c>
      <c r="I440" s="5" t="str">
        <f t="shared" si="5"/>
        <v/>
      </c>
      <c r="J440" s="5" t="str">
        <f t="shared" si="6"/>
        <v/>
      </c>
      <c r="K440" s="5" t="str">
        <f t="shared" si="9"/>
        <v/>
      </c>
      <c r="M440" s="6" t="str">
        <f t="shared" si="7"/>
        <v/>
      </c>
      <c r="N440" s="5" t="str">
        <f t="shared" ref="N440:Q440" si="446">IF(IFERROR(FIND( TRIM(LOWER( RIGHT(N$1,LEN(N$1)- FIND("=",N$1)))),LOWER($D440)),"*") = "*","",LEFT(N$1,FIND("=",N$1) -1))</f>
        <v/>
      </c>
      <c r="O440" s="5" t="str">
        <f t="shared" si="446"/>
        <v/>
      </c>
      <c r="P440" s="5" t="str">
        <f t="shared" si="446"/>
        <v/>
      </c>
      <c r="Q440" s="5" t="str">
        <f t="shared" si="446"/>
        <v/>
      </c>
    </row>
    <row r="441" ht="15.75" customHeight="1">
      <c r="A441" s="5" t="s">
        <v>1273</v>
      </c>
      <c r="B441" s="5" t="s">
        <v>1274</v>
      </c>
      <c r="C441" s="5" t="s">
        <v>18</v>
      </c>
      <c r="D441" s="5" t="s">
        <v>1275</v>
      </c>
      <c r="E441" s="6" t="str">
        <f t="shared" si="2"/>
        <v>Enviromental Data</v>
      </c>
      <c r="F441" s="2" t="s">
        <v>5</v>
      </c>
      <c r="G441" s="5" t="str">
        <f t="shared" si="3"/>
        <v/>
      </c>
      <c r="H441" s="5" t="str">
        <f t="shared" si="4"/>
        <v/>
      </c>
      <c r="I441" s="5" t="str">
        <f t="shared" si="5"/>
        <v/>
      </c>
      <c r="J441" s="5" t="str">
        <f t="shared" si="6"/>
        <v/>
      </c>
      <c r="K441" s="5" t="str">
        <f t="shared" si="9"/>
        <v/>
      </c>
      <c r="M441" s="6" t="str">
        <f t="shared" si="7"/>
        <v/>
      </c>
      <c r="N441" s="5" t="str">
        <f t="shared" ref="N441:Q441" si="447">IF(IFERROR(FIND( TRIM(LOWER( RIGHT(N$1,LEN(N$1)- FIND("=",N$1)))),LOWER($D441)),"*") = "*","",LEFT(N$1,FIND("=",N$1) -1))</f>
        <v/>
      </c>
      <c r="O441" s="5" t="str">
        <f t="shared" si="447"/>
        <v/>
      </c>
      <c r="P441" s="5" t="str">
        <f t="shared" si="447"/>
        <v/>
      </c>
      <c r="Q441" s="5" t="str">
        <f t="shared" si="447"/>
        <v/>
      </c>
    </row>
    <row r="442" ht="15.75" customHeight="1">
      <c r="A442" s="5" t="s">
        <v>1276</v>
      </c>
      <c r="B442" s="5" t="s">
        <v>1277</v>
      </c>
      <c r="C442" s="5" t="s">
        <v>18</v>
      </c>
      <c r="D442" s="5" t="s">
        <v>1278</v>
      </c>
      <c r="E442" s="6" t="str">
        <f t="shared" si="2"/>
        <v>Enviromental Data</v>
      </c>
      <c r="F442" s="2" t="s">
        <v>5</v>
      </c>
      <c r="G442" s="5" t="str">
        <f t="shared" si="3"/>
        <v/>
      </c>
      <c r="H442" s="5" t="str">
        <f t="shared" si="4"/>
        <v/>
      </c>
      <c r="I442" s="5" t="str">
        <f t="shared" si="5"/>
        <v/>
      </c>
      <c r="J442" s="5" t="str">
        <f t="shared" si="6"/>
        <v/>
      </c>
      <c r="K442" s="5" t="str">
        <f t="shared" si="9"/>
        <v/>
      </c>
      <c r="M442" s="6" t="str">
        <f t="shared" si="7"/>
        <v/>
      </c>
      <c r="N442" s="5" t="str">
        <f t="shared" ref="N442:Q442" si="448">IF(IFERROR(FIND( TRIM(LOWER( RIGHT(N$1,LEN(N$1)- FIND("=",N$1)))),LOWER($D442)),"*") = "*","",LEFT(N$1,FIND("=",N$1) -1))</f>
        <v/>
      </c>
      <c r="O442" s="5" t="str">
        <f t="shared" si="448"/>
        <v/>
      </c>
      <c r="P442" s="5" t="str">
        <f t="shared" si="448"/>
        <v/>
      </c>
      <c r="Q442" s="5" t="str">
        <f t="shared" si="448"/>
        <v/>
      </c>
    </row>
    <row r="443" ht="15.75" customHeight="1">
      <c r="A443" s="5" t="s">
        <v>1279</v>
      </c>
      <c r="B443" s="5" t="s">
        <v>1280</v>
      </c>
      <c r="C443" s="5" t="s">
        <v>18</v>
      </c>
      <c r="D443" s="5" t="s">
        <v>1281</v>
      </c>
      <c r="E443" s="6" t="str">
        <f t="shared" si="2"/>
        <v>Enviromental Data</v>
      </c>
      <c r="F443" s="2" t="s">
        <v>5</v>
      </c>
      <c r="G443" s="5" t="str">
        <f t="shared" si="3"/>
        <v/>
      </c>
      <c r="H443" s="5" t="str">
        <f t="shared" si="4"/>
        <v/>
      </c>
      <c r="I443" s="5" t="str">
        <f t="shared" si="5"/>
        <v/>
      </c>
      <c r="J443" s="5" t="str">
        <f t="shared" si="6"/>
        <v/>
      </c>
      <c r="K443" s="5" t="str">
        <f t="shared" si="9"/>
        <v/>
      </c>
      <c r="M443" s="6" t="str">
        <f t="shared" si="7"/>
        <v/>
      </c>
      <c r="N443" s="5" t="str">
        <f t="shared" ref="N443:Q443" si="449">IF(IFERROR(FIND( TRIM(LOWER( RIGHT(N$1,LEN(N$1)- FIND("=",N$1)))),LOWER($D443)),"*") = "*","",LEFT(N$1,FIND("=",N$1) -1))</f>
        <v/>
      </c>
      <c r="O443" s="5" t="str">
        <f t="shared" si="449"/>
        <v/>
      </c>
      <c r="P443" s="5" t="str">
        <f t="shared" si="449"/>
        <v/>
      </c>
      <c r="Q443" s="5" t="str">
        <f t="shared" si="449"/>
        <v/>
      </c>
    </row>
    <row r="444" ht="15.75" customHeight="1">
      <c r="A444" s="5" t="s">
        <v>1282</v>
      </c>
      <c r="B444" s="5" t="s">
        <v>1283</v>
      </c>
      <c r="C444" s="5" t="s">
        <v>18</v>
      </c>
      <c r="D444" s="5" t="s">
        <v>1284</v>
      </c>
      <c r="E444" s="6" t="str">
        <f t="shared" si="2"/>
        <v>Enviromental Data</v>
      </c>
      <c r="F444" s="2" t="s">
        <v>5</v>
      </c>
      <c r="G444" s="5" t="str">
        <f t="shared" si="3"/>
        <v/>
      </c>
      <c r="H444" s="5" t="str">
        <f t="shared" si="4"/>
        <v/>
      </c>
      <c r="I444" s="5" t="str">
        <f t="shared" si="5"/>
        <v/>
      </c>
      <c r="J444" s="5" t="str">
        <f t="shared" si="6"/>
        <v/>
      </c>
      <c r="K444" s="5" t="str">
        <f t="shared" si="9"/>
        <v/>
      </c>
      <c r="M444" s="6" t="str">
        <f t="shared" si="7"/>
        <v>Agricultural Waste Management System </v>
      </c>
      <c r="N444" s="5" t="str">
        <f t="shared" ref="N444:Q444" si="450">IF(IFERROR(FIND( TRIM(LOWER( RIGHT(N$1,LEN(N$1)- FIND("=",N$1)))),LOWER($D444)),"*") = "*","",LEFT(N$1,FIND("=",N$1) -1))</f>
        <v>Agricultural Waste Management System </v>
      </c>
      <c r="O444" s="5" t="str">
        <f t="shared" si="450"/>
        <v/>
      </c>
      <c r="P444" s="5" t="str">
        <f t="shared" si="450"/>
        <v/>
      </c>
      <c r="Q444" s="5" t="str">
        <f t="shared" si="450"/>
        <v/>
      </c>
    </row>
    <row r="445" ht="15.75" customHeight="1">
      <c r="A445" s="5" t="s">
        <v>1285</v>
      </c>
      <c r="B445" s="5" t="s">
        <v>1286</v>
      </c>
      <c r="C445" s="5" t="s">
        <v>18</v>
      </c>
      <c r="D445" s="5" t="s">
        <v>1287</v>
      </c>
      <c r="E445" s="6" t="str">
        <f t="shared" si="2"/>
        <v>Enviromental Data,Soil Health Data,Pesticides Data </v>
      </c>
      <c r="F445" s="2" t="s">
        <v>5</v>
      </c>
      <c r="G445" s="5" t="str">
        <f t="shared" si="3"/>
        <v>Soil Health Data</v>
      </c>
      <c r="H445" s="5" t="str">
        <f t="shared" si="4"/>
        <v/>
      </c>
      <c r="I445" s="5" t="str">
        <f t="shared" si="5"/>
        <v/>
      </c>
      <c r="J445" s="5" t="str">
        <f t="shared" si="6"/>
        <v>Pesticides Data </v>
      </c>
      <c r="K445" s="5" t="str">
        <f t="shared" si="9"/>
        <v/>
      </c>
      <c r="M445" s="6" t="str">
        <f t="shared" si="7"/>
        <v/>
      </c>
      <c r="N445" s="5" t="str">
        <f t="shared" ref="N445:Q445" si="451">IF(IFERROR(FIND( TRIM(LOWER( RIGHT(N$1,LEN(N$1)- FIND("=",N$1)))),LOWER($D445)),"*") = "*","",LEFT(N$1,FIND("=",N$1) -1))</f>
        <v/>
      </c>
      <c r="O445" s="5" t="str">
        <f t="shared" si="451"/>
        <v/>
      </c>
      <c r="P445" s="5" t="str">
        <f t="shared" si="451"/>
        <v/>
      </c>
      <c r="Q445" s="5" t="str">
        <f t="shared" si="451"/>
        <v/>
      </c>
    </row>
    <row r="446" ht="15.75" customHeight="1">
      <c r="A446" s="5" t="s">
        <v>1288</v>
      </c>
      <c r="B446" s="5" t="s">
        <v>1289</v>
      </c>
      <c r="C446" s="5" t="s">
        <v>18</v>
      </c>
      <c r="D446" s="5" t="s">
        <v>1290</v>
      </c>
      <c r="E446" s="6" t="str">
        <f t="shared" si="2"/>
        <v>Enviromental Data</v>
      </c>
      <c r="F446" s="2" t="s">
        <v>5</v>
      </c>
      <c r="G446" s="5" t="str">
        <f t="shared" si="3"/>
        <v/>
      </c>
      <c r="H446" s="5" t="str">
        <f t="shared" si="4"/>
        <v/>
      </c>
      <c r="I446" s="5" t="str">
        <f t="shared" si="5"/>
        <v/>
      </c>
      <c r="J446" s="5" t="str">
        <f t="shared" si="6"/>
        <v/>
      </c>
      <c r="K446" s="5" t="str">
        <f t="shared" si="9"/>
        <v/>
      </c>
      <c r="M446" s="6" t="str">
        <f t="shared" si="7"/>
        <v/>
      </c>
      <c r="N446" s="5" t="str">
        <f t="shared" ref="N446:Q446" si="452">IF(IFERROR(FIND( TRIM(LOWER( RIGHT(N$1,LEN(N$1)- FIND("=",N$1)))),LOWER($D446)),"*") = "*","",LEFT(N$1,FIND("=",N$1) -1))</f>
        <v/>
      </c>
      <c r="O446" s="5" t="str">
        <f t="shared" si="452"/>
        <v/>
      </c>
      <c r="P446" s="5" t="str">
        <f t="shared" si="452"/>
        <v/>
      </c>
      <c r="Q446" s="5" t="str">
        <f t="shared" si="452"/>
        <v/>
      </c>
    </row>
    <row r="447" ht="15.75" customHeight="1">
      <c r="A447" s="5" t="s">
        <v>1291</v>
      </c>
      <c r="B447" s="5" t="s">
        <v>1292</v>
      </c>
      <c r="C447" s="5" t="s">
        <v>18</v>
      </c>
      <c r="D447" s="5" t="s">
        <v>1293</v>
      </c>
      <c r="E447" s="6" t="str">
        <f t="shared" si="2"/>
        <v>Enviromental Data,Soil Health Data</v>
      </c>
      <c r="F447" s="2" t="s">
        <v>5</v>
      </c>
      <c r="G447" s="5" t="str">
        <f t="shared" si="3"/>
        <v>Soil Health Data</v>
      </c>
      <c r="H447" s="5" t="str">
        <f t="shared" si="4"/>
        <v/>
      </c>
      <c r="I447" s="5" t="str">
        <f t="shared" si="5"/>
        <v/>
      </c>
      <c r="J447" s="5" t="str">
        <f t="shared" si="6"/>
        <v/>
      </c>
      <c r="K447" s="5" t="str">
        <f t="shared" si="9"/>
        <v/>
      </c>
      <c r="M447" s="6" t="str">
        <f t="shared" si="7"/>
        <v/>
      </c>
      <c r="N447" s="5" t="str">
        <f t="shared" ref="N447:Q447" si="453">IF(IFERROR(FIND( TRIM(LOWER( RIGHT(N$1,LEN(N$1)- FIND("=",N$1)))),LOWER($D447)),"*") = "*","",LEFT(N$1,FIND("=",N$1) -1))</f>
        <v/>
      </c>
      <c r="O447" s="5" t="str">
        <f t="shared" si="453"/>
        <v/>
      </c>
      <c r="P447" s="5" t="str">
        <f t="shared" si="453"/>
        <v/>
      </c>
      <c r="Q447" s="5" t="str">
        <f t="shared" si="453"/>
        <v/>
      </c>
    </row>
    <row r="448" ht="15.75" customHeight="1">
      <c r="A448" s="5" t="s">
        <v>1294</v>
      </c>
      <c r="B448" s="5" t="s">
        <v>1295</v>
      </c>
      <c r="C448" s="5" t="s">
        <v>18</v>
      </c>
      <c r="D448" s="5" t="s">
        <v>1296</v>
      </c>
      <c r="E448" s="6" t="str">
        <f t="shared" si="2"/>
        <v>Enviromental Data</v>
      </c>
      <c r="F448" s="2" t="s">
        <v>5</v>
      </c>
      <c r="G448" s="5" t="str">
        <f t="shared" si="3"/>
        <v/>
      </c>
      <c r="H448" s="5" t="str">
        <f t="shared" si="4"/>
        <v/>
      </c>
      <c r="I448" s="5" t="str">
        <f t="shared" si="5"/>
        <v/>
      </c>
      <c r="J448" s="5" t="str">
        <f t="shared" si="6"/>
        <v/>
      </c>
      <c r="K448" s="5" t="str">
        <f t="shared" si="9"/>
        <v/>
      </c>
      <c r="M448" s="6" t="str">
        <f t="shared" si="7"/>
        <v/>
      </c>
      <c r="N448" s="5" t="str">
        <f t="shared" ref="N448:Q448" si="454">IF(IFERROR(FIND( TRIM(LOWER( RIGHT(N$1,LEN(N$1)- FIND("=",N$1)))),LOWER($D448)),"*") = "*","",LEFT(N$1,FIND("=",N$1) -1))</f>
        <v/>
      </c>
      <c r="O448" s="5" t="str">
        <f t="shared" si="454"/>
        <v/>
      </c>
      <c r="P448" s="5" t="str">
        <f t="shared" si="454"/>
        <v/>
      </c>
      <c r="Q448" s="5" t="str">
        <f t="shared" si="454"/>
        <v/>
      </c>
    </row>
    <row r="449" ht="15.75" customHeight="1">
      <c r="A449" s="5" t="s">
        <v>1297</v>
      </c>
      <c r="B449" s="5" t="s">
        <v>1298</v>
      </c>
      <c r="C449" s="5" t="s">
        <v>18</v>
      </c>
      <c r="D449" s="5" t="s">
        <v>1299</v>
      </c>
      <c r="E449" s="6" t="str">
        <f t="shared" si="2"/>
        <v>Enviromental Data</v>
      </c>
      <c r="F449" s="2" t="s">
        <v>5</v>
      </c>
      <c r="G449" s="5" t="str">
        <f t="shared" si="3"/>
        <v/>
      </c>
      <c r="H449" s="5" t="str">
        <f t="shared" si="4"/>
        <v/>
      </c>
      <c r="I449" s="5" t="str">
        <f t="shared" si="5"/>
        <v/>
      </c>
      <c r="J449" s="5" t="str">
        <f t="shared" si="6"/>
        <v/>
      </c>
      <c r="K449" s="5" t="str">
        <f t="shared" si="9"/>
        <v/>
      </c>
      <c r="M449" s="6" t="str">
        <f t="shared" si="7"/>
        <v/>
      </c>
      <c r="N449" s="5" t="str">
        <f t="shared" ref="N449:Q449" si="455">IF(IFERROR(FIND( TRIM(LOWER( RIGHT(N$1,LEN(N$1)- FIND("=",N$1)))),LOWER($D449)),"*") = "*","",LEFT(N$1,FIND("=",N$1) -1))</f>
        <v/>
      </c>
      <c r="O449" s="5" t="str">
        <f t="shared" si="455"/>
        <v/>
      </c>
      <c r="P449" s="5" t="str">
        <f t="shared" si="455"/>
        <v/>
      </c>
      <c r="Q449" s="5" t="str">
        <f t="shared" si="455"/>
        <v/>
      </c>
    </row>
    <row r="450" ht="15.75" customHeight="1">
      <c r="A450" s="5" t="s">
        <v>1300</v>
      </c>
      <c r="B450" s="5" t="s">
        <v>1301</v>
      </c>
      <c r="C450" s="5" t="s">
        <v>18</v>
      </c>
      <c r="D450" s="5" t="s">
        <v>1302</v>
      </c>
      <c r="E450" s="6" t="str">
        <f t="shared" si="2"/>
        <v>Enviromental Data</v>
      </c>
      <c r="F450" s="2" t="s">
        <v>5</v>
      </c>
      <c r="G450" s="5" t="str">
        <f t="shared" si="3"/>
        <v/>
      </c>
      <c r="H450" s="5" t="str">
        <f t="shared" si="4"/>
        <v/>
      </c>
      <c r="I450" s="5" t="str">
        <f t="shared" si="5"/>
        <v/>
      </c>
      <c r="J450" s="5" t="str">
        <f t="shared" si="6"/>
        <v/>
      </c>
      <c r="K450" s="5" t="str">
        <f t="shared" si="9"/>
        <v/>
      </c>
      <c r="M450" s="6" t="str">
        <f t="shared" si="7"/>
        <v/>
      </c>
      <c r="N450" s="5" t="str">
        <f t="shared" ref="N450:Q450" si="456">IF(IFERROR(FIND( TRIM(LOWER( RIGHT(N$1,LEN(N$1)- FIND("=",N$1)))),LOWER($D450)),"*") = "*","",LEFT(N$1,FIND("=",N$1) -1))</f>
        <v/>
      </c>
      <c r="O450" s="5" t="str">
        <f t="shared" si="456"/>
        <v/>
      </c>
      <c r="P450" s="5" t="str">
        <f t="shared" si="456"/>
        <v/>
      </c>
      <c r="Q450" s="5" t="str">
        <f t="shared" si="456"/>
        <v/>
      </c>
    </row>
    <row r="451" ht="15.75" customHeight="1">
      <c r="A451" s="5" t="s">
        <v>1303</v>
      </c>
      <c r="B451" s="5" t="s">
        <v>1304</v>
      </c>
      <c r="C451" s="5" t="s">
        <v>18</v>
      </c>
      <c r="D451" s="5" t="s">
        <v>1305</v>
      </c>
      <c r="E451" s="6" t="str">
        <f t="shared" si="2"/>
        <v>Enviromental Data</v>
      </c>
      <c r="F451" s="2" t="s">
        <v>5</v>
      </c>
      <c r="G451" s="5" t="str">
        <f t="shared" si="3"/>
        <v/>
      </c>
      <c r="H451" s="5" t="str">
        <f t="shared" si="4"/>
        <v/>
      </c>
      <c r="I451" s="5" t="str">
        <f t="shared" si="5"/>
        <v/>
      </c>
      <c r="J451" s="5" t="str">
        <f t="shared" si="6"/>
        <v/>
      </c>
      <c r="K451" s="5" t="str">
        <f t="shared" si="9"/>
        <v/>
      </c>
      <c r="M451" s="6" t="str">
        <f t="shared" si="7"/>
        <v/>
      </c>
      <c r="N451" s="5" t="str">
        <f t="shared" ref="N451:Q451" si="457">IF(IFERROR(FIND( TRIM(LOWER( RIGHT(N$1,LEN(N$1)- FIND("=",N$1)))),LOWER($D451)),"*") = "*","",LEFT(N$1,FIND("=",N$1) -1))</f>
        <v/>
      </c>
      <c r="O451" s="5" t="str">
        <f t="shared" si="457"/>
        <v/>
      </c>
      <c r="P451" s="5" t="str">
        <f t="shared" si="457"/>
        <v/>
      </c>
      <c r="Q451" s="5" t="str">
        <f t="shared" si="457"/>
        <v/>
      </c>
    </row>
    <row r="452" ht="15.75" customHeight="1">
      <c r="A452" s="5" t="s">
        <v>1306</v>
      </c>
      <c r="B452" s="5" t="s">
        <v>1307</v>
      </c>
      <c r="C452" s="5" t="s">
        <v>18</v>
      </c>
      <c r="D452" s="5" t="s">
        <v>1308</v>
      </c>
      <c r="E452" s="6" t="str">
        <f t="shared" si="2"/>
        <v>Enviromental Data</v>
      </c>
      <c r="F452" s="2" t="s">
        <v>5</v>
      </c>
      <c r="G452" s="5" t="str">
        <f t="shared" si="3"/>
        <v/>
      </c>
      <c r="H452" s="5" t="str">
        <f t="shared" si="4"/>
        <v/>
      </c>
      <c r="I452" s="5" t="str">
        <f t="shared" si="5"/>
        <v/>
      </c>
      <c r="J452" s="5" t="str">
        <f t="shared" si="6"/>
        <v/>
      </c>
      <c r="K452" s="5" t="str">
        <f t="shared" si="9"/>
        <v/>
      </c>
      <c r="M452" s="6" t="str">
        <f t="shared" si="7"/>
        <v/>
      </c>
      <c r="N452" s="5" t="str">
        <f t="shared" ref="N452:Q452" si="458">IF(IFERROR(FIND( TRIM(LOWER( RIGHT(N$1,LEN(N$1)- FIND("=",N$1)))),LOWER($D452)),"*") = "*","",LEFT(N$1,FIND("=",N$1) -1))</f>
        <v/>
      </c>
      <c r="O452" s="5" t="str">
        <f t="shared" si="458"/>
        <v/>
      </c>
      <c r="P452" s="5" t="str">
        <f t="shared" si="458"/>
        <v/>
      </c>
      <c r="Q452" s="5" t="str">
        <f t="shared" si="458"/>
        <v/>
      </c>
    </row>
    <row r="453" ht="15.75" customHeight="1">
      <c r="A453" s="5" t="s">
        <v>1309</v>
      </c>
      <c r="B453" s="5" t="s">
        <v>1310</v>
      </c>
      <c r="C453" s="5" t="s">
        <v>18</v>
      </c>
      <c r="D453" s="5" t="s">
        <v>1311</v>
      </c>
      <c r="E453" s="6" t="str">
        <f t="shared" si="2"/>
        <v>Enviromental Data</v>
      </c>
      <c r="F453" s="2" t="s">
        <v>5</v>
      </c>
      <c r="G453" s="5" t="str">
        <f t="shared" si="3"/>
        <v/>
      </c>
      <c r="H453" s="5" t="str">
        <f t="shared" si="4"/>
        <v/>
      </c>
      <c r="I453" s="5" t="str">
        <f t="shared" si="5"/>
        <v/>
      </c>
      <c r="J453" s="5" t="str">
        <f t="shared" si="6"/>
        <v/>
      </c>
      <c r="K453" s="5" t="str">
        <f t="shared" si="9"/>
        <v/>
      </c>
      <c r="M453" s="6" t="str">
        <f t="shared" si="7"/>
        <v/>
      </c>
      <c r="N453" s="5" t="str">
        <f t="shared" ref="N453:Q453" si="459">IF(IFERROR(FIND( TRIM(LOWER( RIGHT(N$1,LEN(N$1)- FIND("=",N$1)))),LOWER($D453)),"*") = "*","",LEFT(N$1,FIND("=",N$1) -1))</f>
        <v/>
      </c>
      <c r="O453" s="5" t="str">
        <f t="shared" si="459"/>
        <v/>
      </c>
      <c r="P453" s="5" t="str">
        <f t="shared" si="459"/>
        <v/>
      </c>
      <c r="Q453" s="5" t="str">
        <f t="shared" si="459"/>
        <v/>
      </c>
    </row>
    <row r="454" ht="15.75" customHeight="1">
      <c r="A454" s="5" t="s">
        <v>1312</v>
      </c>
      <c r="B454" s="5" t="s">
        <v>1313</v>
      </c>
      <c r="C454" s="5" t="s">
        <v>18</v>
      </c>
      <c r="D454" s="5" t="s">
        <v>1314</v>
      </c>
      <c r="E454" s="6" t="str">
        <f t="shared" si="2"/>
        <v>Enviromental Data,Public Health Data </v>
      </c>
      <c r="F454" s="2" t="s">
        <v>5</v>
      </c>
      <c r="G454" s="5" t="str">
        <f t="shared" si="3"/>
        <v/>
      </c>
      <c r="H454" s="5" t="str">
        <f t="shared" si="4"/>
        <v/>
      </c>
      <c r="I454" s="5" t="str">
        <f t="shared" si="5"/>
        <v/>
      </c>
      <c r="J454" s="5" t="str">
        <f t="shared" si="6"/>
        <v/>
      </c>
      <c r="K454" s="5" t="str">
        <f t="shared" si="9"/>
        <v>Public Health Data </v>
      </c>
      <c r="M454" s="6" t="str">
        <f t="shared" si="7"/>
        <v/>
      </c>
      <c r="N454" s="5" t="str">
        <f t="shared" ref="N454:Q454" si="460">IF(IFERROR(FIND( TRIM(LOWER( RIGHT(N$1,LEN(N$1)- FIND("=",N$1)))),LOWER($D454)),"*") = "*","",LEFT(N$1,FIND("=",N$1) -1))</f>
        <v/>
      </c>
      <c r="O454" s="5" t="str">
        <f t="shared" si="460"/>
        <v/>
      </c>
      <c r="P454" s="5" t="str">
        <f t="shared" si="460"/>
        <v/>
      </c>
      <c r="Q454" s="5" t="str">
        <f t="shared" si="460"/>
        <v/>
      </c>
    </row>
    <row r="455" ht="15.75" customHeight="1">
      <c r="A455" s="5" t="s">
        <v>1315</v>
      </c>
      <c r="B455" s="5" t="s">
        <v>1316</v>
      </c>
      <c r="C455" s="5" t="s">
        <v>18</v>
      </c>
      <c r="D455" s="5" t="s">
        <v>1317</v>
      </c>
      <c r="E455" s="6" t="str">
        <f t="shared" si="2"/>
        <v>Enviromental Data</v>
      </c>
      <c r="F455" s="2" t="s">
        <v>5</v>
      </c>
      <c r="G455" s="5" t="str">
        <f t="shared" si="3"/>
        <v/>
      </c>
      <c r="H455" s="5" t="str">
        <f t="shared" si="4"/>
        <v/>
      </c>
      <c r="I455" s="5" t="str">
        <f t="shared" si="5"/>
        <v/>
      </c>
      <c r="J455" s="5" t="str">
        <f t="shared" si="6"/>
        <v/>
      </c>
      <c r="K455" s="5" t="str">
        <f t="shared" si="9"/>
        <v/>
      </c>
      <c r="M455" s="6" t="str">
        <f t="shared" si="7"/>
        <v/>
      </c>
      <c r="N455" s="5" t="str">
        <f t="shared" ref="N455:Q455" si="461">IF(IFERROR(FIND( TRIM(LOWER( RIGHT(N$1,LEN(N$1)- FIND("=",N$1)))),LOWER($D455)),"*") = "*","",LEFT(N$1,FIND("=",N$1) -1))</f>
        <v/>
      </c>
      <c r="O455" s="5" t="str">
        <f t="shared" si="461"/>
        <v/>
      </c>
      <c r="P455" s="5" t="str">
        <f t="shared" si="461"/>
        <v/>
      </c>
      <c r="Q455" s="5" t="str">
        <f t="shared" si="461"/>
        <v/>
      </c>
    </row>
    <row r="456" ht="15.75" customHeight="1">
      <c r="A456" s="5" t="s">
        <v>1318</v>
      </c>
      <c r="B456" s="5" t="s">
        <v>1319</v>
      </c>
      <c r="C456" s="5" t="s">
        <v>18</v>
      </c>
      <c r="D456" s="5" t="s">
        <v>1320</v>
      </c>
      <c r="E456" s="6" t="str">
        <f t="shared" si="2"/>
        <v>Enviromental Data</v>
      </c>
      <c r="F456" s="2" t="s">
        <v>5</v>
      </c>
      <c r="G456" s="5" t="str">
        <f t="shared" si="3"/>
        <v/>
      </c>
      <c r="H456" s="5" t="str">
        <f t="shared" si="4"/>
        <v/>
      </c>
      <c r="I456" s="5" t="str">
        <f t="shared" si="5"/>
        <v/>
      </c>
      <c r="J456" s="5" t="str">
        <f t="shared" si="6"/>
        <v/>
      </c>
      <c r="K456" s="5" t="str">
        <f t="shared" si="9"/>
        <v/>
      </c>
      <c r="M456" s="6" t="str">
        <f t="shared" si="7"/>
        <v/>
      </c>
      <c r="N456" s="5" t="str">
        <f t="shared" ref="N456:Q456" si="462">IF(IFERROR(FIND( TRIM(LOWER( RIGHT(N$1,LEN(N$1)- FIND("=",N$1)))),LOWER($D456)),"*") = "*","",LEFT(N$1,FIND("=",N$1) -1))</f>
        <v/>
      </c>
      <c r="O456" s="5" t="str">
        <f t="shared" si="462"/>
        <v/>
      </c>
      <c r="P456" s="5" t="str">
        <f t="shared" si="462"/>
        <v/>
      </c>
      <c r="Q456" s="5" t="str">
        <f t="shared" si="462"/>
        <v/>
      </c>
    </row>
    <row r="457" ht="15.75" customHeight="1">
      <c r="A457" s="5" t="s">
        <v>1321</v>
      </c>
      <c r="B457" s="5" t="s">
        <v>1322</v>
      </c>
      <c r="C457" s="5" t="s">
        <v>18</v>
      </c>
      <c r="D457" s="5" t="s">
        <v>1323</v>
      </c>
      <c r="E457" s="6" t="str">
        <f t="shared" si="2"/>
        <v>Enviromental Data</v>
      </c>
      <c r="F457" s="2" t="s">
        <v>5</v>
      </c>
      <c r="G457" s="5" t="str">
        <f t="shared" si="3"/>
        <v/>
      </c>
      <c r="H457" s="5" t="str">
        <f t="shared" si="4"/>
        <v/>
      </c>
      <c r="I457" s="5" t="str">
        <f t="shared" si="5"/>
        <v/>
      </c>
      <c r="J457" s="5" t="str">
        <f t="shared" si="6"/>
        <v/>
      </c>
      <c r="K457" s="5" t="str">
        <f t="shared" si="9"/>
        <v/>
      </c>
      <c r="M457" s="6" t="str">
        <f t="shared" si="7"/>
        <v/>
      </c>
      <c r="N457" s="5" t="str">
        <f t="shared" ref="N457:Q457" si="463">IF(IFERROR(FIND( TRIM(LOWER( RIGHT(N$1,LEN(N$1)- FIND("=",N$1)))),LOWER($D457)),"*") = "*","",LEFT(N$1,FIND("=",N$1) -1))</f>
        <v/>
      </c>
      <c r="O457" s="5" t="str">
        <f t="shared" si="463"/>
        <v/>
      </c>
      <c r="P457" s="5" t="str">
        <f t="shared" si="463"/>
        <v/>
      </c>
      <c r="Q457" s="5" t="str">
        <f t="shared" si="463"/>
        <v/>
      </c>
    </row>
    <row r="458" ht="15.75" customHeight="1">
      <c r="A458" s="5" t="s">
        <v>1324</v>
      </c>
      <c r="B458" s="5" t="s">
        <v>1325</v>
      </c>
      <c r="C458" s="5" t="s">
        <v>18</v>
      </c>
      <c r="D458" s="5" t="s">
        <v>1326</v>
      </c>
      <c r="E458" s="6" t="str">
        <f t="shared" si="2"/>
        <v>Enviromental Data</v>
      </c>
      <c r="F458" s="2" t="s">
        <v>5</v>
      </c>
      <c r="G458" s="5" t="str">
        <f t="shared" si="3"/>
        <v/>
      </c>
      <c r="H458" s="5" t="str">
        <f t="shared" si="4"/>
        <v/>
      </c>
      <c r="I458" s="5" t="str">
        <f t="shared" si="5"/>
        <v/>
      </c>
      <c r="J458" s="5" t="str">
        <f t="shared" si="6"/>
        <v/>
      </c>
      <c r="K458" s="5" t="str">
        <f t="shared" si="9"/>
        <v/>
      </c>
      <c r="M458" s="6" t="str">
        <f t="shared" si="7"/>
        <v/>
      </c>
      <c r="N458" s="5" t="str">
        <f t="shared" ref="N458:Q458" si="464">IF(IFERROR(FIND( TRIM(LOWER( RIGHT(N$1,LEN(N$1)- FIND("=",N$1)))),LOWER($D458)),"*") = "*","",LEFT(N$1,FIND("=",N$1) -1))</f>
        <v/>
      </c>
      <c r="O458" s="5" t="str">
        <f t="shared" si="464"/>
        <v/>
      </c>
      <c r="P458" s="5" t="str">
        <f t="shared" si="464"/>
        <v/>
      </c>
      <c r="Q458" s="5" t="str">
        <f t="shared" si="464"/>
        <v/>
      </c>
    </row>
    <row r="459" ht="15.75" customHeight="1">
      <c r="A459" s="5" t="s">
        <v>1327</v>
      </c>
      <c r="B459" s="5" t="s">
        <v>1328</v>
      </c>
      <c r="C459" s="5" t="s">
        <v>18</v>
      </c>
      <c r="D459" s="5" t="s">
        <v>1329</v>
      </c>
      <c r="E459" s="6" t="str">
        <f t="shared" si="2"/>
        <v>Enviromental Data</v>
      </c>
      <c r="F459" s="2" t="s">
        <v>5</v>
      </c>
      <c r="G459" s="5" t="str">
        <f t="shared" si="3"/>
        <v/>
      </c>
      <c r="H459" s="5" t="str">
        <f t="shared" si="4"/>
        <v/>
      </c>
      <c r="I459" s="5" t="str">
        <f t="shared" si="5"/>
        <v/>
      </c>
      <c r="J459" s="5" t="str">
        <f t="shared" si="6"/>
        <v/>
      </c>
      <c r="K459" s="5" t="str">
        <f t="shared" si="9"/>
        <v/>
      </c>
      <c r="M459" s="6" t="str">
        <f t="shared" si="7"/>
        <v/>
      </c>
      <c r="N459" s="5" t="str">
        <f t="shared" ref="N459:Q459" si="465">IF(IFERROR(FIND( TRIM(LOWER( RIGHT(N$1,LEN(N$1)- FIND("=",N$1)))),LOWER($D459)),"*") = "*","",LEFT(N$1,FIND("=",N$1) -1))</f>
        <v/>
      </c>
      <c r="O459" s="5" t="str">
        <f t="shared" si="465"/>
        <v/>
      </c>
      <c r="P459" s="5" t="str">
        <f t="shared" si="465"/>
        <v/>
      </c>
      <c r="Q459" s="5" t="str">
        <f t="shared" si="465"/>
        <v/>
      </c>
    </row>
    <row r="460" ht="15.75" customHeight="1">
      <c r="A460" s="5" t="s">
        <v>1330</v>
      </c>
      <c r="B460" s="5" t="s">
        <v>1331</v>
      </c>
      <c r="C460" s="5" t="s">
        <v>18</v>
      </c>
      <c r="D460" s="5" t="s">
        <v>1332</v>
      </c>
      <c r="E460" s="6" t="str">
        <f t="shared" si="2"/>
        <v>Enviromental Data</v>
      </c>
      <c r="F460" s="2" t="s">
        <v>5</v>
      </c>
      <c r="G460" s="5" t="str">
        <f t="shared" si="3"/>
        <v/>
      </c>
      <c r="H460" s="5" t="str">
        <f t="shared" si="4"/>
        <v/>
      </c>
      <c r="I460" s="5" t="str">
        <f t="shared" si="5"/>
        <v/>
      </c>
      <c r="J460" s="5" t="str">
        <f t="shared" si="6"/>
        <v/>
      </c>
      <c r="K460" s="5" t="str">
        <f t="shared" si="9"/>
        <v/>
      </c>
      <c r="M460" s="6" t="str">
        <f t="shared" si="7"/>
        <v/>
      </c>
      <c r="N460" s="5" t="str">
        <f t="shared" ref="N460:Q460" si="466">IF(IFERROR(FIND( TRIM(LOWER( RIGHT(N$1,LEN(N$1)- FIND("=",N$1)))),LOWER($D460)),"*") = "*","",LEFT(N$1,FIND("=",N$1) -1))</f>
        <v/>
      </c>
      <c r="O460" s="5" t="str">
        <f t="shared" si="466"/>
        <v/>
      </c>
      <c r="P460" s="5" t="str">
        <f t="shared" si="466"/>
        <v/>
      </c>
      <c r="Q460" s="5" t="str">
        <f t="shared" si="466"/>
        <v/>
      </c>
    </row>
    <row r="461" ht="15.75" customHeight="1">
      <c r="A461" s="5" t="s">
        <v>1333</v>
      </c>
      <c r="B461" s="5" t="s">
        <v>1334</v>
      </c>
      <c r="C461" s="5" t="s">
        <v>18</v>
      </c>
      <c r="D461" s="5" t="s">
        <v>1335</v>
      </c>
      <c r="E461" s="6" t="str">
        <f t="shared" si="2"/>
        <v>Enviromental Data</v>
      </c>
      <c r="F461" s="2" t="s">
        <v>5</v>
      </c>
      <c r="G461" s="5" t="str">
        <f t="shared" si="3"/>
        <v/>
      </c>
      <c r="H461" s="5" t="str">
        <f t="shared" si="4"/>
        <v/>
      </c>
      <c r="I461" s="5" t="str">
        <f t="shared" si="5"/>
        <v/>
      </c>
      <c r="J461" s="5" t="str">
        <f t="shared" si="6"/>
        <v/>
      </c>
      <c r="K461" s="5" t="str">
        <f t="shared" si="9"/>
        <v/>
      </c>
      <c r="M461" s="6" t="str">
        <f t="shared" si="7"/>
        <v/>
      </c>
      <c r="N461" s="5" t="str">
        <f t="shared" ref="N461:Q461" si="467">IF(IFERROR(FIND( TRIM(LOWER( RIGHT(N$1,LEN(N$1)- FIND("=",N$1)))),LOWER($D461)),"*") = "*","",LEFT(N$1,FIND("=",N$1) -1))</f>
        <v/>
      </c>
      <c r="O461" s="5" t="str">
        <f t="shared" si="467"/>
        <v/>
      </c>
      <c r="P461" s="5" t="str">
        <f t="shared" si="467"/>
        <v/>
      </c>
      <c r="Q461" s="5" t="str">
        <f t="shared" si="467"/>
        <v/>
      </c>
    </row>
    <row r="462" ht="15.75" customHeight="1">
      <c r="A462" s="5" t="s">
        <v>1336</v>
      </c>
      <c r="B462" s="5" t="s">
        <v>1337</v>
      </c>
      <c r="C462" s="5" t="s">
        <v>18</v>
      </c>
      <c r="D462" s="5" t="s">
        <v>1338</v>
      </c>
      <c r="E462" s="6" t="str">
        <f t="shared" si="2"/>
        <v>Enviromental Data</v>
      </c>
      <c r="F462" s="2" t="s">
        <v>5</v>
      </c>
      <c r="G462" s="5" t="str">
        <f t="shared" si="3"/>
        <v/>
      </c>
      <c r="H462" s="5" t="str">
        <f t="shared" si="4"/>
        <v/>
      </c>
      <c r="I462" s="5" t="str">
        <f t="shared" si="5"/>
        <v/>
      </c>
      <c r="J462" s="5" t="str">
        <f t="shared" si="6"/>
        <v/>
      </c>
      <c r="K462" s="5" t="str">
        <f t="shared" si="9"/>
        <v/>
      </c>
      <c r="M462" s="6" t="str">
        <f t="shared" si="7"/>
        <v/>
      </c>
      <c r="N462" s="5" t="str">
        <f t="shared" ref="N462:Q462" si="468">IF(IFERROR(FIND( TRIM(LOWER( RIGHT(N$1,LEN(N$1)- FIND("=",N$1)))),LOWER($D462)),"*") = "*","",LEFT(N$1,FIND("=",N$1) -1))</f>
        <v/>
      </c>
      <c r="O462" s="5" t="str">
        <f t="shared" si="468"/>
        <v/>
      </c>
      <c r="P462" s="5" t="str">
        <f t="shared" si="468"/>
        <v/>
      </c>
      <c r="Q462" s="5" t="str">
        <f t="shared" si="468"/>
        <v/>
      </c>
    </row>
    <row r="463" ht="15.75" customHeight="1">
      <c r="A463" s="5" t="s">
        <v>1339</v>
      </c>
      <c r="B463" s="5" t="s">
        <v>1340</v>
      </c>
      <c r="C463" s="5" t="s">
        <v>18</v>
      </c>
      <c r="D463" s="5" t="s">
        <v>1341</v>
      </c>
      <c r="E463" s="6" t="str">
        <f t="shared" si="2"/>
        <v>Enviromental Data</v>
      </c>
      <c r="F463" s="2" t="s">
        <v>5</v>
      </c>
      <c r="G463" s="5" t="str">
        <f t="shared" si="3"/>
        <v/>
      </c>
      <c r="H463" s="5" t="str">
        <f t="shared" si="4"/>
        <v/>
      </c>
      <c r="I463" s="5" t="str">
        <f t="shared" si="5"/>
        <v/>
      </c>
      <c r="J463" s="5" t="str">
        <f t="shared" si="6"/>
        <v/>
      </c>
      <c r="K463" s="5" t="str">
        <f t="shared" si="9"/>
        <v/>
      </c>
      <c r="M463" s="6" t="str">
        <f t="shared" si="7"/>
        <v/>
      </c>
      <c r="N463" s="5" t="str">
        <f t="shared" ref="N463:Q463" si="469">IF(IFERROR(FIND( TRIM(LOWER( RIGHT(N$1,LEN(N$1)- FIND("=",N$1)))),LOWER($D463)),"*") = "*","",LEFT(N$1,FIND("=",N$1) -1))</f>
        <v/>
      </c>
      <c r="O463" s="5" t="str">
        <f t="shared" si="469"/>
        <v/>
      </c>
      <c r="P463" s="5" t="str">
        <f t="shared" si="469"/>
        <v/>
      </c>
      <c r="Q463" s="5" t="str">
        <f t="shared" si="469"/>
        <v/>
      </c>
    </row>
    <row r="464" ht="15.75" customHeight="1">
      <c r="A464" s="5" t="s">
        <v>1342</v>
      </c>
      <c r="B464" s="5" t="s">
        <v>1343</v>
      </c>
      <c r="C464" s="5" t="s">
        <v>18</v>
      </c>
      <c r="D464" s="5" t="s">
        <v>1344</v>
      </c>
      <c r="E464" s="6" t="str">
        <f t="shared" si="2"/>
        <v>Enviromental Data</v>
      </c>
      <c r="F464" s="2" t="s">
        <v>5</v>
      </c>
      <c r="G464" s="5" t="str">
        <f t="shared" si="3"/>
        <v/>
      </c>
      <c r="H464" s="5" t="str">
        <f t="shared" si="4"/>
        <v/>
      </c>
      <c r="I464" s="5" t="str">
        <f t="shared" si="5"/>
        <v/>
      </c>
      <c r="J464" s="5" t="str">
        <f t="shared" si="6"/>
        <v/>
      </c>
      <c r="K464" s="5" t="str">
        <f t="shared" si="9"/>
        <v/>
      </c>
      <c r="M464" s="6" t="str">
        <f t="shared" si="7"/>
        <v/>
      </c>
      <c r="N464" s="5" t="str">
        <f t="shared" ref="N464:Q464" si="470">IF(IFERROR(FIND( TRIM(LOWER( RIGHT(N$1,LEN(N$1)- FIND("=",N$1)))),LOWER($D464)),"*") = "*","",LEFT(N$1,FIND("=",N$1) -1))</f>
        <v/>
      </c>
      <c r="O464" s="5" t="str">
        <f t="shared" si="470"/>
        <v/>
      </c>
      <c r="P464" s="5" t="str">
        <f t="shared" si="470"/>
        <v/>
      </c>
      <c r="Q464" s="5" t="str">
        <f t="shared" si="470"/>
        <v/>
      </c>
    </row>
    <row r="465" ht="15.75" customHeight="1">
      <c r="A465" s="5" t="s">
        <v>1345</v>
      </c>
      <c r="B465" s="5" t="s">
        <v>1346</v>
      </c>
      <c r="C465" s="5" t="s">
        <v>18</v>
      </c>
      <c r="D465" s="5" t="s">
        <v>1347</v>
      </c>
      <c r="E465" s="6" t="str">
        <f t="shared" si="2"/>
        <v>Enviromental Data</v>
      </c>
      <c r="F465" s="2" t="s">
        <v>5</v>
      </c>
      <c r="G465" s="5" t="str">
        <f t="shared" si="3"/>
        <v/>
      </c>
      <c r="H465" s="5" t="str">
        <f t="shared" si="4"/>
        <v/>
      </c>
      <c r="I465" s="5" t="str">
        <f t="shared" si="5"/>
        <v/>
      </c>
      <c r="J465" s="5" t="str">
        <f t="shared" si="6"/>
        <v/>
      </c>
      <c r="K465" s="5" t="str">
        <f t="shared" si="9"/>
        <v/>
      </c>
      <c r="M465" s="6" t="str">
        <f t="shared" si="7"/>
        <v/>
      </c>
      <c r="N465" s="5" t="str">
        <f t="shared" ref="N465:Q465" si="471">IF(IFERROR(FIND( TRIM(LOWER( RIGHT(N$1,LEN(N$1)- FIND("=",N$1)))),LOWER($D465)),"*") = "*","",LEFT(N$1,FIND("=",N$1) -1))</f>
        <v/>
      </c>
      <c r="O465" s="5" t="str">
        <f t="shared" si="471"/>
        <v/>
      </c>
      <c r="P465" s="5" t="str">
        <f t="shared" si="471"/>
        <v/>
      </c>
      <c r="Q465" s="5" t="str">
        <f t="shared" si="471"/>
        <v/>
      </c>
    </row>
    <row r="466" ht="15.75" customHeight="1">
      <c r="A466" s="5" t="s">
        <v>1348</v>
      </c>
      <c r="B466" s="5" t="s">
        <v>1349</v>
      </c>
      <c r="C466" s="5" t="s">
        <v>18</v>
      </c>
      <c r="D466" s="5" t="s">
        <v>1350</v>
      </c>
      <c r="E466" s="6" t="str">
        <f t="shared" si="2"/>
        <v>Enviromental Data</v>
      </c>
      <c r="F466" s="2" t="s">
        <v>5</v>
      </c>
      <c r="G466" s="5" t="str">
        <f t="shared" si="3"/>
        <v/>
      </c>
      <c r="H466" s="5" t="str">
        <f t="shared" si="4"/>
        <v/>
      </c>
      <c r="I466" s="5" t="str">
        <f t="shared" si="5"/>
        <v/>
      </c>
      <c r="J466" s="5" t="str">
        <f t="shared" si="6"/>
        <v/>
      </c>
      <c r="K466" s="5" t="str">
        <f t="shared" si="9"/>
        <v/>
      </c>
      <c r="M466" s="6" t="str">
        <f t="shared" si="7"/>
        <v/>
      </c>
      <c r="N466" s="5" t="str">
        <f t="shared" ref="N466:Q466" si="472">IF(IFERROR(FIND( TRIM(LOWER( RIGHT(N$1,LEN(N$1)- FIND("=",N$1)))),LOWER($D466)),"*") = "*","",LEFT(N$1,FIND("=",N$1) -1))</f>
        <v/>
      </c>
      <c r="O466" s="5" t="str">
        <f t="shared" si="472"/>
        <v/>
      </c>
      <c r="P466" s="5" t="str">
        <f t="shared" si="472"/>
        <v/>
      </c>
      <c r="Q466" s="5" t="str">
        <f t="shared" si="472"/>
        <v/>
      </c>
    </row>
    <row r="467" ht="15.75" customHeight="1">
      <c r="A467" s="5" t="s">
        <v>1351</v>
      </c>
      <c r="B467" s="5" t="s">
        <v>1352</v>
      </c>
      <c r="C467" s="5" t="s">
        <v>18</v>
      </c>
      <c r="D467" s="5" t="s">
        <v>1353</v>
      </c>
      <c r="E467" s="6" t="str">
        <f t="shared" si="2"/>
        <v>Enviromental Data</v>
      </c>
      <c r="F467" s="2" t="s">
        <v>5</v>
      </c>
      <c r="G467" s="5" t="str">
        <f t="shared" si="3"/>
        <v/>
      </c>
      <c r="H467" s="5" t="str">
        <f t="shared" si="4"/>
        <v/>
      </c>
      <c r="I467" s="5" t="str">
        <f t="shared" si="5"/>
        <v/>
      </c>
      <c r="J467" s="5" t="str">
        <f t="shared" si="6"/>
        <v/>
      </c>
      <c r="K467" s="5" t="str">
        <f t="shared" si="9"/>
        <v/>
      </c>
      <c r="M467" s="6" t="str">
        <f t="shared" si="7"/>
        <v/>
      </c>
      <c r="N467" s="5" t="str">
        <f t="shared" ref="N467:Q467" si="473">IF(IFERROR(FIND( TRIM(LOWER( RIGHT(N$1,LEN(N$1)- FIND("=",N$1)))),LOWER($D467)),"*") = "*","",LEFT(N$1,FIND("=",N$1) -1))</f>
        <v/>
      </c>
      <c r="O467" s="5" t="str">
        <f t="shared" si="473"/>
        <v/>
      </c>
      <c r="P467" s="5" t="str">
        <f t="shared" si="473"/>
        <v/>
      </c>
      <c r="Q467" s="5" t="str">
        <f t="shared" si="473"/>
        <v/>
      </c>
    </row>
    <row r="468" ht="15.75" customHeight="1">
      <c r="A468" s="5" t="s">
        <v>1354</v>
      </c>
      <c r="B468" s="5" t="s">
        <v>1355</v>
      </c>
      <c r="C468" s="5" t="s">
        <v>18</v>
      </c>
      <c r="D468" s="5" t="s">
        <v>1356</v>
      </c>
      <c r="E468" s="6" t="str">
        <f t="shared" si="2"/>
        <v>Enviromental Data</v>
      </c>
      <c r="F468" s="2" t="s">
        <v>5</v>
      </c>
      <c r="G468" s="5" t="str">
        <f t="shared" si="3"/>
        <v/>
      </c>
      <c r="H468" s="5" t="str">
        <f t="shared" si="4"/>
        <v/>
      </c>
      <c r="I468" s="5" t="str">
        <f t="shared" si="5"/>
        <v/>
      </c>
      <c r="J468" s="5" t="str">
        <f t="shared" si="6"/>
        <v/>
      </c>
      <c r="K468" s="5" t="str">
        <f t="shared" si="9"/>
        <v/>
      </c>
      <c r="M468" s="6" t="str">
        <f t="shared" si="7"/>
        <v/>
      </c>
      <c r="N468" s="5" t="str">
        <f t="shared" ref="N468:Q468" si="474">IF(IFERROR(FIND( TRIM(LOWER( RIGHT(N$1,LEN(N$1)- FIND("=",N$1)))),LOWER($D468)),"*") = "*","",LEFT(N$1,FIND("=",N$1) -1))</f>
        <v/>
      </c>
      <c r="O468" s="5" t="str">
        <f t="shared" si="474"/>
        <v/>
      </c>
      <c r="P468" s="5" t="str">
        <f t="shared" si="474"/>
        <v/>
      </c>
      <c r="Q468" s="5" t="str">
        <f t="shared" si="474"/>
        <v/>
      </c>
    </row>
    <row r="469" ht="15.75" customHeight="1">
      <c r="A469" s="5" t="s">
        <v>1357</v>
      </c>
      <c r="B469" s="5" t="s">
        <v>1358</v>
      </c>
      <c r="C469" s="5" t="s">
        <v>18</v>
      </c>
      <c r="D469" s="5" t="s">
        <v>1359</v>
      </c>
      <c r="E469" s="6" t="str">
        <f t="shared" si="2"/>
        <v>Enviromental Data</v>
      </c>
      <c r="F469" s="2" t="s">
        <v>5</v>
      </c>
      <c r="G469" s="5" t="str">
        <f t="shared" si="3"/>
        <v/>
      </c>
      <c r="H469" s="5" t="str">
        <f t="shared" si="4"/>
        <v/>
      </c>
      <c r="I469" s="5" t="str">
        <f t="shared" si="5"/>
        <v/>
      </c>
      <c r="J469" s="5" t="str">
        <f t="shared" si="6"/>
        <v/>
      </c>
      <c r="K469" s="5" t="str">
        <f t="shared" si="9"/>
        <v/>
      </c>
      <c r="M469" s="6" t="str">
        <f t="shared" si="7"/>
        <v/>
      </c>
      <c r="N469" s="5" t="str">
        <f t="shared" ref="N469:Q469" si="475">IF(IFERROR(FIND( TRIM(LOWER( RIGHT(N$1,LEN(N$1)- FIND("=",N$1)))),LOWER($D469)),"*") = "*","",LEFT(N$1,FIND("=",N$1) -1))</f>
        <v/>
      </c>
      <c r="O469" s="5" t="str">
        <f t="shared" si="475"/>
        <v/>
      </c>
      <c r="P469" s="5" t="str">
        <f t="shared" si="475"/>
        <v/>
      </c>
      <c r="Q469" s="5" t="str">
        <f t="shared" si="475"/>
        <v/>
      </c>
    </row>
    <row r="470" ht="15.75" customHeight="1">
      <c r="A470" s="5" t="s">
        <v>1360</v>
      </c>
      <c r="B470" s="5" t="s">
        <v>1361</v>
      </c>
      <c r="C470" s="5" t="s">
        <v>18</v>
      </c>
      <c r="D470" s="5" t="s">
        <v>1362</v>
      </c>
      <c r="E470" s="6" t="str">
        <f t="shared" si="2"/>
        <v>Enviromental Data</v>
      </c>
      <c r="F470" s="2" t="s">
        <v>5</v>
      </c>
      <c r="G470" s="5" t="str">
        <f t="shared" si="3"/>
        <v/>
      </c>
      <c r="H470" s="5" t="str">
        <f t="shared" si="4"/>
        <v/>
      </c>
      <c r="I470" s="5" t="str">
        <f t="shared" si="5"/>
        <v/>
      </c>
      <c r="J470" s="5" t="str">
        <f t="shared" si="6"/>
        <v/>
      </c>
      <c r="K470" s="5" t="str">
        <f t="shared" si="9"/>
        <v/>
      </c>
      <c r="M470" s="6" t="str">
        <f t="shared" si="7"/>
        <v/>
      </c>
      <c r="N470" s="5" t="str">
        <f t="shared" ref="N470:Q470" si="476">IF(IFERROR(FIND( TRIM(LOWER( RIGHT(N$1,LEN(N$1)- FIND("=",N$1)))),LOWER($D470)),"*") = "*","",LEFT(N$1,FIND("=",N$1) -1))</f>
        <v/>
      </c>
      <c r="O470" s="5" t="str">
        <f t="shared" si="476"/>
        <v/>
      </c>
      <c r="P470" s="5" t="str">
        <f t="shared" si="476"/>
        <v/>
      </c>
      <c r="Q470" s="5" t="str">
        <f t="shared" si="476"/>
        <v/>
      </c>
    </row>
    <row r="471" ht="15.75" customHeight="1">
      <c r="A471" s="5" t="s">
        <v>1363</v>
      </c>
      <c r="B471" s="5" t="s">
        <v>1364</v>
      </c>
      <c r="C471" s="5" t="s">
        <v>18</v>
      </c>
      <c r="D471" s="5" t="s">
        <v>1365</v>
      </c>
      <c r="E471" s="6" t="str">
        <f t="shared" si="2"/>
        <v>Enviromental Data</v>
      </c>
      <c r="F471" s="2" t="s">
        <v>5</v>
      </c>
      <c r="G471" s="5" t="str">
        <f t="shared" si="3"/>
        <v/>
      </c>
      <c r="H471" s="5" t="str">
        <f t="shared" si="4"/>
        <v/>
      </c>
      <c r="I471" s="5" t="str">
        <f t="shared" si="5"/>
        <v/>
      </c>
      <c r="J471" s="5" t="str">
        <f t="shared" si="6"/>
        <v/>
      </c>
      <c r="K471" s="5" t="str">
        <f t="shared" si="9"/>
        <v/>
      </c>
      <c r="M471" s="6" t="str">
        <f t="shared" si="7"/>
        <v/>
      </c>
      <c r="N471" s="5" t="str">
        <f t="shared" ref="N471:Q471" si="477">IF(IFERROR(FIND( TRIM(LOWER( RIGHT(N$1,LEN(N$1)- FIND("=",N$1)))),LOWER($D471)),"*") = "*","",LEFT(N$1,FIND("=",N$1) -1))</f>
        <v/>
      </c>
      <c r="O471" s="5" t="str">
        <f t="shared" si="477"/>
        <v/>
      </c>
      <c r="P471" s="5" t="str">
        <f t="shared" si="477"/>
        <v/>
      </c>
      <c r="Q471" s="5" t="str">
        <f t="shared" si="477"/>
        <v/>
      </c>
    </row>
    <row r="472" ht="15.75" customHeight="1">
      <c r="A472" s="5" t="s">
        <v>1366</v>
      </c>
      <c r="B472" s="5" t="s">
        <v>1367</v>
      </c>
      <c r="C472" s="5" t="s">
        <v>18</v>
      </c>
      <c r="D472" s="5" t="s">
        <v>1368</v>
      </c>
      <c r="E472" s="6" t="str">
        <f t="shared" si="2"/>
        <v>Enviromental Data</v>
      </c>
      <c r="F472" s="2" t="s">
        <v>5</v>
      </c>
      <c r="G472" s="5" t="str">
        <f t="shared" si="3"/>
        <v/>
      </c>
      <c r="H472" s="5" t="str">
        <f t="shared" si="4"/>
        <v/>
      </c>
      <c r="I472" s="5" t="str">
        <f t="shared" si="5"/>
        <v/>
      </c>
      <c r="J472" s="5" t="str">
        <f t="shared" si="6"/>
        <v/>
      </c>
      <c r="K472" s="5" t="str">
        <f t="shared" si="9"/>
        <v/>
      </c>
      <c r="M472" s="6" t="str">
        <f t="shared" si="7"/>
        <v/>
      </c>
      <c r="N472" s="5" t="str">
        <f t="shared" ref="N472:Q472" si="478">IF(IFERROR(FIND( TRIM(LOWER( RIGHT(N$1,LEN(N$1)- FIND("=",N$1)))),LOWER($D472)),"*") = "*","",LEFT(N$1,FIND("=",N$1) -1))</f>
        <v/>
      </c>
      <c r="O472" s="5" t="str">
        <f t="shared" si="478"/>
        <v/>
      </c>
      <c r="P472" s="5" t="str">
        <f t="shared" si="478"/>
        <v/>
      </c>
      <c r="Q472" s="5" t="str">
        <f t="shared" si="478"/>
        <v/>
      </c>
    </row>
    <row r="473" ht="15.75" customHeight="1">
      <c r="A473" s="5" t="s">
        <v>1369</v>
      </c>
      <c r="B473" s="5" t="s">
        <v>1370</v>
      </c>
      <c r="C473" s="5" t="s">
        <v>18</v>
      </c>
      <c r="D473" s="5" t="s">
        <v>1371</v>
      </c>
      <c r="E473" s="6" t="str">
        <f t="shared" si="2"/>
        <v>Enviromental Data</v>
      </c>
      <c r="F473" s="2" t="s">
        <v>5</v>
      </c>
      <c r="G473" s="5" t="str">
        <f t="shared" si="3"/>
        <v/>
      </c>
      <c r="H473" s="5" t="str">
        <f t="shared" si="4"/>
        <v/>
      </c>
      <c r="I473" s="5" t="str">
        <f t="shared" si="5"/>
        <v/>
      </c>
      <c r="J473" s="5" t="str">
        <f t="shared" si="6"/>
        <v/>
      </c>
      <c r="K473" s="5" t="str">
        <f t="shared" si="9"/>
        <v/>
      </c>
      <c r="M473" s="6" t="str">
        <f t="shared" si="7"/>
        <v/>
      </c>
      <c r="N473" s="5" t="str">
        <f t="shared" ref="N473:Q473" si="479">IF(IFERROR(FIND( TRIM(LOWER( RIGHT(N$1,LEN(N$1)- FIND("=",N$1)))),LOWER($D473)),"*") = "*","",LEFT(N$1,FIND("=",N$1) -1))</f>
        <v/>
      </c>
      <c r="O473" s="5" t="str">
        <f t="shared" si="479"/>
        <v/>
      </c>
      <c r="P473" s="5" t="str">
        <f t="shared" si="479"/>
        <v/>
      </c>
      <c r="Q473" s="5" t="str">
        <f t="shared" si="479"/>
        <v/>
      </c>
    </row>
    <row r="474" ht="15.75" customHeight="1">
      <c r="A474" s="5" t="s">
        <v>1372</v>
      </c>
      <c r="B474" s="5" t="s">
        <v>1373</v>
      </c>
      <c r="C474" s="5" t="s">
        <v>18</v>
      </c>
      <c r="D474" s="5" t="s">
        <v>1374</v>
      </c>
      <c r="E474" s="6" t="str">
        <f t="shared" si="2"/>
        <v>Enviromental Data</v>
      </c>
      <c r="F474" s="2" t="s">
        <v>5</v>
      </c>
      <c r="G474" s="5" t="str">
        <f t="shared" si="3"/>
        <v/>
      </c>
      <c r="H474" s="5" t="str">
        <f t="shared" si="4"/>
        <v/>
      </c>
      <c r="I474" s="5" t="str">
        <f t="shared" si="5"/>
        <v/>
      </c>
      <c r="J474" s="5" t="str">
        <f t="shared" si="6"/>
        <v/>
      </c>
      <c r="K474" s="5" t="str">
        <f t="shared" si="9"/>
        <v/>
      </c>
      <c r="M474" s="6" t="str">
        <f t="shared" si="7"/>
        <v/>
      </c>
      <c r="N474" s="5" t="str">
        <f t="shared" ref="N474:Q474" si="480">IF(IFERROR(FIND( TRIM(LOWER( RIGHT(N$1,LEN(N$1)- FIND("=",N$1)))),LOWER($D474)),"*") = "*","",LEFT(N$1,FIND("=",N$1) -1))</f>
        <v/>
      </c>
      <c r="O474" s="5" t="str">
        <f t="shared" si="480"/>
        <v/>
      </c>
      <c r="P474" s="5" t="str">
        <f t="shared" si="480"/>
        <v/>
      </c>
      <c r="Q474" s="5" t="str">
        <f t="shared" si="480"/>
        <v/>
      </c>
    </row>
    <row r="475" ht="15.75" customHeight="1">
      <c r="A475" s="5" t="s">
        <v>1375</v>
      </c>
      <c r="B475" s="5" t="s">
        <v>1376</v>
      </c>
      <c r="C475" s="5" t="s">
        <v>18</v>
      </c>
      <c r="D475" s="5" t="s">
        <v>1377</v>
      </c>
      <c r="E475" s="6" t="str">
        <f t="shared" si="2"/>
        <v>Enviromental Data</v>
      </c>
      <c r="F475" s="2" t="s">
        <v>5</v>
      </c>
      <c r="G475" s="5" t="str">
        <f t="shared" si="3"/>
        <v/>
      </c>
      <c r="H475" s="5" t="str">
        <f t="shared" si="4"/>
        <v/>
      </c>
      <c r="I475" s="5" t="str">
        <f t="shared" si="5"/>
        <v/>
      </c>
      <c r="J475" s="5" t="str">
        <f t="shared" si="6"/>
        <v/>
      </c>
      <c r="K475" s="5" t="str">
        <f t="shared" si="9"/>
        <v/>
      </c>
      <c r="M475" s="6" t="str">
        <f t="shared" si="7"/>
        <v/>
      </c>
      <c r="N475" s="5" t="str">
        <f t="shared" ref="N475:Q475" si="481">IF(IFERROR(FIND( TRIM(LOWER( RIGHT(N$1,LEN(N$1)- FIND("=",N$1)))),LOWER($D475)),"*") = "*","",LEFT(N$1,FIND("=",N$1) -1))</f>
        <v/>
      </c>
      <c r="O475" s="5" t="str">
        <f t="shared" si="481"/>
        <v/>
      </c>
      <c r="P475" s="5" t="str">
        <f t="shared" si="481"/>
        <v/>
      </c>
      <c r="Q475" s="5" t="str">
        <f t="shared" si="481"/>
        <v/>
      </c>
    </row>
    <row r="476" ht="15.75" customHeight="1">
      <c r="A476" s="5" t="s">
        <v>1378</v>
      </c>
      <c r="B476" s="5" t="s">
        <v>1379</v>
      </c>
      <c r="C476" s="5" t="s">
        <v>18</v>
      </c>
      <c r="D476" s="5" t="s">
        <v>1380</v>
      </c>
      <c r="E476" s="6" t="str">
        <f t="shared" si="2"/>
        <v>Enviromental Data</v>
      </c>
      <c r="F476" s="2" t="s">
        <v>5</v>
      </c>
      <c r="G476" s="5" t="str">
        <f t="shared" si="3"/>
        <v/>
      </c>
      <c r="H476" s="5" t="str">
        <f t="shared" si="4"/>
        <v/>
      </c>
      <c r="I476" s="5" t="str">
        <f t="shared" si="5"/>
        <v/>
      </c>
      <c r="J476" s="5" t="str">
        <f t="shared" si="6"/>
        <v/>
      </c>
      <c r="K476" s="5" t="str">
        <f t="shared" si="9"/>
        <v/>
      </c>
      <c r="M476" s="6" t="str">
        <f t="shared" si="7"/>
        <v/>
      </c>
      <c r="N476" s="5" t="str">
        <f t="shared" ref="N476:Q476" si="482">IF(IFERROR(FIND( TRIM(LOWER( RIGHT(N$1,LEN(N$1)- FIND("=",N$1)))),LOWER($D476)),"*") = "*","",LEFT(N$1,FIND("=",N$1) -1))</f>
        <v/>
      </c>
      <c r="O476" s="5" t="str">
        <f t="shared" si="482"/>
        <v/>
      </c>
      <c r="P476" s="5" t="str">
        <f t="shared" si="482"/>
        <v/>
      </c>
      <c r="Q476" s="5" t="str">
        <f t="shared" si="482"/>
        <v/>
      </c>
    </row>
    <row r="477" ht="15.75" customHeight="1">
      <c r="A477" s="5" t="s">
        <v>1381</v>
      </c>
      <c r="B477" s="5" t="s">
        <v>1382</v>
      </c>
      <c r="C477" s="5" t="s">
        <v>18</v>
      </c>
      <c r="D477" s="5" t="s">
        <v>1383</v>
      </c>
      <c r="E477" s="6" t="str">
        <f t="shared" si="2"/>
        <v>Enviromental Data</v>
      </c>
      <c r="F477" s="2" t="s">
        <v>5</v>
      </c>
      <c r="G477" s="5" t="str">
        <f t="shared" si="3"/>
        <v/>
      </c>
      <c r="H477" s="5" t="str">
        <f t="shared" si="4"/>
        <v/>
      </c>
      <c r="I477" s="5" t="str">
        <f t="shared" si="5"/>
        <v/>
      </c>
      <c r="J477" s="5" t="str">
        <f t="shared" si="6"/>
        <v/>
      </c>
      <c r="K477" s="5" t="str">
        <f t="shared" si="9"/>
        <v/>
      </c>
      <c r="M477" s="6" t="str">
        <f t="shared" si="7"/>
        <v/>
      </c>
      <c r="N477" s="5" t="str">
        <f t="shared" ref="N477:Q477" si="483">IF(IFERROR(FIND( TRIM(LOWER( RIGHT(N$1,LEN(N$1)- FIND("=",N$1)))),LOWER($D477)),"*") = "*","",LEFT(N$1,FIND("=",N$1) -1))</f>
        <v/>
      </c>
      <c r="O477" s="5" t="str">
        <f t="shared" si="483"/>
        <v/>
      </c>
      <c r="P477" s="5" t="str">
        <f t="shared" si="483"/>
        <v/>
      </c>
      <c r="Q477" s="5" t="str">
        <f t="shared" si="483"/>
        <v/>
      </c>
    </row>
    <row r="478" ht="15.75" customHeight="1">
      <c r="A478" s="5" t="s">
        <v>1384</v>
      </c>
      <c r="B478" s="5" t="s">
        <v>1385</v>
      </c>
      <c r="C478" s="5" t="s">
        <v>18</v>
      </c>
      <c r="D478" s="5" t="s">
        <v>1386</v>
      </c>
      <c r="E478" s="6" t="str">
        <f t="shared" si="2"/>
        <v>Enviromental Data</v>
      </c>
      <c r="F478" s="2" t="s">
        <v>5</v>
      </c>
      <c r="G478" s="5" t="str">
        <f t="shared" si="3"/>
        <v/>
      </c>
      <c r="H478" s="5" t="str">
        <f t="shared" si="4"/>
        <v/>
      </c>
      <c r="I478" s="5" t="str">
        <f t="shared" si="5"/>
        <v/>
      </c>
      <c r="J478" s="5" t="str">
        <f t="shared" si="6"/>
        <v/>
      </c>
      <c r="K478" s="5" t="str">
        <f t="shared" si="9"/>
        <v/>
      </c>
      <c r="M478" s="6" t="str">
        <f t="shared" si="7"/>
        <v/>
      </c>
      <c r="N478" s="5" t="str">
        <f t="shared" ref="N478:Q478" si="484">IF(IFERROR(FIND( TRIM(LOWER( RIGHT(N$1,LEN(N$1)- FIND("=",N$1)))),LOWER($D478)),"*") = "*","",LEFT(N$1,FIND("=",N$1) -1))</f>
        <v/>
      </c>
      <c r="O478" s="5" t="str">
        <f t="shared" si="484"/>
        <v/>
      </c>
      <c r="P478" s="5" t="str">
        <f t="shared" si="484"/>
        <v/>
      </c>
      <c r="Q478" s="5" t="str">
        <f t="shared" si="484"/>
        <v/>
      </c>
    </row>
    <row r="479" ht="15.75" customHeight="1">
      <c r="A479" s="5" t="s">
        <v>1387</v>
      </c>
      <c r="B479" s="5" t="s">
        <v>1388</v>
      </c>
      <c r="C479" s="5" t="s">
        <v>18</v>
      </c>
      <c r="D479" s="5" t="s">
        <v>1389</v>
      </c>
      <c r="E479" s="6" t="str">
        <f t="shared" si="2"/>
        <v>Enviromental Data</v>
      </c>
      <c r="F479" s="2" t="s">
        <v>5</v>
      </c>
      <c r="G479" s="5" t="str">
        <f t="shared" si="3"/>
        <v/>
      </c>
      <c r="H479" s="5" t="str">
        <f t="shared" si="4"/>
        <v/>
      </c>
      <c r="I479" s="5" t="str">
        <f t="shared" si="5"/>
        <v/>
      </c>
      <c r="J479" s="5" t="str">
        <f t="shared" si="6"/>
        <v/>
      </c>
      <c r="K479" s="5" t="str">
        <f t="shared" si="9"/>
        <v/>
      </c>
      <c r="M479" s="6" t="str">
        <f t="shared" si="7"/>
        <v/>
      </c>
      <c r="N479" s="5" t="str">
        <f t="shared" ref="N479:Q479" si="485">IF(IFERROR(FIND( TRIM(LOWER( RIGHT(N$1,LEN(N$1)- FIND("=",N$1)))),LOWER($D479)),"*") = "*","",LEFT(N$1,FIND("=",N$1) -1))</f>
        <v/>
      </c>
      <c r="O479" s="5" t="str">
        <f t="shared" si="485"/>
        <v/>
      </c>
      <c r="P479" s="5" t="str">
        <f t="shared" si="485"/>
        <v/>
      </c>
      <c r="Q479" s="5" t="str">
        <f t="shared" si="485"/>
        <v/>
      </c>
    </row>
    <row r="480" ht="15.75" customHeight="1">
      <c r="A480" s="5" t="s">
        <v>1390</v>
      </c>
      <c r="B480" s="5" t="s">
        <v>1391</v>
      </c>
      <c r="C480" s="5" t="s">
        <v>18</v>
      </c>
      <c r="D480" s="5" t="s">
        <v>1392</v>
      </c>
      <c r="E480" s="6" t="str">
        <f t="shared" si="2"/>
        <v>Enviromental Data</v>
      </c>
      <c r="F480" s="2" t="s">
        <v>5</v>
      </c>
      <c r="G480" s="5" t="str">
        <f t="shared" si="3"/>
        <v/>
      </c>
      <c r="H480" s="5" t="str">
        <f t="shared" si="4"/>
        <v/>
      </c>
      <c r="I480" s="5" t="str">
        <f t="shared" si="5"/>
        <v/>
      </c>
      <c r="J480" s="5" t="str">
        <f t="shared" si="6"/>
        <v/>
      </c>
      <c r="K480" s="5" t="str">
        <f t="shared" si="9"/>
        <v/>
      </c>
      <c r="M480" s="6" t="str">
        <f t="shared" si="7"/>
        <v/>
      </c>
      <c r="N480" s="5" t="str">
        <f t="shared" ref="N480:Q480" si="486">IF(IFERROR(FIND( TRIM(LOWER( RIGHT(N$1,LEN(N$1)- FIND("=",N$1)))),LOWER($D480)),"*") = "*","",LEFT(N$1,FIND("=",N$1) -1))</f>
        <v/>
      </c>
      <c r="O480" s="5" t="str">
        <f t="shared" si="486"/>
        <v/>
      </c>
      <c r="P480" s="5" t="str">
        <f t="shared" si="486"/>
        <v/>
      </c>
      <c r="Q480" s="5" t="str">
        <f t="shared" si="486"/>
        <v/>
      </c>
    </row>
    <row r="481" ht="15.75" customHeight="1">
      <c r="A481" s="5" t="s">
        <v>1393</v>
      </c>
      <c r="B481" s="5" t="s">
        <v>1394</v>
      </c>
      <c r="C481" s="5" t="s">
        <v>18</v>
      </c>
      <c r="D481" s="5" t="s">
        <v>1395</v>
      </c>
      <c r="E481" s="6" t="str">
        <f t="shared" si="2"/>
        <v>Enviromental Data,Soil Health Data</v>
      </c>
      <c r="F481" s="2" t="s">
        <v>5</v>
      </c>
      <c r="G481" s="5" t="str">
        <f t="shared" si="3"/>
        <v>Soil Health Data</v>
      </c>
      <c r="H481" s="5" t="str">
        <f t="shared" si="4"/>
        <v/>
      </c>
      <c r="I481" s="5" t="str">
        <f t="shared" si="5"/>
        <v/>
      </c>
      <c r="J481" s="5" t="str">
        <f t="shared" si="6"/>
        <v/>
      </c>
      <c r="K481" s="5" t="str">
        <f t="shared" si="9"/>
        <v/>
      </c>
      <c r="M481" s="6" t="str">
        <f t="shared" si="7"/>
        <v/>
      </c>
      <c r="N481" s="5" t="str">
        <f t="shared" ref="N481:Q481" si="487">IF(IFERROR(FIND( TRIM(LOWER( RIGHT(N$1,LEN(N$1)- FIND("=",N$1)))),LOWER($D481)),"*") = "*","",LEFT(N$1,FIND("=",N$1) -1))</f>
        <v/>
      </c>
      <c r="O481" s="5" t="str">
        <f t="shared" si="487"/>
        <v/>
      </c>
      <c r="P481" s="5" t="str">
        <f t="shared" si="487"/>
        <v/>
      </c>
      <c r="Q481" s="5" t="str">
        <f t="shared" si="487"/>
        <v/>
      </c>
    </row>
    <row r="482" ht="15.75" customHeight="1">
      <c r="A482" s="5" t="s">
        <v>1396</v>
      </c>
      <c r="B482" s="5" t="s">
        <v>1397</v>
      </c>
      <c r="C482" s="5" t="s">
        <v>18</v>
      </c>
      <c r="D482" s="5" t="s">
        <v>1398</v>
      </c>
      <c r="E482" s="6" t="str">
        <f t="shared" si="2"/>
        <v>Enviromental Data</v>
      </c>
      <c r="F482" s="2" t="s">
        <v>5</v>
      </c>
      <c r="G482" s="5" t="str">
        <f t="shared" si="3"/>
        <v/>
      </c>
      <c r="H482" s="5" t="str">
        <f t="shared" si="4"/>
        <v/>
      </c>
      <c r="I482" s="5" t="str">
        <f t="shared" si="5"/>
        <v/>
      </c>
      <c r="J482" s="5" t="str">
        <f t="shared" si="6"/>
        <v/>
      </c>
      <c r="K482" s="5" t="str">
        <f t="shared" si="9"/>
        <v/>
      </c>
      <c r="M482" s="6" t="str">
        <f t="shared" si="7"/>
        <v/>
      </c>
      <c r="N482" s="5" t="str">
        <f t="shared" ref="N482:Q482" si="488">IF(IFERROR(FIND( TRIM(LOWER( RIGHT(N$1,LEN(N$1)- FIND("=",N$1)))),LOWER($D482)),"*") = "*","",LEFT(N$1,FIND("=",N$1) -1))</f>
        <v/>
      </c>
      <c r="O482" s="5" t="str">
        <f t="shared" si="488"/>
        <v/>
      </c>
      <c r="P482" s="5" t="str">
        <f t="shared" si="488"/>
        <v/>
      </c>
      <c r="Q482" s="5" t="str">
        <f t="shared" si="488"/>
        <v/>
      </c>
    </row>
    <row r="483" ht="15.75" customHeight="1">
      <c r="A483" s="5" t="s">
        <v>1399</v>
      </c>
      <c r="B483" s="5" t="s">
        <v>1334</v>
      </c>
      <c r="C483" s="5" t="s">
        <v>18</v>
      </c>
      <c r="D483" s="5" t="s">
        <v>1400</v>
      </c>
      <c r="E483" s="6" t="str">
        <f t="shared" si="2"/>
        <v>Enviromental Data</v>
      </c>
      <c r="F483" s="2" t="s">
        <v>5</v>
      </c>
      <c r="G483" s="5" t="str">
        <f t="shared" si="3"/>
        <v/>
      </c>
      <c r="H483" s="5" t="str">
        <f t="shared" si="4"/>
        <v/>
      </c>
      <c r="I483" s="5" t="str">
        <f t="shared" si="5"/>
        <v/>
      </c>
      <c r="J483" s="5" t="str">
        <f t="shared" si="6"/>
        <v/>
      </c>
      <c r="K483" s="5" t="str">
        <f t="shared" si="9"/>
        <v/>
      </c>
      <c r="M483" s="6" t="str">
        <f t="shared" si="7"/>
        <v/>
      </c>
      <c r="N483" s="5" t="str">
        <f t="shared" ref="N483:Q483" si="489">IF(IFERROR(FIND( TRIM(LOWER( RIGHT(N$1,LEN(N$1)- FIND("=",N$1)))),LOWER($D483)),"*") = "*","",LEFT(N$1,FIND("=",N$1) -1))</f>
        <v/>
      </c>
      <c r="O483" s="5" t="str">
        <f t="shared" si="489"/>
        <v/>
      </c>
      <c r="P483" s="5" t="str">
        <f t="shared" si="489"/>
        <v/>
      </c>
      <c r="Q483" s="5" t="str">
        <f t="shared" si="489"/>
        <v/>
      </c>
    </row>
    <row r="484" ht="15.75" customHeight="1">
      <c r="A484" s="5" t="s">
        <v>1401</v>
      </c>
      <c r="B484" s="5" t="s">
        <v>1402</v>
      </c>
      <c r="C484" s="5" t="s">
        <v>18</v>
      </c>
      <c r="D484" s="5" t="s">
        <v>1403</v>
      </c>
      <c r="E484" s="6" t="str">
        <f t="shared" si="2"/>
        <v>Enviromental Data</v>
      </c>
      <c r="F484" s="2" t="s">
        <v>5</v>
      </c>
      <c r="G484" s="5" t="str">
        <f t="shared" si="3"/>
        <v/>
      </c>
      <c r="H484" s="5" t="str">
        <f t="shared" si="4"/>
        <v/>
      </c>
      <c r="I484" s="5" t="str">
        <f t="shared" si="5"/>
        <v/>
      </c>
      <c r="J484" s="5" t="str">
        <f t="shared" si="6"/>
        <v/>
      </c>
      <c r="K484" s="5" t="str">
        <f t="shared" si="9"/>
        <v/>
      </c>
      <c r="M484" s="6" t="str">
        <f t="shared" si="7"/>
        <v/>
      </c>
      <c r="N484" s="5" t="str">
        <f t="shared" ref="N484:Q484" si="490">IF(IFERROR(FIND( TRIM(LOWER( RIGHT(N$1,LEN(N$1)- FIND("=",N$1)))),LOWER($D484)),"*") = "*","",LEFT(N$1,FIND("=",N$1) -1))</f>
        <v/>
      </c>
      <c r="O484" s="5" t="str">
        <f t="shared" si="490"/>
        <v/>
      </c>
      <c r="P484" s="5" t="str">
        <f t="shared" si="490"/>
        <v/>
      </c>
      <c r="Q484" s="5" t="str">
        <f t="shared" si="490"/>
        <v/>
      </c>
    </row>
    <row r="485" ht="15.75" customHeight="1">
      <c r="A485" s="5" t="s">
        <v>1404</v>
      </c>
      <c r="B485" s="5" t="s">
        <v>1405</v>
      </c>
      <c r="C485" s="5" t="s">
        <v>18</v>
      </c>
      <c r="D485" s="5" t="s">
        <v>1406</v>
      </c>
      <c r="E485" s="6" t="str">
        <f t="shared" si="2"/>
        <v>Enviromental Data</v>
      </c>
      <c r="F485" s="2" t="s">
        <v>5</v>
      </c>
      <c r="G485" s="5" t="str">
        <f t="shared" si="3"/>
        <v/>
      </c>
      <c r="H485" s="5" t="str">
        <f t="shared" si="4"/>
        <v/>
      </c>
      <c r="I485" s="5" t="str">
        <f t="shared" si="5"/>
        <v/>
      </c>
      <c r="J485" s="5" t="str">
        <f t="shared" si="6"/>
        <v/>
      </c>
      <c r="K485" s="5" t="str">
        <f t="shared" si="9"/>
        <v/>
      </c>
      <c r="M485" s="6" t="str">
        <f t="shared" si="7"/>
        <v/>
      </c>
      <c r="N485" s="5" t="str">
        <f t="shared" ref="N485:Q485" si="491">IF(IFERROR(FIND( TRIM(LOWER( RIGHT(N$1,LEN(N$1)- FIND("=",N$1)))),LOWER($D485)),"*") = "*","",LEFT(N$1,FIND("=",N$1) -1))</f>
        <v/>
      </c>
      <c r="O485" s="5" t="str">
        <f t="shared" si="491"/>
        <v/>
      </c>
      <c r="P485" s="5" t="str">
        <f t="shared" si="491"/>
        <v/>
      </c>
      <c r="Q485" s="5" t="str">
        <f t="shared" si="491"/>
        <v/>
      </c>
    </row>
    <row r="486" ht="15.75" customHeight="1">
      <c r="A486" s="5" t="s">
        <v>1407</v>
      </c>
      <c r="B486" s="5" t="s">
        <v>1408</v>
      </c>
      <c r="C486" s="5" t="s">
        <v>18</v>
      </c>
      <c r="D486" s="5" t="s">
        <v>1409</v>
      </c>
      <c r="E486" s="6" t="str">
        <f t="shared" si="2"/>
        <v>Enviromental Data</v>
      </c>
      <c r="F486" s="2" t="s">
        <v>5</v>
      </c>
      <c r="G486" s="5" t="str">
        <f t="shared" si="3"/>
        <v/>
      </c>
      <c r="H486" s="5" t="str">
        <f t="shared" si="4"/>
        <v/>
      </c>
      <c r="I486" s="5" t="str">
        <f t="shared" si="5"/>
        <v/>
      </c>
      <c r="J486" s="5" t="str">
        <f t="shared" si="6"/>
        <v/>
      </c>
      <c r="K486" s="5" t="str">
        <f t="shared" si="9"/>
        <v/>
      </c>
      <c r="M486" s="6" t="str">
        <f t="shared" si="7"/>
        <v/>
      </c>
      <c r="N486" s="5" t="str">
        <f t="shared" ref="N486:Q486" si="492">IF(IFERROR(FIND( TRIM(LOWER( RIGHT(N$1,LEN(N$1)- FIND("=",N$1)))),LOWER($D486)),"*") = "*","",LEFT(N$1,FIND("=",N$1) -1))</f>
        <v/>
      </c>
      <c r="O486" s="5" t="str">
        <f t="shared" si="492"/>
        <v/>
      </c>
      <c r="P486" s="5" t="str">
        <f t="shared" si="492"/>
        <v/>
      </c>
      <c r="Q486" s="5" t="str">
        <f t="shared" si="492"/>
        <v/>
      </c>
    </row>
    <row r="487" ht="15.75" customHeight="1">
      <c r="A487" s="5" t="s">
        <v>1410</v>
      </c>
      <c r="B487" s="5" t="s">
        <v>1411</v>
      </c>
      <c r="C487" s="5" t="s">
        <v>18</v>
      </c>
      <c r="D487" s="5" t="s">
        <v>1412</v>
      </c>
      <c r="E487" s="6" t="str">
        <f t="shared" si="2"/>
        <v>Enviromental Data</v>
      </c>
      <c r="F487" s="2" t="s">
        <v>5</v>
      </c>
      <c r="G487" s="5" t="str">
        <f t="shared" si="3"/>
        <v/>
      </c>
      <c r="H487" s="5" t="str">
        <f t="shared" si="4"/>
        <v/>
      </c>
      <c r="I487" s="5" t="str">
        <f t="shared" si="5"/>
        <v/>
      </c>
      <c r="J487" s="5" t="str">
        <f t="shared" si="6"/>
        <v/>
      </c>
      <c r="K487" s="5" t="str">
        <f t="shared" si="9"/>
        <v/>
      </c>
      <c r="M487" s="6" t="str">
        <f t="shared" si="7"/>
        <v/>
      </c>
      <c r="N487" s="5" t="str">
        <f t="shared" ref="N487:Q487" si="493">IF(IFERROR(FIND( TRIM(LOWER( RIGHT(N$1,LEN(N$1)- FIND("=",N$1)))),LOWER($D487)),"*") = "*","",LEFT(N$1,FIND("=",N$1) -1))</f>
        <v/>
      </c>
      <c r="O487" s="5" t="str">
        <f t="shared" si="493"/>
        <v/>
      </c>
      <c r="P487" s="5" t="str">
        <f t="shared" si="493"/>
        <v/>
      </c>
      <c r="Q487" s="5" t="str">
        <f t="shared" si="493"/>
        <v/>
      </c>
    </row>
    <row r="488" ht="15.75" customHeight="1">
      <c r="A488" s="5" t="s">
        <v>1413</v>
      </c>
      <c r="B488" s="5" t="s">
        <v>1414</v>
      </c>
      <c r="C488" s="5" t="s">
        <v>18</v>
      </c>
      <c r="D488" s="5" t="s">
        <v>1415</v>
      </c>
      <c r="E488" s="6" t="str">
        <f t="shared" si="2"/>
        <v>Enviromental Data</v>
      </c>
      <c r="F488" s="2" t="s">
        <v>5</v>
      </c>
      <c r="G488" s="5" t="str">
        <f t="shared" si="3"/>
        <v/>
      </c>
      <c r="H488" s="5" t="str">
        <f t="shared" si="4"/>
        <v/>
      </c>
      <c r="I488" s="5" t="str">
        <f t="shared" si="5"/>
        <v/>
      </c>
      <c r="J488" s="5" t="str">
        <f t="shared" si="6"/>
        <v/>
      </c>
      <c r="K488" s="5" t="str">
        <f t="shared" si="9"/>
        <v/>
      </c>
      <c r="M488" s="6" t="str">
        <f t="shared" si="7"/>
        <v/>
      </c>
      <c r="N488" s="5" t="str">
        <f t="shared" ref="N488:Q488" si="494">IF(IFERROR(FIND( TRIM(LOWER( RIGHT(N$1,LEN(N$1)- FIND("=",N$1)))),LOWER($D488)),"*") = "*","",LEFT(N$1,FIND("=",N$1) -1))</f>
        <v/>
      </c>
      <c r="O488" s="5" t="str">
        <f t="shared" si="494"/>
        <v/>
      </c>
      <c r="P488" s="5" t="str">
        <f t="shared" si="494"/>
        <v/>
      </c>
      <c r="Q488" s="5" t="str">
        <f t="shared" si="494"/>
        <v/>
      </c>
    </row>
    <row r="489" ht="15.75" customHeight="1">
      <c r="A489" s="5" t="s">
        <v>1416</v>
      </c>
      <c r="B489" s="5" t="s">
        <v>1417</v>
      </c>
      <c r="C489" s="5" t="s">
        <v>18</v>
      </c>
      <c r="D489" s="5" t="s">
        <v>1418</v>
      </c>
      <c r="E489" s="6" t="str">
        <f t="shared" si="2"/>
        <v>Enviromental Data</v>
      </c>
      <c r="F489" s="2" t="s">
        <v>5</v>
      </c>
      <c r="G489" s="5" t="str">
        <f t="shared" si="3"/>
        <v/>
      </c>
      <c r="H489" s="5" t="str">
        <f t="shared" si="4"/>
        <v/>
      </c>
      <c r="I489" s="5" t="str">
        <f t="shared" si="5"/>
        <v/>
      </c>
      <c r="J489" s="5" t="str">
        <f t="shared" si="6"/>
        <v/>
      </c>
      <c r="K489" s="5" t="str">
        <f t="shared" si="9"/>
        <v/>
      </c>
      <c r="M489" s="6" t="str">
        <f t="shared" si="7"/>
        <v/>
      </c>
      <c r="N489" s="5" t="str">
        <f t="shared" ref="N489:Q489" si="495">IF(IFERROR(FIND( TRIM(LOWER( RIGHT(N$1,LEN(N$1)- FIND("=",N$1)))),LOWER($D489)),"*") = "*","",LEFT(N$1,FIND("=",N$1) -1))</f>
        <v/>
      </c>
      <c r="O489" s="5" t="str">
        <f t="shared" si="495"/>
        <v/>
      </c>
      <c r="P489" s="5" t="str">
        <f t="shared" si="495"/>
        <v/>
      </c>
      <c r="Q489" s="5" t="str">
        <f t="shared" si="495"/>
        <v/>
      </c>
    </row>
    <row r="490" ht="15.75" customHeight="1">
      <c r="A490" s="5" t="s">
        <v>1419</v>
      </c>
      <c r="B490" s="5" t="s">
        <v>1420</v>
      </c>
      <c r="C490" s="5" t="s">
        <v>18</v>
      </c>
      <c r="D490" s="5" t="s">
        <v>1421</v>
      </c>
      <c r="E490" s="6" t="str">
        <f t="shared" si="2"/>
        <v>Enviromental Data</v>
      </c>
      <c r="F490" s="2" t="s">
        <v>5</v>
      </c>
      <c r="G490" s="5" t="str">
        <f t="shared" si="3"/>
        <v/>
      </c>
      <c r="H490" s="5" t="str">
        <f t="shared" si="4"/>
        <v/>
      </c>
      <c r="I490" s="5" t="str">
        <f t="shared" si="5"/>
        <v/>
      </c>
      <c r="J490" s="5" t="str">
        <f t="shared" si="6"/>
        <v/>
      </c>
      <c r="K490" s="5" t="str">
        <f t="shared" si="9"/>
        <v/>
      </c>
      <c r="M490" s="6" t="str">
        <f t="shared" si="7"/>
        <v/>
      </c>
      <c r="N490" s="5" t="str">
        <f t="shared" ref="N490:Q490" si="496">IF(IFERROR(FIND( TRIM(LOWER( RIGHT(N$1,LEN(N$1)- FIND("=",N$1)))),LOWER($D490)),"*") = "*","",LEFT(N$1,FIND("=",N$1) -1))</f>
        <v/>
      </c>
      <c r="O490" s="5" t="str">
        <f t="shared" si="496"/>
        <v/>
      </c>
      <c r="P490" s="5" t="str">
        <f t="shared" si="496"/>
        <v/>
      </c>
      <c r="Q490" s="5" t="str">
        <f t="shared" si="496"/>
        <v/>
      </c>
    </row>
    <row r="491" ht="15.75" customHeight="1">
      <c r="A491" s="5" t="s">
        <v>1422</v>
      </c>
      <c r="B491" s="5" t="s">
        <v>1423</v>
      </c>
      <c r="C491" s="5" t="s">
        <v>18</v>
      </c>
      <c r="D491" s="5" t="s">
        <v>1424</v>
      </c>
      <c r="E491" s="6" t="str">
        <f t="shared" si="2"/>
        <v>Enviromental Data</v>
      </c>
      <c r="F491" s="2" t="s">
        <v>5</v>
      </c>
      <c r="G491" s="5" t="str">
        <f t="shared" si="3"/>
        <v/>
      </c>
      <c r="H491" s="5" t="str">
        <f t="shared" si="4"/>
        <v/>
      </c>
      <c r="I491" s="5" t="str">
        <f t="shared" si="5"/>
        <v/>
      </c>
      <c r="J491" s="5" t="str">
        <f t="shared" si="6"/>
        <v/>
      </c>
      <c r="K491" s="5" t="str">
        <f t="shared" si="9"/>
        <v/>
      </c>
      <c r="M491" s="6" t="str">
        <f t="shared" si="7"/>
        <v>Agricultural Waste Management System </v>
      </c>
      <c r="N491" s="5" t="str">
        <f t="shared" ref="N491:Q491" si="497">IF(IFERROR(FIND( TRIM(LOWER( RIGHT(N$1,LEN(N$1)- FIND("=",N$1)))),LOWER($D491)),"*") = "*","",LEFT(N$1,FIND("=",N$1) -1))</f>
        <v>Agricultural Waste Management System </v>
      </c>
      <c r="O491" s="5" t="str">
        <f t="shared" si="497"/>
        <v/>
      </c>
      <c r="P491" s="5" t="str">
        <f t="shared" si="497"/>
        <v/>
      </c>
      <c r="Q491" s="5" t="str">
        <f t="shared" si="497"/>
        <v/>
      </c>
    </row>
    <row r="492" ht="15.75" customHeight="1">
      <c r="A492" s="5" t="s">
        <v>1425</v>
      </c>
      <c r="B492" s="5" t="s">
        <v>1426</v>
      </c>
      <c r="C492" s="5" t="s">
        <v>18</v>
      </c>
      <c r="D492" s="5" t="s">
        <v>1427</v>
      </c>
      <c r="E492" s="6" t="str">
        <f t="shared" si="2"/>
        <v>Enviromental Data</v>
      </c>
      <c r="F492" s="2" t="s">
        <v>5</v>
      </c>
      <c r="G492" s="5" t="str">
        <f t="shared" si="3"/>
        <v/>
      </c>
      <c r="H492" s="5" t="str">
        <f t="shared" si="4"/>
        <v/>
      </c>
      <c r="I492" s="5" t="str">
        <f t="shared" si="5"/>
        <v/>
      </c>
      <c r="J492" s="5" t="str">
        <f t="shared" si="6"/>
        <v/>
      </c>
      <c r="K492" s="5" t="str">
        <f t="shared" si="9"/>
        <v/>
      </c>
      <c r="M492" s="6" t="str">
        <f t="shared" si="7"/>
        <v/>
      </c>
      <c r="N492" s="5" t="str">
        <f t="shared" ref="N492:Q492" si="498">IF(IFERROR(FIND( TRIM(LOWER( RIGHT(N$1,LEN(N$1)- FIND("=",N$1)))),LOWER($D492)),"*") = "*","",LEFT(N$1,FIND("=",N$1) -1))</f>
        <v/>
      </c>
      <c r="O492" s="5" t="str">
        <f t="shared" si="498"/>
        <v/>
      </c>
      <c r="P492" s="5" t="str">
        <f t="shared" si="498"/>
        <v/>
      </c>
      <c r="Q492" s="5" t="str">
        <f t="shared" si="498"/>
        <v/>
      </c>
    </row>
    <row r="493" ht="15.75" customHeight="1">
      <c r="A493" s="5" t="s">
        <v>1428</v>
      </c>
      <c r="B493" s="5" t="s">
        <v>1429</v>
      </c>
      <c r="C493" s="5" t="s">
        <v>18</v>
      </c>
      <c r="D493" s="5" t="s">
        <v>1430</v>
      </c>
      <c r="E493" s="6" t="str">
        <f t="shared" si="2"/>
        <v>Enviromental Data</v>
      </c>
      <c r="F493" s="2" t="s">
        <v>5</v>
      </c>
      <c r="G493" s="5" t="str">
        <f t="shared" si="3"/>
        <v/>
      </c>
      <c r="H493" s="5" t="str">
        <f t="shared" si="4"/>
        <v/>
      </c>
      <c r="I493" s="5" t="str">
        <f t="shared" si="5"/>
        <v/>
      </c>
      <c r="J493" s="5" t="str">
        <f t="shared" si="6"/>
        <v/>
      </c>
      <c r="K493" s="5" t="str">
        <f t="shared" si="9"/>
        <v/>
      </c>
      <c r="M493" s="6" t="str">
        <f t="shared" si="7"/>
        <v/>
      </c>
      <c r="N493" s="5" t="str">
        <f t="shared" ref="N493:Q493" si="499">IF(IFERROR(FIND( TRIM(LOWER( RIGHT(N$1,LEN(N$1)- FIND("=",N$1)))),LOWER($D493)),"*") = "*","",LEFT(N$1,FIND("=",N$1) -1))</f>
        <v/>
      </c>
      <c r="O493" s="5" t="str">
        <f t="shared" si="499"/>
        <v/>
      </c>
      <c r="P493" s="5" t="str">
        <f t="shared" si="499"/>
        <v/>
      </c>
      <c r="Q493" s="5" t="str">
        <f t="shared" si="499"/>
        <v/>
      </c>
    </row>
    <row r="494" ht="15.75" customHeight="1">
      <c r="A494" s="5" t="s">
        <v>1431</v>
      </c>
      <c r="B494" s="5" t="s">
        <v>1432</v>
      </c>
      <c r="C494" s="5" t="s">
        <v>18</v>
      </c>
      <c r="D494" s="5" t="s">
        <v>1433</v>
      </c>
      <c r="E494" s="6" t="str">
        <f t="shared" si="2"/>
        <v>Enviromental Data,Energy Data </v>
      </c>
      <c r="F494" s="2" t="s">
        <v>5</v>
      </c>
      <c r="G494" s="5" t="str">
        <f t="shared" si="3"/>
        <v/>
      </c>
      <c r="H494" s="5" t="str">
        <f t="shared" si="4"/>
        <v/>
      </c>
      <c r="I494" s="5" t="str">
        <f t="shared" si="5"/>
        <v>Energy Data </v>
      </c>
      <c r="J494" s="5" t="str">
        <f t="shared" si="6"/>
        <v/>
      </c>
      <c r="K494" s="5" t="str">
        <f t="shared" si="9"/>
        <v/>
      </c>
      <c r="M494" s="6" t="str">
        <f t="shared" si="7"/>
        <v/>
      </c>
      <c r="N494" s="5" t="str">
        <f t="shared" ref="N494:Q494" si="500">IF(IFERROR(FIND( TRIM(LOWER( RIGHT(N$1,LEN(N$1)- FIND("=",N$1)))),LOWER($D494)),"*") = "*","",LEFT(N$1,FIND("=",N$1) -1))</f>
        <v/>
      </c>
      <c r="O494" s="5" t="str">
        <f t="shared" si="500"/>
        <v/>
      </c>
      <c r="P494" s="5" t="str">
        <f t="shared" si="500"/>
        <v/>
      </c>
      <c r="Q494" s="5" t="str">
        <f t="shared" si="500"/>
        <v/>
      </c>
    </row>
    <row r="495" ht="15.75" customHeight="1">
      <c r="A495" s="5" t="s">
        <v>1434</v>
      </c>
      <c r="B495" s="5" t="s">
        <v>1435</v>
      </c>
      <c r="C495" s="5" t="s">
        <v>18</v>
      </c>
      <c r="D495" s="5" t="s">
        <v>1436</v>
      </c>
      <c r="E495" s="6" t="str">
        <f t="shared" si="2"/>
        <v>Enviromental Data,Energy Data </v>
      </c>
      <c r="F495" s="2" t="s">
        <v>5</v>
      </c>
      <c r="G495" s="5" t="str">
        <f t="shared" si="3"/>
        <v/>
      </c>
      <c r="H495" s="5" t="str">
        <f t="shared" si="4"/>
        <v/>
      </c>
      <c r="I495" s="5" t="str">
        <f t="shared" si="5"/>
        <v>Energy Data </v>
      </c>
      <c r="J495" s="5" t="str">
        <f t="shared" si="6"/>
        <v/>
      </c>
      <c r="K495" s="5" t="str">
        <f t="shared" si="9"/>
        <v/>
      </c>
      <c r="M495" s="6" t="str">
        <f t="shared" si="7"/>
        <v/>
      </c>
      <c r="N495" s="5" t="str">
        <f t="shared" ref="N495:Q495" si="501">IF(IFERROR(FIND( TRIM(LOWER( RIGHT(N$1,LEN(N$1)- FIND("=",N$1)))),LOWER($D495)),"*") = "*","",LEFT(N$1,FIND("=",N$1) -1))</f>
        <v/>
      </c>
      <c r="O495" s="5" t="str">
        <f t="shared" si="501"/>
        <v/>
      </c>
      <c r="P495" s="5" t="str">
        <f t="shared" si="501"/>
        <v/>
      </c>
      <c r="Q495" s="5" t="str">
        <f t="shared" si="501"/>
        <v/>
      </c>
    </row>
    <row r="496" ht="15.75" customHeight="1">
      <c r="A496" s="5" t="s">
        <v>1437</v>
      </c>
      <c r="B496" s="5" t="s">
        <v>1438</v>
      </c>
      <c r="C496" s="5" t="s">
        <v>18</v>
      </c>
      <c r="D496" s="5" t="s">
        <v>1439</v>
      </c>
      <c r="E496" s="6" t="str">
        <f t="shared" si="2"/>
        <v>Enviromental Data</v>
      </c>
      <c r="F496" s="2" t="s">
        <v>5</v>
      </c>
      <c r="G496" s="5" t="str">
        <f t="shared" si="3"/>
        <v/>
      </c>
      <c r="H496" s="5" t="str">
        <f t="shared" si="4"/>
        <v/>
      </c>
      <c r="I496" s="5" t="str">
        <f t="shared" si="5"/>
        <v/>
      </c>
      <c r="J496" s="5" t="str">
        <f t="shared" si="6"/>
        <v/>
      </c>
      <c r="K496" s="5" t="str">
        <f t="shared" si="9"/>
        <v/>
      </c>
      <c r="M496" s="6" t="str">
        <f t="shared" si="7"/>
        <v/>
      </c>
      <c r="N496" s="5" t="str">
        <f t="shared" ref="N496:Q496" si="502">IF(IFERROR(FIND( TRIM(LOWER( RIGHT(N$1,LEN(N$1)- FIND("=",N$1)))),LOWER($D496)),"*") = "*","",LEFT(N$1,FIND("=",N$1) -1))</f>
        <v/>
      </c>
      <c r="O496" s="5" t="str">
        <f t="shared" si="502"/>
        <v/>
      </c>
      <c r="P496" s="5" t="str">
        <f t="shared" si="502"/>
        <v/>
      </c>
      <c r="Q496" s="5" t="str">
        <f t="shared" si="502"/>
        <v/>
      </c>
    </row>
    <row r="497" ht="15.75" customHeight="1">
      <c r="A497" s="5" t="s">
        <v>1440</v>
      </c>
      <c r="B497" s="5" t="s">
        <v>1441</v>
      </c>
      <c r="C497" s="5" t="s">
        <v>18</v>
      </c>
      <c r="D497" s="5" t="s">
        <v>1442</v>
      </c>
      <c r="E497" s="6" t="str">
        <f t="shared" si="2"/>
        <v>Enviromental Data,Soil Health Data</v>
      </c>
      <c r="F497" s="2" t="s">
        <v>5</v>
      </c>
      <c r="G497" s="5" t="str">
        <f t="shared" si="3"/>
        <v>Soil Health Data</v>
      </c>
      <c r="H497" s="5" t="str">
        <f t="shared" si="4"/>
        <v/>
      </c>
      <c r="I497" s="5" t="str">
        <f t="shared" si="5"/>
        <v/>
      </c>
      <c r="J497" s="5" t="str">
        <f t="shared" si="6"/>
        <v/>
      </c>
      <c r="K497" s="5" t="str">
        <f t="shared" si="9"/>
        <v/>
      </c>
      <c r="M497" s="6" t="str">
        <f t="shared" si="7"/>
        <v/>
      </c>
      <c r="N497" s="5" t="str">
        <f t="shared" ref="N497:Q497" si="503">IF(IFERROR(FIND( TRIM(LOWER( RIGHT(N$1,LEN(N$1)- FIND("=",N$1)))),LOWER($D497)),"*") = "*","",LEFT(N$1,FIND("=",N$1) -1))</f>
        <v/>
      </c>
      <c r="O497" s="5" t="str">
        <f t="shared" si="503"/>
        <v/>
      </c>
      <c r="P497" s="5" t="str">
        <f t="shared" si="503"/>
        <v/>
      </c>
      <c r="Q497" s="5" t="str">
        <f t="shared" si="503"/>
        <v/>
      </c>
    </row>
    <row r="498" ht="15.75" customHeight="1">
      <c r="A498" s="5" t="s">
        <v>1443</v>
      </c>
      <c r="B498" s="5" t="s">
        <v>1444</v>
      </c>
      <c r="C498" s="5" t="s">
        <v>18</v>
      </c>
      <c r="D498" s="5" t="s">
        <v>1445</v>
      </c>
      <c r="E498" s="6" t="str">
        <f t="shared" si="2"/>
        <v>Enviromental Data</v>
      </c>
      <c r="F498" s="2" t="s">
        <v>5</v>
      </c>
      <c r="G498" s="5" t="str">
        <f t="shared" si="3"/>
        <v/>
      </c>
      <c r="H498" s="5" t="str">
        <f t="shared" si="4"/>
        <v/>
      </c>
      <c r="I498" s="5" t="str">
        <f t="shared" si="5"/>
        <v/>
      </c>
      <c r="J498" s="5" t="str">
        <f t="shared" si="6"/>
        <v/>
      </c>
      <c r="K498" s="5" t="str">
        <f t="shared" si="9"/>
        <v/>
      </c>
      <c r="M498" s="6" t="str">
        <f t="shared" si="7"/>
        <v/>
      </c>
      <c r="N498" s="5" t="str">
        <f t="shared" ref="N498:Q498" si="504">IF(IFERROR(FIND( TRIM(LOWER( RIGHT(N$1,LEN(N$1)- FIND("=",N$1)))),LOWER($D498)),"*") = "*","",LEFT(N$1,FIND("=",N$1) -1))</f>
        <v/>
      </c>
      <c r="O498" s="5" t="str">
        <f t="shared" si="504"/>
        <v/>
      </c>
      <c r="P498" s="5" t="str">
        <f t="shared" si="504"/>
        <v/>
      </c>
      <c r="Q498" s="5" t="str">
        <f t="shared" si="504"/>
        <v/>
      </c>
    </row>
    <row r="499" ht="15.75" customHeight="1">
      <c r="A499" s="5" t="s">
        <v>1446</v>
      </c>
      <c r="B499" s="5" t="s">
        <v>1447</v>
      </c>
      <c r="C499" s="5" t="s">
        <v>18</v>
      </c>
      <c r="D499" s="5" t="s">
        <v>1448</v>
      </c>
      <c r="E499" s="6" t="str">
        <f t="shared" si="2"/>
        <v>Enviromental Data</v>
      </c>
      <c r="F499" s="2" t="s">
        <v>5</v>
      </c>
      <c r="G499" s="5" t="str">
        <f t="shared" si="3"/>
        <v/>
      </c>
      <c r="H499" s="5" t="str">
        <f t="shared" si="4"/>
        <v/>
      </c>
      <c r="I499" s="5" t="str">
        <f t="shared" si="5"/>
        <v/>
      </c>
      <c r="J499" s="5" t="str">
        <f t="shared" si="6"/>
        <v/>
      </c>
      <c r="K499" s="5" t="str">
        <f t="shared" si="9"/>
        <v/>
      </c>
      <c r="M499" s="6" t="str">
        <f t="shared" si="7"/>
        <v/>
      </c>
      <c r="N499" s="5" t="str">
        <f t="shared" ref="N499:Q499" si="505">IF(IFERROR(FIND( TRIM(LOWER( RIGHT(N$1,LEN(N$1)- FIND("=",N$1)))),LOWER($D499)),"*") = "*","",LEFT(N$1,FIND("=",N$1) -1))</f>
        <v/>
      </c>
      <c r="O499" s="5" t="str">
        <f t="shared" si="505"/>
        <v/>
      </c>
      <c r="P499" s="5" t="str">
        <f t="shared" si="505"/>
        <v/>
      </c>
      <c r="Q499" s="5" t="str">
        <f t="shared" si="505"/>
        <v/>
      </c>
    </row>
    <row r="500" ht="15.75" customHeight="1">
      <c r="A500" s="5" t="s">
        <v>1449</v>
      </c>
      <c r="B500" s="5" t="s">
        <v>1450</v>
      </c>
      <c r="C500" s="5" t="s">
        <v>18</v>
      </c>
      <c r="D500" s="5" t="s">
        <v>1451</v>
      </c>
      <c r="E500" s="6" t="str">
        <f t="shared" si="2"/>
        <v>Enviromental Data</v>
      </c>
      <c r="F500" s="2" t="s">
        <v>5</v>
      </c>
      <c r="G500" s="5" t="str">
        <f t="shared" si="3"/>
        <v/>
      </c>
      <c r="H500" s="5" t="str">
        <f t="shared" si="4"/>
        <v/>
      </c>
      <c r="I500" s="5" t="str">
        <f t="shared" si="5"/>
        <v/>
      </c>
      <c r="J500" s="5" t="str">
        <f t="shared" si="6"/>
        <v/>
      </c>
      <c r="K500" s="5" t="str">
        <f t="shared" si="9"/>
        <v/>
      </c>
      <c r="M500" s="6" t="str">
        <f t="shared" si="7"/>
        <v/>
      </c>
      <c r="N500" s="5" t="str">
        <f t="shared" ref="N500:Q500" si="506">IF(IFERROR(FIND( TRIM(LOWER( RIGHT(N$1,LEN(N$1)- FIND("=",N$1)))),LOWER($D500)),"*") = "*","",LEFT(N$1,FIND("=",N$1) -1))</f>
        <v/>
      </c>
      <c r="O500" s="5" t="str">
        <f t="shared" si="506"/>
        <v/>
      </c>
      <c r="P500" s="5" t="str">
        <f t="shared" si="506"/>
        <v/>
      </c>
      <c r="Q500" s="5" t="str">
        <f t="shared" si="506"/>
        <v/>
      </c>
    </row>
    <row r="501" ht="15.75" customHeight="1">
      <c r="A501" s="5" t="s">
        <v>1452</v>
      </c>
      <c r="B501" s="5" t="s">
        <v>1453</v>
      </c>
      <c r="C501" s="5" t="s">
        <v>18</v>
      </c>
      <c r="D501" s="5" t="s">
        <v>1454</v>
      </c>
      <c r="E501" s="6" t="str">
        <f t="shared" si="2"/>
        <v>Enviromental Data</v>
      </c>
      <c r="F501" s="2" t="s">
        <v>5</v>
      </c>
      <c r="G501" s="5" t="str">
        <f t="shared" si="3"/>
        <v/>
      </c>
      <c r="H501" s="5" t="str">
        <f t="shared" si="4"/>
        <v/>
      </c>
      <c r="I501" s="5" t="str">
        <f t="shared" si="5"/>
        <v/>
      </c>
      <c r="J501" s="5" t="str">
        <f t="shared" si="6"/>
        <v/>
      </c>
      <c r="K501" s="5" t="str">
        <f t="shared" si="9"/>
        <v/>
      </c>
      <c r="M501" s="6" t="str">
        <f t="shared" si="7"/>
        <v/>
      </c>
      <c r="N501" s="5" t="str">
        <f t="shared" ref="N501:Q501" si="507">IF(IFERROR(FIND( TRIM(LOWER( RIGHT(N$1,LEN(N$1)- FIND("=",N$1)))),LOWER($D501)),"*") = "*","",LEFT(N$1,FIND("=",N$1) -1))</f>
        <v/>
      </c>
      <c r="O501" s="5" t="str">
        <f t="shared" si="507"/>
        <v/>
      </c>
      <c r="P501" s="5" t="str">
        <f t="shared" si="507"/>
        <v/>
      </c>
      <c r="Q501" s="5" t="str">
        <f t="shared" si="507"/>
        <v/>
      </c>
    </row>
    <row r="502" ht="15.75" customHeight="1">
      <c r="A502" s="5" t="s">
        <v>1455</v>
      </c>
      <c r="B502" s="5" t="s">
        <v>1456</v>
      </c>
      <c r="C502" s="5" t="s">
        <v>18</v>
      </c>
      <c r="D502" s="5" t="s">
        <v>1457</v>
      </c>
      <c r="E502" s="6" t="str">
        <f t="shared" si="2"/>
        <v>Enviromental Data</v>
      </c>
      <c r="F502" s="2" t="s">
        <v>5</v>
      </c>
      <c r="G502" s="5" t="str">
        <f t="shared" si="3"/>
        <v/>
      </c>
      <c r="H502" s="5" t="str">
        <f t="shared" si="4"/>
        <v/>
      </c>
      <c r="I502" s="5" t="str">
        <f t="shared" si="5"/>
        <v/>
      </c>
      <c r="J502" s="5" t="str">
        <f t="shared" si="6"/>
        <v/>
      </c>
      <c r="K502" s="5" t="str">
        <f t="shared" si="9"/>
        <v/>
      </c>
      <c r="M502" s="6" t="str">
        <f t="shared" si="7"/>
        <v/>
      </c>
      <c r="N502" s="5" t="str">
        <f t="shared" ref="N502:Q502" si="508">IF(IFERROR(FIND( TRIM(LOWER( RIGHT(N$1,LEN(N$1)- FIND("=",N$1)))),LOWER($D502)),"*") = "*","",LEFT(N$1,FIND("=",N$1) -1))</f>
        <v/>
      </c>
      <c r="O502" s="5" t="str">
        <f t="shared" si="508"/>
        <v/>
      </c>
      <c r="P502" s="5" t="str">
        <f t="shared" si="508"/>
        <v/>
      </c>
      <c r="Q502" s="5" t="str">
        <f t="shared" si="508"/>
        <v/>
      </c>
    </row>
    <row r="503" ht="15.75" customHeight="1">
      <c r="A503" s="5" t="s">
        <v>1458</v>
      </c>
      <c r="B503" s="5" t="s">
        <v>1459</v>
      </c>
      <c r="C503" s="5" t="s">
        <v>18</v>
      </c>
      <c r="D503" s="5" t="s">
        <v>1460</v>
      </c>
      <c r="E503" s="6" t="str">
        <f t="shared" si="2"/>
        <v>Enviromental Data</v>
      </c>
      <c r="F503" s="2" t="s">
        <v>5</v>
      </c>
      <c r="G503" s="5" t="str">
        <f t="shared" si="3"/>
        <v/>
      </c>
      <c r="H503" s="5" t="str">
        <f t="shared" si="4"/>
        <v/>
      </c>
      <c r="I503" s="5" t="str">
        <f t="shared" si="5"/>
        <v/>
      </c>
      <c r="J503" s="5" t="str">
        <f t="shared" si="6"/>
        <v/>
      </c>
      <c r="K503" s="5" t="str">
        <f t="shared" si="9"/>
        <v/>
      </c>
      <c r="M503" s="6" t="str">
        <f t="shared" si="7"/>
        <v/>
      </c>
      <c r="N503" s="5" t="str">
        <f t="shared" ref="N503:Q503" si="509">IF(IFERROR(FIND( TRIM(LOWER( RIGHT(N$1,LEN(N$1)- FIND("=",N$1)))),LOWER($D503)),"*") = "*","",LEFT(N$1,FIND("=",N$1) -1))</f>
        <v/>
      </c>
      <c r="O503" s="5" t="str">
        <f t="shared" si="509"/>
        <v/>
      </c>
      <c r="P503" s="5" t="str">
        <f t="shared" si="509"/>
        <v/>
      </c>
      <c r="Q503" s="5" t="str">
        <f t="shared" si="509"/>
        <v/>
      </c>
    </row>
    <row r="504" ht="15.75" customHeight="1">
      <c r="A504" s="5" t="s">
        <v>1461</v>
      </c>
      <c r="B504" s="5" t="s">
        <v>1462</v>
      </c>
      <c r="C504" s="5" t="s">
        <v>18</v>
      </c>
      <c r="D504" s="5" t="s">
        <v>1463</v>
      </c>
      <c r="E504" s="6" t="str">
        <f t="shared" si="2"/>
        <v>Enviromental Data</v>
      </c>
      <c r="F504" s="2" t="s">
        <v>5</v>
      </c>
      <c r="G504" s="5" t="str">
        <f t="shared" si="3"/>
        <v/>
      </c>
      <c r="H504" s="5" t="str">
        <f t="shared" si="4"/>
        <v/>
      </c>
      <c r="I504" s="5" t="str">
        <f t="shared" si="5"/>
        <v/>
      </c>
      <c r="J504" s="5" t="str">
        <f t="shared" si="6"/>
        <v/>
      </c>
      <c r="K504" s="5" t="str">
        <f t="shared" si="9"/>
        <v/>
      </c>
      <c r="M504" s="6" t="str">
        <f t="shared" si="7"/>
        <v/>
      </c>
      <c r="N504" s="5" t="str">
        <f t="shared" ref="N504:Q504" si="510">IF(IFERROR(FIND( TRIM(LOWER( RIGHT(N$1,LEN(N$1)- FIND("=",N$1)))),LOWER($D504)),"*") = "*","",LEFT(N$1,FIND("=",N$1) -1))</f>
        <v/>
      </c>
      <c r="O504" s="5" t="str">
        <f t="shared" si="510"/>
        <v/>
      </c>
      <c r="P504" s="5" t="str">
        <f t="shared" si="510"/>
        <v/>
      </c>
      <c r="Q504" s="5" t="str">
        <f t="shared" si="510"/>
        <v/>
      </c>
    </row>
    <row r="505" ht="15.75" customHeight="1">
      <c r="A505" s="5" t="s">
        <v>1464</v>
      </c>
      <c r="B505" s="5" t="s">
        <v>1465</v>
      </c>
      <c r="C505" s="5" t="s">
        <v>18</v>
      </c>
      <c r="D505" s="5" t="s">
        <v>1466</v>
      </c>
      <c r="E505" s="6" t="str">
        <f t="shared" si="2"/>
        <v>Enviromental Data</v>
      </c>
      <c r="F505" s="2" t="s">
        <v>5</v>
      </c>
      <c r="G505" s="5" t="str">
        <f t="shared" si="3"/>
        <v/>
      </c>
      <c r="H505" s="5" t="str">
        <f t="shared" si="4"/>
        <v/>
      </c>
      <c r="I505" s="5" t="str">
        <f t="shared" si="5"/>
        <v/>
      </c>
      <c r="J505" s="5" t="str">
        <f t="shared" si="6"/>
        <v/>
      </c>
      <c r="K505" s="5" t="str">
        <f t="shared" si="9"/>
        <v/>
      </c>
      <c r="M505" s="6" t="str">
        <f t="shared" si="7"/>
        <v>Agricultural Waste Management System </v>
      </c>
      <c r="N505" s="5" t="str">
        <f t="shared" ref="N505:Q505" si="511">IF(IFERROR(FIND( TRIM(LOWER( RIGHT(N$1,LEN(N$1)- FIND("=",N$1)))),LOWER($D505)),"*") = "*","",LEFT(N$1,FIND("=",N$1) -1))</f>
        <v>Agricultural Waste Management System </v>
      </c>
      <c r="O505" s="5" t="str">
        <f t="shared" si="511"/>
        <v/>
      </c>
      <c r="P505" s="5" t="str">
        <f t="shared" si="511"/>
        <v/>
      </c>
      <c r="Q505" s="5" t="str">
        <f t="shared" si="511"/>
        <v/>
      </c>
    </row>
    <row r="506" ht="15.75" customHeight="1">
      <c r="A506" s="5" t="s">
        <v>1467</v>
      </c>
      <c r="B506" s="5" t="s">
        <v>1468</v>
      </c>
      <c r="C506" s="5" t="s">
        <v>18</v>
      </c>
      <c r="D506" s="5" t="s">
        <v>1469</v>
      </c>
      <c r="E506" s="6" t="str">
        <f t="shared" si="2"/>
        <v>Enviromental Data</v>
      </c>
      <c r="F506" s="2" t="s">
        <v>5</v>
      </c>
      <c r="G506" s="5" t="str">
        <f t="shared" si="3"/>
        <v/>
      </c>
      <c r="H506" s="5" t="str">
        <f t="shared" si="4"/>
        <v/>
      </c>
      <c r="I506" s="5" t="str">
        <f t="shared" si="5"/>
        <v/>
      </c>
      <c r="J506" s="5" t="str">
        <f t="shared" si="6"/>
        <v/>
      </c>
      <c r="K506" s="5" t="str">
        <f t="shared" si="9"/>
        <v/>
      </c>
      <c r="M506" s="6" t="str">
        <f t="shared" si="7"/>
        <v/>
      </c>
      <c r="N506" s="5" t="str">
        <f t="shared" ref="N506:Q506" si="512">IF(IFERROR(FIND( TRIM(LOWER( RIGHT(N$1,LEN(N$1)- FIND("=",N$1)))),LOWER($D506)),"*") = "*","",LEFT(N$1,FIND("=",N$1) -1))</f>
        <v/>
      </c>
      <c r="O506" s="5" t="str">
        <f t="shared" si="512"/>
        <v/>
      </c>
      <c r="P506" s="5" t="str">
        <f t="shared" si="512"/>
        <v/>
      </c>
      <c r="Q506" s="5" t="str">
        <f t="shared" si="512"/>
        <v/>
      </c>
    </row>
    <row r="507" ht="15.75" customHeight="1">
      <c r="A507" s="5" t="s">
        <v>1470</v>
      </c>
      <c r="B507" s="5" t="s">
        <v>1471</v>
      </c>
      <c r="C507" s="5" t="s">
        <v>18</v>
      </c>
      <c r="D507" s="5" t="s">
        <v>1472</v>
      </c>
      <c r="E507" s="6" t="str">
        <f t="shared" si="2"/>
        <v>Enviromental Data</v>
      </c>
      <c r="F507" s="2" t="s">
        <v>5</v>
      </c>
      <c r="G507" s="5" t="str">
        <f t="shared" si="3"/>
        <v/>
      </c>
      <c r="H507" s="5" t="str">
        <f t="shared" si="4"/>
        <v/>
      </c>
      <c r="I507" s="5" t="str">
        <f t="shared" si="5"/>
        <v/>
      </c>
      <c r="J507" s="5" t="str">
        <f t="shared" si="6"/>
        <v/>
      </c>
      <c r="K507" s="5" t="str">
        <f t="shared" si="9"/>
        <v/>
      </c>
      <c r="M507" s="6" t="str">
        <f t="shared" si="7"/>
        <v/>
      </c>
      <c r="N507" s="5" t="str">
        <f t="shared" ref="N507:Q507" si="513">IF(IFERROR(FIND( TRIM(LOWER( RIGHT(N$1,LEN(N$1)- FIND("=",N$1)))),LOWER($D507)),"*") = "*","",LEFT(N$1,FIND("=",N$1) -1))</f>
        <v/>
      </c>
      <c r="O507" s="5" t="str">
        <f t="shared" si="513"/>
        <v/>
      </c>
      <c r="P507" s="5" t="str">
        <f t="shared" si="513"/>
        <v/>
      </c>
      <c r="Q507" s="5" t="str">
        <f t="shared" si="513"/>
        <v/>
      </c>
    </row>
    <row r="508" ht="15.75" customHeight="1">
      <c r="A508" s="5" t="s">
        <v>1473</v>
      </c>
      <c r="B508" s="5" t="s">
        <v>1474</v>
      </c>
      <c r="C508" s="5" t="s">
        <v>18</v>
      </c>
      <c r="D508" s="5" t="s">
        <v>1475</v>
      </c>
      <c r="E508" s="6" t="str">
        <f t="shared" si="2"/>
        <v>Enviromental Data</v>
      </c>
      <c r="F508" s="2" t="s">
        <v>5</v>
      </c>
      <c r="G508" s="5" t="str">
        <f t="shared" si="3"/>
        <v/>
      </c>
      <c r="H508" s="5" t="str">
        <f t="shared" si="4"/>
        <v/>
      </c>
      <c r="I508" s="5" t="str">
        <f t="shared" si="5"/>
        <v/>
      </c>
      <c r="J508" s="5" t="str">
        <f t="shared" si="6"/>
        <v/>
      </c>
      <c r="K508" s="5" t="str">
        <f t="shared" si="9"/>
        <v/>
      </c>
      <c r="M508" s="6" t="str">
        <f t="shared" si="7"/>
        <v/>
      </c>
      <c r="N508" s="5" t="str">
        <f t="shared" ref="N508:Q508" si="514">IF(IFERROR(FIND( TRIM(LOWER( RIGHT(N$1,LEN(N$1)- FIND("=",N$1)))),LOWER($D508)),"*") = "*","",LEFT(N$1,FIND("=",N$1) -1))</f>
        <v/>
      </c>
      <c r="O508" s="5" t="str">
        <f t="shared" si="514"/>
        <v/>
      </c>
      <c r="P508" s="5" t="str">
        <f t="shared" si="514"/>
        <v/>
      </c>
      <c r="Q508" s="5" t="str">
        <f t="shared" si="514"/>
        <v/>
      </c>
    </row>
    <row r="509" ht="15.75" customHeight="1">
      <c r="A509" s="5" t="s">
        <v>1476</v>
      </c>
      <c r="B509" s="5" t="s">
        <v>1477</v>
      </c>
      <c r="C509" s="5" t="s">
        <v>18</v>
      </c>
      <c r="D509" s="5" t="s">
        <v>1478</v>
      </c>
      <c r="E509" s="6" t="str">
        <f t="shared" si="2"/>
        <v>Enviromental Data,Public Health Data </v>
      </c>
      <c r="F509" s="2" t="s">
        <v>5</v>
      </c>
      <c r="G509" s="5" t="str">
        <f t="shared" si="3"/>
        <v/>
      </c>
      <c r="H509" s="5" t="str">
        <f t="shared" si="4"/>
        <v/>
      </c>
      <c r="I509" s="5" t="str">
        <f t="shared" si="5"/>
        <v/>
      </c>
      <c r="J509" s="5" t="str">
        <f t="shared" si="6"/>
        <v/>
      </c>
      <c r="K509" s="5" t="str">
        <f t="shared" si="9"/>
        <v>Public Health Data </v>
      </c>
      <c r="M509" s="6" t="str">
        <f t="shared" si="7"/>
        <v/>
      </c>
      <c r="N509" s="5" t="str">
        <f t="shared" ref="N509:Q509" si="515">IF(IFERROR(FIND( TRIM(LOWER( RIGHT(N$1,LEN(N$1)- FIND("=",N$1)))),LOWER($D509)),"*") = "*","",LEFT(N$1,FIND("=",N$1) -1))</f>
        <v/>
      </c>
      <c r="O509" s="5" t="str">
        <f t="shared" si="515"/>
        <v/>
      </c>
      <c r="P509" s="5" t="str">
        <f t="shared" si="515"/>
        <v/>
      </c>
      <c r="Q509" s="5" t="str">
        <f t="shared" si="515"/>
        <v/>
      </c>
    </row>
    <row r="510" ht="15.75" customHeight="1">
      <c r="A510" s="5" t="s">
        <v>1479</v>
      </c>
      <c r="B510" s="5" t="s">
        <v>1480</v>
      </c>
      <c r="C510" s="5" t="s">
        <v>18</v>
      </c>
      <c r="D510" s="5" t="s">
        <v>1481</v>
      </c>
      <c r="E510" s="6" t="str">
        <f t="shared" si="2"/>
        <v>Enviromental Data</v>
      </c>
      <c r="F510" s="2" t="s">
        <v>5</v>
      </c>
      <c r="G510" s="5" t="str">
        <f t="shared" si="3"/>
        <v/>
      </c>
      <c r="H510" s="5" t="str">
        <f t="shared" si="4"/>
        <v/>
      </c>
      <c r="I510" s="5" t="str">
        <f t="shared" si="5"/>
        <v/>
      </c>
      <c r="J510" s="5" t="str">
        <f t="shared" si="6"/>
        <v/>
      </c>
      <c r="K510" s="5" t="str">
        <f t="shared" si="9"/>
        <v/>
      </c>
      <c r="M510" s="6" t="str">
        <f t="shared" si="7"/>
        <v/>
      </c>
      <c r="N510" s="5" t="str">
        <f t="shared" ref="N510:Q510" si="516">IF(IFERROR(FIND( TRIM(LOWER( RIGHT(N$1,LEN(N$1)- FIND("=",N$1)))),LOWER($D510)),"*") = "*","",LEFT(N$1,FIND("=",N$1) -1))</f>
        <v/>
      </c>
      <c r="O510" s="5" t="str">
        <f t="shared" si="516"/>
        <v/>
      </c>
      <c r="P510" s="5" t="str">
        <f t="shared" si="516"/>
        <v/>
      </c>
      <c r="Q510" s="5" t="str">
        <f t="shared" si="516"/>
        <v/>
      </c>
    </row>
    <row r="511" ht="15.75" customHeight="1">
      <c r="A511" s="5" t="s">
        <v>1482</v>
      </c>
      <c r="B511" s="5" t="s">
        <v>1483</v>
      </c>
      <c r="C511" s="5" t="s">
        <v>18</v>
      </c>
      <c r="D511" s="5" t="s">
        <v>1484</v>
      </c>
      <c r="E511" s="6" t="str">
        <f t="shared" si="2"/>
        <v>Enviromental Data</v>
      </c>
      <c r="F511" s="2" t="s">
        <v>5</v>
      </c>
      <c r="G511" s="5" t="str">
        <f t="shared" si="3"/>
        <v/>
      </c>
      <c r="H511" s="5" t="str">
        <f t="shared" si="4"/>
        <v/>
      </c>
      <c r="I511" s="5" t="str">
        <f t="shared" si="5"/>
        <v/>
      </c>
      <c r="J511" s="5" t="str">
        <f t="shared" si="6"/>
        <v/>
      </c>
      <c r="K511" s="5" t="str">
        <f t="shared" si="9"/>
        <v/>
      </c>
      <c r="M511" s="6" t="str">
        <f t="shared" si="7"/>
        <v/>
      </c>
      <c r="N511" s="5" t="str">
        <f t="shared" ref="N511:Q511" si="517">IF(IFERROR(FIND( TRIM(LOWER( RIGHT(N$1,LEN(N$1)- FIND("=",N$1)))),LOWER($D511)),"*") = "*","",LEFT(N$1,FIND("=",N$1) -1))</f>
        <v/>
      </c>
      <c r="O511" s="5" t="str">
        <f t="shared" si="517"/>
        <v/>
      </c>
      <c r="P511" s="5" t="str">
        <f t="shared" si="517"/>
        <v/>
      </c>
      <c r="Q511" s="5" t="str">
        <f t="shared" si="517"/>
        <v/>
      </c>
    </row>
    <row r="512" ht="15.75" customHeight="1">
      <c r="A512" s="5" t="s">
        <v>1485</v>
      </c>
      <c r="B512" s="5" t="s">
        <v>1486</v>
      </c>
      <c r="C512" s="5" t="s">
        <v>18</v>
      </c>
      <c r="D512" s="5" t="s">
        <v>1487</v>
      </c>
      <c r="E512" s="6" t="str">
        <f t="shared" si="2"/>
        <v>Enviromental Data</v>
      </c>
      <c r="F512" s="2" t="s">
        <v>5</v>
      </c>
      <c r="G512" s="5" t="str">
        <f t="shared" si="3"/>
        <v/>
      </c>
      <c r="H512" s="5" t="str">
        <f t="shared" si="4"/>
        <v/>
      </c>
      <c r="I512" s="5" t="str">
        <f t="shared" si="5"/>
        <v/>
      </c>
      <c r="J512" s="5" t="str">
        <f t="shared" si="6"/>
        <v/>
      </c>
      <c r="K512" s="5" t="str">
        <f t="shared" si="9"/>
        <v/>
      </c>
      <c r="M512" s="6" t="str">
        <f t="shared" si="7"/>
        <v/>
      </c>
      <c r="N512" s="5" t="str">
        <f t="shared" ref="N512:Q512" si="518">IF(IFERROR(FIND( TRIM(LOWER( RIGHT(N$1,LEN(N$1)- FIND("=",N$1)))),LOWER($D512)),"*") = "*","",LEFT(N$1,FIND("=",N$1) -1))</f>
        <v/>
      </c>
      <c r="O512" s="5" t="str">
        <f t="shared" si="518"/>
        <v/>
      </c>
      <c r="P512" s="5" t="str">
        <f t="shared" si="518"/>
        <v/>
      </c>
      <c r="Q512" s="5" t="str">
        <f t="shared" si="518"/>
        <v/>
      </c>
    </row>
    <row r="513" ht="15.75" customHeight="1">
      <c r="A513" s="5" t="s">
        <v>1488</v>
      </c>
      <c r="B513" s="5" t="s">
        <v>1489</v>
      </c>
      <c r="C513" s="5" t="s">
        <v>18</v>
      </c>
      <c r="D513" s="5" t="s">
        <v>1490</v>
      </c>
      <c r="E513" s="6" t="str">
        <f t="shared" si="2"/>
        <v>Enviromental Data</v>
      </c>
      <c r="F513" s="2" t="s">
        <v>5</v>
      </c>
      <c r="G513" s="5" t="str">
        <f t="shared" si="3"/>
        <v/>
      </c>
      <c r="H513" s="5" t="str">
        <f t="shared" si="4"/>
        <v/>
      </c>
      <c r="I513" s="5" t="str">
        <f t="shared" si="5"/>
        <v/>
      </c>
      <c r="J513" s="5" t="str">
        <f t="shared" si="6"/>
        <v/>
      </c>
      <c r="K513" s="5" t="str">
        <f t="shared" si="9"/>
        <v/>
      </c>
      <c r="M513" s="6" t="str">
        <f t="shared" si="7"/>
        <v/>
      </c>
      <c r="N513" s="5" t="str">
        <f t="shared" ref="N513:Q513" si="519">IF(IFERROR(FIND( TRIM(LOWER( RIGHT(N$1,LEN(N$1)- FIND("=",N$1)))),LOWER($D513)),"*") = "*","",LEFT(N$1,FIND("=",N$1) -1))</f>
        <v/>
      </c>
      <c r="O513" s="5" t="str">
        <f t="shared" si="519"/>
        <v/>
      </c>
      <c r="P513" s="5" t="str">
        <f t="shared" si="519"/>
        <v/>
      </c>
      <c r="Q513" s="5" t="str">
        <f t="shared" si="519"/>
        <v/>
      </c>
    </row>
    <row r="514" ht="15.75" customHeight="1">
      <c r="A514" s="5" t="s">
        <v>1491</v>
      </c>
      <c r="B514" s="5" t="s">
        <v>1492</v>
      </c>
      <c r="C514" s="5" t="s">
        <v>18</v>
      </c>
      <c r="D514" s="5" t="s">
        <v>1493</v>
      </c>
      <c r="E514" s="6" t="str">
        <f t="shared" si="2"/>
        <v>Enviromental Data</v>
      </c>
      <c r="F514" s="2" t="s">
        <v>5</v>
      </c>
      <c r="G514" s="5" t="str">
        <f t="shared" si="3"/>
        <v/>
      </c>
      <c r="H514" s="5" t="str">
        <f t="shared" si="4"/>
        <v/>
      </c>
      <c r="I514" s="5" t="str">
        <f t="shared" si="5"/>
        <v/>
      </c>
      <c r="J514" s="5" t="str">
        <f t="shared" si="6"/>
        <v/>
      </c>
      <c r="K514" s="5" t="str">
        <f t="shared" si="9"/>
        <v/>
      </c>
      <c r="M514" s="6" t="str">
        <f t="shared" si="7"/>
        <v>Agricultural Waste Management System </v>
      </c>
      <c r="N514" s="5" t="str">
        <f t="shared" ref="N514:Q514" si="520">IF(IFERROR(FIND( TRIM(LOWER( RIGHT(N$1,LEN(N$1)- FIND("=",N$1)))),LOWER($D514)),"*") = "*","",LEFT(N$1,FIND("=",N$1) -1))</f>
        <v>Agricultural Waste Management System </v>
      </c>
      <c r="O514" s="5" t="str">
        <f t="shared" si="520"/>
        <v/>
      </c>
      <c r="P514" s="5" t="str">
        <f t="shared" si="520"/>
        <v/>
      </c>
      <c r="Q514" s="5" t="str">
        <f t="shared" si="520"/>
        <v/>
      </c>
    </row>
    <row r="515" ht="15.75" customHeight="1">
      <c r="A515" s="5" t="s">
        <v>1494</v>
      </c>
      <c r="B515" s="5" t="s">
        <v>1495</v>
      </c>
      <c r="C515" s="5" t="s">
        <v>18</v>
      </c>
      <c r="D515" s="5" t="s">
        <v>1496</v>
      </c>
      <c r="E515" s="6" t="str">
        <f t="shared" si="2"/>
        <v>Enviromental Data</v>
      </c>
      <c r="F515" s="2" t="s">
        <v>5</v>
      </c>
      <c r="G515" s="5" t="str">
        <f t="shared" si="3"/>
        <v/>
      </c>
      <c r="H515" s="5" t="str">
        <f t="shared" si="4"/>
        <v/>
      </c>
      <c r="I515" s="5" t="str">
        <f t="shared" si="5"/>
        <v/>
      </c>
      <c r="J515" s="5" t="str">
        <f t="shared" si="6"/>
        <v/>
      </c>
      <c r="K515" s="5" t="str">
        <f t="shared" si="9"/>
        <v/>
      </c>
      <c r="M515" s="6" t="str">
        <f t="shared" si="7"/>
        <v/>
      </c>
      <c r="N515" s="5" t="str">
        <f t="shared" ref="N515:Q515" si="521">IF(IFERROR(FIND( TRIM(LOWER( RIGHT(N$1,LEN(N$1)- FIND("=",N$1)))),LOWER($D515)),"*") = "*","",LEFT(N$1,FIND("=",N$1) -1))</f>
        <v/>
      </c>
      <c r="O515" s="5" t="str">
        <f t="shared" si="521"/>
        <v/>
      </c>
      <c r="P515" s="5" t="str">
        <f t="shared" si="521"/>
        <v/>
      </c>
      <c r="Q515" s="5" t="str">
        <f t="shared" si="521"/>
        <v/>
      </c>
    </row>
    <row r="516" ht="15.75" customHeight="1">
      <c r="A516" s="5" t="s">
        <v>1497</v>
      </c>
      <c r="B516" s="5" t="s">
        <v>1498</v>
      </c>
      <c r="C516" s="5" t="s">
        <v>18</v>
      </c>
      <c r="D516" s="5" t="s">
        <v>1499</v>
      </c>
      <c r="E516" s="6" t="str">
        <f t="shared" si="2"/>
        <v>Enviromental Data,Public Health Data </v>
      </c>
      <c r="F516" s="2" t="s">
        <v>5</v>
      </c>
      <c r="G516" s="5" t="str">
        <f t="shared" si="3"/>
        <v/>
      </c>
      <c r="H516" s="5" t="str">
        <f t="shared" si="4"/>
        <v/>
      </c>
      <c r="I516" s="5" t="str">
        <f t="shared" si="5"/>
        <v/>
      </c>
      <c r="J516" s="5" t="str">
        <f t="shared" si="6"/>
        <v/>
      </c>
      <c r="K516" s="5" t="str">
        <f t="shared" si="9"/>
        <v>Public Health Data </v>
      </c>
      <c r="M516" s="6" t="str">
        <f t="shared" si="7"/>
        <v/>
      </c>
      <c r="N516" s="5" t="str">
        <f t="shared" ref="N516:Q516" si="522">IF(IFERROR(FIND( TRIM(LOWER( RIGHT(N$1,LEN(N$1)- FIND("=",N$1)))),LOWER($D516)),"*") = "*","",LEFT(N$1,FIND("=",N$1) -1))</f>
        <v/>
      </c>
      <c r="O516" s="5" t="str">
        <f t="shared" si="522"/>
        <v/>
      </c>
      <c r="P516" s="5" t="str">
        <f t="shared" si="522"/>
        <v/>
      </c>
      <c r="Q516" s="5" t="str">
        <f t="shared" si="522"/>
        <v/>
      </c>
    </row>
    <row r="517" ht="15.75" customHeight="1">
      <c r="A517" s="5" t="s">
        <v>1500</v>
      </c>
      <c r="B517" s="5" t="s">
        <v>1501</v>
      </c>
      <c r="C517" s="5" t="s">
        <v>18</v>
      </c>
      <c r="D517" s="5" t="s">
        <v>1502</v>
      </c>
      <c r="E517" s="6" t="str">
        <f t="shared" si="2"/>
        <v>Enviromental Data</v>
      </c>
      <c r="F517" s="2" t="s">
        <v>5</v>
      </c>
      <c r="G517" s="5" t="str">
        <f t="shared" si="3"/>
        <v/>
      </c>
      <c r="H517" s="5" t="str">
        <f t="shared" si="4"/>
        <v/>
      </c>
      <c r="I517" s="5" t="str">
        <f t="shared" si="5"/>
        <v/>
      </c>
      <c r="J517" s="5" t="str">
        <f t="shared" si="6"/>
        <v/>
      </c>
      <c r="K517" s="5" t="str">
        <f t="shared" si="9"/>
        <v/>
      </c>
      <c r="M517" s="6" t="str">
        <f t="shared" si="7"/>
        <v/>
      </c>
      <c r="N517" s="5" t="str">
        <f t="shared" ref="N517:Q517" si="523">IF(IFERROR(FIND( TRIM(LOWER( RIGHT(N$1,LEN(N$1)- FIND("=",N$1)))),LOWER($D517)),"*") = "*","",LEFT(N$1,FIND("=",N$1) -1))</f>
        <v/>
      </c>
      <c r="O517" s="5" t="str">
        <f t="shared" si="523"/>
        <v/>
      </c>
      <c r="P517" s="5" t="str">
        <f t="shared" si="523"/>
        <v/>
      </c>
      <c r="Q517" s="5" t="str">
        <f t="shared" si="523"/>
        <v/>
      </c>
    </row>
    <row r="518" ht="15.75" customHeight="1">
      <c r="A518" s="5" t="s">
        <v>1503</v>
      </c>
      <c r="B518" s="5" t="s">
        <v>1504</v>
      </c>
      <c r="C518" s="5" t="s">
        <v>18</v>
      </c>
      <c r="D518" s="5" t="s">
        <v>1505</v>
      </c>
      <c r="E518" s="6" t="str">
        <f t="shared" si="2"/>
        <v>Enviromental Data,Soil Health Data</v>
      </c>
      <c r="F518" s="2" t="s">
        <v>5</v>
      </c>
      <c r="G518" s="5" t="str">
        <f t="shared" si="3"/>
        <v>Soil Health Data</v>
      </c>
      <c r="H518" s="5" t="str">
        <f t="shared" si="4"/>
        <v/>
      </c>
      <c r="I518" s="5" t="str">
        <f t="shared" si="5"/>
        <v/>
      </c>
      <c r="J518" s="5" t="str">
        <f t="shared" si="6"/>
        <v/>
      </c>
      <c r="K518" s="5" t="str">
        <f t="shared" si="9"/>
        <v/>
      </c>
      <c r="M518" s="6" t="str">
        <f t="shared" si="7"/>
        <v/>
      </c>
      <c r="N518" s="5" t="str">
        <f t="shared" ref="N518:Q518" si="524">IF(IFERROR(FIND( TRIM(LOWER( RIGHT(N$1,LEN(N$1)- FIND("=",N$1)))),LOWER($D518)),"*") = "*","",LEFT(N$1,FIND("=",N$1) -1))</f>
        <v/>
      </c>
      <c r="O518" s="5" t="str">
        <f t="shared" si="524"/>
        <v/>
      </c>
      <c r="P518" s="5" t="str">
        <f t="shared" si="524"/>
        <v/>
      </c>
      <c r="Q518" s="5" t="str">
        <f t="shared" si="524"/>
        <v/>
      </c>
    </row>
    <row r="519" ht="15.75" customHeight="1">
      <c r="A519" s="5" t="s">
        <v>1506</v>
      </c>
      <c r="B519" s="5" t="s">
        <v>1507</v>
      </c>
      <c r="C519" s="5" t="s">
        <v>18</v>
      </c>
      <c r="D519" s="5" t="s">
        <v>1508</v>
      </c>
      <c r="E519" s="6" t="str">
        <f t="shared" si="2"/>
        <v>Enviromental Data</v>
      </c>
      <c r="F519" s="2" t="s">
        <v>5</v>
      </c>
      <c r="G519" s="5" t="str">
        <f t="shared" si="3"/>
        <v/>
      </c>
      <c r="H519" s="5" t="str">
        <f t="shared" si="4"/>
        <v/>
      </c>
      <c r="I519" s="5" t="str">
        <f t="shared" si="5"/>
        <v/>
      </c>
      <c r="J519" s="5" t="str">
        <f t="shared" si="6"/>
        <v/>
      </c>
      <c r="K519" s="5" t="str">
        <f t="shared" si="9"/>
        <v/>
      </c>
      <c r="M519" s="6" t="str">
        <f t="shared" si="7"/>
        <v/>
      </c>
      <c r="N519" s="5" t="str">
        <f t="shared" ref="N519:Q519" si="525">IF(IFERROR(FIND( TRIM(LOWER( RIGHT(N$1,LEN(N$1)- FIND("=",N$1)))),LOWER($D519)),"*") = "*","",LEFT(N$1,FIND("=",N$1) -1))</f>
        <v/>
      </c>
      <c r="O519" s="5" t="str">
        <f t="shared" si="525"/>
        <v/>
      </c>
      <c r="P519" s="5" t="str">
        <f t="shared" si="525"/>
        <v/>
      </c>
      <c r="Q519" s="5" t="str">
        <f t="shared" si="525"/>
        <v/>
      </c>
    </row>
    <row r="520" ht="15.75" customHeight="1">
      <c r="A520" s="5" t="s">
        <v>1509</v>
      </c>
      <c r="B520" s="5" t="s">
        <v>1510</v>
      </c>
      <c r="C520" s="5" t="s">
        <v>18</v>
      </c>
      <c r="D520" s="5" t="s">
        <v>1511</v>
      </c>
      <c r="E520" s="6" t="str">
        <f t="shared" si="2"/>
        <v>Enviromental Data</v>
      </c>
      <c r="F520" s="2" t="s">
        <v>5</v>
      </c>
      <c r="G520" s="5" t="str">
        <f t="shared" si="3"/>
        <v/>
      </c>
      <c r="H520" s="5" t="str">
        <f t="shared" si="4"/>
        <v/>
      </c>
      <c r="I520" s="5" t="str">
        <f t="shared" si="5"/>
        <v/>
      </c>
      <c r="J520" s="5" t="str">
        <f t="shared" si="6"/>
        <v/>
      </c>
      <c r="K520" s="5" t="str">
        <f t="shared" si="9"/>
        <v/>
      </c>
      <c r="M520" s="6" t="str">
        <f t="shared" si="7"/>
        <v/>
      </c>
      <c r="N520" s="5" t="str">
        <f t="shared" ref="N520:Q520" si="526">IF(IFERROR(FIND( TRIM(LOWER( RIGHT(N$1,LEN(N$1)- FIND("=",N$1)))),LOWER($D520)),"*") = "*","",LEFT(N$1,FIND("=",N$1) -1))</f>
        <v/>
      </c>
      <c r="O520" s="5" t="str">
        <f t="shared" si="526"/>
        <v/>
      </c>
      <c r="P520" s="5" t="str">
        <f t="shared" si="526"/>
        <v/>
      </c>
      <c r="Q520" s="5" t="str">
        <f t="shared" si="526"/>
        <v/>
      </c>
    </row>
    <row r="521" ht="15.75" customHeight="1">
      <c r="A521" s="5" t="s">
        <v>1512</v>
      </c>
      <c r="B521" s="5" t="s">
        <v>1513</v>
      </c>
      <c r="C521" s="5" t="s">
        <v>18</v>
      </c>
      <c r="D521" s="5" t="s">
        <v>1514</v>
      </c>
      <c r="E521" s="6" t="str">
        <f t="shared" si="2"/>
        <v>Enviromental Data,Energy Data </v>
      </c>
      <c r="F521" s="2" t="s">
        <v>5</v>
      </c>
      <c r="G521" s="5" t="str">
        <f t="shared" si="3"/>
        <v/>
      </c>
      <c r="H521" s="5" t="str">
        <f t="shared" si="4"/>
        <v/>
      </c>
      <c r="I521" s="5" t="str">
        <f t="shared" si="5"/>
        <v>Energy Data </v>
      </c>
      <c r="J521" s="5" t="str">
        <f t="shared" si="6"/>
        <v/>
      </c>
      <c r="K521" s="5" t="str">
        <f t="shared" si="9"/>
        <v/>
      </c>
      <c r="M521" s="6" t="str">
        <f t="shared" si="7"/>
        <v/>
      </c>
      <c r="N521" s="5" t="str">
        <f t="shared" ref="N521:Q521" si="527">IF(IFERROR(FIND( TRIM(LOWER( RIGHT(N$1,LEN(N$1)- FIND("=",N$1)))),LOWER($D521)),"*") = "*","",LEFT(N$1,FIND("=",N$1) -1))</f>
        <v/>
      </c>
      <c r="O521" s="5" t="str">
        <f t="shared" si="527"/>
        <v/>
      </c>
      <c r="P521" s="5" t="str">
        <f t="shared" si="527"/>
        <v/>
      </c>
      <c r="Q521" s="5" t="str">
        <f t="shared" si="527"/>
        <v/>
      </c>
    </row>
    <row r="522" ht="15.75" customHeight="1">
      <c r="A522" s="5" t="s">
        <v>1515</v>
      </c>
      <c r="B522" s="5" t="s">
        <v>1516</v>
      </c>
      <c r="C522" s="5" t="s">
        <v>18</v>
      </c>
      <c r="D522" s="5" t="s">
        <v>1517</v>
      </c>
      <c r="E522" s="6" t="str">
        <f t="shared" si="2"/>
        <v>Enviromental Data</v>
      </c>
      <c r="F522" s="2" t="s">
        <v>5</v>
      </c>
      <c r="G522" s="5" t="str">
        <f t="shared" si="3"/>
        <v/>
      </c>
      <c r="H522" s="5" t="str">
        <f t="shared" si="4"/>
        <v/>
      </c>
      <c r="I522" s="5" t="str">
        <f t="shared" si="5"/>
        <v/>
      </c>
      <c r="J522" s="5" t="str">
        <f t="shared" si="6"/>
        <v/>
      </c>
      <c r="K522" s="5" t="str">
        <f t="shared" si="9"/>
        <v/>
      </c>
      <c r="M522" s="6" t="str">
        <f t="shared" si="7"/>
        <v/>
      </c>
      <c r="N522" s="5" t="str">
        <f t="shared" ref="N522:Q522" si="528">IF(IFERROR(FIND( TRIM(LOWER( RIGHT(N$1,LEN(N$1)- FIND("=",N$1)))),LOWER($D522)),"*") = "*","",LEFT(N$1,FIND("=",N$1) -1))</f>
        <v/>
      </c>
      <c r="O522" s="5" t="str">
        <f t="shared" si="528"/>
        <v/>
      </c>
      <c r="P522" s="5" t="str">
        <f t="shared" si="528"/>
        <v/>
      </c>
      <c r="Q522" s="5" t="str">
        <f t="shared" si="528"/>
        <v/>
      </c>
    </row>
    <row r="523" ht="15.75" customHeight="1">
      <c r="A523" s="5" t="s">
        <v>1518</v>
      </c>
      <c r="B523" s="5" t="s">
        <v>1519</v>
      </c>
      <c r="C523" s="5" t="s">
        <v>18</v>
      </c>
      <c r="D523" s="5" t="s">
        <v>1520</v>
      </c>
      <c r="E523" s="6" t="str">
        <f t="shared" si="2"/>
        <v>Enviromental Data</v>
      </c>
      <c r="F523" s="2" t="s">
        <v>5</v>
      </c>
      <c r="G523" s="5" t="str">
        <f t="shared" si="3"/>
        <v/>
      </c>
      <c r="H523" s="5" t="str">
        <f t="shared" si="4"/>
        <v/>
      </c>
      <c r="I523" s="5" t="str">
        <f t="shared" si="5"/>
        <v/>
      </c>
      <c r="J523" s="5" t="str">
        <f t="shared" si="6"/>
        <v/>
      </c>
      <c r="K523" s="5" t="str">
        <f t="shared" si="9"/>
        <v/>
      </c>
      <c r="M523" s="6" t="str">
        <f t="shared" si="7"/>
        <v/>
      </c>
      <c r="N523" s="5" t="str">
        <f t="shared" ref="N523:Q523" si="529">IF(IFERROR(FIND( TRIM(LOWER( RIGHT(N$1,LEN(N$1)- FIND("=",N$1)))),LOWER($D523)),"*") = "*","",LEFT(N$1,FIND("=",N$1) -1))</f>
        <v/>
      </c>
      <c r="O523" s="5" t="str">
        <f t="shared" si="529"/>
        <v/>
      </c>
      <c r="P523" s="5" t="str">
        <f t="shared" si="529"/>
        <v/>
      </c>
      <c r="Q523" s="5" t="str">
        <f t="shared" si="529"/>
        <v/>
      </c>
    </row>
    <row r="524" ht="15.75" customHeight="1">
      <c r="A524" s="5" t="s">
        <v>1521</v>
      </c>
      <c r="B524" s="5" t="s">
        <v>1522</v>
      </c>
      <c r="C524" s="5" t="s">
        <v>18</v>
      </c>
      <c r="D524" s="5" t="s">
        <v>1523</v>
      </c>
      <c r="E524" s="6" t="str">
        <f t="shared" si="2"/>
        <v>Enviromental Data</v>
      </c>
      <c r="F524" s="2" t="s">
        <v>5</v>
      </c>
      <c r="G524" s="5" t="str">
        <f t="shared" si="3"/>
        <v/>
      </c>
      <c r="H524" s="5" t="str">
        <f t="shared" si="4"/>
        <v/>
      </c>
      <c r="I524" s="5" t="str">
        <f t="shared" si="5"/>
        <v/>
      </c>
      <c r="J524" s="5" t="str">
        <f t="shared" si="6"/>
        <v/>
      </c>
      <c r="K524" s="5" t="str">
        <f t="shared" si="9"/>
        <v/>
      </c>
      <c r="M524" s="6" t="str">
        <f t="shared" si="7"/>
        <v/>
      </c>
      <c r="N524" s="5" t="str">
        <f t="shared" ref="N524:Q524" si="530">IF(IFERROR(FIND( TRIM(LOWER( RIGHT(N$1,LEN(N$1)- FIND("=",N$1)))),LOWER($D524)),"*") = "*","",LEFT(N$1,FIND("=",N$1) -1))</f>
        <v/>
      </c>
      <c r="O524" s="5" t="str">
        <f t="shared" si="530"/>
        <v/>
      </c>
      <c r="P524" s="5" t="str">
        <f t="shared" si="530"/>
        <v/>
      </c>
      <c r="Q524" s="5" t="str">
        <f t="shared" si="530"/>
        <v/>
      </c>
    </row>
    <row r="525" ht="15.75" customHeight="1">
      <c r="A525" s="5" t="s">
        <v>1524</v>
      </c>
      <c r="B525" s="5" t="s">
        <v>1525</v>
      </c>
      <c r="C525" s="5" t="s">
        <v>18</v>
      </c>
      <c r="D525" s="5" t="s">
        <v>1526</v>
      </c>
      <c r="E525" s="6" t="str">
        <f t="shared" si="2"/>
        <v>Enviromental Data</v>
      </c>
      <c r="F525" s="2" t="s">
        <v>5</v>
      </c>
      <c r="G525" s="5" t="str">
        <f t="shared" si="3"/>
        <v/>
      </c>
      <c r="H525" s="5" t="str">
        <f t="shared" si="4"/>
        <v/>
      </c>
      <c r="I525" s="5" t="str">
        <f t="shared" si="5"/>
        <v/>
      </c>
      <c r="J525" s="5" t="str">
        <f t="shared" si="6"/>
        <v/>
      </c>
      <c r="K525" s="5" t="str">
        <f t="shared" si="9"/>
        <v/>
      </c>
      <c r="M525" s="6" t="str">
        <f t="shared" si="7"/>
        <v>Regulatory Compliance </v>
      </c>
      <c r="N525" s="5" t="str">
        <f t="shared" ref="N525:Q525" si="531">IF(IFERROR(FIND( TRIM(LOWER( RIGHT(N$1,LEN(N$1)- FIND("=",N$1)))),LOWER($D525)),"*") = "*","",LEFT(N$1,FIND("=",N$1) -1))</f>
        <v/>
      </c>
      <c r="O525" s="5" t="str">
        <f t="shared" si="531"/>
        <v/>
      </c>
      <c r="P525" s="5" t="str">
        <f t="shared" si="531"/>
        <v>Regulatory Compliance </v>
      </c>
      <c r="Q525" s="5" t="str">
        <f t="shared" si="531"/>
        <v/>
      </c>
    </row>
    <row r="526" ht="15.75" customHeight="1">
      <c r="A526" s="5" t="s">
        <v>1527</v>
      </c>
      <c r="B526" s="5" t="s">
        <v>1528</v>
      </c>
      <c r="C526" s="5" t="s">
        <v>18</v>
      </c>
      <c r="D526" s="5" t="s">
        <v>1529</v>
      </c>
      <c r="E526" s="6" t="str">
        <f t="shared" si="2"/>
        <v>Enviromental Data,Energy Data </v>
      </c>
      <c r="F526" s="2" t="s">
        <v>5</v>
      </c>
      <c r="G526" s="5" t="str">
        <f t="shared" si="3"/>
        <v/>
      </c>
      <c r="H526" s="5" t="str">
        <f t="shared" si="4"/>
        <v/>
      </c>
      <c r="I526" s="5" t="str">
        <f t="shared" si="5"/>
        <v>Energy Data </v>
      </c>
      <c r="J526" s="5" t="str">
        <f t="shared" si="6"/>
        <v/>
      </c>
      <c r="K526" s="5" t="str">
        <f t="shared" si="9"/>
        <v/>
      </c>
      <c r="M526" s="6" t="str">
        <f t="shared" si="7"/>
        <v>Regulatory Compliance </v>
      </c>
      <c r="N526" s="5" t="str">
        <f t="shared" ref="N526:Q526" si="532">IF(IFERROR(FIND( TRIM(LOWER( RIGHT(N$1,LEN(N$1)- FIND("=",N$1)))),LOWER($D526)),"*") = "*","",LEFT(N$1,FIND("=",N$1) -1))</f>
        <v/>
      </c>
      <c r="O526" s="5" t="str">
        <f t="shared" si="532"/>
        <v/>
      </c>
      <c r="P526" s="5" t="str">
        <f t="shared" si="532"/>
        <v>Regulatory Compliance </v>
      </c>
      <c r="Q526" s="5" t="str">
        <f t="shared" si="532"/>
        <v/>
      </c>
    </row>
    <row r="527" ht="15.75" customHeight="1">
      <c r="A527" s="5" t="s">
        <v>1530</v>
      </c>
      <c r="B527" s="5" t="s">
        <v>1531</v>
      </c>
      <c r="C527" s="5" t="s">
        <v>18</v>
      </c>
      <c r="D527" s="5" t="s">
        <v>1532</v>
      </c>
      <c r="E527" s="6" t="str">
        <f t="shared" si="2"/>
        <v>Enviromental Data</v>
      </c>
      <c r="F527" s="2" t="s">
        <v>5</v>
      </c>
      <c r="G527" s="5" t="str">
        <f t="shared" si="3"/>
        <v/>
      </c>
      <c r="H527" s="5" t="str">
        <f t="shared" si="4"/>
        <v/>
      </c>
      <c r="I527" s="5" t="str">
        <f t="shared" si="5"/>
        <v/>
      </c>
      <c r="J527" s="5" t="str">
        <f t="shared" si="6"/>
        <v/>
      </c>
      <c r="K527" s="5" t="str">
        <f t="shared" si="9"/>
        <v/>
      </c>
      <c r="M527" s="6" t="str">
        <f t="shared" si="7"/>
        <v/>
      </c>
      <c r="N527" s="5" t="str">
        <f t="shared" ref="N527:Q527" si="533">IF(IFERROR(FIND( TRIM(LOWER( RIGHT(N$1,LEN(N$1)- FIND("=",N$1)))),LOWER($D527)),"*") = "*","",LEFT(N$1,FIND("=",N$1) -1))</f>
        <v/>
      </c>
      <c r="O527" s="5" t="str">
        <f t="shared" si="533"/>
        <v/>
      </c>
      <c r="P527" s="5" t="str">
        <f t="shared" si="533"/>
        <v/>
      </c>
      <c r="Q527" s="5" t="str">
        <f t="shared" si="533"/>
        <v/>
      </c>
    </row>
    <row r="528" ht="15.75" customHeight="1">
      <c r="A528" s="5" t="s">
        <v>1533</v>
      </c>
      <c r="B528" s="5" t="s">
        <v>1534</v>
      </c>
      <c r="C528" s="5" t="s">
        <v>18</v>
      </c>
      <c r="D528" s="5" t="s">
        <v>1535</v>
      </c>
      <c r="E528" s="6" t="str">
        <f t="shared" si="2"/>
        <v>Enviromental Data,Energy Data </v>
      </c>
      <c r="F528" s="2" t="s">
        <v>5</v>
      </c>
      <c r="G528" s="5" t="str">
        <f t="shared" si="3"/>
        <v/>
      </c>
      <c r="H528" s="5" t="str">
        <f t="shared" si="4"/>
        <v/>
      </c>
      <c r="I528" s="5" t="str">
        <f t="shared" si="5"/>
        <v>Energy Data </v>
      </c>
      <c r="J528" s="5" t="str">
        <f t="shared" si="6"/>
        <v/>
      </c>
      <c r="K528" s="5" t="str">
        <f t="shared" si="9"/>
        <v/>
      </c>
      <c r="M528" s="6" t="str">
        <f t="shared" si="7"/>
        <v>Agricultural Waste Management System </v>
      </c>
      <c r="N528" s="5" t="str">
        <f t="shared" ref="N528:Q528" si="534">IF(IFERROR(FIND( TRIM(LOWER( RIGHT(N$1,LEN(N$1)- FIND("=",N$1)))),LOWER($D528)),"*") = "*","",LEFT(N$1,FIND("=",N$1) -1))</f>
        <v>Agricultural Waste Management System </v>
      </c>
      <c r="O528" s="5" t="str">
        <f t="shared" si="534"/>
        <v/>
      </c>
      <c r="P528" s="5" t="str">
        <f t="shared" si="534"/>
        <v/>
      </c>
      <c r="Q528" s="5" t="str">
        <f t="shared" si="534"/>
        <v/>
      </c>
    </row>
    <row r="529" ht="15.75" customHeight="1">
      <c r="A529" s="5" t="s">
        <v>1536</v>
      </c>
      <c r="B529" s="5" t="s">
        <v>1537</v>
      </c>
      <c r="C529" s="5" t="s">
        <v>18</v>
      </c>
      <c r="D529" s="5" t="s">
        <v>1538</v>
      </c>
      <c r="E529" s="6" t="str">
        <f t="shared" si="2"/>
        <v>Enviromental Data</v>
      </c>
      <c r="F529" s="2" t="s">
        <v>5</v>
      </c>
      <c r="G529" s="5" t="str">
        <f t="shared" si="3"/>
        <v/>
      </c>
      <c r="H529" s="5" t="str">
        <f t="shared" si="4"/>
        <v/>
      </c>
      <c r="I529" s="5" t="str">
        <f t="shared" si="5"/>
        <v/>
      </c>
      <c r="J529" s="5" t="str">
        <f t="shared" si="6"/>
        <v/>
      </c>
      <c r="K529" s="5" t="str">
        <f t="shared" si="9"/>
        <v/>
      </c>
      <c r="M529" s="6" t="str">
        <f t="shared" si="7"/>
        <v/>
      </c>
      <c r="N529" s="5" t="str">
        <f t="shared" ref="N529:Q529" si="535">IF(IFERROR(FIND( TRIM(LOWER( RIGHT(N$1,LEN(N$1)- FIND("=",N$1)))),LOWER($D529)),"*") = "*","",LEFT(N$1,FIND("=",N$1) -1))</f>
        <v/>
      </c>
      <c r="O529" s="5" t="str">
        <f t="shared" si="535"/>
        <v/>
      </c>
      <c r="P529" s="5" t="str">
        <f t="shared" si="535"/>
        <v/>
      </c>
      <c r="Q529" s="5" t="str">
        <f t="shared" si="535"/>
        <v/>
      </c>
    </row>
    <row r="530" ht="15.75" customHeight="1">
      <c r="A530" s="5" t="s">
        <v>1539</v>
      </c>
      <c r="B530" s="5" t="s">
        <v>1540</v>
      </c>
      <c r="C530" s="5" t="s">
        <v>18</v>
      </c>
      <c r="D530" s="5" t="s">
        <v>1541</v>
      </c>
      <c r="E530" s="6" t="str">
        <f t="shared" si="2"/>
        <v>Enviromental Data</v>
      </c>
      <c r="F530" s="2" t="s">
        <v>5</v>
      </c>
      <c r="G530" s="5" t="str">
        <f t="shared" si="3"/>
        <v/>
      </c>
      <c r="H530" s="5" t="str">
        <f t="shared" si="4"/>
        <v/>
      </c>
      <c r="I530" s="5" t="str">
        <f t="shared" si="5"/>
        <v/>
      </c>
      <c r="J530" s="5" t="str">
        <f t="shared" si="6"/>
        <v/>
      </c>
      <c r="K530" s="5" t="str">
        <f t="shared" si="9"/>
        <v/>
      </c>
      <c r="M530" s="6" t="str">
        <f t="shared" si="7"/>
        <v>Agricultural Waste Management System </v>
      </c>
      <c r="N530" s="5" t="str">
        <f t="shared" ref="N530:Q530" si="536">IF(IFERROR(FIND( TRIM(LOWER( RIGHT(N$1,LEN(N$1)- FIND("=",N$1)))),LOWER($D530)),"*") = "*","",LEFT(N$1,FIND("=",N$1) -1))</f>
        <v>Agricultural Waste Management System </v>
      </c>
      <c r="O530" s="5" t="str">
        <f t="shared" si="536"/>
        <v/>
      </c>
      <c r="P530" s="5" t="str">
        <f t="shared" si="536"/>
        <v/>
      </c>
      <c r="Q530" s="5" t="str">
        <f t="shared" si="536"/>
        <v/>
      </c>
    </row>
    <row r="531" ht="15.75" customHeight="1">
      <c r="A531" s="5" t="s">
        <v>1542</v>
      </c>
      <c r="B531" s="5" t="s">
        <v>1543</v>
      </c>
      <c r="C531" s="5" t="s">
        <v>18</v>
      </c>
      <c r="D531" s="5" t="s">
        <v>1544</v>
      </c>
      <c r="E531" s="6" t="str">
        <f t="shared" si="2"/>
        <v>Enviromental Data</v>
      </c>
      <c r="F531" s="2" t="s">
        <v>5</v>
      </c>
      <c r="G531" s="5" t="str">
        <f t="shared" si="3"/>
        <v/>
      </c>
      <c r="H531" s="5" t="str">
        <f t="shared" si="4"/>
        <v/>
      </c>
      <c r="I531" s="5" t="str">
        <f t="shared" si="5"/>
        <v/>
      </c>
      <c r="J531" s="5" t="str">
        <f t="shared" si="6"/>
        <v/>
      </c>
      <c r="K531" s="5" t="str">
        <f t="shared" si="9"/>
        <v/>
      </c>
      <c r="M531" s="6" t="str">
        <f t="shared" si="7"/>
        <v/>
      </c>
      <c r="N531" s="5" t="str">
        <f t="shared" ref="N531:Q531" si="537">IF(IFERROR(FIND( TRIM(LOWER( RIGHT(N$1,LEN(N$1)- FIND("=",N$1)))),LOWER($D531)),"*") = "*","",LEFT(N$1,FIND("=",N$1) -1))</f>
        <v/>
      </c>
      <c r="O531" s="5" t="str">
        <f t="shared" si="537"/>
        <v/>
      </c>
      <c r="P531" s="5" t="str">
        <f t="shared" si="537"/>
        <v/>
      </c>
      <c r="Q531" s="5" t="str">
        <f t="shared" si="537"/>
        <v/>
      </c>
    </row>
    <row r="532" ht="15.75" customHeight="1">
      <c r="A532" s="5" t="s">
        <v>1545</v>
      </c>
      <c r="B532" s="5" t="s">
        <v>1546</v>
      </c>
      <c r="C532" s="5" t="s">
        <v>18</v>
      </c>
      <c r="D532" s="5" t="s">
        <v>1547</v>
      </c>
      <c r="E532" s="6" t="str">
        <f t="shared" si="2"/>
        <v>Enviromental Data,Public Health Data </v>
      </c>
      <c r="F532" s="2" t="s">
        <v>5</v>
      </c>
      <c r="G532" s="5" t="str">
        <f t="shared" si="3"/>
        <v/>
      </c>
      <c r="H532" s="5" t="str">
        <f t="shared" si="4"/>
        <v/>
      </c>
      <c r="I532" s="5" t="str">
        <f t="shared" si="5"/>
        <v/>
      </c>
      <c r="J532" s="5" t="str">
        <f t="shared" si="6"/>
        <v/>
      </c>
      <c r="K532" s="5" t="str">
        <f t="shared" si="9"/>
        <v>Public Health Data </v>
      </c>
      <c r="M532" s="6" t="str">
        <f t="shared" si="7"/>
        <v/>
      </c>
      <c r="N532" s="5" t="str">
        <f t="shared" ref="N532:Q532" si="538">IF(IFERROR(FIND( TRIM(LOWER( RIGHT(N$1,LEN(N$1)- FIND("=",N$1)))),LOWER($D532)),"*") = "*","",LEFT(N$1,FIND("=",N$1) -1))</f>
        <v/>
      </c>
      <c r="O532" s="5" t="str">
        <f t="shared" si="538"/>
        <v/>
      </c>
      <c r="P532" s="5" t="str">
        <f t="shared" si="538"/>
        <v/>
      </c>
      <c r="Q532" s="5" t="str">
        <f t="shared" si="538"/>
        <v/>
      </c>
    </row>
    <row r="533" ht="15.75" customHeight="1">
      <c r="A533" s="5" t="s">
        <v>1548</v>
      </c>
      <c r="B533" s="5" t="s">
        <v>1549</v>
      </c>
      <c r="C533" s="5" t="s">
        <v>18</v>
      </c>
      <c r="D533" s="5" t="s">
        <v>1550</v>
      </c>
      <c r="E533" s="6" t="str">
        <f t="shared" si="2"/>
        <v>Enviromental Data</v>
      </c>
      <c r="F533" s="2" t="s">
        <v>5</v>
      </c>
      <c r="G533" s="5" t="str">
        <f t="shared" si="3"/>
        <v/>
      </c>
      <c r="H533" s="5" t="str">
        <f t="shared" si="4"/>
        <v/>
      </c>
      <c r="I533" s="5" t="str">
        <f t="shared" si="5"/>
        <v/>
      </c>
      <c r="J533" s="5" t="str">
        <f t="shared" si="6"/>
        <v/>
      </c>
      <c r="K533" s="5" t="str">
        <f t="shared" si="9"/>
        <v/>
      </c>
      <c r="M533" s="6" t="str">
        <f t="shared" si="7"/>
        <v/>
      </c>
      <c r="N533" s="5" t="str">
        <f t="shared" ref="N533:Q533" si="539">IF(IFERROR(FIND( TRIM(LOWER( RIGHT(N$1,LEN(N$1)- FIND("=",N$1)))),LOWER($D533)),"*") = "*","",LEFT(N$1,FIND("=",N$1) -1))</f>
        <v/>
      </c>
      <c r="O533" s="5" t="str">
        <f t="shared" si="539"/>
        <v/>
      </c>
      <c r="P533" s="5" t="str">
        <f t="shared" si="539"/>
        <v/>
      </c>
      <c r="Q533" s="5" t="str">
        <f t="shared" si="539"/>
        <v/>
      </c>
    </row>
    <row r="534" ht="15.75" customHeight="1">
      <c r="A534" s="5" t="s">
        <v>1551</v>
      </c>
      <c r="B534" s="5" t="s">
        <v>1552</v>
      </c>
      <c r="C534" s="5" t="s">
        <v>18</v>
      </c>
      <c r="D534" s="5" t="s">
        <v>1553</v>
      </c>
      <c r="E534" s="6" t="str">
        <f t="shared" si="2"/>
        <v>Enviromental Data</v>
      </c>
      <c r="F534" s="2" t="s">
        <v>5</v>
      </c>
      <c r="G534" s="5" t="str">
        <f t="shared" si="3"/>
        <v/>
      </c>
      <c r="H534" s="5" t="str">
        <f t="shared" si="4"/>
        <v/>
      </c>
      <c r="I534" s="5" t="str">
        <f t="shared" si="5"/>
        <v/>
      </c>
      <c r="J534" s="5" t="str">
        <f t="shared" si="6"/>
        <v/>
      </c>
      <c r="K534" s="5" t="str">
        <f t="shared" si="9"/>
        <v/>
      </c>
      <c r="M534" s="6" t="str">
        <f t="shared" si="7"/>
        <v/>
      </c>
      <c r="N534" s="5" t="str">
        <f t="shared" ref="N534:Q534" si="540">IF(IFERROR(FIND( TRIM(LOWER( RIGHT(N$1,LEN(N$1)- FIND("=",N$1)))),LOWER($D534)),"*") = "*","",LEFT(N$1,FIND("=",N$1) -1))</f>
        <v/>
      </c>
      <c r="O534" s="5" t="str">
        <f t="shared" si="540"/>
        <v/>
      </c>
      <c r="P534" s="5" t="str">
        <f t="shared" si="540"/>
        <v/>
      </c>
      <c r="Q534" s="5" t="str">
        <f t="shared" si="540"/>
        <v/>
      </c>
    </row>
    <row r="535" ht="15.75" customHeight="1">
      <c r="A535" s="5" t="s">
        <v>1554</v>
      </c>
      <c r="B535" s="5" t="s">
        <v>1555</v>
      </c>
      <c r="C535" s="5" t="s">
        <v>18</v>
      </c>
      <c r="D535" s="5" t="s">
        <v>1556</v>
      </c>
      <c r="E535" s="6" t="str">
        <f t="shared" si="2"/>
        <v>Enviromental Data</v>
      </c>
      <c r="F535" s="2" t="s">
        <v>5</v>
      </c>
      <c r="G535" s="5" t="str">
        <f t="shared" si="3"/>
        <v/>
      </c>
      <c r="H535" s="5" t="str">
        <f t="shared" si="4"/>
        <v/>
      </c>
      <c r="I535" s="5" t="str">
        <f t="shared" si="5"/>
        <v/>
      </c>
      <c r="J535" s="5" t="str">
        <f t="shared" si="6"/>
        <v/>
      </c>
      <c r="K535" s="5" t="str">
        <f t="shared" si="9"/>
        <v/>
      </c>
      <c r="M535" s="6" t="str">
        <f t="shared" si="7"/>
        <v/>
      </c>
      <c r="N535" s="5" t="str">
        <f t="shared" ref="N535:Q535" si="541">IF(IFERROR(FIND( TRIM(LOWER( RIGHT(N$1,LEN(N$1)- FIND("=",N$1)))),LOWER($D535)),"*") = "*","",LEFT(N$1,FIND("=",N$1) -1))</f>
        <v/>
      </c>
      <c r="O535" s="5" t="str">
        <f t="shared" si="541"/>
        <v/>
      </c>
      <c r="P535" s="5" t="str">
        <f t="shared" si="541"/>
        <v/>
      </c>
      <c r="Q535" s="5" t="str">
        <f t="shared" si="541"/>
        <v/>
      </c>
    </row>
    <row r="536" ht="15.75" customHeight="1">
      <c r="A536" s="5" t="s">
        <v>1557</v>
      </c>
      <c r="B536" s="5" t="s">
        <v>1558</v>
      </c>
      <c r="C536" s="5" t="s">
        <v>18</v>
      </c>
      <c r="D536" s="5" t="s">
        <v>1559</v>
      </c>
      <c r="E536" s="6" t="str">
        <f t="shared" si="2"/>
        <v>Enviromental Data</v>
      </c>
      <c r="F536" s="2" t="s">
        <v>5</v>
      </c>
      <c r="G536" s="5" t="str">
        <f t="shared" si="3"/>
        <v/>
      </c>
      <c r="H536" s="5" t="str">
        <f t="shared" si="4"/>
        <v/>
      </c>
      <c r="I536" s="5" t="str">
        <f t="shared" si="5"/>
        <v/>
      </c>
      <c r="J536" s="5" t="str">
        <f t="shared" si="6"/>
        <v/>
      </c>
      <c r="K536" s="5" t="str">
        <f t="shared" si="9"/>
        <v/>
      </c>
      <c r="M536" s="6" t="str">
        <f t="shared" si="7"/>
        <v/>
      </c>
      <c r="N536" s="5" t="str">
        <f t="shared" ref="N536:Q536" si="542">IF(IFERROR(FIND( TRIM(LOWER( RIGHT(N$1,LEN(N$1)- FIND("=",N$1)))),LOWER($D536)),"*") = "*","",LEFT(N$1,FIND("=",N$1) -1))</f>
        <v/>
      </c>
      <c r="O536" s="5" t="str">
        <f t="shared" si="542"/>
        <v/>
      </c>
      <c r="P536" s="5" t="str">
        <f t="shared" si="542"/>
        <v/>
      </c>
      <c r="Q536" s="5" t="str">
        <f t="shared" si="542"/>
        <v/>
      </c>
    </row>
    <row r="537" ht="15.75" customHeight="1">
      <c r="A537" s="5" t="s">
        <v>1560</v>
      </c>
      <c r="B537" s="5" t="s">
        <v>1561</v>
      </c>
      <c r="C537" s="5" t="s">
        <v>18</v>
      </c>
      <c r="D537" s="5" t="s">
        <v>1562</v>
      </c>
      <c r="E537" s="6" t="str">
        <f t="shared" si="2"/>
        <v>Enviromental Data</v>
      </c>
      <c r="F537" s="2" t="s">
        <v>5</v>
      </c>
      <c r="G537" s="5" t="str">
        <f t="shared" si="3"/>
        <v/>
      </c>
      <c r="H537" s="5" t="str">
        <f t="shared" si="4"/>
        <v/>
      </c>
      <c r="I537" s="5" t="str">
        <f t="shared" si="5"/>
        <v/>
      </c>
      <c r="J537" s="5" t="str">
        <f t="shared" si="6"/>
        <v/>
      </c>
      <c r="K537" s="5" t="str">
        <f t="shared" si="9"/>
        <v/>
      </c>
      <c r="M537" s="6" t="str">
        <f t="shared" si="7"/>
        <v/>
      </c>
      <c r="N537" s="5" t="str">
        <f t="shared" ref="N537:Q537" si="543">IF(IFERROR(FIND( TRIM(LOWER( RIGHT(N$1,LEN(N$1)- FIND("=",N$1)))),LOWER($D537)),"*") = "*","",LEFT(N$1,FIND("=",N$1) -1))</f>
        <v/>
      </c>
      <c r="O537" s="5" t="str">
        <f t="shared" si="543"/>
        <v/>
      </c>
      <c r="P537" s="5" t="str">
        <f t="shared" si="543"/>
        <v/>
      </c>
      <c r="Q537" s="5" t="str">
        <f t="shared" si="543"/>
        <v/>
      </c>
    </row>
    <row r="538" ht="15.75" customHeight="1">
      <c r="A538" s="5" t="s">
        <v>1563</v>
      </c>
      <c r="B538" s="5" t="s">
        <v>1564</v>
      </c>
      <c r="C538" s="5" t="s">
        <v>18</v>
      </c>
      <c r="D538" s="5" t="s">
        <v>1565</v>
      </c>
      <c r="E538" s="6" t="str">
        <f t="shared" si="2"/>
        <v>Enviromental Data</v>
      </c>
      <c r="F538" s="2" t="s">
        <v>5</v>
      </c>
      <c r="G538" s="5" t="str">
        <f t="shared" si="3"/>
        <v/>
      </c>
      <c r="H538" s="5" t="str">
        <f t="shared" si="4"/>
        <v/>
      </c>
      <c r="I538" s="5" t="str">
        <f t="shared" si="5"/>
        <v/>
      </c>
      <c r="J538" s="5" t="str">
        <f t="shared" si="6"/>
        <v/>
      </c>
      <c r="K538" s="5" t="str">
        <f t="shared" si="9"/>
        <v/>
      </c>
      <c r="M538" s="6" t="str">
        <f t="shared" si="7"/>
        <v/>
      </c>
      <c r="N538" s="5" t="str">
        <f t="shared" ref="N538:Q538" si="544">IF(IFERROR(FIND( TRIM(LOWER( RIGHT(N$1,LEN(N$1)- FIND("=",N$1)))),LOWER($D538)),"*") = "*","",LEFT(N$1,FIND("=",N$1) -1))</f>
        <v/>
      </c>
      <c r="O538" s="5" t="str">
        <f t="shared" si="544"/>
        <v/>
      </c>
      <c r="P538" s="5" t="str">
        <f t="shared" si="544"/>
        <v/>
      </c>
      <c r="Q538" s="5" t="str">
        <f t="shared" si="544"/>
        <v/>
      </c>
    </row>
    <row r="539" ht="15.75" customHeight="1">
      <c r="A539" s="5" t="s">
        <v>1566</v>
      </c>
      <c r="B539" s="5" t="s">
        <v>1567</v>
      </c>
      <c r="C539" s="5" t="s">
        <v>18</v>
      </c>
      <c r="D539" s="5" t="s">
        <v>1568</v>
      </c>
      <c r="E539" s="6" t="str">
        <f t="shared" si="2"/>
        <v>Enviromental Data</v>
      </c>
      <c r="F539" s="2" t="s">
        <v>5</v>
      </c>
      <c r="G539" s="5" t="str">
        <f t="shared" si="3"/>
        <v/>
      </c>
      <c r="H539" s="5" t="str">
        <f t="shared" si="4"/>
        <v/>
      </c>
      <c r="I539" s="5" t="str">
        <f t="shared" si="5"/>
        <v/>
      </c>
      <c r="J539" s="5" t="str">
        <f t="shared" si="6"/>
        <v/>
      </c>
      <c r="K539" s="5" t="str">
        <f t="shared" si="9"/>
        <v/>
      </c>
      <c r="M539" s="6" t="str">
        <f t="shared" si="7"/>
        <v/>
      </c>
      <c r="N539" s="5" t="str">
        <f t="shared" ref="N539:Q539" si="545">IF(IFERROR(FIND( TRIM(LOWER( RIGHT(N$1,LEN(N$1)- FIND("=",N$1)))),LOWER($D539)),"*") = "*","",LEFT(N$1,FIND("=",N$1) -1))</f>
        <v/>
      </c>
      <c r="O539" s="5" t="str">
        <f t="shared" si="545"/>
        <v/>
      </c>
      <c r="P539" s="5" t="str">
        <f t="shared" si="545"/>
        <v/>
      </c>
      <c r="Q539" s="5" t="str">
        <f t="shared" si="545"/>
        <v/>
      </c>
    </row>
    <row r="540" ht="15.75" customHeight="1">
      <c r="A540" s="5" t="s">
        <v>1569</v>
      </c>
      <c r="B540" s="5" t="s">
        <v>1570</v>
      </c>
      <c r="C540" s="5" t="s">
        <v>18</v>
      </c>
      <c r="D540" s="5" t="s">
        <v>1571</v>
      </c>
      <c r="E540" s="6" t="str">
        <f t="shared" si="2"/>
        <v>Enviromental Data,Public Health Data </v>
      </c>
      <c r="F540" s="2" t="s">
        <v>5</v>
      </c>
      <c r="G540" s="5" t="str">
        <f t="shared" si="3"/>
        <v/>
      </c>
      <c r="H540" s="5" t="str">
        <f t="shared" si="4"/>
        <v/>
      </c>
      <c r="I540" s="5" t="str">
        <f t="shared" si="5"/>
        <v/>
      </c>
      <c r="J540" s="5" t="str">
        <f t="shared" si="6"/>
        <v/>
      </c>
      <c r="K540" s="5" t="str">
        <f t="shared" si="9"/>
        <v>Public Health Data </v>
      </c>
      <c r="M540" s="6" t="str">
        <f t="shared" si="7"/>
        <v/>
      </c>
      <c r="N540" s="5" t="str">
        <f t="shared" ref="N540:Q540" si="546">IF(IFERROR(FIND( TRIM(LOWER( RIGHT(N$1,LEN(N$1)- FIND("=",N$1)))),LOWER($D540)),"*") = "*","",LEFT(N$1,FIND("=",N$1) -1))</f>
        <v/>
      </c>
      <c r="O540" s="5" t="str">
        <f t="shared" si="546"/>
        <v/>
      </c>
      <c r="P540" s="5" t="str">
        <f t="shared" si="546"/>
        <v/>
      </c>
      <c r="Q540" s="5" t="str">
        <f t="shared" si="546"/>
        <v/>
      </c>
    </row>
    <row r="541" ht="15.75" customHeight="1">
      <c r="A541" s="5" t="s">
        <v>1572</v>
      </c>
      <c r="B541" s="5" t="s">
        <v>1573</v>
      </c>
      <c r="C541" s="5" t="s">
        <v>18</v>
      </c>
      <c r="D541" s="5" t="s">
        <v>1574</v>
      </c>
      <c r="E541" s="6" t="str">
        <f t="shared" si="2"/>
        <v>Enviromental Data</v>
      </c>
      <c r="F541" s="2" t="s">
        <v>5</v>
      </c>
      <c r="G541" s="5" t="str">
        <f t="shared" si="3"/>
        <v/>
      </c>
      <c r="H541" s="5" t="str">
        <f t="shared" si="4"/>
        <v/>
      </c>
      <c r="I541" s="5" t="str">
        <f t="shared" si="5"/>
        <v/>
      </c>
      <c r="J541" s="5" t="str">
        <f t="shared" si="6"/>
        <v/>
      </c>
      <c r="K541" s="5" t="str">
        <f t="shared" si="9"/>
        <v/>
      </c>
      <c r="M541" s="6" t="str">
        <f t="shared" si="7"/>
        <v/>
      </c>
      <c r="N541" s="5" t="str">
        <f t="shared" ref="N541:Q541" si="547">IF(IFERROR(FIND( TRIM(LOWER( RIGHT(N$1,LEN(N$1)- FIND("=",N$1)))),LOWER($D541)),"*") = "*","",LEFT(N$1,FIND("=",N$1) -1))</f>
        <v/>
      </c>
      <c r="O541" s="5" t="str">
        <f t="shared" si="547"/>
        <v/>
      </c>
      <c r="P541" s="5" t="str">
        <f t="shared" si="547"/>
        <v/>
      </c>
      <c r="Q541" s="5" t="str">
        <f t="shared" si="547"/>
        <v/>
      </c>
    </row>
    <row r="542" ht="15.75" customHeight="1">
      <c r="A542" s="5" t="s">
        <v>1575</v>
      </c>
      <c r="B542" s="5" t="s">
        <v>1576</v>
      </c>
      <c r="C542" s="5" t="s">
        <v>18</v>
      </c>
      <c r="D542" s="5" t="s">
        <v>1577</v>
      </c>
      <c r="E542" s="6" t="str">
        <f t="shared" si="2"/>
        <v>Enviromental Data</v>
      </c>
      <c r="F542" s="2" t="s">
        <v>5</v>
      </c>
      <c r="G542" s="5" t="str">
        <f t="shared" si="3"/>
        <v/>
      </c>
      <c r="H542" s="5" t="str">
        <f t="shared" si="4"/>
        <v/>
      </c>
      <c r="I542" s="5" t="str">
        <f t="shared" si="5"/>
        <v/>
      </c>
      <c r="J542" s="5" t="str">
        <f t="shared" si="6"/>
        <v/>
      </c>
      <c r="K542" s="5" t="str">
        <f t="shared" si="9"/>
        <v/>
      </c>
      <c r="M542" s="6" t="str">
        <f t="shared" si="7"/>
        <v/>
      </c>
      <c r="N542" s="5" t="str">
        <f t="shared" ref="N542:Q542" si="548">IF(IFERROR(FIND( TRIM(LOWER( RIGHT(N$1,LEN(N$1)- FIND("=",N$1)))),LOWER($D542)),"*") = "*","",LEFT(N$1,FIND("=",N$1) -1))</f>
        <v/>
      </c>
      <c r="O542" s="5" t="str">
        <f t="shared" si="548"/>
        <v/>
      </c>
      <c r="P542" s="5" t="str">
        <f t="shared" si="548"/>
        <v/>
      </c>
      <c r="Q542" s="5" t="str">
        <f t="shared" si="548"/>
        <v/>
      </c>
    </row>
    <row r="543" ht="15.75" customHeight="1">
      <c r="A543" s="5" t="s">
        <v>1578</v>
      </c>
      <c r="B543" s="5" t="s">
        <v>1579</v>
      </c>
      <c r="C543" s="5" t="s">
        <v>18</v>
      </c>
      <c r="D543" s="5" t="s">
        <v>1580</v>
      </c>
      <c r="E543" s="6" t="str">
        <f t="shared" si="2"/>
        <v>Enviromental Data</v>
      </c>
      <c r="F543" s="2" t="s">
        <v>5</v>
      </c>
      <c r="G543" s="5" t="str">
        <f t="shared" si="3"/>
        <v/>
      </c>
      <c r="H543" s="5" t="str">
        <f t="shared" si="4"/>
        <v/>
      </c>
      <c r="I543" s="5" t="str">
        <f t="shared" si="5"/>
        <v/>
      </c>
      <c r="J543" s="5" t="str">
        <f t="shared" si="6"/>
        <v/>
      </c>
      <c r="K543" s="5" t="str">
        <f t="shared" si="9"/>
        <v/>
      </c>
      <c r="M543" s="6" t="str">
        <f t="shared" si="7"/>
        <v/>
      </c>
      <c r="N543" s="5" t="str">
        <f t="shared" ref="N543:Q543" si="549">IF(IFERROR(FIND( TRIM(LOWER( RIGHT(N$1,LEN(N$1)- FIND("=",N$1)))),LOWER($D543)),"*") = "*","",LEFT(N$1,FIND("=",N$1) -1))</f>
        <v/>
      </c>
      <c r="O543" s="5" t="str">
        <f t="shared" si="549"/>
        <v/>
      </c>
      <c r="P543" s="5" t="str">
        <f t="shared" si="549"/>
        <v/>
      </c>
      <c r="Q543" s="5" t="str">
        <f t="shared" si="549"/>
        <v/>
      </c>
    </row>
    <row r="544" ht="15.75" customHeight="1">
      <c r="A544" s="5" t="s">
        <v>1581</v>
      </c>
      <c r="B544" s="5" t="s">
        <v>1582</v>
      </c>
      <c r="C544" s="5" t="s">
        <v>18</v>
      </c>
      <c r="D544" s="5" t="s">
        <v>1583</v>
      </c>
      <c r="E544" s="6" t="str">
        <f t="shared" si="2"/>
        <v>Enviromental Data,Public Health Data </v>
      </c>
      <c r="F544" s="2" t="s">
        <v>5</v>
      </c>
      <c r="G544" s="5" t="str">
        <f t="shared" si="3"/>
        <v/>
      </c>
      <c r="H544" s="5" t="str">
        <f t="shared" si="4"/>
        <v/>
      </c>
      <c r="I544" s="5" t="str">
        <f t="shared" si="5"/>
        <v/>
      </c>
      <c r="J544" s="5" t="str">
        <f t="shared" si="6"/>
        <v/>
      </c>
      <c r="K544" s="5" t="str">
        <f t="shared" si="9"/>
        <v>Public Health Data </v>
      </c>
      <c r="M544" s="6" t="str">
        <f t="shared" si="7"/>
        <v/>
      </c>
      <c r="N544" s="5" t="str">
        <f t="shared" ref="N544:Q544" si="550">IF(IFERROR(FIND( TRIM(LOWER( RIGHT(N$1,LEN(N$1)- FIND("=",N$1)))),LOWER($D544)),"*") = "*","",LEFT(N$1,FIND("=",N$1) -1))</f>
        <v/>
      </c>
      <c r="O544" s="5" t="str">
        <f t="shared" si="550"/>
        <v/>
      </c>
      <c r="P544" s="5" t="str">
        <f t="shared" si="550"/>
        <v/>
      </c>
      <c r="Q544" s="5" t="str">
        <f t="shared" si="550"/>
        <v/>
      </c>
    </row>
    <row r="545" ht="15.75" customHeight="1">
      <c r="A545" s="5" t="s">
        <v>1584</v>
      </c>
      <c r="B545" s="5" t="s">
        <v>1585</v>
      </c>
      <c r="C545" s="5" t="s">
        <v>18</v>
      </c>
      <c r="D545" s="5" t="s">
        <v>1586</v>
      </c>
      <c r="E545" s="6" t="str">
        <f t="shared" si="2"/>
        <v>Enviromental Data</v>
      </c>
      <c r="F545" s="2" t="s">
        <v>5</v>
      </c>
      <c r="G545" s="5" t="str">
        <f t="shared" si="3"/>
        <v/>
      </c>
      <c r="H545" s="5" t="str">
        <f t="shared" si="4"/>
        <v/>
      </c>
      <c r="I545" s="5" t="str">
        <f t="shared" si="5"/>
        <v/>
      </c>
      <c r="J545" s="5" t="str">
        <f t="shared" si="6"/>
        <v/>
      </c>
      <c r="K545" s="5" t="str">
        <f t="shared" si="9"/>
        <v/>
      </c>
      <c r="M545" s="6" t="str">
        <f t="shared" si="7"/>
        <v>Agricultural Waste Management System </v>
      </c>
      <c r="N545" s="5" t="str">
        <f t="shared" ref="N545:Q545" si="551">IF(IFERROR(FIND( TRIM(LOWER( RIGHT(N$1,LEN(N$1)- FIND("=",N$1)))),LOWER($D545)),"*") = "*","",LEFT(N$1,FIND("=",N$1) -1))</f>
        <v>Agricultural Waste Management System </v>
      </c>
      <c r="O545" s="5" t="str">
        <f t="shared" si="551"/>
        <v/>
      </c>
      <c r="P545" s="5" t="str">
        <f t="shared" si="551"/>
        <v/>
      </c>
      <c r="Q545" s="5" t="str">
        <f t="shared" si="551"/>
        <v/>
      </c>
    </row>
    <row r="546" ht="15.75" customHeight="1">
      <c r="A546" s="5" t="s">
        <v>1587</v>
      </c>
      <c r="B546" s="5" t="s">
        <v>243</v>
      </c>
      <c r="C546" s="5" t="s">
        <v>18</v>
      </c>
      <c r="D546" s="5" t="s">
        <v>1588</v>
      </c>
      <c r="E546" s="6" t="str">
        <f t="shared" si="2"/>
        <v>Enviromental Data</v>
      </c>
      <c r="F546" s="2" t="s">
        <v>5</v>
      </c>
      <c r="G546" s="5" t="str">
        <f t="shared" si="3"/>
        <v/>
      </c>
      <c r="H546" s="5" t="str">
        <f t="shared" si="4"/>
        <v/>
      </c>
      <c r="I546" s="5" t="str">
        <f t="shared" si="5"/>
        <v/>
      </c>
      <c r="J546" s="5" t="str">
        <f t="shared" si="6"/>
        <v/>
      </c>
      <c r="K546" s="5" t="str">
        <f t="shared" si="9"/>
        <v/>
      </c>
      <c r="M546" s="6" t="str">
        <f t="shared" si="7"/>
        <v/>
      </c>
      <c r="N546" s="5" t="str">
        <f t="shared" ref="N546:Q546" si="552">IF(IFERROR(FIND( TRIM(LOWER( RIGHT(N$1,LEN(N$1)- FIND("=",N$1)))),LOWER($D546)),"*") = "*","",LEFT(N$1,FIND("=",N$1) -1))</f>
        <v/>
      </c>
      <c r="O546" s="5" t="str">
        <f t="shared" si="552"/>
        <v/>
      </c>
      <c r="P546" s="5" t="str">
        <f t="shared" si="552"/>
        <v/>
      </c>
      <c r="Q546" s="5" t="str">
        <f t="shared" si="552"/>
        <v/>
      </c>
    </row>
    <row r="547" ht="15.75" customHeight="1">
      <c r="A547" s="5" t="s">
        <v>1589</v>
      </c>
      <c r="B547" s="5" t="s">
        <v>1590</v>
      </c>
      <c r="C547" s="5" t="s">
        <v>18</v>
      </c>
      <c r="D547" s="5" t="s">
        <v>1591</v>
      </c>
      <c r="E547" s="6" t="str">
        <f t="shared" si="2"/>
        <v>Enviromental Data</v>
      </c>
      <c r="F547" s="2" t="s">
        <v>5</v>
      </c>
      <c r="G547" s="5" t="str">
        <f t="shared" si="3"/>
        <v/>
      </c>
      <c r="H547" s="5" t="str">
        <f t="shared" si="4"/>
        <v/>
      </c>
      <c r="I547" s="5" t="str">
        <f t="shared" si="5"/>
        <v/>
      </c>
      <c r="J547" s="5" t="str">
        <f t="shared" si="6"/>
        <v/>
      </c>
      <c r="K547" s="5" t="str">
        <f t="shared" si="9"/>
        <v/>
      </c>
      <c r="M547" s="6" t="str">
        <f t="shared" si="7"/>
        <v/>
      </c>
      <c r="N547" s="5" t="str">
        <f t="shared" ref="N547:Q547" si="553">IF(IFERROR(FIND( TRIM(LOWER( RIGHT(N$1,LEN(N$1)- FIND("=",N$1)))),LOWER($D547)),"*") = "*","",LEFT(N$1,FIND("=",N$1) -1))</f>
        <v/>
      </c>
      <c r="O547" s="5" t="str">
        <f t="shared" si="553"/>
        <v/>
      </c>
      <c r="P547" s="5" t="str">
        <f t="shared" si="553"/>
        <v/>
      </c>
      <c r="Q547" s="5" t="str">
        <f t="shared" si="553"/>
        <v/>
      </c>
    </row>
    <row r="548" ht="15.75" customHeight="1">
      <c r="A548" s="5" t="s">
        <v>1592</v>
      </c>
      <c r="B548" s="5" t="s">
        <v>1593</v>
      </c>
      <c r="C548" s="5" t="s">
        <v>18</v>
      </c>
      <c r="D548" s="5" t="s">
        <v>1594</v>
      </c>
      <c r="E548" s="6" t="str">
        <f t="shared" si="2"/>
        <v>Enviromental Data</v>
      </c>
      <c r="F548" s="2" t="s">
        <v>5</v>
      </c>
      <c r="G548" s="5" t="str">
        <f t="shared" si="3"/>
        <v/>
      </c>
      <c r="H548" s="5" t="str">
        <f t="shared" si="4"/>
        <v/>
      </c>
      <c r="I548" s="5" t="str">
        <f t="shared" si="5"/>
        <v/>
      </c>
      <c r="J548" s="5" t="str">
        <f t="shared" si="6"/>
        <v/>
      </c>
      <c r="K548" s="5" t="str">
        <f t="shared" si="9"/>
        <v/>
      </c>
      <c r="M548" s="6" t="str">
        <f t="shared" si="7"/>
        <v/>
      </c>
      <c r="N548" s="5" t="str">
        <f t="shared" ref="N548:Q548" si="554">IF(IFERROR(FIND( TRIM(LOWER( RIGHT(N$1,LEN(N$1)- FIND("=",N$1)))),LOWER($D548)),"*") = "*","",LEFT(N$1,FIND("=",N$1) -1))</f>
        <v/>
      </c>
      <c r="O548" s="5" t="str">
        <f t="shared" si="554"/>
        <v/>
      </c>
      <c r="P548" s="5" t="str">
        <f t="shared" si="554"/>
        <v/>
      </c>
      <c r="Q548" s="5" t="str">
        <f t="shared" si="554"/>
        <v/>
      </c>
    </row>
    <row r="549" ht="15.75" customHeight="1">
      <c r="A549" s="5" t="s">
        <v>1595</v>
      </c>
      <c r="B549" s="5" t="s">
        <v>1596</v>
      </c>
      <c r="C549" s="5" t="s">
        <v>18</v>
      </c>
      <c r="D549" s="5" t="s">
        <v>1597</v>
      </c>
      <c r="E549" s="6" t="str">
        <f t="shared" si="2"/>
        <v>Enviromental Data</v>
      </c>
      <c r="F549" s="2" t="s">
        <v>5</v>
      </c>
      <c r="G549" s="5" t="str">
        <f t="shared" si="3"/>
        <v/>
      </c>
      <c r="H549" s="5" t="str">
        <f t="shared" si="4"/>
        <v/>
      </c>
      <c r="I549" s="5" t="str">
        <f t="shared" si="5"/>
        <v/>
      </c>
      <c r="J549" s="5" t="str">
        <f t="shared" si="6"/>
        <v/>
      </c>
      <c r="K549" s="5" t="str">
        <f t="shared" si="9"/>
        <v/>
      </c>
      <c r="M549" s="6" t="str">
        <f t="shared" si="7"/>
        <v/>
      </c>
      <c r="N549" s="5" t="str">
        <f t="shared" ref="N549:Q549" si="555">IF(IFERROR(FIND( TRIM(LOWER( RIGHT(N$1,LEN(N$1)- FIND("=",N$1)))),LOWER($D549)),"*") = "*","",LEFT(N$1,FIND("=",N$1) -1))</f>
        <v/>
      </c>
      <c r="O549" s="5" t="str">
        <f t="shared" si="555"/>
        <v/>
      </c>
      <c r="P549" s="5" t="str">
        <f t="shared" si="555"/>
        <v/>
      </c>
      <c r="Q549" s="5" t="str">
        <f t="shared" si="555"/>
        <v/>
      </c>
    </row>
    <row r="550" ht="15.75" customHeight="1">
      <c r="A550" s="5" t="s">
        <v>1598</v>
      </c>
      <c r="B550" s="5" t="s">
        <v>1599</v>
      </c>
      <c r="C550" s="5" t="s">
        <v>18</v>
      </c>
      <c r="D550" s="5" t="s">
        <v>1600</v>
      </c>
      <c r="E550" s="6" t="str">
        <f t="shared" si="2"/>
        <v>Enviromental Data</v>
      </c>
      <c r="F550" s="2" t="s">
        <v>5</v>
      </c>
      <c r="G550" s="5" t="str">
        <f t="shared" si="3"/>
        <v/>
      </c>
      <c r="H550" s="5" t="str">
        <f t="shared" si="4"/>
        <v/>
      </c>
      <c r="I550" s="5" t="str">
        <f t="shared" si="5"/>
        <v/>
      </c>
      <c r="J550" s="5" t="str">
        <f t="shared" si="6"/>
        <v/>
      </c>
      <c r="K550" s="5" t="str">
        <f t="shared" si="9"/>
        <v/>
      </c>
      <c r="M550" s="6" t="str">
        <f t="shared" si="7"/>
        <v/>
      </c>
      <c r="N550" s="5" t="str">
        <f t="shared" ref="N550:Q550" si="556">IF(IFERROR(FIND( TRIM(LOWER( RIGHT(N$1,LEN(N$1)- FIND("=",N$1)))),LOWER($D550)),"*") = "*","",LEFT(N$1,FIND("=",N$1) -1))</f>
        <v/>
      </c>
      <c r="O550" s="5" t="str">
        <f t="shared" si="556"/>
        <v/>
      </c>
      <c r="P550" s="5" t="str">
        <f t="shared" si="556"/>
        <v/>
      </c>
      <c r="Q550" s="5" t="str">
        <f t="shared" si="556"/>
        <v/>
      </c>
    </row>
    <row r="551" ht="15.75" customHeight="1">
      <c r="A551" s="5" t="s">
        <v>1601</v>
      </c>
      <c r="B551" s="5" t="s">
        <v>1602</v>
      </c>
      <c r="C551" s="5" t="s">
        <v>18</v>
      </c>
      <c r="D551" s="5" t="s">
        <v>1603</v>
      </c>
      <c r="E551" s="6" t="str">
        <f t="shared" si="2"/>
        <v>Enviromental Data</v>
      </c>
      <c r="F551" s="2" t="s">
        <v>5</v>
      </c>
      <c r="G551" s="5" t="str">
        <f t="shared" si="3"/>
        <v/>
      </c>
      <c r="H551" s="5" t="str">
        <f t="shared" si="4"/>
        <v/>
      </c>
      <c r="I551" s="5" t="str">
        <f t="shared" si="5"/>
        <v/>
      </c>
      <c r="J551" s="5" t="str">
        <f t="shared" si="6"/>
        <v/>
      </c>
      <c r="K551" s="5" t="str">
        <f t="shared" si="9"/>
        <v/>
      </c>
      <c r="M551" s="6" t="str">
        <f t="shared" si="7"/>
        <v/>
      </c>
      <c r="N551" s="5" t="str">
        <f t="shared" ref="N551:Q551" si="557">IF(IFERROR(FIND( TRIM(LOWER( RIGHT(N$1,LEN(N$1)- FIND("=",N$1)))),LOWER($D551)),"*") = "*","",LEFT(N$1,FIND("=",N$1) -1))</f>
        <v/>
      </c>
      <c r="O551" s="5" t="str">
        <f t="shared" si="557"/>
        <v/>
      </c>
      <c r="P551" s="5" t="str">
        <f t="shared" si="557"/>
        <v/>
      </c>
      <c r="Q551" s="5" t="str">
        <f t="shared" si="557"/>
        <v/>
      </c>
    </row>
    <row r="552" ht="15.75" customHeight="1">
      <c r="A552" s="5" t="s">
        <v>1604</v>
      </c>
      <c r="B552" s="5" t="s">
        <v>1605</v>
      </c>
      <c r="C552" s="5" t="s">
        <v>18</v>
      </c>
      <c r="D552" s="5" t="s">
        <v>1606</v>
      </c>
      <c r="E552" s="6" t="str">
        <f t="shared" si="2"/>
        <v>Enviromental Data</v>
      </c>
      <c r="F552" s="2" t="s">
        <v>5</v>
      </c>
      <c r="G552" s="5" t="str">
        <f t="shared" si="3"/>
        <v/>
      </c>
      <c r="H552" s="5" t="str">
        <f t="shared" si="4"/>
        <v/>
      </c>
      <c r="I552" s="5" t="str">
        <f t="shared" si="5"/>
        <v/>
      </c>
      <c r="J552" s="5" t="str">
        <f t="shared" si="6"/>
        <v/>
      </c>
      <c r="K552" s="5" t="str">
        <f t="shared" si="9"/>
        <v/>
      </c>
      <c r="M552" s="6" t="str">
        <f t="shared" si="7"/>
        <v/>
      </c>
      <c r="N552" s="5" t="str">
        <f t="shared" ref="N552:Q552" si="558">IF(IFERROR(FIND( TRIM(LOWER( RIGHT(N$1,LEN(N$1)- FIND("=",N$1)))),LOWER($D552)),"*") = "*","",LEFT(N$1,FIND("=",N$1) -1))</f>
        <v/>
      </c>
      <c r="O552" s="5" t="str">
        <f t="shared" si="558"/>
        <v/>
      </c>
      <c r="P552" s="5" t="str">
        <f t="shared" si="558"/>
        <v/>
      </c>
      <c r="Q552" s="5" t="str">
        <f t="shared" si="558"/>
        <v/>
      </c>
    </row>
    <row r="553" ht="15.75" customHeight="1">
      <c r="A553" s="5" t="s">
        <v>1607</v>
      </c>
      <c r="B553" s="5" t="s">
        <v>1608</v>
      </c>
      <c r="C553" s="5" t="s">
        <v>18</v>
      </c>
      <c r="D553" s="5" t="s">
        <v>1609</v>
      </c>
      <c r="E553" s="6" t="str">
        <f t="shared" si="2"/>
        <v>Enviromental Data</v>
      </c>
      <c r="F553" s="2" t="s">
        <v>5</v>
      </c>
      <c r="G553" s="5" t="str">
        <f t="shared" si="3"/>
        <v/>
      </c>
      <c r="H553" s="5" t="str">
        <f t="shared" si="4"/>
        <v/>
      </c>
      <c r="I553" s="5" t="str">
        <f t="shared" si="5"/>
        <v/>
      </c>
      <c r="J553" s="5" t="str">
        <f t="shared" si="6"/>
        <v/>
      </c>
      <c r="K553" s="5" t="str">
        <f t="shared" si="9"/>
        <v/>
      </c>
      <c r="M553" s="6" t="str">
        <f t="shared" si="7"/>
        <v/>
      </c>
      <c r="N553" s="5" t="str">
        <f t="shared" ref="N553:Q553" si="559">IF(IFERROR(FIND( TRIM(LOWER( RIGHT(N$1,LEN(N$1)- FIND("=",N$1)))),LOWER($D553)),"*") = "*","",LEFT(N$1,FIND("=",N$1) -1))</f>
        <v/>
      </c>
      <c r="O553" s="5" t="str">
        <f t="shared" si="559"/>
        <v/>
      </c>
      <c r="P553" s="5" t="str">
        <f t="shared" si="559"/>
        <v/>
      </c>
      <c r="Q553" s="5" t="str">
        <f t="shared" si="559"/>
        <v/>
      </c>
    </row>
    <row r="554" ht="15.75" customHeight="1">
      <c r="A554" s="5" t="s">
        <v>1610</v>
      </c>
      <c r="B554" s="5" t="s">
        <v>1611</v>
      </c>
      <c r="C554" s="5" t="s">
        <v>18</v>
      </c>
      <c r="D554" s="5" t="s">
        <v>1612</v>
      </c>
      <c r="E554" s="6" t="str">
        <f t="shared" si="2"/>
        <v>Enviromental Data</v>
      </c>
      <c r="F554" s="2" t="s">
        <v>5</v>
      </c>
      <c r="G554" s="5" t="str">
        <f t="shared" si="3"/>
        <v/>
      </c>
      <c r="H554" s="5" t="str">
        <f t="shared" si="4"/>
        <v/>
      </c>
      <c r="I554" s="5" t="str">
        <f t="shared" si="5"/>
        <v/>
      </c>
      <c r="J554" s="5" t="str">
        <f t="shared" si="6"/>
        <v/>
      </c>
      <c r="K554" s="5" t="str">
        <f t="shared" si="9"/>
        <v/>
      </c>
      <c r="M554" s="6" t="str">
        <f t="shared" si="7"/>
        <v/>
      </c>
      <c r="N554" s="5" t="str">
        <f t="shared" ref="N554:Q554" si="560">IF(IFERROR(FIND( TRIM(LOWER( RIGHT(N$1,LEN(N$1)- FIND("=",N$1)))),LOWER($D554)),"*") = "*","",LEFT(N$1,FIND("=",N$1) -1))</f>
        <v/>
      </c>
      <c r="O554" s="5" t="str">
        <f t="shared" si="560"/>
        <v/>
      </c>
      <c r="P554" s="5" t="str">
        <f t="shared" si="560"/>
        <v/>
      </c>
      <c r="Q554" s="5" t="str">
        <f t="shared" si="560"/>
        <v/>
      </c>
    </row>
    <row r="555" ht="15.75" customHeight="1">
      <c r="A555" s="5" t="s">
        <v>1613</v>
      </c>
      <c r="B555" s="5" t="s">
        <v>1614</v>
      </c>
      <c r="C555" s="5" t="s">
        <v>18</v>
      </c>
      <c r="D555" s="5" t="s">
        <v>1615</v>
      </c>
      <c r="E555" s="6" t="str">
        <f t="shared" si="2"/>
        <v>Enviromental Data,Energy Data </v>
      </c>
      <c r="F555" s="2" t="s">
        <v>5</v>
      </c>
      <c r="G555" s="5" t="str">
        <f t="shared" si="3"/>
        <v/>
      </c>
      <c r="H555" s="5" t="str">
        <f t="shared" si="4"/>
        <v/>
      </c>
      <c r="I555" s="5" t="str">
        <f t="shared" si="5"/>
        <v>Energy Data </v>
      </c>
      <c r="J555" s="5" t="str">
        <f t="shared" si="6"/>
        <v/>
      </c>
      <c r="K555" s="5" t="str">
        <f t="shared" si="9"/>
        <v/>
      </c>
      <c r="M555" s="6" t="str">
        <f t="shared" si="7"/>
        <v/>
      </c>
      <c r="N555" s="5" t="str">
        <f t="shared" ref="N555:Q555" si="561">IF(IFERROR(FIND( TRIM(LOWER( RIGHT(N$1,LEN(N$1)- FIND("=",N$1)))),LOWER($D555)),"*") = "*","",LEFT(N$1,FIND("=",N$1) -1))</f>
        <v/>
      </c>
      <c r="O555" s="5" t="str">
        <f t="shared" si="561"/>
        <v/>
      </c>
      <c r="P555" s="5" t="str">
        <f t="shared" si="561"/>
        <v/>
      </c>
      <c r="Q555" s="5" t="str">
        <f t="shared" si="561"/>
        <v/>
      </c>
    </row>
    <row r="556" ht="15.75" customHeight="1">
      <c r="A556" s="5" t="s">
        <v>1616</v>
      </c>
      <c r="B556" s="5" t="s">
        <v>1617</v>
      </c>
      <c r="C556" s="5" t="s">
        <v>18</v>
      </c>
      <c r="D556" s="5" t="s">
        <v>1618</v>
      </c>
      <c r="E556" s="6" t="str">
        <f t="shared" si="2"/>
        <v>Enviromental Data</v>
      </c>
      <c r="F556" s="2" t="s">
        <v>5</v>
      </c>
      <c r="G556" s="5" t="str">
        <f t="shared" si="3"/>
        <v/>
      </c>
      <c r="H556" s="5" t="str">
        <f t="shared" si="4"/>
        <v/>
      </c>
      <c r="I556" s="5" t="str">
        <f t="shared" si="5"/>
        <v/>
      </c>
      <c r="J556" s="5" t="str">
        <f t="shared" si="6"/>
        <v/>
      </c>
      <c r="K556" s="5" t="str">
        <f t="shared" si="9"/>
        <v/>
      </c>
      <c r="M556" s="6" t="str">
        <f t="shared" si="7"/>
        <v/>
      </c>
      <c r="N556" s="5" t="str">
        <f t="shared" ref="N556:Q556" si="562">IF(IFERROR(FIND( TRIM(LOWER( RIGHT(N$1,LEN(N$1)- FIND("=",N$1)))),LOWER($D556)),"*") = "*","",LEFT(N$1,FIND("=",N$1) -1))</f>
        <v/>
      </c>
      <c r="O556" s="5" t="str">
        <f t="shared" si="562"/>
        <v/>
      </c>
      <c r="P556" s="5" t="str">
        <f t="shared" si="562"/>
        <v/>
      </c>
      <c r="Q556" s="5" t="str">
        <f t="shared" si="562"/>
        <v/>
      </c>
    </row>
    <row r="557" ht="15.75" customHeight="1">
      <c r="A557" s="5" t="s">
        <v>1619</v>
      </c>
      <c r="B557" s="5" t="s">
        <v>1620</v>
      </c>
      <c r="C557" s="5" t="s">
        <v>18</v>
      </c>
      <c r="D557" s="5" t="s">
        <v>1621</v>
      </c>
      <c r="E557" s="6" t="str">
        <f t="shared" si="2"/>
        <v>Enviromental Data</v>
      </c>
      <c r="F557" s="2" t="s">
        <v>5</v>
      </c>
      <c r="G557" s="5" t="str">
        <f t="shared" si="3"/>
        <v/>
      </c>
      <c r="H557" s="5" t="str">
        <f t="shared" si="4"/>
        <v/>
      </c>
      <c r="I557" s="5" t="str">
        <f t="shared" si="5"/>
        <v/>
      </c>
      <c r="J557" s="5" t="str">
        <f t="shared" si="6"/>
        <v/>
      </c>
      <c r="K557" s="5" t="str">
        <f t="shared" si="9"/>
        <v/>
      </c>
      <c r="M557" s="6" t="str">
        <f t="shared" si="7"/>
        <v/>
      </c>
      <c r="N557" s="5" t="str">
        <f t="shared" ref="N557:Q557" si="563">IF(IFERROR(FIND( TRIM(LOWER( RIGHT(N$1,LEN(N$1)- FIND("=",N$1)))),LOWER($D557)),"*") = "*","",LEFT(N$1,FIND("=",N$1) -1))</f>
        <v/>
      </c>
      <c r="O557" s="5" t="str">
        <f t="shared" si="563"/>
        <v/>
      </c>
      <c r="P557" s="5" t="str">
        <f t="shared" si="563"/>
        <v/>
      </c>
      <c r="Q557" s="5" t="str">
        <f t="shared" si="563"/>
        <v/>
      </c>
    </row>
    <row r="558" ht="15.75" customHeight="1">
      <c r="A558" s="5" t="s">
        <v>1622</v>
      </c>
      <c r="B558" s="5" t="s">
        <v>1623</v>
      </c>
      <c r="C558" s="5" t="s">
        <v>18</v>
      </c>
      <c r="D558" s="5" t="s">
        <v>1624</v>
      </c>
      <c r="E558" s="6" t="str">
        <f t="shared" si="2"/>
        <v>Enviromental Data</v>
      </c>
      <c r="F558" s="2" t="s">
        <v>5</v>
      </c>
      <c r="G558" s="5" t="str">
        <f t="shared" si="3"/>
        <v/>
      </c>
      <c r="H558" s="5" t="str">
        <f t="shared" si="4"/>
        <v/>
      </c>
      <c r="I558" s="5" t="str">
        <f t="shared" si="5"/>
        <v/>
      </c>
      <c r="J558" s="5" t="str">
        <f t="shared" si="6"/>
        <v/>
      </c>
      <c r="K558" s="5" t="str">
        <f t="shared" si="9"/>
        <v/>
      </c>
      <c r="M558" s="6" t="str">
        <f t="shared" si="7"/>
        <v/>
      </c>
      <c r="N558" s="5" t="str">
        <f t="shared" ref="N558:Q558" si="564">IF(IFERROR(FIND( TRIM(LOWER( RIGHT(N$1,LEN(N$1)- FIND("=",N$1)))),LOWER($D558)),"*") = "*","",LEFT(N$1,FIND("=",N$1) -1))</f>
        <v/>
      </c>
      <c r="O558" s="5" t="str">
        <f t="shared" si="564"/>
        <v/>
      </c>
      <c r="P558" s="5" t="str">
        <f t="shared" si="564"/>
        <v/>
      </c>
      <c r="Q558" s="5" t="str">
        <f t="shared" si="564"/>
        <v/>
      </c>
    </row>
    <row r="559" ht="15.75" customHeight="1">
      <c r="A559" s="5" t="s">
        <v>1625</v>
      </c>
      <c r="B559" s="5" t="s">
        <v>1626</v>
      </c>
      <c r="C559" s="5" t="s">
        <v>18</v>
      </c>
      <c r="D559" s="5" t="s">
        <v>1627</v>
      </c>
      <c r="E559" s="6" t="str">
        <f t="shared" si="2"/>
        <v>Enviromental Data</v>
      </c>
      <c r="F559" s="2" t="s">
        <v>5</v>
      </c>
      <c r="G559" s="5" t="str">
        <f t="shared" si="3"/>
        <v/>
      </c>
      <c r="H559" s="5" t="str">
        <f t="shared" si="4"/>
        <v/>
      </c>
      <c r="I559" s="5" t="str">
        <f t="shared" si="5"/>
        <v/>
      </c>
      <c r="J559" s="5" t="str">
        <f t="shared" si="6"/>
        <v/>
      </c>
      <c r="K559" s="5" t="str">
        <f t="shared" si="9"/>
        <v/>
      </c>
      <c r="M559" s="6" t="str">
        <f t="shared" si="7"/>
        <v/>
      </c>
      <c r="N559" s="5" t="str">
        <f t="shared" ref="N559:Q559" si="565">IF(IFERROR(FIND( TRIM(LOWER( RIGHT(N$1,LEN(N$1)- FIND("=",N$1)))),LOWER($D559)),"*") = "*","",LEFT(N$1,FIND("=",N$1) -1))</f>
        <v/>
      </c>
      <c r="O559" s="5" t="str">
        <f t="shared" si="565"/>
        <v/>
      </c>
      <c r="P559" s="5" t="str">
        <f t="shared" si="565"/>
        <v/>
      </c>
      <c r="Q559" s="5" t="str">
        <f t="shared" si="565"/>
        <v/>
      </c>
    </row>
    <row r="560" ht="15.75" customHeight="1">
      <c r="A560" s="5" t="s">
        <v>1628</v>
      </c>
      <c r="B560" s="5" t="s">
        <v>1629</v>
      </c>
      <c r="C560" s="5" t="s">
        <v>18</v>
      </c>
      <c r="D560" s="5" t="s">
        <v>1630</v>
      </c>
      <c r="E560" s="6" t="str">
        <f t="shared" si="2"/>
        <v>Enviromental Data</v>
      </c>
      <c r="F560" s="2" t="s">
        <v>5</v>
      </c>
      <c r="G560" s="5" t="str">
        <f t="shared" si="3"/>
        <v/>
      </c>
      <c r="H560" s="5" t="str">
        <f t="shared" si="4"/>
        <v/>
      </c>
      <c r="I560" s="5" t="str">
        <f t="shared" si="5"/>
        <v/>
      </c>
      <c r="J560" s="5" t="str">
        <f t="shared" si="6"/>
        <v/>
      </c>
      <c r="K560" s="5" t="str">
        <f t="shared" si="9"/>
        <v/>
      </c>
      <c r="M560" s="6" t="str">
        <f t="shared" si="7"/>
        <v/>
      </c>
      <c r="N560" s="5" t="str">
        <f t="shared" ref="N560:Q560" si="566">IF(IFERROR(FIND( TRIM(LOWER( RIGHT(N$1,LEN(N$1)- FIND("=",N$1)))),LOWER($D560)),"*") = "*","",LEFT(N$1,FIND("=",N$1) -1))</f>
        <v/>
      </c>
      <c r="O560" s="5" t="str">
        <f t="shared" si="566"/>
        <v/>
      </c>
      <c r="P560" s="5" t="str">
        <f t="shared" si="566"/>
        <v/>
      </c>
      <c r="Q560" s="5" t="str">
        <f t="shared" si="566"/>
        <v/>
      </c>
    </row>
    <row r="561" ht="15.75" customHeight="1">
      <c r="A561" s="5" t="s">
        <v>1631</v>
      </c>
      <c r="B561" s="5" t="s">
        <v>1632</v>
      </c>
      <c r="C561" s="5" t="s">
        <v>18</v>
      </c>
      <c r="D561" s="5" t="s">
        <v>1633</v>
      </c>
      <c r="E561" s="6" t="str">
        <f t="shared" si="2"/>
        <v>Enviromental Data</v>
      </c>
      <c r="F561" s="2" t="s">
        <v>5</v>
      </c>
      <c r="G561" s="5" t="str">
        <f t="shared" si="3"/>
        <v/>
      </c>
      <c r="H561" s="5" t="str">
        <f t="shared" si="4"/>
        <v/>
      </c>
      <c r="I561" s="5" t="str">
        <f t="shared" si="5"/>
        <v/>
      </c>
      <c r="J561" s="5" t="str">
        <f t="shared" si="6"/>
        <v/>
      </c>
      <c r="K561" s="5" t="str">
        <f t="shared" si="9"/>
        <v/>
      </c>
      <c r="M561" s="6" t="str">
        <f t="shared" si="7"/>
        <v/>
      </c>
      <c r="N561" s="5" t="str">
        <f t="shared" ref="N561:Q561" si="567">IF(IFERROR(FIND( TRIM(LOWER( RIGHT(N$1,LEN(N$1)- FIND("=",N$1)))),LOWER($D561)),"*") = "*","",LEFT(N$1,FIND("=",N$1) -1))</f>
        <v/>
      </c>
      <c r="O561" s="5" t="str">
        <f t="shared" si="567"/>
        <v/>
      </c>
      <c r="P561" s="5" t="str">
        <f t="shared" si="567"/>
        <v/>
      </c>
      <c r="Q561" s="5" t="str">
        <f t="shared" si="567"/>
        <v/>
      </c>
    </row>
    <row r="562" ht="15.75" customHeight="1">
      <c r="A562" s="5" t="s">
        <v>1634</v>
      </c>
      <c r="B562" s="5" t="s">
        <v>1635</v>
      </c>
      <c r="C562" s="5" t="s">
        <v>18</v>
      </c>
      <c r="D562" s="5" t="s">
        <v>1636</v>
      </c>
      <c r="E562" s="6" t="str">
        <f t="shared" si="2"/>
        <v>Enviromental Data,Public Health Data </v>
      </c>
      <c r="F562" s="2" t="s">
        <v>5</v>
      </c>
      <c r="G562" s="5" t="str">
        <f t="shared" si="3"/>
        <v/>
      </c>
      <c r="H562" s="5" t="str">
        <f t="shared" si="4"/>
        <v/>
      </c>
      <c r="I562" s="5" t="str">
        <f t="shared" si="5"/>
        <v/>
      </c>
      <c r="J562" s="5" t="str">
        <f t="shared" si="6"/>
        <v/>
      </c>
      <c r="K562" s="5" t="str">
        <f t="shared" si="9"/>
        <v>Public Health Data </v>
      </c>
      <c r="M562" s="6" t="str">
        <f t="shared" si="7"/>
        <v/>
      </c>
      <c r="N562" s="5" t="str">
        <f t="shared" ref="N562:Q562" si="568">IF(IFERROR(FIND( TRIM(LOWER( RIGHT(N$1,LEN(N$1)- FIND("=",N$1)))),LOWER($D562)),"*") = "*","",LEFT(N$1,FIND("=",N$1) -1))</f>
        <v/>
      </c>
      <c r="O562" s="5" t="str">
        <f t="shared" si="568"/>
        <v/>
      </c>
      <c r="P562" s="5" t="str">
        <f t="shared" si="568"/>
        <v/>
      </c>
      <c r="Q562" s="5" t="str">
        <f t="shared" si="568"/>
        <v/>
      </c>
    </row>
    <row r="563" ht="15.75" customHeight="1">
      <c r="A563" s="5" t="s">
        <v>1637</v>
      </c>
      <c r="B563" s="5" t="s">
        <v>1638</v>
      </c>
      <c r="C563" s="5" t="s">
        <v>18</v>
      </c>
      <c r="D563" s="5" t="s">
        <v>1639</v>
      </c>
      <c r="E563" s="6" t="str">
        <f t="shared" si="2"/>
        <v>Enviromental Data</v>
      </c>
      <c r="F563" s="2" t="s">
        <v>5</v>
      </c>
      <c r="G563" s="5" t="str">
        <f t="shared" si="3"/>
        <v/>
      </c>
      <c r="H563" s="5" t="str">
        <f t="shared" si="4"/>
        <v/>
      </c>
      <c r="I563" s="5" t="str">
        <f t="shared" si="5"/>
        <v/>
      </c>
      <c r="J563" s="5" t="str">
        <f t="shared" si="6"/>
        <v/>
      </c>
      <c r="K563" s="5" t="str">
        <f t="shared" si="9"/>
        <v/>
      </c>
      <c r="M563" s="6" t="str">
        <f t="shared" si="7"/>
        <v/>
      </c>
      <c r="N563" s="5" t="str">
        <f t="shared" ref="N563:Q563" si="569">IF(IFERROR(FIND( TRIM(LOWER( RIGHT(N$1,LEN(N$1)- FIND("=",N$1)))),LOWER($D563)),"*") = "*","",LEFT(N$1,FIND("=",N$1) -1))</f>
        <v/>
      </c>
      <c r="O563" s="5" t="str">
        <f t="shared" si="569"/>
        <v/>
      </c>
      <c r="P563" s="5" t="str">
        <f t="shared" si="569"/>
        <v/>
      </c>
      <c r="Q563" s="5" t="str">
        <f t="shared" si="569"/>
        <v/>
      </c>
    </row>
    <row r="564" ht="15.75" customHeight="1">
      <c r="A564" s="5" t="s">
        <v>1640</v>
      </c>
      <c r="B564" s="5" t="s">
        <v>1641</v>
      </c>
      <c r="C564" s="5" t="s">
        <v>18</v>
      </c>
      <c r="D564" s="5" t="s">
        <v>1642</v>
      </c>
      <c r="E564" s="6" t="str">
        <f t="shared" si="2"/>
        <v>Enviromental Data</v>
      </c>
      <c r="F564" s="2" t="s">
        <v>5</v>
      </c>
      <c r="G564" s="5" t="str">
        <f t="shared" si="3"/>
        <v/>
      </c>
      <c r="H564" s="5" t="str">
        <f t="shared" si="4"/>
        <v/>
      </c>
      <c r="I564" s="5" t="str">
        <f t="shared" si="5"/>
        <v/>
      </c>
      <c r="J564" s="5" t="str">
        <f t="shared" si="6"/>
        <v/>
      </c>
      <c r="K564" s="5" t="str">
        <f t="shared" si="9"/>
        <v/>
      </c>
      <c r="M564" s="6" t="str">
        <f t="shared" si="7"/>
        <v/>
      </c>
      <c r="N564" s="5" t="str">
        <f t="shared" ref="N564:Q564" si="570">IF(IFERROR(FIND( TRIM(LOWER( RIGHT(N$1,LEN(N$1)- FIND("=",N$1)))),LOWER($D564)),"*") = "*","",LEFT(N$1,FIND("=",N$1) -1))</f>
        <v/>
      </c>
      <c r="O564" s="5" t="str">
        <f t="shared" si="570"/>
        <v/>
      </c>
      <c r="P564" s="5" t="str">
        <f t="shared" si="570"/>
        <v/>
      </c>
      <c r="Q564" s="5" t="str">
        <f t="shared" si="570"/>
        <v/>
      </c>
    </row>
    <row r="565" ht="15.75" customHeight="1">
      <c r="A565" s="5" t="s">
        <v>1643</v>
      </c>
      <c r="B565" s="5" t="s">
        <v>1644</v>
      </c>
      <c r="C565" s="5" t="s">
        <v>18</v>
      </c>
      <c r="D565" s="5" t="s">
        <v>1645</v>
      </c>
      <c r="E565" s="6" t="str">
        <f t="shared" si="2"/>
        <v>Enviromental Data</v>
      </c>
      <c r="F565" s="2" t="s">
        <v>5</v>
      </c>
      <c r="G565" s="5" t="str">
        <f t="shared" si="3"/>
        <v/>
      </c>
      <c r="H565" s="5" t="str">
        <f t="shared" si="4"/>
        <v/>
      </c>
      <c r="I565" s="5" t="str">
        <f t="shared" si="5"/>
        <v/>
      </c>
      <c r="J565" s="5" t="str">
        <f t="shared" si="6"/>
        <v/>
      </c>
      <c r="K565" s="5" t="str">
        <f t="shared" si="9"/>
        <v/>
      </c>
      <c r="M565" s="6" t="str">
        <f t="shared" si="7"/>
        <v/>
      </c>
      <c r="N565" s="5" t="str">
        <f t="shared" ref="N565:Q565" si="571">IF(IFERROR(FIND( TRIM(LOWER( RIGHT(N$1,LEN(N$1)- FIND("=",N$1)))),LOWER($D565)),"*") = "*","",LEFT(N$1,FIND("=",N$1) -1))</f>
        <v/>
      </c>
      <c r="O565" s="5" t="str">
        <f t="shared" si="571"/>
        <v/>
      </c>
      <c r="P565" s="5" t="str">
        <f t="shared" si="571"/>
        <v/>
      </c>
      <c r="Q565" s="5" t="str">
        <f t="shared" si="571"/>
        <v/>
      </c>
    </row>
    <row r="566" ht="15.75" customHeight="1">
      <c r="A566" s="5" t="s">
        <v>1646</v>
      </c>
      <c r="B566" s="5" t="s">
        <v>1647</v>
      </c>
      <c r="C566" s="5" t="s">
        <v>18</v>
      </c>
      <c r="D566" s="5" t="s">
        <v>1648</v>
      </c>
      <c r="E566" s="6" t="str">
        <f t="shared" si="2"/>
        <v>Enviromental Data,Soil Health Data</v>
      </c>
      <c r="F566" s="2" t="s">
        <v>5</v>
      </c>
      <c r="G566" s="5" t="str">
        <f t="shared" si="3"/>
        <v>Soil Health Data</v>
      </c>
      <c r="H566" s="5" t="str">
        <f t="shared" si="4"/>
        <v/>
      </c>
      <c r="I566" s="5" t="str">
        <f t="shared" si="5"/>
        <v/>
      </c>
      <c r="J566" s="5" t="str">
        <f t="shared" si="6"/>
        <v/>
      </c>
      <c r="K566" s="5" t="str">
        <f t="shared" si="9"/>
        <v/>
      </c>
      <c r="M566" s="6" t="str">
        <f t="shared" si="7"/>
        <v/>
      </c>
      <c r="N566" s="5" t="str">
        <f t="shared" ref="N566:Q566" si="572">IF(IFERROR(FIND( TRIM(LOWER( RIGHT(N$1,LEN(N$1)- FIND("=",N$1)))),LOWER($D566)),"*") = "*","",LEFT(N$1,FIND("=",N$1) -1))</f>
        <v/>
      </c>
      <c r="O566" s="5" t="str">
        <f t="shared" si="572"/>
        <v/>
      </c>
      <c r="P566" s="5" t="str">
        <f t="shared" si="572"/>
        <v/>
      </c>
      <c r="Q566" s="5" t="str">
        <f t="shared" si="572"/>
        <v/>
      </c>
    </row>
    <row r="567" ht="15.75" customHeight="1">
      <c r="A567" s="5" t="s">
        <v>1649</v>
      </c>
      <c r="B567" s="5" t="s">
        <v>1650</v>
      </c>
      <c r="C567" s="5" t="s">
        <v>18</v>
      </c>
      <c r="D567" s="5" t="s">
        <v>1651</v>
      </c>
      <c r="E567" s="6" t="str">
        <f t="shared" si="2"/>
        <v>Enviromental Data</v>
      </c>
      <c r="F567" s="2" t="s">
        <v>5</v>
      </c>
      <c r="G567" s="5" t="str">
        <f t="shared" si="3"/>
        <v/>
      </c>
      <c r="H567" s="5" t="str">
        <f t="shared" si="4"/>
        <v/>
      </c>
      <c r="I567" s="5" t="str">
        <f t="shared" si="5"/>
        <v/>
      </c>
      <c r="J567" s="5" t="str">
        <f t="shared" si="6"/>
        <v/>
      </c>
      <c r="K567" s="5" t="str">
        <f t="shared" si="9"/>
        <v/>
      </c>
      <c r="M567" s="6" t="str">
        <f t="shared" si="7"/>
        <v/>
      </c>
      <c r="N567" s="5" t="str">
        <f t="shared" ref="N567:Q567" si="573">IF(IFERROR(FIND( TRIM(LOWER( RIGHT(N$1,LEN(N$1)- FIND("=",N$1)))),LOWER($D567)),"*") = "*","",LEFT(N$1,FIND("=",N$1) -1))</f>
        <v/>
      </c>
      <c r="O567" s="5" t="str">
        <f t="shared" si="573"/>
        <v/>
      </c>
      <c r="P567" s="5" t="str">
        <f t="shared" si="573"/>
        <v/>
      </c>
      <c r="Q567" s="5" t="str">
        <f t="shared" si="573"/>
        <v/>
      </c>
    </row>
    <row r="568" ht="15.75" customHeight="1">
      <c r="A568" s="5" t="s">
        <v>1652</v>
      </c>
      <c r="B568" s="5" t="s">
        <v>1653</v>
      </c>
      <c r="C568" s="5" t="s">
        <v>18</v>
      </c>
      <c r="D568" s="5" t="s">
        <v>1654</v>
      </c>
      <c r="E568" s="6" t="str">
        <f t="shared" si="2"/>
        <v>Enviromental Data</v>
      </c>
      <c r="F568" s="2" t="s">
        <v>5</v>
      </c>
      <c r="G568" s="5" t="str">
        <f t="shared" si="3"/>
        <v/>
      </c>
      <c r="H568" s="5" t="str">
        <f t="shared" si="4"/>
        <v/>
      </c>
      <c r="I568" s="5" t="str">
        <f t="shared" si="5"/>
        <v/>
      </c>
      <c r="J568" s="5" t="str">
        <f t="shared" si="6"/>
        <v/>
      </c>
      <c r="K568" s="5" t="str">
        <f t="shared" si="9"/>
        <v/>
      </c>
      <c r="M568" s="6" t="str">
        <f t="shared" si="7"/>
        <v/>
      </c>
      <c r="N568" s="5" t="str">
        <f t="shared" ref="N568:Q568" si="574">IF(IFERROR(FIND( TRIM(LOWER( RIGHT(N$1,LEN(N$1)- FIND("=",N$1)))),LOWER($D568)),"*") = "*","",LEFT(N$1,FIND("=",N$1) -1))</f>
        <v/>
      </c>
      <c r="O568" s="5" t="str">
        <f t="shared" si="574"/>
        <v/>
      </c>
      <c r="P568" s="5" t="str">
        <f t="shared" si="574"/>
        <v/>
      </c>
      <c r="Q568" s="5" t="str">
        <f t="shared" si="574"/>
        <v/>
      </c>
    </row>
    <row r="569" ht="15.75" customHeight="1">
      <c r="A569" s="5" t="s">
        <v>1655</v>
      </c>
      <c r="B569" s="5" t="s">
        <v>1656</v>
      </c>
      <c r="C569" s="5" t="s">
        <v>18</v>
      </c>
      <c r="D569" s="5" t="s">
        <v>1657</v>
      </c>
      <c r="E569" s="6" t="str">
        <f t="shared" si="2"/>
        <v>Enviromental Data,Public Health Data </v>
      </c>
      <c r="F569" s="2" t="s">
        <v>5</v>
      </c>
      <c r="G569" s="5" t="str">
        <f t="shared" si="3"/>
        <v/>
      </c>
      <c r="H569" s="5" t="str">
        <f t="shared" si="4"/>
        <v/>
      </c>
      <c r="I569" s="5" t="str">
        <f t="shared" si="5"/>
        <v/>
      </c>
      <c r="J569" s="5" t="str">
        <f t="shared" si="6"/>
        <v/>
      </c>
      <c r="K569" s="5" t="str">
        <f t="shared" si="9"/>
        <v>Public Health Data </v>
      </c>
      <c r="M569" s="6" t="str">
        <f t="shared" si="7"/>
        <v/>
      </c>
      <c r="N569" s="5" t="str">
        <f t="shared" ref="N569:Q569" si="575">IF(IFERROR(FIND( TRIM(LOWER( RIGHT(N$1,LEN(N$1)- FIND("=",N$1)))),LOWER($D569)),"*") = "*","",LEFT(N$1,FIND("=",N$1) -1))</f>
        <v/>
      </c>
      <c r="O569" s="5" t="str">
        <f t="shared" si="575"/>
        <v/>
      </c>
      <c r="P569" s="5" t="str">
        <f t="shared" si="575"/>
        <v/>
      </c>
      <c r="Q569" s="5" t="str">
        <f t="shared" si="575"/>
        <v/>
      </c>
    </row>
    <row r="570" ht="15.75" customHeight="1">
      <c r="A570" s="5" t="s">
        <v>1658</v>
      </c>
      <c r="B570" s="5" t="s">
        <v>1659</v>
      </c>
      <c r="C570" s="5" t="s">
        <v>18</v>
      </c>
      <c r="D570" s="5" t="s">
        <v>1660</v>
      </c>
      <c r="E570" s="6" t="str">
        <f t="shared" si="2"/>
        <v>Enviromental Data</v>
      </c>
      <c r="F570" s="2" t="s">
        <v>5</v>
      </c>
      <c r="G570" s="5" t="str">
        <f t="shared" si="3"/>
        <v/>
      </c>
      <c r="H570" s="5" t="str">
        <f t="shared" si="4"/>
        <v/>
      </c>
      <c r="I570" s="5" t="str">
        <f t="shared" si="5"/>
        <v/>
      </c>
      <c r="J570" s="5" t="str">
        <f t="shared" si="6"/>
        <v/>
      </c>
      <c r="K570" s="5" t="str">
        <f t="shared" si="9"/>
        <v/>
      </c>
      <c r="M570" s="6" t="str">
        <f t="shared" si="7"/>
        <v/>
      </c>
      <c r="N570" s="5" t="str">
        <f t="shared" ref="N570:Q570" si="576">IF(IFERROR(FIND( TRIM(LOWER( RIGHT(N$1,LEN(N$1)- FIND("=",N$1)))),LOWER($D570)),"*") = "*","",LEFT(N$1,FIND("=",N$1) -1))</f>
        <v/>
      </c>
      <c r="O570" s="5" t="str">
        <f t="shared" si="576"/>
        <v/>
      </c>
      <c r="P570" s="5" t="str">
        <f t="shared" si="576"/>
        <v/>
      </c>
      <c r="Q570" s="5" t="str">
        <f t="shared" si="576"/>
        <v/>
      </c>
    </row>
    <row r="571" ht="15.75" customHeight="1">
      <c r="A571" s="5" t="s">
        <v>1661</v>
      </c>
      <c r="B571" s="5" t="s">
        <v>1662</v>
      </c>
      <c r="C571" s="5" t="s">
        <v>18</v>
      </c>
      <c r="D571" s="5" t="s">
        <v>1663</v>
      </c>
      <c r="E571" s="6" t="str">
        <f t="shared" si="2"/>
        <v>Enviromental Data</v>
      </c>
      <c r="F571" s="2" t="s">
        <v>5</v>
      </c>
      <c r="G571" s="5" t="str">
        <f t="shared" si="3"/>
        <v/>
      </c>
      <c r="H571" s="5" t="str">
        <f t="shared" si="4"/>
        <v/>
      </c>
      <c r="I571" s="5" t="str">
        <f t="shared" si="5"/>
        <v/>
      </c>
      <c r="J571" s="5" t="str">
        <f t="shared" si="6"/>
        <v/>
      </c>
      <c r="K571" s="5" t="str">
        <f t="shared" si="9"/>
        <v/>
      </c>
      <c r="M571" s="6" t="str">
        <f t="shared" si="7"/>
        <v/>
      </c>
      <c r="N571" s="5" t="str">
        <f t="shared" ref="N571:Q571" si="577">IF(IFERROR(FIND( TRIM(LOWER( RIGHT(N$1,LEN(N$1)- FIND("=",N$1)))),LOWER($D571)),"*") = "*","",LEFT(N$1,FIND("=",N$1) -1))</f>
        <v/>
      </c>
      <c r="O571" s="5" t="str">
        <f t="shared" si="577"/>
        <v/>
      </c>
      <c r="P571" s="5" t="str">
        <f t="shared" si="577"/>
        <v/>
      </c>
      <c r="Q571" s="5" t="str">
        <f t="shared" si="577"/>
        <v/>
      </c>
    </row>
    <row r="572" ht="15.75" customHeight="1">
      <c r="A572" s="5" t="s">
        <v>1664</v>
      </c>
      <c r="B572" s="5" t="s">
        <v>1665</v>
      </c>
      <c r="C572" s="5" t="s">
        <v>18</v>
      </c>
      <c r="D572" s="5" t="s">
        <v>1666</v>
      </c>
      <c r="E572" s="6" t="str">
        <f t="shared" si="2"/>
        <v>Enviromental Data</v>
      </c>
      <c r="F572" s="2" t="s">
        <v>5</v>
      </c>
      <c r="G572" s="5" t="str">
        <f t="shared" si="3"/>
        <v/>
      </c>
      <c r="H572" s="5" t="str">
        <f t="shared" si="4"/>
        <v/>
      </c>
      <c r="I572" s="5" t="str">
        <f t="shared" si="5"/>
        <v/>
      </c>
      <c r="J572" s="5" t="str">
        <f t="shared" si="6"/>
        <v/>
      </c>
      <c r="K572" s="5" t="str">
        <f t="shared" si="9"/>
        <v/>
      </c>
      <c r="M572" s="6" t="str">
        <f t="shared" si="7"/>
        <v/>
      </c>
      <c r="N572" s="5" t="str">
        <f t="shared" ref="N572:Q572" si="578">IF(IFERROR(FIND( TRIM(LOWER( RIGHT(N$1,LEN(N$1)- FIND("=",N$1)))),LOWER($D572)),"*") = "*","",LEFT(N$1,FIND("=",N$1) -1))</f>
        <v/>
      </c>
      <c r="O572" s="5" t="str">
        <f t="shared" si="578"/>
        <v/>
      </c>
      <c r="P572" s="5" t="str">
        <f t="shared" si="578"/>
        <v/>
      </c>
      <c r="Q572" s="5" t="str">
        <f t="shared" si="578"/>
        <v/>
      </c>
    </row>
    <row r="573" ht="15.75" customHeight="1">
      <c r="A573" s="5" t="s">
        <v>1667</v>
      </c>
      <c r="B573" s="5" t="s">
        <v>1668</v>
      </c>
      <c r="C573" s="5" t="s">
        <v>18</v>
      </c>
      <c r="D573" s="5" t="s">
        <v>1669</v>
      </c>
      <c r="E573" s="6" t="str">
        <f t="shared" si="2"/>
        <v>Enviromental Data</v>
      </c>
      <c r="F573" s="2" t="s">
        <v>5</v>
      </c>
      <c r="G573" s="5" t="str">
        <f t="shared" si="3"/>
        <v/>
      </c>
      <c r="H573" s="5" t="str">
        <f t="shared" si="4"/>
        <v/>
      </c>
      <c r="I573" s="5" t="str">
        <f t="shared" si="5"/>
        <v/>
      </c>
      <c r="J573" s="5" t="str">
        <f t="shared" si="6"/>
        <v/>
      </c>
      <c r="K573" s="5" t="str">
        <f t="shared" si="9"/>
        <v/>
      </c>
      <c r="M573" s="6" t="str">
        <f t="shared" si="7"/>
        <v/>
      </c>
      <c r="N573" s="5" t="str">
        <f t="shared" ref="N573:Q573" si="579">IF(IFERROR(FIND( TRIM(LOWER( RIGHT(N$1,LEN(N$1)- FIND("=",N$1)))),LOWER($D573)),"*") = "*","",LEFT(N$1,FIND("=",N$1) -1))</f>
        <v/>
      </c>
      <c r="O573" s="5" t="str">
        <f t="shared" si="579"/>
        <v/>
      </c>
      <c r="P573" s="5" t="str">
        <f t="shared" si="579"/>
        <v/>
      </c>
      <c r="Q573" s="5" t="str">
        <f t="shared" si="579"/>
        <v/>
      </c>
    </row>
    <row r="574" ht="15.75" customHeight="1">
      <c r="A574" s="5" t="s">
        <v>1670</v>
      </c>
      <c r="B574" s="5" t="s">
        <v>1671</v>
      </c>
      <c r="C574" s="5" t="s">
        <v>18</v>
      </c>
      <c r="D574" s="5" t="s">
        <v>1672</v>
      </c>
      <c r="E574" s="6" t="str">
        <f t="shared" si="2"/>
        <v>Enviromental Data</v>
      </c>
      <c r="F574" s="2" t="s">
        <v>5</v>
      </c>
      <c r="G574" s="5" t="str">
        <f t="shared" si="3"/>
        <v/>
      </c>
      <c r="H574" s="5" t="str">
        <f t="shared" si="4"/>
        <v/>
      </c>
      <c r="I574" s="5" t="str">
        <f t="shared" si="5"/>
        <v/>
      </c>
      <c r="J574" s="5" t="str">
        <f t="shared" si="6"/>
        <v/>
      </c>
      <c r="K574" s="5" t="str">
        <f t="shared" si="9"/>
        <v/>
      </c>
      <c r="M574" s="6" t="str">
        <f t="shared" si="7"/>
        <v/>
      </c>
      <c r="N574" s="5" t="str">
        <f t="shared" ref="N574:Q574" si="580">IF(IFERROR(FIND( TRIM(LOWER( RIGHT(N$1,LEN(N$1)- FIND("=",N$1)))),LOWER($D574)),"*") = "*","",LEFT(N$1,FIND("=",N$1) -1))</f>
        <v/>
      </c>
      <c r="O574" s="5" t="str">
        <f t="shared" si="580"/>
        <v/>
      </c>
      <c r="P574" s="5" t="str">
        <f t="shared" si="580"/>
        <v/>
      </c>
      <c r="Q574" s="5" t="str">
        <f t="shared" si="580"/>
        <v/>
      </c>
    </row>
    <row r="575" ht="15.75" customHeight="1">
      <c r="A575" s="5" t="s">
        <v>1673</v>
      </c>
      <c r="B575" s="5" t="s">
        <v>1674</v>
      </c>
      <c r="C575" s="5" t="s">
        <v>18</v>
      </c>
      <c r="D575" s="5" t="s">
        <v>1675</v>
      </c>
      <c r="E575" s="6" t="str">
        <f t="shared" si="2"/>
        <v>Enviromental Data</v>
      </c>
      <c r="F575" s="2" t="s">
        <v>5</v>
      </c>
      <c r="G575" s="5" t="str">
        <f t="shared" si="3"/>
        <v/>
      </c>
      <c r="H575" s="5" t="str">
        <f t="shared" si="4"/>
        <v/>
      </c>
      <c r="I575" s="5" t="str">
        <f t="shared" si="5"/>
        <v/>
      </c>
      <c r="J575" s="5" t="str">
        <f t="shared" si="6"/>
        <v/>
      </c>
      <c r="K575" s="5" t="str">
        <f t="shared" si="9"/>
        <v/>
      </c>
      <c r="M575" s="6" t="str">
        <f t="shared" si="7"/>
        <v>Agricultural Waste Management System </v>
      </c>
      <c r="N575" s="5" t="str">
        <f t="shared" ref="N575:Q575" si="581">IF(IFERROR(FIND( TRIM(LOWER( RIGHT(N$1,LEN(N$1)- FIND("=",N$1)))),LOWER($D575)),"*") = "*","",LEFT(N$1,FIND("=",N$1) -1))</f>
        <v>Agricultural Waste Management System </v>
      </c>
      <c r="O575" s="5" t="str">
        <f t="shared" si="581"/>
        <v/>
      </c>
      <c r="P575" s="5" t="str">
        <f t="shared" si="581"/>
        <v/>
      </c>
      <c r="Q575" s="5" t="str">
        <f t="shared" si="581"/>
        <v/>
      </c>
    </row>
    <row r="576" ht="15.75" customHeight="1">
      <c r="A576" s="5" t="s">
        <v>1676</v>
      </c>
      <c r="B576" s="5" t="s">
        <v>1677</v>
      </c>
      <c r="C576" s="5" t="s">
        <v>18</v>
      </c>
      <c r="D576" s="5" t="s">
        <v>1678</v>
      </c>
      <c r="E576" s="6" t="str">
        <f t="shared" si="2"/>
        <v>Enviromental Data</v>
      </c>
      <c r="F576" s="2" t="s">
        <v>5</v>
      </c>
      <c r="G576" s="5" t="str">
        <f t="shared" si="3"/>
        <v/>
      </c>
      <c r="H576" s="5" t="str">
        <f t="shared" si="4"/>
        <v/>
      </c>
      <c r="I576" s="5" t="str">
        <f t="shared" si="5"/>
        <v/>
      </c>
      <c r="J576" s="5" t="str">
        <f t="shared" si="6"/>
        <v/>
      </c>
      <c r="K576" s="5" t="str">
        <f t="shared" si="9"/>
        <v/>
      </c>
      <c r="M576" s="6" t="str">
        <f t="shared" si="7"/>
        <v/>
      </c>
      <c r="N576" s="5" t="str">
        <f t="shared" ref="N576:Q576" si="582">IF(IFERROR(FIND( TRIM(LOWER( RIGHT(N$1,LEN(N$1)- FIND("=",N$1)))),LOWER($D576)),"*") = "*","",LEFT(N$1,FIND("=",N$1) -1))</f>
        <v/>
      </c>
      <c r="O576" s="5" t="str">
        <f t="shared" si="582"/>
        <v/>
      </c>
      <c r="P576" s="5" t="str">
        <f t="shared" si="582"/>
        <v/>
      </c>
      <c r="Q576" s="5" t="str">
        <f t="shared" si="582"/>
        <v/>
      </c>
    </row>
    <row r="577" ht="15.75" customHeight="1">
      <c r="A577" s="5" t="s">
        <v>1679</v>
      </c>
      <c r="B577" s="5" t="s">
        <v>1680</v>
      </c>
      <c r="C577" s="5" t="s">
        <v>18</v>
      </c>
      <c r="D577" s="5" t="s">
        <v>1681</v>
      </c>
      <c r="E577" s="6" t="str">
        <f t="shared" si="2"/>
        <v>Enviromental Data</v>
      </c>
      <c r="F577" s="2" t="s">
        <v>5</v>
      </c>
      <c r="G577" s="5" t="str">
        <f t="shared" si="3"/>
        <v/>
      </c>
      <c r="H577" s="5" t="str">
        <f t="shared" si="4"/>
        <v/>
      </c>
      <c r="I577" s="5" t="str">
        <f t="shared" si="5"/>
        <v/>
      </c>
      <c r="J577" s="5" t="str">
        <f t="shared" si="6"/>
        <v/>
      </c>
      <c r="K577" s="5" t="str">
        <f t="shared" si="9"/>
        <v/>
      </c>
      <c r="M577" s="6" t="str">
        <f t="shared" si="7"/>
        <v/>
      </c>
      <c r="N577" s="5" t="str">
        <f t="shared" ref="N577:Q577" si="583">IF(IFERROR(FIND( TRIM(LOWER( RIGHT(N$1,LEN(N$1)- FIND("=",N$1)))),LOWER($D577)),"*") = "*","",LEFT(N$1,FIND("=",N$1) -1))</f>
        <v/>
      </c>
      <c r="O577" s="5" t="str">
        <f t="shared" si="583"/>
        <v/>
      </c>
      <c r="P577" s="5" t="str">
        <f t="shared" si="583"/>
        <v/>
      </c>
      <c r="Q577" s="5" t="str">
        <f t="shared" si="583"/>
        <v/>
      </c>
    </row>
    <row r="578" ht="15.75" customHeight="1">
      <c r="A578" s="5" t="s">
        <v>1682</v>
      </c>
      <c r="B578" s="5" t="s">
        <v>1683</v>
      </c>
      <c r="C578" s="5" t="s">
        <v>18</v>
      </c>
      <c r="D578" s="5" t="s">
        <v>1684</v>
      </c>
      <c r="E578" s="6" t="str">
        <f t="shared" si="2"/>
        <v>Enviromental Data</v>
      </c>
      <c r="F578" s="2" t="s">
        <v>5</v>
      </c>
      <c r="G578" s="5" t="str">
        <f t="shared" si="3"/>
        <v/>
      </c>
      <c r="H578" s="5" t="str">
        <f t="shared" si="4"/>
        <v/>
      </c>
      <c r="I578" s="5" t="str">
        <f t="shared" si="5"/>
        <v/>
      </c>
      <c r="J578" s="5" t="str">
        <f t="shared" si="6"/>
        <v/>
      </c>
      <c r="K578" s="5" t="str">
        <f t="shared" si="9"/>
        <v/>
      </c>
      <c r="M578" s="6" t="str">
        <f t="shared" si="7"/>
        <v/>
      </c>
      <c r="N578" s="5" t="str">
        <f t="shared" ref="N578:Q578" si="584">IF(IFERROR(FIND( TRIM(LOWER( RIGHT(N$1,LEN(N$1)- FIND("=",N$1)))),LOWER($D578)),"*") = "*","",LEFT(N$1,FIND("=",N$1) -1))</f>
        <v/>
      </c>
      <c r="O578" s="5" t="str">
        <f t="shared" si="584"/>
        <v/>
      </c>
      <c r="P578" s="5" t="str">
        <f t="shared" si="584"/>
        <v/>
      </c>
      <c r="Q578" s="5" t="str">
        <f t="shared" si="584"/>
        <v/>
      </c>
    </row>
    <row r="579" ht="15.75" customHeight="1">
      <c r="A579" s="5" t="s">
        <v>1685</v>
      </c>
      <c r="B579" s="5" t="s">
        <v>1686</v>
      </c>
      <c r="C579" s="5" t="s">
        <v>18</v>
      </c>
      <c r="D579" s="5" t="s">
        <v>1687</v>
      </c>
      <c r="E579" s="6" t="str">
        <f t="shared" si="2"/>
        <v>Enviromental Data</v>
      </c>
      <c r="F579" s="2" t="s">
        <v>5</v>
      </c>
      <c r="G579" s="5" t="str">
        <f t="shared" si="3"/>
        <v/>
      </c>
      <c r="H579" s="5" t="str">
        <f t="shared" si="4"/>
        <v/>
      </c>
      <c r="I579" s="5" t="str">
        <f t="shared" si="5"/>
        <v/>
      </c>
      <c r="J579" s="5" t="str">
        <f t="shared" si="6"/>
        <v/>
      </c>
      <c r="K579" s="5" t="str">
        <f t="shared" si="9"/>
        <v/>
      </c>
      <c r="M579" s="6" t="str">
        <f t="shared" si="7"/>
        <v/>
      </c>
      <c r="N579" s="5" t="str">
        <f t="shared" ref="N579:Q579" si="585">IF(IFERROR(FIND( TRIM(LOWER( RIGHT(N$1,LEN(N$1)- FIND("=",N$1)))),LOWER($D579)),"*") = "*","",LEFT(N$1,FIND("=",N$1) -1))</f>
        <v/>
      </c>
      <c r="O579" s="5" t="str">
        <f t="shared" si="585"/>
        <v/>
      </c>
      <c r="P579" s="5" t="str">
        <f t="shared" si="585"/>
        <v/>
      </c>
      <c r="Q579" s="5" t="str">
        <f t="shared" si="585"/>
        <v/>
      </c>
    </row>
    <row r="580" ht="15.75" customHeight="1">
      <c r="A580" s="5" t="s">
        <v>1688</v>
      </c>
      <c r="B580" s="5" t="s">
        <v>1689</v>
      </c>
      <c r="C580" s="5" t="s">
        <v>18</v>
      </c>
      <c r="D580" s="5" t="s">
        <v>1690</v>
      </c>
      <c r="E580" s="6" t="str">
        <f t="shared" si="2"/>
        <v>Enviromental Data</v>
      </c>
      <c r="F580" s="2" t="s">
        <v>5</v>
      </c>
      <c r="G580" s="5" t="str">
        <f t="shared" si="3"/>
        <v/>
      </c>
      <c r="H580" s="5" t="str">
        <f t="shared" si="4"/>
        <v/>
      </c>
      <c r="I580" s="5" t="str">
        <f t="shared" si="5"/>
        <v/>
      </c>
      <c r="J580" s="5" t="str">
        <f t="shared" si="6"/>
        <v/>
      </c>
      <c r="K580" s="5" t="str">
        <f t="shared" si="9"/>
        <v/>
      </c>
      <c r="M580" s="6" t="str">
        <f t="shared" si="7"/>
        <v/>
      </c>
      <c r="N580" s="5" t="str">
        <f t="shared" ref="N580:Q580" si="586">IF(IFERROR(FIND( TRIM(LOWER( RIGHT(N$1,LEN(N$1)- FIND("=",N$1)))),LOWER($D580)),"*") = "*","",LEFT(N$1,FIND("=",N$1) -1))</f>
        <v/>
      </c>
      <c r="O580" s="5" t="str">
        <f t="shared" si="586"/>
        <v/>
      </c>
      <c r="P580" s="5" t="str">
        <f t="shared" si="586"/>
        <v/>
      </c>
      <c r="Q580" s="5" t="str">
        <f t="shared" si="586"/>
        <v/>
      </c>
    </row>
    <row r="581" ht="15.75" customHeight="1">
      <c r="A581" s="5" t="s">
        <v>1691</v>
      </c>
      <c r="B581" s="5" t="s">
        <v>1692</v>
      </c>
      <c r="C581" s="5" t="s">
        <v>18</v>
      </c>
      <c r="D581" s="5" t="s">
        <v>1693</v>
      </c>
      <c r="E581" s="6" t="str">
        <f t="shared" si="2"/>
        <v>Enviromental Data,Energy Data </v>
      </c>
      <c r="F581" s="2" t="s">
        <v>5</v>
      </c>
      <c r="G581" s="5" t="str">
        <f t="shared" si="3"/>
        <v/>
      </c>
      <c r="H581" s="5" t="str">
        <f t="shared" si="4"/>
        <v/>
      </c>
      <c r="I581" s="5" t="str">
        <f t="shared" si="5"/>
        <v>Energy Data </v>
      </c>
      <c r="J581" s="5" t="str">
        <f t="shared" si="6"/>
        <v/>
      </c>
      <c r="K581" s="5" t="str">
        <f t="shared" si="9"/>
        <v/>
      </c>
      <c r="M581" s="6" t="str">
        <f t="shared" si="7"/>
        <v/>
      </c>
      <c r="N581" s="5" t="str">
        <f t="shared" ref="N581:Q581" si="587">IF(IFERROR(FIND( TRIM(LOWER( RIGHT(N$1,LEN(N$1)- FIND("=",N$1)))),LOWER($D581)),"*") = "*","",LEFT(N$1,FIND("=",N$1) -1))</f>
        <v/>
      </c>
      <c r="O581" s="5" t="str">
        <f t="shared" si="587"/>
        <v/>
      </c>
      <c r="P581" s="5" t="str">
        <f t="shared" si="587"/>
        <v/>
      </c>
      <c r="Q581" s="5" t="str">
        <f t="shared" si="587"/>
        <v/>
      </c>
    </row>
    <row r="582" ht="15.75" customHeight="1">
      <c r="A582" s="5" t="s">
        <v>1694</v>
      </c>
      <c r="B582" s="5" t="s">
        <v>1695</v>
      </c>
      <c r="C582" s="5" t="s">
        <v>18</v>
      </c>
      <c r="D582" s="5" t="s">
        <v>1696</v>
      </c>
      <c r="E582" s="6" t="str">
        <f t="shared" si="2"/>
        <v>Enviromental Data,Energy Data </v>
      </c>
      <c r="F582" s="2" t="s">
        <v>5</v>
      </c>
      <c r="G582" s="5" t="str">
        <f t="shared" si="3"/>
        <v/>
      </c>
      <c r="H582" s="5" t="str">
        <f t="shared" si="4"/>
        <v/>
      </c>
      <c r="I582" s="5" t="str">
        <f t="shared" si="5"/>
        <v>Energy Data </v>
      </c>
      <c r="J582" s="5" t="str">
        <f t="shared" si="6"/>
        <v/>
      </c>
      <c r="K582" s="5" t="str">
        <f t="shared" si="9"/>
        <v/>
      </c>
      <c r="M582" s="6" t="str">
        <f t="shared" si="7"/>
        <v/>
      </c>
      <c r="N582" s="5" t="str">
        <f t="shared" ref="N582:Q582" si="588">IF(IFERROR(FIND( TRIM(LOWER( RIGHT(N$1,LEN(N$1)- FIND("=",N$1)))),LOWER($D582)),"*") = "*","",LEFT(N$1,FIND("=",N$1) -1))</f>
        <v/>
      </c>
      <c r="O582" s="5" t="str">
        <f t="shared" si="588"/>
        <v/>
      </c>
      <c r="P582" s="5" t="str">
        <f t="shared" si="588"/>
        <v/>
      </c>
      <c r="Q582" s="5" t="str">
        <f t="shared" si="588"/>
        <v/>
      </c>
    </row>
    <row r="583" ht="15.75" customHeight="1">
      <c r="A583" s="5" t="s">
        <v>1697</v>
      </c>
      <c r="B583" s="5" t="s">
        <v>1698</v>
      </c>
      <c r="C583" s="5" t="s">
        <v>18</v>
      </c>
      <c r="D583" s="5" t="s">
        <v>1699</v>
      </c>
      <c r="E583" s="6" t="str">
        <f t="shared" si="2"/>
        <v>Enviromental Data</v>
      </c>
      <c r="F583" s="2" t="s">
        <v>5</v>
      </c>
      <c r="G583" s="5" t="str">
        <f t="shared" si="3"/>
        <v/>
      </c>
      <c r="H583" s="5" t="str">
        <f t="shared" si="4"/>
        <v/>
      </c>
      <c r="I583" s="5" t="str">
        <f t="shared" si="5"/>
        <v/>
      </c>
      <c r="J583" s="5" t="str">
        <f t="shared" si="6"/>
        <v/>
      </c>
      <c r="K583" s="5" t="str">
        <f t="shared" si="9"/>
        <v/>
      </c>
      <c r="M583" s="6" t="str">
        <f t="shared" si="7"/>
        <v/>
      </c>
      <c r="N583" s="5" t="str">
        <f t="shared" ref="N583:Q583" si="589">IF(IFERROR(FIND( TRIM(LOWER( RIGHT(N$1,LEN(N$1)- FIND("=",N$1)))),LOWER($D583)),"*") = "*","",LEFT(N$1,FIND("=",N$1) -1))</f>
        <v/>
      </c>
      <c r="O583" s="5" t="str">
        <f t="shared" si="589"/>
        <v/>
      </c>
      <c r="P583" s="5" t="str">
        <f t="shared" si="589"/>
        <v/>
      </c>
      <c r="Q583" s="5" t="str">
        <f t="shared" si="589"/>
        <v/>
      </c>
    </row>
    <row r="584" ht="15.75" customHeight="1">
      <c r="A584" s="5" t="s">
        <v>1700</v>
      </c>
      <c r="B584" s="5" t="s">
        <v>1701</v>
      </c>
      <c r="C584" s="5" t="s">
        <v>18</v>
      </c>
      <c r="D584" s="5" t="s">
        <v>1702</v>
      </c>
      <c r="E584" s="6" t="str">
        <f t="shared" si="2"/>
        <v>Enviromental Data</v>
      </c>
      <c r="F584" s="2" t="s">
        <v>5</v>
      </c>
      <c r="G584" s="5" t="str">
        <f t="shared" si="3"/>
        <v/>
      </c>
      <c r="H584" s="5" t="str">
        <f t="shared" si="4"/>
        <v/>
      </c>
      <c r="I584" s="5" t="str">
        <f t="shared" si="5"/>
        <v/>
      </c>
      <c r="J584" s="5" t="str">
        <f t="shared" si="6"/>
        <v/>
      </c>
      <c r="K584" s="5" t="str">
        <f t="shared" si="9"/>
        <v/>
      </c>
      <c r="M584" s="6" t="str">
        <f t="shared" si="7"/>
        <v/>
      </c>
      <c r="N584" s="5" t="str">
        <f t="shared" ref="N584:Q584" si="590">IF(IFERROR(FIND( TRIM(LOWER( RIGHT(N$1,LEN(N$1)- FIND("=",N$1)))),LOWER($D584)),"*") = "*","",LEFT(N$1,FIND("=",N$1) -1))</f>
        <v/>
      </c>
      <c r="O584" s="5" t="str">
        <f t="shared" si="590"/>
        <v/>
      </c>
      <c r="P584" s="5" t="str">
        <f t="shared" si="590"/>
        <v/>
      </c>
      <c r="Q584" s="5" t="str">
        <f t="shared" si="590"/>
        <v/>
      </c>
    </row>
    <row r="585" ht="15.75" customHeight="1">
      <c r="A585" s="5" t="s">
        <v>1703</v>
      </c>
      <c r="B585" s="5" t="s">
        <v>1704</v>
      </c>
      <c r="C585" s="5" t="s">
        <v>18</v>
      </c>
      <c r="D585" s="5" t="s">
        <v>1705</v>
      </c>
      <c r="E585" s="6" t="str">
        <f t="shared" si="2"/>
        <v>Enviromental Data</v>
      </c>
      <c r="F585" s="2" t="s">
        <v>5</v>
      </c>
      <c r="G585" s="5" t="str">
        <f t="shared" si="3"/>
        <v/>
      </c>
      <c r="H585" s="5" t="str">
        <f t="shared" si="4"/>
        <v/>
      </c>
      <c r="I585" s="5" t="str">
        <f t="shared" si="5"/>
        <v/>
      </c>
      <c r="J585" s="5" t="str">
        <f t="shared" si="6"/>
        <v/>
      </c>
      <c r="K585" s="5" t="str">
        <f t="shared" si="9"/>
        <v/>
      </c>
      <c r="M585" s="6" t="str">
        <f t="shared" si="7"/>
        <v/>
      </c>
      <c r="N585" s="5" t="str">
        <f t="shared" ref="N585:Q585" si="591">IF(IFERROR(FIND( TRIM(LOWER( RIGHT(N$1,LEN(N$1)- FIND("=",N$1)))),LOWER($D585)),"*") = "*","",LEFT(N$1,FIND("=",N$1) -1))</f>
        <v/>
      </c>
      <c r="O585" s="5" t="str">
        <f t="shared" si="591"/>
        <v/>
      </c>
      <c r="P585" s="5" t="str">
        <f t="shared" si="591"/>
        <v/>
      </c>
      <c r="Q585" s="5" t="str">
        <f t="shared" si="591"/>
        <v/>
      </c>
    </row>
    <row r="586" ht="15.75" customHeight="1">
      <c r="A586" s="5" t="s">
        <v>1706</v>
      </c>
      <c r="B586" s="5" t="s">
        <v>1707</v>
      </c>
      <c r="C586" s="5" t="s">
        <v>18</v>
      </c>
      <c r="D586" s="5" t="s">
        <v>1708</v>
      </c>
      <c r="E586" s="6" t="str">
        <f t="shared" si="2"/>
        <v>Enviromental Data,Energy Data </v>
      </c>
      <c r="F586" s="2" t="s">
        <v>5</v>
      </c>
      <c r="G586" s="5" t="str">
        <f t="shared" si="3"/>
        <v/>
      </c>
      <c r="H586" s="5" t="str">
        <f t="shared" si="4"/>
        <v/>
      </c>
      <c r="I586" s="5" t="str">
        <f t="shared" si="5"/>
        <v>Energy Data </v>
      </c>
      <c r="J586" s="5" t="str">
        <f t="shared" si="6"/>
        <v/>
      </c>
      <c r="K586" s="5" t="str">
        <f t="shared" si="9"/>
        <v/>
      </c>
      <c r="M586" s="6" t="str">
        <f t="shared" si="7"/>
        <v/>
      </c>
      <c r="N586" s="5" t="str">
        <f t="shared" ref="N586:Q586" si="592">IF(IFERROR(FIND( TRIM(LOWER( RIGHT(N$1,LEN(N$1)- FIND("=",N$1)))),LOWER($D586)),"*") = "*","",LEFT(N$1,FIND("=",N$1) -1))</f>
        <v/>
      </c>
      <c r="O586" s="5" t="str">
        <f t="shared" si="592"/>
        <v/>
      </c>
      <c r="P586" s="5" t="str">
        <f t="shared" si="592"/>
        <v/>
      </c>
      <c r="Q586" s="5" t="str">
        <f t="shared" si="592"/>
        <v/>
      </c>
    </row>
    <row r="587" ht="15.75" customHeight="1">
      <c r="A587" s="5" t="s">
        <v>1709</v>
      </c>
      <c r="B587" s="5" t="s">
        <v>1710</v>
      </c>
      <c r="C587" s="5" t="s">
        <v>18</v>
      </c>
      <c r="D587" s="5" t="s">
        <v>1711</v>
      </c>
      <c r="E587" s="6" t="str">
        <f t="shared" si="2"/>
        <v>Enviromental Data</v>
      </c>
      <c r="F587" s="2" t="s">
        <v>5</v>
      </c>
      <c r="G587" s="5" t="str">
        <f t="shared" si="3"/>
        <v/>
      </c>
      <c r="H587" s="5" t="str">
        <f t="shared" si="4"/>
        <v/>
      </c>
      <c r="I587" s="5" t="str">
        <f t="shared" si="5"/>
        <v/>
      </c>
      <c r="J587" s="5" t="str">
        <f t="shared" si="6"/>
        <v/>
      </c>
      <c r="K587" s="5" t="str">
        <f t="shared" si="9"/>
        <v/>
      </c>
      <c r="M587" s="6" t="str">
        <f t="shared" si="7"/>
        <v/>
      </c>
      <c r="N587" s="5" t="str">
        <f t="shared" ref="N587:Q587" si="593">IF(IFERROR(FIND( TRIM(LOWER( RIGHT(N$1,LEN(N$1)- FIND("=",N$1)))),LOWER($D587)),"*") = "*","",LEFT(N$1,FIND("=",N$1) -1))</f>
        <v/>
      </c>
      <c r="O587" s="5" t="str">
        <f t="shared" si="593"/>
        <v/>
      </c>
      <c r="P587" s="5" t="str">
        <f t="shared" si="593"/>
        <v/>
      </c>
      <c r="Q587" s="5" t="str">
        <f t="shared" si="593"/>
        <v/>
      </c>
    </row>
    <row r="588" ht="15.75" customHeight="1">
      <c r="A588" s="5" t="s">
        <v>1712</v>
      </c>
      <c r="B588" s="5" t="s">
        <v>1713</v>
      </c>
      <c r="C588" s="5" t="s">
        <v>18</v>
      </c>
      <c r="D588" s="5" t="s">
        <v>1714</v>
      </c>
      <c r="E588" s="6" t="str">
        <f t="shared" si="2"/>
        <v>Enviromental Data,Soil Health Data</v>
      </c>
      <c r="F588" s="2" t="s">
        <v>5</v>
      </c>
      <c r="G588" s="5" t="str">
        <f t="shared" si="3"/>
        <v>Soil Health Data</v>
      </c>
      <c r="H588" s="5" t="str">
        <f t="shared" si="4"/>
        <v/>
      </c>
      <c r="I588" s="5" t="str">
        <f t="shared" si="5"/>
        <v/>
      </c>
      <c r="J588" s="5" t="str">
        <f t="shared" si="6"/>
        <v/>
      </c>
      <c r="K588" s="5" t="str">
        <f t="shared" si="9"/>
        <v/>
      </c>
      <c r="M588" s="6" t="str">
        <f t="shared" si="7"/>
        <v/>
      </c>
      <c r="N588" s="5" t="str">
        <f t="shared" ref="N588:Q588" si="594">IF(IFERROR(FIND( TRIM(LOWER( RIGHT(N$1,LEN(N$1)- FIND("=",N$1)))),LOWER($D588)),"*") = "*","",LEFT(N$1,FIND("=",N$1) -1))</f>
        <v/>
      </c>
      <c r="O588" s="5" t="str">
        <f t="shared" si="594"/>
        <v/>
      </c>
      <c r="P588" s="5" t="str">
        <f t="shared" si="594"/>
        <v/>
      </c>
      <c r="Q588" s="5" t="str">
        <f t="shared" si="594"/>
        <v/>
      </c>
    </row>
    <row r="589" ht="15.75" customHeight="1">
      <c r="A589" s="5" t="s">
        <v>1715</v>
      </c>
      <c r="B589" s="5" t="s">
        <v>1716</v>
      </c>
      <c r="C589" s="5" t="s">
        <v>18</v>
      </c>
      <c r="D589" s="5" t="s">
        <v>1717</v>
      </c>
      <c r="E589" s="6" t="str">
        <f t="shared" si="2"/>
        <v>Enviromental Data</v>
      </c>
      <c r="F589" s="2" t="s">
        <v>5</v>
      </c>
      <c r="G589" s="5" t="str">
        <f t="shared" si="3"/>
        <v/>
      </c>
      <c r="H589" s="5" t="str">
        <f t="shared" si="4"/>
        <v/>
      </c>
      <c r="I589" s="5" t="str">
        <f t="shared" si="5"/>
        <v/>
      </c>
      <c r="J589" s="5" t="str">
        <f t="shared" si="6"/>
        <v/>
      </c>
      <c r="K589" s="5" t="str">
        <f t="shared" si="9"/>
        <v/>
      </c>
      <c r="M589" s="6" t="str">
        <f t="shared" si="7"/>
        <v/>
      </c>
      <c r="N589" s="5" t="str">
        <f t="shared" ref="N589:Q589" si="595">IF(IFERROR(FIND( TRIM(LOWER( RIGHT(N$1,LEN(N$1)- FIND("=",N$1)))),LOWER($D589)),"*") = "*","",LEFT(N$1,FIND("=",N$1) -1))</f>
        <v/>
      </c>
      <c r="O589" s="5" t="str">
        <f t="shared" si="595"/>
        <v/>
      </c>
      <c r="P589" s="5" t="str">
        <f t="shared" si="595"/>
        <v/>
      </c>
      <c r="Q589" s="5" t="str">
        <f t="shared" si="595"/>
        <v/>
      </c>
    </row>
    <row r="590" ht="15.75" customHeight="1">
      <c r="A590" s="5" t="s">
        <v>1718</v>
      </c>
      <c r="B590" s="5" t="s">
        <v>1719</v>
      </c>
      <c r="C590" s="5" t="s">
        <v>18</v>
      </c>
      <c r="D590" s="5" t="s">
        <v>1720</v>
      </c>
      <c r="E590" s="6" t="str">
        <f t="shared" si="2"/>
        <v>Enviromental Data,Public Health Data </v>
      </c>
      <c r="F590" s="2" t="s">
        <v>5</v>
      </c>
      <c r="G590" s="5" t="str">
        <f t="shared" si="3"/>
        <v/>
      </c>
      <c r="H590" s="5" t="str">
        <f t="shared" si="4"/>
        <v/>
      </c>
      <c r="I590" s="5" t="str">
        <f t="shared" si="5"/>
        <v/>
      </c>
      <c r="J590" s="5" t="str">
        <f t="shared" si="6"/>
        <v/>
      </c>
      <c r="K590" s="5" t="str">
        <f t="shared" si="9"/>
        <v>Public Health Data </v>
      </c>
      <c r="M590" s="6" t="str">
        <f t="shared" si="7"/>
        <v>Regulatory Compliance </v>
      </c>
      <c r="N590" s="5" t="str">
        <f t="shared" ref="N590:Q590" si="596">IF(IFERROR(FIND( TRIM(LOWER( RIGHT(N$1,LEN(N$1)- FIND("=",N$1)))),LOWER($D590)),"*") = "*","",LEFT(N$1,FIND("=",N$1) -1))</f>
        <v/>
      </c>
      <c r="O590" s="5" t="str">
        <f t="shared" si="596"/>
        <v/>
      </c>
      <c r="P590" s="5" t="str">
        <f t="shared" si="596"/>
        <v>Regulatory Compliance </v>
      </c>
      <c r="Q590" s="5" t="str">
        <f t="shared" si="596"/>
        <v/>
      </c>
    </row>
    <row r="591" ht="15.75" customHeight="1">
      <c r="A591" s="5" t="s">
        <v>1721</v>
      </c>
      <c r="B591" s="5" t="s">
        <v>1722</v>
      </c>
      <c r="C591" s="5" t="s">
        <v>18</v>
      </c>
      <c r="D591" s="5" t="s">
        <v>1723</v>
      </c>
      <c r="E591" s="6" t="str">
        <f t="shared" si="2"/>
        <v>Enviromental Data</v>
      </c>
      <c r="F591" s="2" t="s">
        <v>5</v>
      </c>
      <c r="G591" s="5" t="str">
        <f t="shared" si="3"/>
        <v/>
      </c>
      <c r="H591" s="5" t="str">
        <f t="shared" si="4"/>
        <v/>
      </c>
      <c r="I591" s="5" t="str">
        <f t="shared" si="5"/>
        <v/>
      </c>
      <c r="J591" s="5" t="str">
        <f t="shared" si="6"/>
        <v/>
      </c>
      <c r="K591" s="5" t="str">
        <f t="shared" si="9"/>
        <v/>
      </c>
      <c r="M591" s="6" t="str">
        <f t="shared" si="7"/>
        <v/>
      </c>
      <c r="N591" s="5" t="str">
        <f t="shared" ref="N591:Q591" si="597">IF(IFERROR(FIND( TRIM(LOWER( RIGHT(N$1,LEN(N$1)- FIND("=",N$1)))),LOWER($D591)),"*") = "*","",LEFT(N$1,FIND("=",N$1) -1))</f>
        <v/>
      </c>
      <c r="O591" s="5" t="str">
        <f t="shared" si="597"/>
        <v/>
      </c>
      <c r="P591" s="5" t="str">
        <f t="shared" si="597"/>
        <v/>
      </c>
      <c r="Q591" s="5" t="str">
        <f t="shared" si="597"/>
        <v/>
      </c>
    </row>
    <row r="592" ht="15.75" customHeight="1">
      <c r="A592" s="5" t="s">
        <v>1724</v>
      </c>
      <c r="B592" s="5" t="s">
        <v>1725</v>
      </c>
      <c r="C592" s="5" t="s">
        <v>18</v>
      </c>
      <c r="D592" s="5" t="s">
        <v>1726</v>
      </c>
      <c r="E592" s="6" t="str">
        <f t="shared" si="2"/>
        <v>Enviromental Data</v>
      </c>
      <c r="F592" s="2" t="s">
        <v>5</v>
      </c>
      <c r="G592" s="5" t="str">
        <f t="shared" si="3"/>
        <v/>
      </c>
      <c r="H592" s="5" t="str">
        <f t="shared" si="4"/>
        <v/>
      </c>
      <c r="I592" s="5" t="str">
        <f t="shared" si="5"/>
        <v/>
      </c>
      <c r="J592" s="5" t="str">
        <f t="shared" si="6"/>
        <v/>
      </c>
      <c r="K592" s="5" t="str">
        <f t="shared" si="9"/>
        <v/>
      </c>
      <c r="M592" s="6" t="str">
        <f t="shared" si="7"/>
        <v/>
      </c>
      <c r="N592" s="5" t="str">
        <f t="shared" ref="N592:Q592" si="598">IF(IFERROR(FIND( TRIM(LOWER( RIGHT(N$1,LEN(N$1)- FIND("=",N$1)))),LOWER($D592)),"*") = "*","",LEFT(N$1,FIND("=",N$1) -1))</f>
        <v/>
      </c>
      <c r="O592" s="5" t="str">
        <f t="shared" si="598"/>
        <v/>
      </c>
      <c r="P592" s="5" t="str">
        <f t="shared" si="598"/>
        <v/>
      </c>
      <c r="Q592" s="5" t="str">
        <f t="shared" si="598"/>
        <v/>
      </c>
    </row>
    <row r="593" ht="15.75" customHeight="1">
      <c r="A593" s="5" t="s">
        <v>1727</v>
      </c>
      <c r="B593" s="5" t="s">
        <v>1728</v>
      </c>
      <c r="C593" s="5" t="s">
        <v>18</v>
      </c>
      <c r="D593" s="5" t="s">
        <v>1729</v>
      </c>
      <c r="E593" s="6" t="str">
        <f t="shared" si="2"/>
        <v>Enviromental Data</v>
      </c>
      <c r="F593" s="2" t="s">
        <v>5</v>
      </c>
      <c r="G593" s="5" t="str">
        <f t="shared" si="3"/>
        <v/>
      </c>
      <c r="H593" s="5" t="str">
        <f t="shared" si="4"/>
        <v/>
      </c>
      <c r="I593" s="5" t="str">
        <f t="shared" si="5"/>
        <v/>
      </c>
      <c r="J593" s="5" t="str">
        <f t="shared" si="6"/>
        <v/>
      </c>
      <c r="K593" s="5" t="str">
        <f t="shared" si="9"/>
        <v/>
      </c>
      <c r="M593" s="6" t="str">
        <f t="shared" si="7"/>
        <v/>
      </c>
      <c r="N593" s="5" t="str">
        <f t="shared" ref="N593:Q593" si="599">IF(IFERROR(FIND( TRIM(LOWER( RIGHT(N$1,LEN(N$1)- FIND("=",N$1)))),LOWER($D593)),"*") = "*","",LEFT(N$1,FIND("=",N$1) -1))</f>
        <v/>
      </c>
      <c r="O593" s="5" t="str">
        <f t="shared" si="599"/>
        <v/>
      </c>
      <c r="P593" s="5" t="str">
        <f t="shared" si="599"/>
        <v/>
      </c>
      <c r="Q593" s="5" t="str">
        <f t="shared" si="599"/>
        <v/>
      </c>
    </row>
    <row r="594" ht="15.75" customHeight="1">
      <c r="A594" s="5" t="s">
        <v>1730</v>
      </c>
      <c r="B594" s="5" t="s">
        <v>1731</v>
      </c>
      <c r="C594" s="5" t="s">
        <v>18</v>
      </c>
      <c r="D594" s="5" t="s">
        <v>1732</v>
      </c>
      <c r="E594" s="6" t="str">
        <f t="shared" si="2"/>
        <v>Enviromental Data,Soil Health Data</v>
      </c>
      <c r="F594" s="2" t="s">
        <v>5</v>
      </c>
      <c r="G594" s="5" t="str">
        <f t="shared" si="3"/>
        <v>Soil Health Data</v>
      </c>
      <c r="H594" s="5" t="str">
        <f t="shared" si="4"/>
        <v/>
      </c>
      <c r="I594" s="5" t="str">
        <f t="shared" si="5"/>
        <v/>
      </c>
      <c r="J594" s="5" t="str">
        <f t="shared" si="6"/>
        <v/>
      </c>
      <c r="K594" s="5" t="str">
        <f t="shared" si="9"/>
        <v/>
      </c>
      <c r="M594" s="6" t="str">
        <f t="shared" si="7"/>
        <v/>
      </c>
      <c r="N594" s="5" t="str">
        <f t="shared" ref="N594:Q594" si="600">IF(IFERROR(FIND( TRIM(LOWER( RIGHT(N$1,LEN(N$1)- FIND("=",N$1)))),LOWER($D594)),"*") = "*","",LEFT(N$1,FIND("=",N$1) -1))</f>
        <v/>
      </c>
      <c r="O594" s="5" t="str">
        <f t="shared" si="600"/>
        <v/>
      </c>
      <c r="P594" s="5" t="str">
        <f t="shared" si="600"/>
        <v/>
      </c>
      <c r="Q594" s="5" t="str">
        <f t="shared" si="600"/>
        <v/>
      </c>
    </row>
    <row r="595" ht="15.75" customHeight="1">
      <c r="A595" s="5" t="s">
        <v>1733</v>
      </c>
      <c r="B595" s="5" t="s">
        <v>1734</v>
      </c>
      <c r="C595" s="5" t="s">
        <v>18</v>
      </c>
      <c r="D595" s="5" t="s">
        <v>1735</v>
      </c>
      <c r="E595" s="6" t="str">
        <f t="shared" si="2"/>
        <v>Enviromental Data</v>
      </c>
      <c r="F595" s="2" t="s">
        <v>5</v>
      </c>
      <c r="G595" s="5" t="str">
        <f t="shared" si="3"/>
        <v/>
      </c>
      <c r="H595" s="5" t="str">
        <f t="shared" si="4"/>
        <v/>
      </c>
      <c r="I595" s="5" t="str">
        <f t="shared" si="5"/>
        <v/>
      </c>
      <c r="J595" s="5" t="str">
        <f t="shared" si="6"/>
        <v/>
      </c>
      <c r="K595" s="5" t="str">
        <f t="shared" si="9"/>
        <v/>
      </c>
      <c r="M595" s="6" t="str">
        <f t="shared" si="7"/>
        <v/>
      </c>
      <c r="N595" s="5" t="str">
        <f t="shared" ref="N595:Q595" si="601">IF(IFERROR(FIND( TRIM(LOWER( RIGHT(N$1,LEN(N$1)- FIND("=",N$1)))),LOWER($D595)),"*") = "*","",LEFT(N$1,FIND("=",N$1) -1))</f>
        <v/>
      </c>
      <c r="O595" s="5" t="str">
        <f t="shared" si="601"/>
        <v/>
      </c>
      <c r="P595" s="5" t="str">
        <f t="shared" si="601"/>
        <v/>
      </c>
      <c r="Q595" s="5" t="str">
        <f t="shared" si="601"/>
        <v/>
      </c>
    </row>
    <row r="596" ht="15.75" customHeight="1">
      <c r="A596" s="5" t="s">
        <v>1736</v>
      </c>
      <c r="B596" s="5" t="s">
        <v>1737</v>
      </c>
      <c r="C596" s="5" t="s">
        <v>18</v>
      </c>
      <c r="D596" s="5" t="s">
        <v>1738</v>
      </c>
      <c r="E596" s="6" t="str">
        <f t="shared" si="2"/>
        <v>Enviromental Data</v>
      </c>
      <c r="F596" s="2" t="s">
        <v>5</v>
      </c>
      <c r="G596" s="5" t="str">
        <f t="shared" si="3"/>
        <v/>
      </c>
      <c r="H596" s="5" t="str">
        <f t="shared" si="4"/>
        <v/>
      </c>
      <c r="I596" s="5" t="str">
        <f t="shared" si="5"/>
        <v/>
      </c>
      <c r="J596" s="5" t="str">
        <f t="shared" si="6"/>
        <v/>
      </c>
      <c r="K596" s="5" t="str">
        <f t="shared" si="9"/>
        <v/>
      </c>
      <c r="M596" s="6" t="str">
        <f t="shared" si="7"/>
        <v/>
      </c>
      <c r="N596" s="5" t="str">
        <f t="shared" ref="N596:Q596" si="602">IF(IFERROR(FIND( TRIM(LOWER( RIGHT(N$1,LEN(N$1)- FIND("=",N$1)))),LOWER($D596)),"*") = "*","",LEFT(N$1,FIND("=",N$1) -1))</f>
        <v/>
      </c>
      <c r="O596" s="5" t="str">
        <f t="shared" si="602"/>
        <v/>
      </c>
      <c r="P596" s="5" t="str">
        <f t="shared" si="602"/>
        <v/>
      </c>
      <c r="Q596" s="5" t="str">
        <f t="shared" si="602"/>
        <v/>
      </c>
    </row>
    <row r="597" ht="15.75" customHeight="1">
      <c r="A597" s="5" t="s">
        <v>1739</v>
      </c>
      <c r="B597" s="5" t="s">
        <v>1740</v>
      </c>
      <c r="C597" s="5" t="s">
        <v>18</v>
      </c>
      <c r="D597" s="5" t="s">
        <v>1741</v>
      </c>
      <c r="E597" s="6" t="str">
        <f t="shared" si="2"/>
        <v>Enviromental Data</v>
      </c>
      <c r="F597" s="2" t="s">
        <v>5</v>
      </c>
      <c r="G597" s="5" t="str">
        <f t="shared" si="3"/>
        <v/>
      </c>
      <c r="H597" s="5" t="str">
        <f t="shared" si="4"/>
        <v/>
      </c>
      <c r="I597" s="5" t="str">
        <f t="shared" si="5"/>
        <v/>
      </c>
      <c r="J597" s="5" t="str">
        <f t="shared" si="6"/>
        <v/>
      </c>
      <c r="K597" s="5" t="str">
        <f t="shared" si="9"/>
        <v/>
      </c>
      <c r="M597" s="6" t="str">
        <f t="shared" si="7"/>
        <v/>
      </c>
      <c r="N597" s="5" t="str">
        <f t="shared" ref="N597:Q597" si="603">IF(IFERROR(FIND( TRIM(LOWER( RIGHT(N$1,LEN(N$1)- FIND("=",N$1)))),LOWER($D597)),"*") = "*","",LEFT(N$1,FIND("=",N$1) -1))</f>
        <v/>
      </c>
      <c r="O597" s="5" t="str">
        <f t="shared" si="603"/>
        <v/>
      </c>
      <c r="P597" s="5" t="str">
        <f t="shared" si="603"/>
        <v/>
      </c>
      <c r="Q597" s="5" t="str">
        <f t="shared" si="603"/>
        <v/>
      </c>
    </row>
    <row r="598" ht="15.75" customHeight="1">
      <c r="A598" s="5" t="s">
        <v>1742</v>
      </c>
      <c r="B598" s="5" t="s">
        <v>1743</v>
      </c>
      <c r="C598" s="5" t="s">
        <v>18</v>
      </c>
      <c r="D598" s="5" t="s">
        <v>1744</v>
      </c>
      <c r="E598" s="6" t="str">
        <f t="shared" si="2"/>
        <v>Enviromental Data</v>
      </c>
      <c r="F598" s="2" t="s">
        <v>5</v>
      </c>
      <c r="G598" s="5" t="str">
        <f t="shared" si="3"/>
        <v/>
      </c>
      <c r="H598" s="5" t="str">
        <f t="shared" si="4"/>
        <v/>
      </c>
      <c r="I598" s="5" t="str">
        <f t="shared" si="5"/>
        <v/>
      </c>
      <c r="J598" s="5" t="str">
        <f t="shared" si="6"/>
        <v/>
      </c>
      <c r="K598" s="5" t="str">
        <f t="shared" si="9"/>
        <v/>
      </c>
      <c r="M598" s="6" t="str">
        <f t="shared" si="7"/>
        <v/>
      </c>
      <c r="N598" s="5" t="str">
        <f t="shared" ref="N598:Q598" si="604">IF(IFERROR(FIND( TRIM(LOWER( RIGHT(N$1,LEN(N$1)- FIND("=",N$1)))),LOWER($D598)),"*") = "*","",LEFT(N$1,FIND("=",N$1) -1))</f>
        <v/>
      </c>
      <c r="O598" s="5" t="str">
        <f t="shared" si="604"/>
        <v/>
      </c>
      <c r="P598" s="5" t="str">
        <f t="shared" si="604"/>
        <v/>
      </c>
      <c r="Q598" s="5" t="str">
        <f t="shared" si="604"/>
        <v/>
      </c>
    </row>
    <row r="599" ht="15.75" customHeight="1">
      <c r="A599" s="5" t="s">
        <v>1745</v>
      </c>
      <c r="B599" s="5" t="s">
        <v>1746</v>
      </c>
      <c r="C599" s="5" t="s">
        <v>18</v>
      </c>
      <c r="D599" s="5" t="s">
        <v>1747</v>
      </c>
      <c r="E599" s="6" t="str">
        <f t="shared" si="2"/>
        <v>Enviromental Data</v>
      </c>
      <c r="F599" s="2" t="s">
        <v>5</v>
      </c>
      <c r="G599" s="5" t="str">
        <f t="shared" si="3"/>
        <v/>
      </c>
      <c r="H599" s="5" t="str">
        <f t="shared" si="4"/>
        <v/>
      </c>
      <c r="I599" s="5" t="str">
        <f t="shared" si="5"/>
        <v/>
      </c>
      <c r="J599" s="5" t="str">
        <f t="shared" si="6"/>
        <v/>
      </c>
      <c r="K599" s="5" t="str">
        <f t="shared" si="9"/>
        <v/>
      </c>
      <c r="M599" s="6" t="str">
        <f t="shared" si="7"/>
        <v/>
      </c>
      <c r="N599" s="5" t="str">
        <f t="shared" ref="N599:Q599" si="605">IF(IFERROR(FIND( TRIM(LOWER( RIGHT(N$1,LEN(N$1)- FIND("=",N$1)))),LOWER($D599)),"*") = "*","",LEFT(N$1,FIND("=",N$1) -1))</f>
        <v/>
      </c>
      <c r="O599" s="5" t="str">
        <f t="shared" si="605"/>
        <v/>
      </c>
      <c r="P599" s="5" t="str">
        <f t="shared" si="605"/>
        <v/>
      </c>
      <c r="Q599" s="5" t="str">
        <f t="shared" si="605"/>
        <v/>
      </c>
    </row>
    <row r="600" ht="15.75" customHeight="1">
      <c r="A600" s="5" t="s">
        <v>1748</v>
      </c>
      <c r="B600" s="5" t="s">
        <v>1749</v>
      </c>
      <c r="C600" s="5" t="s">
        <v>18</v>
      </c>
      <c r="D600" s="5" t="s">
        <v>1750</v>
      </c>
      <c r="E600" s="6" t="str">
        <f t="shared" si="2"/>
        <v>Enviromental Data</v>
      </c>
      <c r="F600" s="2" t="s">
        <v>5</v>
      </c>
      <c r="G600" s="5" t="str">
        <f t="shared" si="3"/>
        <v/>
      </c>
      <c r="H600" s="5" t="str">
        <f t="shared" si="4"/>
        <v/>
      </c>
      <c r="I600" s="5" t="str">
        <f t="shared" si="5"/>
        <v/>
      </c>
      <c r="J600" s="5" t="str">
        <f t="shared" si="6"/>
        <v/>
      </c>
      <c r="K600" s="5" t="str">
        <f t="shared" si="9"/>
        <v/>
      </c>
      <c r="M600" s="6" t="str">
        <f t="shared" si="7"/>
        <v>Agricultural Waste Management System ,Regulatory Compliance </v>
      </c>
      <c r="N600" s="5" t="str">
        <f t="shared" ref="N600:Q600" si="606">IF(IFERROR(FIND( TRIM(LOWER( RIGHT(N$1,LEN(N$1)- FIND("=",N$1)))),LOWER($D600)),"*") = "*","",LEFT(N$1,FIND("=",N$1) -1))</f>
        <v>Agricultural Waste Management System </v>
      </c>
      <c r="O600" s="5" t="str">
        <f t="shared" si="606"/>
        <v/>
      </c>
      <c r="P600" s="5" t="str">
        <f t="shared" si="606"/>
        <v>Regulatory Compliance </v>
      </c>
      <c r="Q600" s="5" t="str">
        <f t="shared" si="606"/>
        <v/>
      </c>
    </row>
    <row r="601" ht="15.75" customHeight="1">
      <c r="A601" s="5" t="s">
        <v>1751</v>
      </c>
      <c r="B601" s="5" t="s">
        <v>1752</v>
      </c>
      <c r="C601" s="5" t="s">
        <v>18</v>
      </c>
      <c r="D601" s="5" t="s">
        <v>1753</v>
      </c>
      <c r="E601" s="6" t="str">
        <f t="shared" si="2"/>
        <v>Enviromental Data,Public Health Data </v>
      </c>
      <c r="F601" s="2" t="s">
        <v>5</v>
      </c>
      <c r="G601" s="5" t="str">
        <f t="shared" si="3"/>
        <v/>
      </c>
      <c r="H601" s="5" t="str">
        <f t="shared" si="4"/>
        <v/>
      </c>
      <c r="I601" s="5" t="str">
        <f t="shared" si="5"/>
        <v/>
      </c>
      <c r="J601" s="5" t="str">
        <f t="shared" si="6"/>
        <v/>
      </c>
      <c r="K601" s="5" t="str">
        <f t="shared" si="9"/>
        <v>Public Health Data </v>
      </c>
      <c r="M601" s="6" t="str">
        <f t="shared" si="7"/>
        <v/>
      </c>
      <c r="N601" s="5" t="str">
        <f t="shared" ref="N601:Q601" si="607">IF(IFERROR(FIND( TRIM(LOWER( RIGHT(N$1,LEN(N$1)- FIND("=",N$1)))),LOWER($D601)),"*") = "*","",LEFT(N$1,FIND("=",N$1) -1))</f>
        <v/>
      </c>
      <c r="O601" s="5" t="str">
        <f t="shared" si="607"/>
        <v/>
      </c>
      <c r="P601" s="5" t="str">
        <f t="shared" si="607"/>
        <v/>
      </c>
      <c r="Q601" s="5" t="str">
        <f t="shared" si="607"/>
        <v/>
      </c>
    </row>
    <row r="602" ht="15.75" customHeight="1">
      <c r="A602" s="5" t="s">
        <v>1754</v>
      </c>
      <c r="B602" s="5" t="s">
        <v>1755</v>
      </c>
      <c r="C602" s="5" t="s">
        <v>18</v>
      </c>
      <c r="D602" s="5" t="s">
        <v>1756</v>
      </c>
      <c r="E602" s="6" t="str">
        <f t="shared" si="2"/>
        <v>Enviromental Data,Energy Data </v>
      </c>
      <c r="F602" s="2" t="s">
        <v>5</v>
      </c>
      <c r="G602" s="5" t="str">
        <f t="shared" si="3"/>
        <v/>
      </c>
      <c r="H602" s="5" t="str">
        <f t="shared" si="4"/>
        <v/>
      </c>
      <c r="I602" s="5" t="str">
        <f t="shared" si="5"/>
        <v>Energy Data </v>
      </c>
      <c r="J602" s="5" t="str">
        <f t="shared" si="6"/>
        <v/>
      </c>
      <c r="K602" s="5" t="str">
        <f t="shared" si="9"/>
        <v/>
      </c>
      <c r="M602" s="6" t="str">
        <f t="shared" si="7"/>
        <v>Regulatory Compliance </v>
      </c>
      <c r="N602" s="5" t="str">
        <f t="shared" ref="N602:Q602" si="608">IF(IFERROR(FIND( TRIM(LOWER( RIGHT(N$1,LEN(N$1)- FIND("=",N$1)))),LOWER($D602)),"*") = "*","",LEFT(N$1,FIND("=",N$1) -1))</f>
        <v/>
      </c>
      <c r="O602" s="5" t="str">
        <f t="shared" si="608"/>
        <v/>
      </c>
      <c r="P602" s="5" t="str">
        <f t="shared" si="608"/>
        <v>Regulatory Compliance </v>
      </c>
      <c r="Q602" s="5" t="str">
        <f t="shared" si="608"/>
        <v/>
      </c>
    </row>
    <row r="603" ht="15.75" customHeight="1">
      <c r="A603" s="5" t="s">
        <v>1757</v>
      </c>
      <c r="B603" s="5" t="s">
        <v>1758</v>
      </c>
      <c r="C603" s="5" t="s">
        <v>18</v>
      </c>
      <c r="D603" s="5" t="s">
        <v>1759</v>
      </c>
      <c r="E603" s="6" t="str">
        <f t="shared" si="2"/>
        <v>Enviromental Data</v>
      </c>
      <c r="F603" s="2" t="s">
        <v>5</v>
      </c>
      <c r="G603" s="5" t="str">
        <f t="shared" si="3"/>
        <v/>
      </c>
      <c r="H603" s="5" t="str">
        <f t="shared" si="4"/>
        <v/>
      </c>
      <c r="I603" s="5" t="str">
        <f t="shared" si="5"/>
        <v/>
      </c>
      <c r="J603" s="5" t="str">
        <f t="shared" si="6"/>
        <v/>
      </c>
      <c r="K603" s="5" t="str">
        <f t="shared" si="9"/>
        <v/>
      </c>
      <c r="M603" s="6" t="str">
        <f t="shared" si="7"/>
        <v/>
      </c>
      <c r="N603" s="5" t="str">
        <f t="shared" ref="N603:Q603" si="609">IF(IFERROR(FIND( TRIM(LOWER( RIGHT(N$1,LEN(N$1)- FIND("=",N$1)))),LOWER($D603)),"*") = "*","",LEFT(N$1,FIND("=",N$1) -1))</f>
        <v/>
      </c>
      <c r="O603" s="5" t="str">
        <f t="shared" si="609"/>
        <v/>
      </c>
      <c r="P603" s="5" t="str">
        <f t="shared" si="609"/>
        <v/>
      </c>
      <c r="Q603" s="5" t="str">
        <f t="shared" si="609"/>
        <v/>
      </c>
    </row>
    <row r="604" ht="15.75" customHeight="1">
      <c r="A604" s="5" t="s">
        <v>1760</v>
      </c>
      <c r="B604" s="5" t="s">
        <v>1761</v>
      </c>
      <c r="C604" s="5" t="s">
        <v>18</v>
      </c>
      <c r="D604" s="5" t="s">
        <v>1762</v>
      </c>
      <c r="E604" s="6" t="str">
        <f t="shared" si="2"/>
        <v>Enviromental Data</v>
      </c>
      <c r="F604" s="2" t="s">
        <v>5</v>
      </c>
      <c r="G604" s="5" t="str">
        <f t="shared" si="3"/>
        <v/>
      </c>
      <c r="H604" s="5" t="str">
        <f t="shared" si="4"/>
        <v/>
      </c>
      <c r="I604" s="5" t="str">
        <f t="shared" si="5"/>
        <v/>
      </c>
      <c r="J604" s="5" t="str">
        <f t="shared" si="6"/>
        <v/>
      </c>
      <c r="K604" s="5" t="str">
        <f t="shared" si="9"/>
        <v/>
      </c>
      <c r="M604" s="6" t="str">
        <f t="shared" si="7"/>
        <v/>
      </c>
      <c r="N604" s="5" t="str">
        <f t="shared" ref="N604:Q604" si="610">IF(IFERROR(FIND( TRIM(LOWER( RIGHT(N$1,LEN(N$1)- FIND("=",N$1)))),LOWER($D604)),"*") = "*","",LEFT(N$1,FIND("=",N$1) -1))</f>
        <v/>
      </c>
      <c r="O604" s="5" t="str">
        <f t="shared" si="610"/>
        <v/>
      </c>
      <c r="P604" s="5" t="str">
        <f t="shared" si="610"/>
        <v/>
      </c>
      <c r="Q604" s="5" t="str">
        <f t="shared" si="610"/>
        <v/>
      </c>
    </row>
    <row r="605" ht="15.75" customHeight="1">
      <c r="A605" s="5" t="s">
        <v>1763</v>
      </c>
      <c r="B605" s="5" t="s">
        <v>1764</v>
      </c>
      <c r="C605" s="5" t="s">
        <v>18</v>
      </c>
      <c r="D605" s="5" t="s">
        <v>1765</v>
      </c>
      <c r="E605" s="6" t="str">
        <f t="shared" si="2"/>
        <v>Enviromental Data</v>
      </c>
      <c r="F605" s="2" t="s">
        <v>5</v>
      </c>
      <c r="G605" s="5" t="str">
        <f t="shared" si="3"/>
        <v/>
      </c>
      <c r="H605" s="5" t="str">
        <f t="shared" si="4"/>
        <v/>
      </c>
      <c r="I605" s="5" t="str">
        <f t="shared" si="5"/>
        <v/>
      </c>
      <c r="J605" s="5" t="str">
        <f t="shared" si="6"/>
        <v/>
      </c>
      <c r="K605" s="5" t="str">
        <f t="shared" si="9"/>
        <v/>
      </c>
      <c r="M605" s="6" t="str">
        <f t="shared" si="7"/>
        <v/>
      </c>
      <c r="N605" s="5" t="str">
        <f t="shared" ref="N605:Q605" si="611">IF(IFERROR(FIND( TRIM(LOWER( RIGHT(N$1,LEN(N$1)- FIND("=",N$1)))),LOWER($D605)),"*") = "*","",LEFT(N$1,FIND("=",N$1) -1))</f>
        <v/>
      </c>
      <c r="O605" s="5" t="str">
        <f t="shared" si="611"/>
        <v/>
      </c>
      <c r="P605" s="5" t="str">
        <f t="shared" si="611"/>
        <v/>
      </c>
      <c r="Q605" s="5" t="str">
        <f t="shared" si="611"/>
        <v/>
      </c>
    </row>
    <row r="606" ht="15.75" customHeight="1">
      <c r="A606" s="5" t="s">
        <v>1766</v>
      </c>
      <c r="B606" s="5" t="s">
        <v>1767</v>
      </c>
      <c r="C606" s="5" t="s">
        <v>18</v>
      </c>
      <c r="D606" s="5" t="s">
        <v>1768</v>
      </c>
      <c r="E606" s="6" t="str">
        <f t="shared" si="2"/>
        <v>Enviromental Data</v>
      </c>
      <c r="F606" s="2" t="s">
        <v>5</v>
      </c>
      <c r="G606" s="5" t="str">
        <f t="shared" si="3"/>
        <v/>
      </c>
      <c r="H606" s="5" t="str">
        <f t="shared" si="4"/>
        <v/>
      </c>
      <c r="I606" s="5" t="str">
        <f t="shared" si="5"/>
        <v/>
      </c>
      <c r="J606" s="5" t="str">
        <f t="shared" si="6"/>
        <v/>
      </c>
      <c r="K606" s="5" t="str">
        <f t="shared" si="9"/>
        <v/>
      </c>
      <c r="M606" s="6" t="str">
        <f t="shared" si="7"/>
        <v/>
      </c>
      <c r="N606" s="5" t="str">
        <f t="shared" ref="N606:Q606" si="612">IF(IFERROR(FIND( TRIM(LOWER( RIGHT(N$1,LEN(N$1)- FIND("=",N$1)))),LOWER($D606)),"*") = "*","",LEFT(N$1,FIND("=",N$1) -1))</f>
        <v/>
      </c>
      <c r="O606" s="5" t="str">
        <f t="shared" si="612"/>
        <v/>
      </c>
      <c r="P606" s="5" t="str">
        <f t="shared" si="612"/>
        <v/>
      </c>
      <c r="Q606" s="5" t="str">
        <f t="shared" si="612"/>
        <v/>
      </c>
    </row>
    <row r="607" ht="15.75" customHeight="1">
      <c r="A607" s="5" t="s">
        <v>1769</v>
      </c>
      <c r="B607" s="5" t="s">
        <v>1770</v>
      </c>
      <c r="C607" s="5" t="s">
        <v>18</v>
      </c>
      <c r="D607" s="5" t="s">
        <v>1771</v>
      </c>
      <c r="E607" s="6" t="str">
        <f t="shared" si="2"/>
        <v>Enviromental Data,Public Health Data </v>
      </c>
      <c r="F607" s="2" t="s">
        <v>5</v>
      </c>
      <c r="G607" s="5" t="str">
        <f t="shared" si="3"/>
        <v/>
      </c>
      <c r="H607" s="5" t="str">
        <f t="shared" si="4"/>
        <v/>
      </c>
      <c r="I607" s="5" t="str">
        <f t="shared" si="5"/>
        <v/>
      </c>
      <c r="J607" s="5" t="str">
        <f t="shared" si="6"/>
        <v/>
      </c>
      <c r="K607" s="5" t="str">
        <f t="shared" si="9"/>
        <v>Public Health Data </v>
      </c>
      <c r="M607" s="6" t="str">
        <f t="shared" si="7"/>
        <v/>
      </c>
      <c r="N607" s="5" t="str">
        <f t="shared" ref="N607:Q607" si="613">IF(IFERROR(FIND( TRIM(LOWER( RIGHT(N$1,LEN(N$1)- FIND("=",N$1)))),LOWER($D607)),"*") = "*","",LEFT(N$1,FIND("=",N$1) -1))</f>
        <v/>
      </c>
      <c r="O607" s="5" t="str">
        <f t="shared" si="613"/>
        <v/>
      </c>
      <c r="P607" s="5" t="str">
        <f t="shared" si="613"/>
        <v/>
      </c>
      <c r="Q607" s="5" t="str">
        <f t="shared" si="613"/>
        <v/>
      </c>
    </row>
    <row r="608" ht="15.75" customHeight="1">
      <c r="A608" s="5" t="s">
        <v>1772</v>
      </c>
      <c r="B608" s="5" t="s">
        <v>1773</v>
      </c>
      <c r="C608" s="5" t="s">
        <v>18</v>
      </c>
      <c r="D608" s="5" t="s">
        <v>1774</v>
      </c>
      <c r="E608" s="6" t="str">
        <f t="shared" si="2"/>
        <v>Enviromental Data,Energy Data </v>
      </c>
      <c r="F608" s="2" t="s">
        <v>5</v>
      </c>
      <c r="G608" s="5" t="str">
        <f t="shared" si="3"/>
        <v/>
      </c>
      <c r="H608" s="5" t="str">
        <f t="shared" si="4"/>
        <v/>
      </c>
      <c r="I608" s="5" t="str">
        <f t="shared" si="5"/>
        <v>Energy Data </v>
      </c>
      <c r="J608" s="5" t="str">
        <f t="shared" si="6"/>
        <v/>
      </c>
      <c r="K608" s="5" t="str">
        <f t="shared" si="9"/>
        <v/>
      </c>
      <c r="M608" s="6" t="str">
        <f t="shared" si="7"/>
        <v/>
      </c>
      <c r="N608" s="5" t="str">
        <f t="shared" ref="N608:Q608" si="614">IF(IFERROR(FIND( TRIM(LOWER( RIGHT(N$1,LEN(N$1)- FIND("=",N$1)))),LOWER($D608)),"*") = "*","",LEFT(N$1,FIND("=",N$1) -1))</f>
        <v/>
      </c>
      <c r="O608" s="5" t="str">
        <f t="shared" si="614"/>
        <v/>
      </c>
      <c r="P608" s="5" t="str">
        <f t="shared" si="614"/>
        <v/>
      </c>
      <c r="Q608" s="5" t="str">
        <f t="shared" si="614"/>
        <v/>
      </c>
    </row>
    <row r="609" ht="15.75" customHeight="1">
      <c r="A609" s="5" t="s">
        <v>1775</v>
      </c>
      <c r="B609" s="5" t="s">
        <v>1776</v>
      </c>
      <c r="C609" s="5" t="s">
        <v>18</v>
      </c>
      <c r="D609" s="5" t="s">
        <v>1777</v>
      </c>
      <c r="E609" s="6" t="str">
        <f t="shared" si="2"/>
        <v>Enviromental Data</v>
      </c>
      <c r="F609" s="2" t="s">
        <v>5</v>
      </c>
      <c r="G609" s="5" t="str">
        <f t="shared" si="3"/>
        <v/>
      </c>
      <c r="H609" s="5" t="str">
        <f t="shared" si="4"/>
        <v/>
      </c>
      <c r="I609" s="5" t="str">
        <f t="shared" si="5"/>
        <v/>
      </c>
      <c r="J609" s="5" t="str">
        <f t="shared" si="6"/>
        <v/>
      </c>
      <c r="K609" s="5" t="str">
        <f t="shared" si="9"/>
        <v/>
      </c>
      <c r="M609" s="6" t="str">
        <f t="shared" si="7"/>
        <v/>
      </c>
      <c r="N609" s="5" t="str">
        <f t="shared" ref="N609:Q609" si="615">IF(IFERROR(FIND( TRIM(LOWER( RIGHT(N$1,LEN(N$1)- FIND("=",N$1)))),LOWER($D609)),"*") = "*","",LEFT(N$1,FIND("=",N$1) -1))</f>
        <v/>
      </c>
      <c r="O609" s="5" t="str">
        <f t="shared" si="615"/>
        <v/>
      </c>
      <c r="P609" s="5" t="str">
        <f t="shared" si="615"/>
        <v/>
      </c>
      <c r="Q609" s="5" t="str">
        <f t="shared" si="615"/>
        <v/>
      </c>
    </row>
    <row r="610" ht="15.75" customHeight="1">
      <c r="A610" s="5" t="s">
        <v>1778</v>
      </c>
      <c r="B610" s="5" t="s">
        <v>1779</v>
      </c>
      <c r="C610" s="5" t="s">
        <v>18</v>
      </c>
      <c r="D610" s="5" t="s">
        <v>1780</v>
      </c>
      <c r="E610" s="6" t="str">
        <f t="shared" si="2"/>
        <v>Enviromental Data,Public Health Data </v>
      </c>
      <c r="F610" s="2" t="s">
        <v>5</v>
      </c>
      <c r="G610" s="5" t="str">
        <f t="shared" si="3"/>
        <v/>
      </c>
      <c r="H610" s="5" t="str">
        <f t="shared" si="4"/>
        <v/>
      </c>
      <c r="I610" s="5" t="str">
        <f t="shared" si="5"/>
        <v/>
      </c>
      <c r="J610" s="5" t="str">
        <f t="shared" si="6"/>
        <v/>
      </c>
      <c r="K610" s="5" t="str">
        <f t="shared" si="9"/>
        <v>Public Health Data </v>
      </c>
      <c r="M610" s="6" t="str">
        <f t="shared" si="7"/>
        <v/>
      </c>
      <c r="N610" s="5" t="str">
        <f t="shared" ref="N610:Q610" si="616">IF(IFERROR(FIND( TRIM(LOWER( RIGHT(N$1,LEN(N$1)- FIND("=",N$1)))),LOWER($D610)),"*") = "*","",LEFT(N$1,FIND("=",N$1) -1))</f>
        <v/>
      </c>
      <c r="O610" s="5" t="str">
        <f t="shared" si="616"/>
        <v/>
      </c>
      <c r="P610" s="5" t="str">
        <f t="shared" si="616"/>
        <v/>
      </c>
      <c r="Q610" s="5" t="str">
        <f t="shared" si="616"/>
        <v/>
      </c>
    </row>
    <row r="611" ht="15.75" customHeight="1">
      <c r="A611" s="5" t="s">
        <v>1781</v>
      </c>
      <c r="B611" s="5" t="s">
        <v>1782</v>
      </c>
      <c r="C611" s="5" t="s">
        <v>18</v>
      </c>
      <c r="D611" s="5" t="s">
        <v>1783</v>
      </c>
      <c r="E611" s="6" t="str">
        <f t="shared" si="2"/>
        <v>Enviromental Data</v>
      </c>
      <c r="F611" s="2" t="s">
        <v>5</v>
      </c>
      <c r="G611" s="5" t="str">
        <f t="shared" si="3"/>
        <v/>
      </c>
      <c r="H611" s="5" t="str">
        <f t="shared" si="4"/>
        <v/>
      </c>
      <c r="I611" s="5" t="str">
        <f t="shared" si="5"/>
        <v/>
      </c>
      <c r="J611" s="5" t="str">
        <f t="shared" si="6"/>
        <v/>
      </c>
      <c r="K611" s="5" t="str">
        <f t="shared" si="9"/>
        <v/>
      </c>
      <c r="M611" s="6" t="str">
        <f t="shared" si="7"/>
        <v/>
      </c>
      <c r="N611" s="5" t="str">
        <f t="shared" ref="N611:Q611" si="617">IF(IFERROR(FIND( TRIM(LOWER( RIGHT(N$1,LEN(N$1)- FIND("=",N$1)))),LOWER($D611)),"*") = "*","",LEFT(N$1,FIND("=",N$1) -1))</f>
        <v/>
      </c>
      <c r="O611" s="5" t="str">
        <f t="shared" si="617"/>
        <v/>
      </c>
      <c r="P611" s="5" t="str">
        <f t="shared" si="617"/>
        <v/>
      </c>
      <c r="Q611" s="5" t="str">
        <f t="shared" si="617"/>
        <v/>
      </c>
    </row>
    <row r="612" ht="15.75" customHeight="1">
      <c r="A612" s="5" t="s">
        <v>1784</v>
      </c>
      <c r="B612" s="5" t="s">
        <v>1785</v>
      </c>
      <c r="C612" s="5" t="s">
        <v>18</v>
      </c>
      <c r="D612" s="5" t="s">
        <v>1786</v>
      </c>
      <c r="E612" s="6" t="str">
        <f t="shared" si="2"/>
        <v>Enviromental Data</v>
      </c>
      <c r="F612" s="2" t="s">
        <v>5</v>
      </c>
      <c r="G612" s="5" t="str">
        <f t="shared" si="3"/>
        <v/>
      </c>
      <c r="H612" s="5" t="str">
        <f t="shared" si="4"/>
        <v/>
      </c>
      <c r="I612" s="5" t="str">
        <f t="shared" si="5"/>
        <v/>
      </c>
      <c r="J612" s="5" t="str">
        <f t="shared" si="6"/>
        <v/>
      </c>
      <c r="K612" s="5" t="str">
        <f t="shared" si="9"/>
        <v/>
      </c>
      <c r="M612" s="6" t="str">
        <f t="shared" si="7"/>
        <v/>
      </c>
      <c r="N612" s="5" t="str">
        <f t="shared" ref="N612:Q612" si="618">IF(IFERROR(FIND( TRIM(LOWER( RIGHT(N$1,LEN(N$1)- FIND("=",N$1)))),LOWER($D612)),"*") = "*","",LEFT(N$1,FIND("=",N$1) -1))</f>
        <v/>
      </c>
      <c r="O612" s="5" t="str">
        <f t="shared" si="618"/>
        <v/>
      </c>
      <c r="P612" s="5" t="str">
        <f t="shared" si="618"/>
        <v/>
      </c>
      <c r="Q612" s="5" t="str">
        <f t="shared" si="618"/>
        <v/>
      </c>
    </row>
    <row r="613" ht="15.75" customHeight="1">
      <c r="A613" s="5" t="s">
        <v>1787</v>
      </c>
      <c r="B613" s="5" t="s">
        <v>1788</v>
      </c>
      <c r="C613" s="5" t="s">
        <v>18</v>
      </c>
      <c r="D613" s="5" t="s">
        <v>1789</v>
      </c>
      <c r="E613" s="6" t="str">
        <f t="shared" si="2"/>
        <v>Enviromental Data,Public Health Data </v>
      </c>
      <c r="F613" s="2" t="s">
        <v>5</v>
      </c>
      <c r="G613" s="5" t="str">
        <f t="shared" si="3"/>
        <v/>
      </c>
      <c r="H613" s="5" t="str">
        <f t="shared" si="4"/>
        <v/>
      </c>
      <c r="I613" s="5" t="str">
        <f t="shared" si="5"/>
        <v/>
      </c>
      <c r="J613" s="5" t="str">
        <f t="shared" si="6"/>
        <v/>
      </c>
      <c r="K613" s="5" t="str">
        <f t="shared" si="9"/>
        <v>Public Health Data </v>
      </c>
      <c r="M613" s="6" t="str">
        <f t="shared" si="7"/>
        <v/>
      </c>
      <c r="N613" s="5" t="str">
        <f t="shared" ref="N613:Q613" si="619">IF(IFERROR(FIND( TRIM(LOWER( RIGHT(N$1,LEN(N$1)- FIND("=",N$1)))),LOWER($D613)),"*") = "*","",LEFT(N$1,FIND("=",N$1) -1))</f>
        <v/>
      </c>
      <c r="O613" s="5" t="str">
        <f t="shared" si="619"/>
        <v/>
      </c>
      <c r="P613" s="5" t="str">
        <f t="shared" si="619"/>
        <v/>
      </c>
      <c r="Q613" s="5" t="str">
        <f t="shared" si="619"/>
        <v/>
      </c>
    </row>
    <row r="614" ht="15.75" customHeight="1">
      <c r="A614" s="5" t="s">
        <v>1790</v>
      </c>
      <c r="B614" s="5" t="s">
        <v>1791</v>
      </c>
      <c r="C614" s="5" t="s">
        <v>18</v>
      </c>
      <c r="D614" s="5" t="s">
        <v>1792</v>
      </c>
      <c r="E614" s="6" t="str">
        <f t="shared" si="2"/>
        <v>Enviromental Data</v>
      </c>
      <c r="F614" s="2" t="s">
        <v>5</v>
      </c>
      <c r="G614" s="5" t="str">
        <f t="shared" si="3"/>
        <v/>
      </c>
      <c r="H614" s="5" t="str">
        <f t="shared" si="4"/>
        <v/>
      </c>
      <c r="I614" s="5" t="str">
        <f t="shared" si="5"/>
        <v/>
      </c>
      <c r="J614" s="5" t="str">
        <f t="shared" si="6"/>
        <v/>
      </c>
      <c r="K614" s="5" t="str">
        <f t="shared" si="9"/>
        <v/>
      </c>
      <c r="M614" s="6" t="str">
        <f t="shared" si="7"/>
        <v/>
      </c>
      <c r="N614" s="5" t="str">
        <f t="shared" ref="N614:Q614" si="620">IF(IFERROR(FIND( TRIM(LOWER( RIGHT(N$1,LEN(N$1)- FIND("=",N$1)))),LOWER($D614)),"*") = "*","",LEFT(N$1,FIND("=",N$1) -1))</f>
        <v/>
      </c>
      <c r="O614" s="5" t="str">
        <f t="shared" si="620"/>
        <v/>
      </c>
      <c r="P614" s="5" t="str">
        <f t="shared" si="620"/>
        <v/>
      </c>
      <c r="Q614" s="5" t="str">
        <f t="shared" si="620"/>
        <v/>
      </c>
    </row>
    <row r="615" ht="15.75" customHeight="1">
      <c r="A615" s="5" t="s">
        <v>1793</v>
      </c>
      <c r="B615" s="5" t="s">
        <v>1794</v>
      </c>
      <c r="C615" s="5" t="s">
        <v>18</v>
      </c>
      <c r="D615" s="5" t="s">
        <v>1795</v>
      </c>
      <c r="E615" s="6" t="str">
        <f t="shared" si="2"/>
        <v>Enviromental Data</v>
      </c>
      <c r="F615" s="2" t="s">
        <v>5</v>
      </c>
      <c r="G615" s="5" t="str">
        <f t="shared" si="3"/>
        <v/>
      </c>
      <c r="H615" s="5" t="str">
        <f t="shared" si="4"/>
        <v/>
      </c>
      <c r="I615" s="5" t="str">
        <f t="shared" si="5"/>
        <v/>
      </c>
      <c r="J615" s="5" t="str">
        <f t="shared" si="6"/>
        <v/>
      </c>
      <c r="K615" s="5" t="str">
        <f t="shared" si="9"/>
        <v/>
      </c>
      <c r="M615" s="6" t="str">
        <f t="shared" si="7"/>
        <v/>
      </c>
      <c r="N615" s="5" t="str">
        <f t="shared" ref="N615:Q615" si="621">IF(IFERROR(FIND( TRIM(LOWER( RIGHT(N$1,LEN(N$1)- FIND("=",N$1)))),LOWER($D615)),"*") = "*","",LEFT(N$1,FIND("=",N$1) -1))</f>
        <v/>
      </c>
      <c r="O615" s="5" t="str">
        <f t="shared" si="621"/>
        <v/>
      </c>
      <c r="P615" s="5" t="str">
        <f t="shared" si="621"/>
        <v/>
      </c>
      <c r="Q615" s="5" t="str">
        <f t="shared" si="621"/>
        <v/>
      </c>
    </row>
    <row r="616" ht="15.75" customHeight="1">
      <c r="A616" s="5" t="s">
        <v>1796</v>
      </c>
      <c r="B616" s="5" t="s">
        <v>1797</v>
      </c>
      <c r="C616" s="5" t="s">
        <v>18</v>
      </c>
      <c r="D616" s="5" t="s">
        <v>1798</v>
      </c>
      <c r="E616" s="6" t="str">
        <f t="shared" si="2"/>
        <v>Enviromental Data,Public Health Data </v>
      </c>
      <c r="F616" s="2" t="s">
        <v>5</v>
      </c>
      <c r="G616" s="5" t="str">
        <f t="shared" si="3"/>
        <v/>
      </c>
      <c r="H616" s="5" t="str">
        <f t="shared" si="4"/>
        <v/>
      </c>
      <c r="I616" s="5" t="str">
        <f t="shared" si="5"/>
        <v/>
      </c>
      <c r="J616" s="5" t="str">
        <f t="shared" si="6"/>
        <v/>
      </c>
      <c r="K616" s="5" t="str">
        <f t="shared" si="9"/>
        <v>Public Health Data </v>
      </c>
      <c r="M616" s="6" t="str">
        <f t="shared" si="7"/>
        <v/>
      </c>
      <c r="N616" s="5" t="str">
        <f t="shared" ref="N616:Q616" si="622">IF(IFERROR(FIND( TRIM(LOWER( RIGHT(N$1,LEN(N$1)- FIND("=",N$1)))),LOWER($D616)),"*") = "*","",LEFT(N$1,FIND("=",N$1) -1))</f>
        <v/>
      </c>
      <c r="O616" s="5" t="str">
        <f t="shared" si="622"/>
        <v/>
      </c>
      <c r="P616" s="5" t="str">
        <f t="shared" si="622"/>
        <v/>
      </c>
      <c r="Q616" s="5" t="str">
        <f t="shared" si="622"/>
        <v/>
      </c>
    </row>
    <row r="617" ht="15.75" customHeight="1">
      <c r="A617" s="5" t="s">
        <v>1799</v>
      </c>
      <c r="B617" s="5" t="s">
        <v>1800</v>
      </c>
      <c r="C617" s="5" t="s">
        <v>18</v>
      </c>
      <c r="D617" s="5" t="s">
        <v>1801</v>
      </c>
      <c r="E617" s="6" t="str">
        <f t="shared" si="2"/>
        <v>Enviromental Data,Public Health Data </v>
      </c>
      <c r="F617" s="2" t="s">
        <v>5</v>
      </c>
      <c r="G617" s="5" t="str">
        <f t="shared" si="3"/>
        <v/>
      </c>
      <c r="H617" s="5" t="str">
        <f t="shared" si="4"/>
        <v/>
      </c>
      <c r="I617" s="5" t="str">
        <f t="shared" si="5"/>
        <v/>
      </c>
      <c r="J617" s="5" t="str">
        <f t="shared" si="6"/>
        <v/>
      </c>
      <c r="K617" s="5" t="str">
        <f t="shared" si="9"/>
        <v>Public Health Data </v>
      </c>
      <c r="M617" s="6" t="str">
        <f t="shared" si="7"/>
        <v/>
      </c>
      <c r="N617" s="5" t="str">
        <f t="shared" ref="N617:Q617" si="623">IF(IFERROR(FIND( TRIM(LOWER( RIGHT(N$1,LEN(N$1)- FIND("=",N$1)))),LOWER($D617)),"*") = "*","",LEFT(N$1,FIND("=",N$1) -1))</f>
        <v/>
      </c>
      <c r="O617" s="5" t="str">
        <f t="shared" si="623"/>
        <v/>
      </c>
      <c r="P617" s="5" t="str">
        <f t="shared" si="623"/>
        <v/>
      </c>
      <c r="Q617" s="5" t="str">
        <f t="shared" si="623"/>
        <v/>
      </c>
    </row>
    <row r="618" ht="15.75" customHeight="1">
      <c r="A618" s="5" t="s">
        <v>1802</v>
      </c>
      <c r="B618" s="5" t="s">
        <v>1803</v>
      </c>
      <c r="C618" s="5" t="s">
        <v>18</v>
      </c>
      <c r="D618" s="5" t="s">
        <v>1804</v>
      </c>
      <c r="E618" s="6" t="str">
        <f t="shared" si="2"/>
        <v>Enviromental Data</v>
      </c>
      <c r="F618" s="2" t="s">
        <v>5</v>
      </c>
      <c r="G618" s="5" t="str">
        <f t="shared" si="3"/>
        <v/>
      </c>
      <c r="H618" s="5" t="str">
        <f t="shared" si="4"/>
        <v/>
      </c>
      <c r="I618" s="5" t="str">
        <f t="shared" si="5"/>
        <v/>
      </c>
      <c r="J618" s="5" t="str">
        <f t="shared" si="6"/>
        <v/>
      </c>
      <c r="K618" s="5" t="str">
        <f t="shared" si="9"/>
        <v/>
      </c>
      <c r="M618" s="6" t="str">
        <f t="shared" si="7"/>
        <v/>
      </c>
      <c r="N618" s="5" t="str">
        <f t="shared" ref="N618:Q618" si="624">IF(IFERROR(FIND( TRIM(LOWER( RIGHT(N$1,LEN(N$1)- FIND("=",N$1)))),LOWER($D618)),"*") = "*","",LEFT(N$1,FIND("=",N$1) -1))</f>
        <v/>
      </c>
      <c r="O618" s="5" t="str">
        <f t="shared" si="624"/>
        <v/>
      </c>
      <c r="P618" s="5" t="str">
        <f t="shared" si="624"/>
        <v/>
      </c>
      <c r="Q618" s="5" t="str">
        <f t="shared" si="624"/>
        <v/>
      </c>
    </row>
    <row r="619" ht="15.75" customHeight="1">
      <c r="A619" s="5" t="s">
        <v>1805</v>
      </c>
      <c r="B619" s="5" t="s">
        <v>1806</v>
      </c>
      <c r="C619" s="5" t="s">
        <v>18</v>
      </c>
      <c r="D619" s="5" t="s">
        <v>1807</v>
      </c>
      <c r="E619" s="6" t="str">
        <f t="shared" si="2"/>
        <v>Enviromental Data</v>
      </c>
      <c r="F619" s="2" t="s">
        <v>5</v>
      </c>
      <c r="G619" s="5" t="str">
        <f t="shared" si="3"/>
        <v/>
      </c>
      <c r="H619" s="5" t="str">
        <f t="shared" si="4"/>
        <v/>
      </c>
      <c r="I619" s="5" t="str">
        <f t="shared" si="5"/>
        <v/>
      </c>
      <c r="J619" s="5" t="str">
        <f t="shared" si="6"/>
        <v/>
      </c>
      <c r="K619" s="5" t="str">
        <f t="shared" si="9"/>
        <v/>
      </c>
      <c r="M619" s="6" t="str">
        <f t="shared" si="7"/>
        <v/>
      </c>
      <c r="N619" s="5" t="str">
        <f t="shared" ref="N619:Q619" si="625">IF(IFERROR(FIND( TRIM(LOWER( RIGHT(N$1,LEN(N$1)- FIND("=",N$1)))),LOWER($D619)),"*") = "*","",LEFT(N$1,FIND("=",N$1) -1))</f>
        <v/>
      </c>
      <c r="O619" s="5" t="str">
        <f t="shared" si="625"/>
        <v/>
      </c>
      <c r="P619" s="5" t="str">
        <f t="shared" si="625"/>
        <v/>
      </c>
      <c r="Q619" s="5" t="str">
        <f t="shared" si="625"/>
        <v/>
      </c>
    </row>
    <row r="620" ht="15.75" customHeight="1">
      <c r="A620" s="5" t="s">
        <v>1808</v>
      </c>
      <c r="B620" s="5" t="s">
        <v>1809</v>
      </c>
      <c r="C620" s="5" t="s">
        <v>18</v>
      </c>
      <c r="D620" s="5" t="s">
        <v>1810</v>
      </c>
      <c r="E620" s="6" t="str">
        <f t="shared" si="2"/>
        <v>Enviromental Data</v>
      </c>
      <c r="F620" s="2" t="s">
        <v>5</v>
      </c>
      <c r="G620" s="5" t="str">
        <f t="shared" si="3"/>
        <v/>
      </c>
      <c r="H620" s="5" t="str">
        <f t="shared" si="4"/>
        <v/>
      </c>
      <c r="I620" s="5" t="str">
        <f t="shared" si="5"/>
        <v/>
      </c>
      <c r="J620" s="5" t="str">
        <f t="shared" si="6"/>
        <v/>
      </c>
      <c r="K620" s="5" t="str">
        <f t="shared" si="9"/>
        <v/>
      </c>
      <c r="M620" s="6" t="str">
        <f t="shared" si="7"/>
        <v/>
      </c>
      <c r="N620" s="5" t="str">
        <f t="shared" ref="N620:Q620" si="626">IF(IFERROR(FIND( TRIM(LOWER( RIGHT(N$1,LEN(N$1)- FIND("=",N$1)))),LOWER($D620)),"*") = "*","",LEFT(N$1,FIND("=",N$1) -1))</f>
        <v/>
      </c>
      <c r="O620" s="5" t="str">
        <f t="shared" si="626"/>
        <v/>
      </c>
      <c r="P620" s="5" t="str">
        <f t="shared" si="626"/>
        <v/>
      </c>
      <c r="Q620" s="5" t="str">
        <f t="shared" si="626"/>
        <v/>
      </c>
    </row>
    <row r="621" ht="15.75" customHeight="1">
      <c r="A621" s="5" t="s">
        <v>1811</v>
      </c>
      <c r="B621" s="5" t="s">
        <v>1812</v>
      </c>
      <c r="C621" s="5" t="s">
        <v>18</v>
      </c>
      <c r="D621" s="5" t="s">
        <v>1813</v>
      </c>
      <c r="E621" s="6" t="str">
        <f t="shared" si="2"/>
        <v>Enviromental Data</v>
      </c>
      <c r="F621" s="2" t="s">
        <v>5</v>
      </c>
      <c r="G621" s="5" t="str">
        <f t="shared" si="3"/>
        <v/>
      </c>
      <c r="H621" s="5" t="str">
        <f t="shared" si="4"/>
        <v/>
      </c>
      <c r="I621" s="5" t="str">
        <f t="shared" si="5"/>
        <v/>
      </c>
      <c r="J621" s="5" t="str">
        <f t="shared" si="6"/>
        <v/>
      </c>
      <c r="K621" s="5" t="str">
        <f t="shared" si="9"/>
        <v/>
      </c>
      <c r="M621" s="6" t="str">
        <f t="shared" si="7"/>
        <v/>
      </c>
      <c r="N621" s="5" t="str">
        <f t="shared" ref="N621:Q621" si="627">IF(IFERROR(FIND( TRIM(LOWER( RIGHT(N$1,LEN(N$1)- FIND("=",N$1)))),LOWER($D621)),"*") = "*","",LEFT(N$1,FIND("=",N$1) -1))</f>
        <v/>
      </c>
      <c r="O621" s="5" t="str">
        <f t="shared" si="627"/>
        <v/>
      </c>
      <c r="P621" s="5" t="str">
        <f t="shared" si="627"/>
        <v/>
      </c>
      <c r="Q621" s="5" t="str">
        <f t="shared" si="627"/>
        <v/>
      </c>
    </row>
    <row r="622" ht="15.75" customHeight="1">
      <c r="A622" s="5" t="s">
        <v>1814</v>
      </c>
      <c r="B622" s="5" t="s">
        <v>1815</v>
      </c>
      <c r="C622" s="5" t="s">
        <v>18</v>
      </c>
      <c r="D622" s="5" t="s">
        <v>1816</v>
      </c>
      <c r="E622" s="6" t="str">
        <f t="shared" si="2"/>
        <v>Enviromental Data,Soil Health Data</v>
      </c>
      <c r="F622" s="2" t="s">
        <v>5</v>
      </c>
      <c r="G622" s="5" t="str">
        <f t="shared" si="3"/>
        <v>Soil Health Data</v>
      </c>
      <c r="H622" s="5" t="str">
        <f t="shared" si="4"/>
        <v/>
      </c>
      <c r="I622" s="5" t="str">
        <f t="shared" si="5"/>
        <v/>
      </c>
      <c r="J622" s="5" t="str">
        <f t="shared" si="6"/>
        <v/>
      </c>
      <c r="K622" s="5" t="str">
        <f t="shared" si="9"/>
        <v/>
      </c>
      <c r="M622" s="6" t="str">
        <f t="shared" si="7"/>
        <v/>
      </c>
      <c r="N622" s="5" t="str">
        <f t="shared" ref="N622:Q622" si="628">IF(IFERROR(FIND( TRIM(LOWER( RIGHT(N$1,LEN(N$1)- FIND("=",N$1)))),LOWER($D622)),"*") = "*","",LEFT(N$1,FIND("=",N$1) -1))</f>
        <v/>
      </c>
      <c r="O622" s="5" t="str">
        <f t="shared" si="628"/>
        <v/>
      </c>
      <c r="P622" s="5" t="str">
        <f t="shared" si="628"/>
        <v/>
      </c>
      <c r="Q622" s="5" t="str">
        <f t="shared" si="628"/>
        <v/>
      </c>
    </row>
    <row r="623" ht="15.75" customHeight="1">
      <c r="A623" s="5" t="s">
        <v>1817</v>
      </c>
      <c r="B623" s="5" t="s">
        <v>1818</v>
      </c>
      <c r="C623" s="5" t="s">
        <v>18</v>
      </c>
      <c r="D623" s="5" t="s">
        <v>1819</v>
      </c>
      <c r="E623" s="6" t="str">
        <f t="shared" si="2"/>
        <v>Enviromental Data</v>
      </c>
      <c r="F623" s="2" t="s">
        <v>5</v>
      </c>
      <c r="G623" s="5" t="str">
        <f t="shared" si="3"/>
        <v/>
      </c>
      <c r="H623" s="5" t="str">
        <f t="shared" si="4"/>
        <v/>
      </c>
      <c r="I623" s="5" t="str">
        <f t="shared" si="5"/>
        <v/>
      </c>
      <c r="J623" s="5" t="str">
        <f t="shared" si="6"/>
        <v/>
      </c>
      <c r="K623" s="5" t="str">
        <f t="shared" si="9"/>
        <v/>
      </c>
      <c r="M623" s="6" t="str">
        <f t="shared" si="7"/>
        <v/>
      </c>
      <c r="N623" s="5" t="str">
        <f t="shared" ref="N623:Q623" si="629">IF(IFERROR(FIND( TRIM(LOWER( RIGHT(N$1,LEN(N$1)- FIND("=",N$1)))),LOWER($D623)),"*") = "*","",LEFT(N$1,FIND("=",N$1) -1))</f>
        <v/>
      </c>
      <c r="O623" s="5" t="str">
        <f t="shared" si="629"/>
        <v/>
      </c>
      <c r="P623" s="5" t="str">
        <f t="shared" si="629"/>
        <v/>
      </c>
      <c r="Q623" s="5" t="str">
        <f t="shared" si="629"/>
        <v/>
      </c>
    </row>
    <row r="624" ht="15.75" customHeight="1">
      <c r="A624" s="5" t="s">
        <v>1820</v>
      </c>
      <c r="B624" s="5" t="s">
        <v>1821</v>
      </c>
      <c r="C624" s="5" t="s">
        <v>18</v>
      </c>
      <c r="D624" s="5" t="s">
        <v>1822</v>
      </c>
      <c r="E624" s="6" t="str">
        <f t="shared" si="2"/>
        <v>Enviromental Data</v>
      </c>
      <c r="F624" s="2" t="s">
        <v>5</v>
      </c>
      <c r="G624" s="5" t="str">
        <f t="shared" si="3"/>
        <v/>
      </c>
      <c r="H624" s="5" t="str">
        <f t="shared" si="4"/>
        <v/>
      </c>
      <c r="I624" s="5" t="str">
        <f t="shared" si="5"/>
        <v/>
      </c>
      <c r="J624" s="5" t="str">
        <f t="shared" si="6"/>
        <v/>
      </c>
      <c r="K624" s="5" t="str">
        <f t="shared" si="9"/>
        <v/>
      </c>
      <c r="M624" s="6" t="str">
        <f t="shared" si="7"/>
        <v/>
      </c>
      <c r="N624" s="5" t="str">
        <f t="shared" ref="N624:Q624" si="630">IF(IFERROR(FIND( TRIM(LOWER( RIGHT(N$1,LEN(N$1)- FIND("=",N$1)))),LOWER($D624)),"*") = "*","",LEFT(N$1,FIND("=",N$1) -1))</f>
        <v/>
      </c>
      <c r="O624" s="5" t="str">
        <f t="shared" si="630"/>
        <v/>
      </c>
      <c r="P624" s="5" t="str">
        <f t="shared" si="630"/>
        <v/>
      </c>
      <c r="Q624" s="5" t="str">
        <f t="shared" si="630"/>
        <v/>
      </c>
    </row>
    <row r="625" ht="15.75" customHeight="1">
      <c r="A625" s="5" t="s">
        <v>1823</v>
      </c>
      <c r="B625" s="5" t="s">
        <v>1824</v>
      </c>
      <c r="C625" s="5" t="s">
        <v>18</v>
      </c>
      <c r="D625" s="5" t="s">
        <v>1825</v>
      </c>
      <c r="E625" s="6" t="str">
        <f t="shared" si="2"/>
        <v>Enviromental Data,Soil Health Data</v>
      </c>
      <c r="F625" s="2" t="s">
        <v>5</v>
      </c>
      <c r="G625" s="5" t="str">
        <f t="shared" si="3"/>
        <v>Soil Health Data</v>
      </c>
      <c r="H625" s="5" t="str">
        <f t="shared" si="4"/>
        <v/>
      </c>
      <c r="I625" s="5" t="str">
        <f t="shared" si="5"/>
        <v/>
      </c>
      <c r="J625" s="5" t="str">
        <f t="shared" si="6"/>
        <v/>
      </c>
      <c r="K625" s="5" t="str">
        <f t="shared" si="9"/>
        <v/>
      </c>
      <c r="M625" s="6" t="str">
        <f t="shared" si="7"/>
        <v/>
      </c>
      <c r="N625" s="5" t="str">
        <f t="shared" ref="N625:Q625" si="631">IF(IFERROR(FIND( TRIM(LOWER( RIGHT(N$1,LEN(N$1)- FIND("=",N$1)))),LOWER($D625)),"*") = "*","",LEFT(N$1,FIND("=",N$1) -1))</f>
        <v/>
      </c>
      <c r="O625" s="5" t="str">
        <f t="shared" si="631"/>
        <v/>
      </c>
      <c r="P625" s="5" t="str">
        <f t="shared" si="631"/>
        <v/>
      </c>
      <c r="Q625" s="5" t="str">
        <f t="shared" si="631"/>
        <v/>
      </c>
    </row>
    <row r="626" ht="15.75" customHeight="1">
      <c r="A626" s="5" t="s">
        <v>1826</v>
      </c>
      <c r="B626" s="5" t="s">
        <v>1827</v>
      </c>
      <c r="C626" s="5" t="s">
        <v>18</v>
      </c>
      <c r="D626" s="5" t="s">
        <v>1828</v>
      </c>
      <c r="E626" s="6" t="str">
        <f t="shared" si="2"/>
        <v>Enviromental Data</v>
      </c>
      <c r="F626" s="2" t="s">
        <v>5</v>
      </c>
      <c r="G626" s="5" t="str">
        <f t="shared" si="3"/>
        <v/>
      </c>
      <c r="H626" s="5" t="str">
        <f t="shared" si="4"/>
        <v/>
      </c>
      <c r="I626" s="5" t="str">
        <f t="shared" si="5"/>
        <v/>
      </c>
      <c r="J626" s="5" t="str">
        <f t="shared" si="6"/>
        <v/>
      </c>
      <c r="K626" s="5" t="str">
        <f t="shared" si="9"/>
        <v/>
      </c>
      <c r="M626" s="6" t="str">
        <f t="shared" si="7"/>
        <v/>
      </c>
      <c r="N626" s="5" t="str">
        <f t="shared" ref="N626:Q626" si="632">IF(IFERROR(FIND( TRIM(LOWER( RIGHT(N$1,LEN(N$1)- FIND("=",N$1)))),LOWER($D626)),"*") = "*","",LEFT(N$1,FIND("=",N$1) -1))</f>
        <v/>
      </c>
      <c r="O626" s="5" t="str">
        <f t="shared" si="632"/>
        <v/>
      </c>
      <c r="P626" s="5" t="str">
        <f t="shared" si="632"/>
        <v/>
      </c>
      <c r="Q626" s="5" t="str">
        <f t="shared" si="632"/>
        <v/>
      </c>
    </row>
    <row r="627" ht="15.75" customHeight="1">
      <c r="A627" s="5" t="s">
        <v>1829</v>
      </c>
      <c r="B627" s="5" t="s">
        <v>1830</v>
      </c>
      <c r="C627" s="5" t="s">
        <v>18</v>
      </c>
      <c r="D627" s="5" t="s">
        <v>1831</v>
      </c>
      <c r="E627" s="6" t="str">
        <f t="shared" si="2"/>
        <v>Enviromental Data</v>
      </c>
      <c r="F627" s="2" t="s">
        <v>5</v>
      </c>
      <c r="G627" s="5" t="str">
        <f t="shared" si="3"/>
        <v/>
      </c>
      <c r="H627" s="5" t="str">
        <f t="shared" si="4"/>
        <v/>
      </c>
      <c r="I627" s="5" t="str">
        <f t="shared" si="5"/>
        <v/>
      </c>
      <c r="J627" s="5" t="str">
        <f t="shared" si="6"/>
        <v/>
      </c>
      <c r="K627" s="5" t="str">
        <f t="shared" si="9"/>
        <v/>
      </c>
      <c r="M627" s="6" t="str">
        <f t="shared" si="7"/>
        <v/>
      </c>
      <c r="N627" s="5" t="str">
        <f t="shared" ref="N627:Q627" si="633">IF(IFERROR(FIND( TRIM(LOWER( RIGHT(N$1,LEN(N$1)- FIND("=",N$1)))),LOWER($D627)),"*") = "*","",LEFT(N$1,FIND("=",N$1) -1))</f>
        <v/>
      </c>
      <c r="O627" s="5" t="str">
        <f t="shared" si="633"/>
        <v/>
      </c>
      <c r="P627" s="5" t="str">
        <f t="shared" si="633"/>
        <v/>
      </c>
      <c r="Q627" s="5" t="str">
        <f t="shared" si="633"/>
        <v/>
      </c>
    </row>
    <row r="628" ht="15.75" customHeight="1">
      <c r="A628" s="5" t="s">
        <v>1832</v>
      </c>
      <c r="B628" s="5" t="s">
        <v>1833</v>
      </c>
      <c r="C628" s="5" t="s">
        <v>18</v>
      </c>
      <c r="D628" s="5" t="s">
        <v>1834</v>
      </c>
      <c r="E628" s="6" t="str">
        <f t="shared" si="2"/>
        <v>Enviromental Data</v>
      </c>
      <c r="F628" s="2" t="s">
        <v>5</v>
      </c>
      <c r="G628" s="5" t="str">
        <f t="shared" si="3"/>
        <v/>
      </c>
      <c r="H628" s="5" t="str">
        <f t="shared" si="4"/>
        <v/>
      </c>
      <c r="I628" s="5" t="str">
        <f t="shared" si="5"/>
        <v/>
      </c>
      <c r="J628" s="5" t="str">
        <f t="shared" si="6"/>
        <v/>
      </c>
      <c r="K628" s="5" t="str">
        <f t="shared" si="9"/>
        <v/>
      </c>
      <c r="M628" s="6" t="str">
        <f t="shared" si="7"/>
        <v/>
      </c>
      <c r="N628" s="5" t="str">
        <f t="shared" ref="N628:Q628" si="634">IF(IFERROR(FIND( TRIM(LOWER( RIGHT(N$1,LEN(N$1)- FIND("=",N$1)))),LOWER($D628)),"*") = "*","",LEFT(N$1,FIND("=",N$1) -1))</f>
        <v/>
      </c>
      <c r="O628" s="5" t="str">
        <f t="shared" si="634"/>
        <v/>
      </c>
      <c r="P628" s="5" t="str">
        <f t="shared" si="634"/>
        <v/>
      </c>
      <c r="Q628" s="5" t="str">
        <f t="shared" si="634"/>
        <v/>
      </c>
    </row>
    <row r="629" ht="15.75" customHeight="1">
      <c r="A629" s="5" t="s">
        <v>1835</v>
      </c>
      <c r="B629" s="5" t="s">
        <v>1836</v>
      </c>
      <c r="C629" s="5" t="s">
        <v>18</v>
      </c>
      <c r="D629" s="5" t="s">
        <v>1837</v>
      </c>
      <c r="E629" s="6" t="str">
        <f t="shared" si="2"/>
        <v>Enviromental Data</v>
      </c>
      <c r="F629" s="2" t="s">
        <v>5</v>
      </c>
      <c r="G629" s="5" t="str">
        <f t="shared" si="3"/>
        <v/>
      </c>
      <c r="H629" s="5" t="str">
        <f t="shared" si="4"/>
        <v/>
      </c>
      <c r="I629" s="5" t="str">
        <f t="shared" si="5"/>
        <v/>
      </c>
      <c r="J629" s="5" t="str">
        <f t="shared" si="6"/>
        <v/>
      </c>
      <c r="K629" s="5" t="str">
        <f t="shared" si="9"/>
        <v/>
      </c>
      <c r="M629" s="6" t="str">
        <f t="shared" si="7"/>
        <v/>
      </c>
      <c r="N629" s="5" t="str">
        <f t="shared" ref="N629:Q629" si="635">IF(IFERROR(FIND( TRIM(LOWER( RIGHT(N$1,LEN(N$1)- FIND("=",N$1)))),LOWER($D629)),"*") = "*","",LEFT(N$1,FIND("=",N$1) -1))</f>
        <v/>
      </c>
      <c r="O629" s="5" t="str">
        <f t="shared" si="635"/>
        <v/>
      </c>
      <c r="P629" s="5" t="str">
        <f t="shared" si="635"/>
        <v/>
      </c>
      <c r="Q629" s="5" t="str">
        <f t="shared" si="635"/>
        <v/>
      </c>
    </row>
    <row r="630" ht="15.75" customHeight="1">
      <c r="A630" s="5" t="s">
        <v>1838</v>
      </c>
      <c r="B630" s="5" t="s">
        <v>1839</v>
      </c>
      <c r="C630" s="5" t="s">
        <v>18</v>
      </c>
      <c r="D630" s="5" t="s">
        <v>1840</v>
      </c>
      <c r="E630" s="6" t="str">
        <f t="shared" si="2"/>
        <v>Enviromental Data,Soil Health Data</v>
      </c>
      <c r="F630" s="2" t="s">
        <v>5</v>
      </c>
      <c r="G630" s="5" t="str">
        <f t="shared" si="3"/>
        <v>Soil Health Data</v>
      </c>
      <c r="H630" s="5" t="str">
        <f t="shared" si="4"/>
        <v/>
      </c>
      <c r="I630" s="5" t="str">
        <f t="shared" si="5"/>
        <v/>
      </c>
      <c r="J630" s="5" t="str">
        <f t="shared" si="6"/>
        <v/>
      </c>
      <c r="K630" s="5" t="str">
        <f t="shared" si="9"/>
        <v/>
      </c>
      <c r="M630" s="6" t="str">
        <f t="shared" si="7"/>
        <v>Regulatory Compliance </v>
      </c>
      <c r="N630" s="5" t="str">
        <f t="shared" ref="N630:Q630" si="636">IF(IFERROR(FIND( TRIM(LOWER( RIGHT(N$1,LEN(N$1)- FIND("=",N$1)))),LOWER($D630)),"*") = "*","",LEFT(N$1,FIND("=",N$1) -1))</f>
        <v/>
      </c>
      <c r="O630" s="5" t="str">
        <f t="shared" si="636"/>
        <v/>
      </c>
      <c r="P630" s="5" t="str">
        <f t="shared" si="636"/>
        <v>Regulatory Compliance </v>
      </c>
      <c r="Q630" s="5" t="str">
        <f t="shared" si="636"/>
        <v/>
      </c>
    </row>
    <row r="631" ht="15.75" customHeight="1">
      <c r="A631" s="5" t="s">
        <v>1841</v>
      </c>
      <c r="B631" s="5" t="s">
        <v>1842</v>
      </c>
      <c r="C631" s="5" t="s">
        <v>18</v>
      </c>
      <c r="D631" s="5" t="s">
        <v>1843</v>
      </c>
      <c r="E631" s="6" t="str">
        <f t="shared" si="2"/>
        <v>Enviromental Data</v>
      </c>
      <c r="F631" s="2" t="s">
        <v>5</v>
      </c>
      <c r="G631" s="5" t="str">
        <f t="shared" si="3"/>
        <v/>
      </c>
      <c r="H631" s="5" t="str">
        <f t="shared" si="4"/>
        <v/>
      </c>
      <c r="I631" s="5" t="str">
        <f t="shared" si="5"/>
        <v/>
      </c>
      <c r="J631" s="5" t="str">
        <f t="shared" si="6"/>
        <v/>
      </c>
      <c r="K631" s="5" t="str">
        <f t="shared" si="9"/>
        <v/>
      </c>
      <c r="M631" s="6" t="str">
        <f t="shared" si="7"/>
        <v/>
      </c>
      <c r="N631" s="5" t="str">
        <f t="shared" ref="N631:Q631" si="637">IF(IFERROR(FIND( TRIM(LOWER( RIGHT(N$1,LEN(N$1)- FIND("=",N$1)))),LOWER($D631)),"*") = "*","",LEFT(N$1,FIND("=",N$1) -1))</f>
        <v/>
      </c>
      <c r="O631" s="5" t="str">
        <f t="shared" si="637"/>
        <v/>
      </c>
      <c r="P631" s="5" t="str">
        <f t="shared" si="637"/>
        <v/>
      </c>
      <c r="Q631" s="5" t="str">
        <f t="shared" si="637"/>
        <v/>
      </c>
    </row>
    <row r="632" ht="15.75" customHeight="1">
      <c r="A632" s="5" t="s">
        <v>1844</v>
      </c>
      <c r="B632" s="5" t="s">
        <v>1845</v>
      </c>
      <c r="C632" s="5" t="s">
        <v>18</v>
      </c>
      <c r="D632" s="5" t="s">
        <v>1846</v>
      </c>
      <c r="E632" s="6" t="str">
        <f t="shared" si="2"/>
        <v>Enviromental Data</v>
      </c>
      <c r="F632" s="2" t="s">
        <v>5</v>
      </c>
      <c r="G632" s="5" t="str">
        <f t="shared" si="3"/>
        <v/>
      </c>
      <c r="H632" s="5" t="str">
        <f t="shared" si="4"/>
        <v/>
      </c>
      <c r="I632" s="5" t="str">
        <f t="shared" si="5"/>
        <v/>
      </c>
      <c r="J632" s="5" t="str">
        <f t="shared" si="6"/>
        <v/>
      </c>
      <c r="K632" s="5" t="str">
        <f t="shared" si="9"/>
        <v/>
      </c>
      <c r="M632" s="6" t="str">
        <f t="shared" si="7"/>
        <v/>
      </c>
      <c r="N632" s="5" t="str">
        <f t="shared" ref="N632:Q632" si="638">IF(IFERROR(FIND( TRIM(LOWER( RIGHT(N$1,LEN(N$1)- FIND("=",N$1)))),LOWER($D632)),"*") = "*","",LEFT(N$1,FIND("=",N$1) -1))</f>
        <v/>
      </c>
      <c r="O632" s="5" t="str">
        <f t="shared" si="638"/>
        <v/>
      </c>
      <c r="P632" s="5" t="str">
        <f t="shared" si="638"/>
        <v/>
      </c>
      <c r="Q632" s="5" t="str">
        <f t="shared" si="638"/>
        <v/>
      </c>
    </row>
    <row r="633" ht="15.75" customHeight="1">
      <c r="A633" s="5" t="s">
        <v>1847</v>
      </c>
      <c r="B633" s="5" t="s">
        <v>1848</v>
      </c>
      <c r="C633" s="5" t="s">
        <v>18</v>
      </c>
      <c r="D633" s="5" t="s">
        <v>1849</v>
      </c>
      <c r="E633" s="6" t="str">
        <f t="shared" si="2"/>
        <v>Enviromental Data</v>
      </c>
      <c r="F633" s="2" t="s">
        <v>5</v>
      </c>
      <c r="G633" s="5" t="str">
        <f t="shared" si="3"/>
        <v/>
      </c>
      <c r="H633" s="5" t="str">
        <f t="shared" si="4"/>
        <v/>
      </c>
      <c r="I633" s="5" t="str">
        <f t="shared" si="5"/>
        <v/>
      </c>
      <c r="J633" s="5" t="str">
        <f t="shared" si="6"/>
        <v/>
      </c>
      <c r="K633" s="5" t="str">
        <f t="shared" si="9"/>
        <v/>
      </c>
      <c r="M633" s="6" t="str">
        <f t="shared" si="7"/>
        <v/>
      </c>
      <c r="N633" s="5" t="str">
        <f t="shared" ref="N633:Q633" si="639">IF(IFERROR(FIND( TRIM(LOWER( RIGHT(N$1,LEN(N$1)- FIND("=",N$1)))),LOWER($D633)),"*") = "*","",LEFT(N$1,FIND("=",N$1) -1))</f>
        <v/>
      </c>
      <c r="O633" s="5" t="str">
        <f t="shared" si="639"/>
        <v/>
      </c>
      <c r="P633" s="5" t="str">
        <f t="shared" si="639"/>
        <v/>
      </c>
      <c r="Q633" s="5" t="str">
        <f t="shared" si="639"/>
        <v/>
      </c>
    </row>
    <row r="634" ht="15.75" customHeight="1">
      <c r="A634" s="5" t="s">
        <v>1850</v>
      </c>
      <c r="B634" s="5" t="s">
        <v>1851</v>
      </c>
      <c r="C634" s="5" t="s">
        <v>18</v>
      </c>
      <c r="D634" s="5" t="s">
        <v>1852</v>
      </c>
      <c r="E634" s="6" t="str">
        <f t="shared" si="2"/>
        <v>Enviromental Data</v>
      </c>
      <c r="F634" s="2" t="s">
        <v>5</v>
      </c>
      <c r="G634" s="5" t="str">
        <f t="shared" si="3"/>
        <v/>
      </c>
      <c r="H634" s="5" t="str">
        <f t="shared" si="4"/>
        <v/>
      </c>
      <c r="I634" s="5" t="str">
        <f t="shared" si="5"/>
        <v/>
      </c>
      <c r="J634" s="5" t="str">
        <f t="shared" si="6"/>
        <v/>
      </c>
      <c r="K634" s="5" t="str">
        <f t="shared" si="9"/>
        <v/>
      </c>
      <c r="M634" s="6" t="str">
        <f t="shared" si="7"/>
        <v/>
      </c>
      <c r="N634" s="5" t="str">
        <f t="shared" ref="N634:Q634" si="640">IF(IFERROR(FIND( TRIM(LOWER( RIGHT(N$1,LEN(N$1)- FIND("=",N$1)))),LOWER($D634)),"*") = "*","",LEFT(N$1,FIND("=",N$1) -1))</f>
        <v/>
      </c>
      <c r="O634" s="5" t="str">
        <f t="shared" si="640"/>
        <v/>
      </c>
      <c r="P634" s="5" t="str">
        <f t="shared" si="640"/>
        <v/>
      </c>
      <c r="Q634" s="5" t="str">
        <f t="shared" si="640"/>
        <v/>
      </c>
    </row>
    <row r="635" ht="15.75" customHeight="1">
      <c r="A635" s="5" t="s">
        <v>1853</v>
      </c>
      <c r="B635" s="5" t="s">
        <v>1854</v>
      </c>
      <c r="C635" s="5" t="s">
        <v>18</v>
      </c>
      <c r="D635" s="5" t="s">
        <v>1855</v>
      </c>
      <c r="E635" s="6" t="str">
        <f t="shared" si="2"/>
        <v>Enviromental Data</v>
      </c>
      <c r="F635" s="2" t="s">
        <v>5</v>
      </c>
      <c r="G635" s="5" t="str">
        <f t="shared" si="3"/>
        <v/>
      </c>
      <c r="H635" s="5" t="str">
        <f t="shared" si="4"/>
        <v/>
      </c>
      <c r="I635" s="5" t="str">
        <f t="shared" si="5"/>
        <v/>
      </c>
      <c r="J635" s="5" t="str">
        <f t="shared" si="6"/>
        <v/>
      </c>
      <c r="K635" s="5" t="str">
        <f t="shared" si="9"/>
        <v/>
      </c>
      <c r="M635" s="6" t="str">
        <f t="shared" si="7"/>
        <v/>
      </c>
      <c r="N635" s="5" t="str">
        <f t="shared" ref="N635:Q635" si="641">IF(IFERROR(FIND( TRIM(LOWER( RIGHT(N$1,LEN(N$1)- FIND("=",N$1)))),LOWER($D635)),"*") = "*","",LEFT(N$1,FIND("=",N$1) -1))</f>
        <v/>
      </c>
      <c r="O635" s="5" t="str">
        <f t="shared" si="641"/>
        <v/>
      </c>
      <c r="P635" s="5" t="str">
        <f t="shared" si="641"/>
        <v/>
      </c>
      <c r="Q635" s="5" t="str">
        <f t="shared" si="641"/>
        <v/>
      </c>
    </row>
    <row r="636" ht="15.75" customHeight="1">
      <c r="A636" s="5" t="s">
        <v>1856</v>
      </c>
      <c r="B636" s="5" t="s">
        <v>1857</v>
      </c>
      <c r="C636" s="5" t="s">
        <v>18</v>
      </c>
      <c r="D636" s="5" t="s">
        <v>1858</v>
      </c>
      <c r="E636" s="6" t="str">
        <f t="shared" si="2"/>
        <v>Enviromental Data</v>
      </c>
      <c r="F636" s="2" t="s">
        <v>5</v>
      </c>
      <c r="G636" s="5" t="str">
        <f t="shared" si="3"/>
        <v/>
      </c>
      <c r="H636" s="5" t="str">
        <f t="shared" si="4"/>
        <v/>
      </c>
      <c r="I636" s="5" t="str">
        <f t="shared" si="5"/>
        <v/>
      </c>
      <c r="J636" s="5" t="str">
        <f t="shared" si="6"/>
        <v/>
      </c>
      <c r="K636" s="5" t="str">
        <f t="shared" si="9"/>
        <v/>
      </c>
      <c r="M636" s="6" t="str">
        <f t="shared" si="7"/>
        <v/>
      </c>
      <c r="N636" s="5" t="str">
        <f t="shared" ref="N636:Q636" si="642">IF(IFERROR(FIND( TRIM(LOWER( RIGHT(N$1,LEN(N$1)- FIND("=",N$1)))),LOWER($D636)),"*") = "*","",LEFT(N$1,FIND("=",N$1) -1))</f>
        <v/>
      </c>
      <c r="O636" s="5" t="str">
        <f t="shared" si="642"/>
        <v/>
      </c>
      <c r="P636" s="5" t="str">
        <f t="shared" si="642"/>
        <v/>
      </c>
      <c r="Q636" s="5" t="str">
        <f t="shared" si="642"/>
        <v/>
      </c>
    </row>
    <row r="637" ht="15.75" customHeight="1">
      <c r="A637" s="5" t="s">
        <v>1859</v>
      </c>
      <c r="B637" s="5" t="s">
        <v>1860</v>
      </c>
      <c r="C637" s="5" t="s">
        <v>18</v>
      </c>
      <c r="D637" s="5" t="s">
        <v>1861</v>
      </c>
      <c r="E637" s="6" t="str">
        <f t="shared" si="2"/>
        <v>Enviromental Data</v>
      </c>
      <c r="F637" s="2" t="s">
        <v>5</v>
      </c>
      <c r="G637" s="5" t="str">
        <f t="shared" si="3"/>
        <v/>
      </c>
      <c r="H637" s="5" t="str">
        <f t="shared" si="4"/>
        <v/>
      </c>
      <c r="I637" s="5" t="str">
        <f t="shared" si="5"/>
        <v/>
      </c>
      <c r="J637" s="5" t="str">
        <f t="shared" si="6"/>
        <v/>
      </c>
      <c r="K637" s="5" t="str">
        <f t="shared" si="9"/>
        <v/>
      </c>
      <c r="M637" s="6" t="str">
        <f t="shared" si="7"/>
        <v/>
      </c>
      <c r="N637" s="5" t="str">
        <f t="shared" ref="N637:Q637" si="643">IF(IFERROR(FIND( TRIM(LOWER( RIGHT(N$1,LEN(N$1)- FIND("=",N$1)))),LOWER($D637)),"*") = "*","",LEFT(N$1,FIND("=",N$1) -1))</f>
        <v/>
      </c>
      <c r="O637" s="5" t="str">
        <f t="shared" si="643"/>
        <v/>
      </c>
      <c r="P637" s="5" t="str">
        <f t="shared" si="643"/>
        <v/>
      </c>
      <c r="Q637" s="5" t="str">
        <f t="shared" si="643"/>
        <v/>
      </c>
    </row>
    <row r="638" ht="15.75" customHeight="1">
      <c r="A638" s="5" t="s">
        <v>1862</v>
      </c>
      <c r="B638" s="5" t="s">
        <v>1863</v>
      </c>
      <c r="C638" s="5" t="s">
        <v>18</v>
      </c>
      <c r="D638" s="5" t="s">
        <v>1864</v>
      </c>
      <c r="E638" s="6" t="str">
        <f t="shared" si="2"/>
        <v>Enviromental Data</v>
      </c>
      <c r="F638" s="2" t="s">
        <v>5</v>
      </c>
      <c r="G638" s="5" t="str">
        <f t="shared" si="3"/>
        <v/>
      </c>
      <c r="H638" s="5" t="str">
        <f t="shared" si="4"/>
        <v/>
      </c>
      <c r="I638" s="5" t="str">
        <f t="shared" si="5"/>
        <v/>
      </c>
      <c r="J638" s="5" t="str">
        <f t="shared" si="6"/>
        <v/>
      </c>
      <c r="K638" s="5" t="str">
        <f t="shared" si="9"/>
        <v/>
      </c>
      <c r="M638" s="6" t="str">
        <f t="shared" si="7"/>
        <v/>
      </c>
      <c r="N638" s="5" t="str">
        <f t="shared" ref="N638:Q638" si="644">IF(IFERROR(FIND( TRIM(LOWER( RIGHT(N$1,LEN(N$1)- FIND("=",N$1)))),LOWER($D638)),"*") = "*","",LEFT(N$1,FIND("=",N$1) -1))</f>
        <v/>
      </c>
      <c r="O638" s="5" t="str">
        <f t="shared" si="644"/>
        <v/>
      </c>
      <c r="P638" s="5" t="str">
        <f t="shared" si="644"/>
        <v/>
      </c>
      <c r="Q638" s="5" t="str">
        <f t="shared" si="644"/>
        <v/>
      </c>
    </row>
    <row r="639" ht="15.75" customHeight="1">
      <c r="A639" s="5" t="s">
        <v>1865</v>
      </c>
      <c r="B639" s="5" t="s">
        <v>1866</v>
      </c>
      <c r="C639" s="5" t="s">
        <v>18</v>
      </c>
      <c r="D639" s="5" t="s">
        <v>1867</v>
      </c>
      <c r="E639" s="6" t="str">
        <f t="shared" si="2"/>
        <v>Enviromental Data,Public Health Data </v>
      </c>
      <c r="F639" s="2" t="s">
        <v>5</v>
      </c>
      <c r="G639" s="5" t="str">
        <f t="shared" si="3"/>
        <v/>
      </c>
      <c r="H639" s="5" t="str">
        <f t="shared" si="4"/>
        <v/>
      </c>
      <c r="I639" s="5" t="str">
        <f t="shared" si="5"/>
        <v/>
      </c>
      <c r="J639" s="5" t="str">
        <f t="shared" si="6"/>
        <v/>
      </c>
      <c r="K639" s="5" t="str">
        <f t="shared" si="9"/>
        <v>Public Health Data </v>
      </c>
      <c r="M639" s="6" t="str">
        <f t="shared" si="7"/>
        <v/>
      </c>
      <c r="N639" s="5" t="str">
        <f t="shared" ref="N639:Q639" si="645">IF(IFERROR(FIND( TRIM(LOWER( RIGHT(N$1,LEN(N$1)- FIND("=",N$1)))),LOWER($D639)),"*") = "*","",LEFT(N$1,FIND("=",N$1) -1))</f>
        <v/>
      </c>
      <c r="O639" s="5" t="str">
        <f t="shared" si="645"/>
        <v/>
      </c>
      <c r="P639" s="5" t="str">
        <f t="shared" si="645"/>
        <v/>
      </c>
      <c r="Q639" s="5" t="str">
        <f t="shared" si="645"/>
        <v/>
      </c>
    </row>
    <row r="640" ht="15.75" customHeight="1">
      <c r="A640" s="5" t="s">
        <v>1868</v>
      </c>
      <c r="B640" s="5" t="s">
        <v>1869</v>
      </c>
      <c r="C640" s="5" t="s">
        <v>18</v>
      </c>
      <c r="D640" s="5" t="s">
        <v>1870</v>
      </c>
      <c r="E640" s="6" t="str">
        <f t="shared" si="2"/>
        <v>Enviromental Data</v>
      </c>
      <c r="F640" s="2" t="s">
        <v>5</v>
      </c>
      <c r="G640" s="5" t="str">
        <f t="shared" si="3"/>
        <v/>
      </c>
      <c r="H640" s="5" t="str">
        <f t="shared" si="4"/>
        <v/>
      </c>
      <c r="I640" s="5" t="str">
        <f t="shared" si="5"/>
        <v/>
      </c>
      <c r="J640" s="5" t="str">
        <f t="shared" si="6"/>
        <v/>
      </c>
      <c r="K640" s="5" t="str">
        <f t="shared" si="9"/>
        <v/>
      </c>
      <c r="M640" s="6" t="str">
        <f t="shared" si="7"/>
        <v/>
      </c>
      <c r="N640" s="5" t="str">
        <f t="shared" ref="N640:Q640" si="646">IF(IFERROR(FIND( TRIM(LOWER( RIGHT(N$1,LEN(N$1)- FIND("=",N$1)))),LOWER($D640)),"*") = "*","",LEFT(N$1,FIND("=",N$1) -1))</f>
        <v/>
      </c>
      <c r="O640" s="5" t="str">
        <f t="shared" si="646"/>
        <v/>
      </c>
      <c r="P640" s="5" t="str">
        <f t="shared" si="646"/>
        <v/>
      </c>
      <c r="Q640" s="5" t="str">
        <f t="shared" si="646"/>
        <v/>
      </c>
    </row>
    <row r="641" ht="15.75" customHeight="1">
      <c r="A641" s="5" t="s">
        <v>1871</v>
      </c>
      <c r="B641" s="5" t="s">
        <v>1872</v>
      </c>
      <c r="C641" s="5" t="s">
        <v>18</v>
      </c>
      <c r="D641" s="5" t="s">
        <v>1873</v>
      </c>
      <c r="E641" s="6" t="str">
        <f t="shared" si="2"/>
        <v>Enviromental Data</v>
      </c>
      <c r="F641" s="2" t="s">
        <v>5</v>
      </c>
      <c r="G641" s="5" t="str">
        <f t="shared" si="3"/>
        <v/>
      </c>
      <c r="H641" s="5" t="str">
        <f t="shared" si="4"/>
        <v/>
      </c>
      <c r="I641" s="5" t="str">
        <f t="shared" si="5"/>
        <v/>
      </c>
      <c r="J641" s="5" t="str">
        <f t="shared" si="6"/>
        <v/>
      </c>
      <c r="K641" s="5" t="str">
        <f t="shared" si="9"/>
        <v/>
      </c>
      <c r="M641" s="6" t="str">
        <f t="shared" si="7"/>
        <v/>
      </c>
      <c r="N641" s="5" t="str">
        <f t="shared" ref="N641:Q641" si="647">IF(IFERROR(FIND( TRIM(LOWER( RIGHT(N$1,LEN(N$1)- FIND("=",N$1)))),LOWER($D641)),"*") = "*","",LEFT(N$1,FIND("=",N$1) -1))</f>
        <v/>
      </c>
      <c r="O641" s="5" t="str">
        <f t="shared" si="647"/>
        <v/>
      </c>
      <c r="P641" s="5" t="str">
        <f t="shared" si="647"/>
        <v/>
      </c>
      <c r="Q641" s="5" t="str">
        <f t="shared" si="647"/>
        <v/>
      </c>
    </row>
    <row r="642" ht="15.75" customHeight="1">
      <c r="A642" s="5" t="s">
        <v>1874</v>
      </c>
      <c r="B642" s="5" t="s">
        <v>1875</v>
      </c>
      <c r="C642" s="5" t="s">
        <v>18</v>
      </c>
      <c r="D642" s="5" t="s">
        <v>1876</v>
      </c>
      <c r="E642" s="6" t="str">
        <f t="shared" si="2"/>
        <v>Enviromental Data,Public Health Data </v>
      </c>
      <c r="F642" s="2" t="s">
        <v>5</v>
      </c>
      <c r="G642" s="5" t="str">
        <f t="shared" si="3"/>
        <v/>
      </c>
      <c r="H642" s="5" t="str">
        <f t="shared" si="4"/>
        <v/>
      </c>
      <c r="I642" s="5" t="str">
        <f t="shared" si="5"/>
        <v/>
      </c>
      <c r="J642" s="5" t="str">
        <f t="shared" si="6"/>
        <v/>
      </c>
      <c r="K642" s="5" t="str">
        <f t="shared" si="9"/>
        <v>Public Health Data </v>
      </c>
      <c r="M642" s="6" t="str">
        <f t="shared" si="7"/>
        <v/>
      </c>
      <c r="N642" s="5" t="str">
        <f t="shared" ref="N642:Q642" si="648">IF(IFERROR(FIND( TRIM(LOWER( RIGHT(N$1,LEN(N$1)- FIND("=",N$1)))),LOWER($D642)),"*") = "*","",LEFT(N$1,FIND("=",N$1) -1))</f>
        <v/>
      </c>
      <c r="O642" s="5" t="str">
        <f t="shared" si="648"/>
        <v/>
      </c>
      <c r="P642" s="5" t="str">
        <f t="shared" si="648"/>
        <v/>
      </c>
      <c r="Q642" s="5" t="str">
        <f t="shared" si="648"/>
        <v/>
      </c>
    </row>
    <row r="643" ht="15.75" customHeight="1">
      <c r="A643" s="5" t="s">
        <v>1877</v>
      </c>
      <c r="B643" s="5" t="s">
        <v>1878</v>
      </c>
      <c r="C643" s="5" t="s">
        <v>18</v>
      </c>
      <c r="D643" s="5" t="s">
        <v>1879</v>
      </c>
      <c r="E643" s="6" t="str">
        <f t="shared" si="2"/>
        <v>Enviromental Data</v>
      </c>
      <c r="F643" s="2" t="s">
        <v>5</v>
      </c>
      <c r="G643" s="5" t="str">
        <f t="shared" si="3"/>
        <v/>
      </c>
      <c r="H643" s="5" t="str">
        <f t="shared" si="4"/>
        <v/>
      </c>
      <c r="I643" s="5" t="str">
        <f t="shared" si="5"/>
        <v/>
      </c>
      <c r="J643" s="5" t="str">
        <f t="shared" si="6"/>
        <v/>
      </c>
      <c r="K643" s="5" t="str">
        <f t="shared" si="9"/>
        <v/>
      </c>
      <c r="M643" s="6" t="str">
        <f t="shared" si="7"/>
        <v>Agricultural Waste Management System </v>
      </c>
      <c r="N643" s="5" t="str">
        <f t="shared" ref="N643:Q643" si="649">IF(IFERROR(FIND( TRIM(LOWER( RIGHT(N$1,LEN(N$1)- FIND("=",N$1)))),LOWER($D643)),"*") = "*","",LEFT(N$1,FIND("=",N$1) -1))</f>
        <v>Agricultural Waste Management System </v>
      </c>
      <c r="O643" s="5" t="str">
        <f t="shared" si="649"/>
        <v/>
      </c>
      <c r="P643" s="5" t="str">
        <f t="shared" si="649"/>
        <v/>
      </c>
      <c r="Q643" s="5" t="str">
        <f t="shared" si="649"/>
        <v/>
      </c>
    </row>
    <row r="644" ht="15.75" customHeight="1">
      <c r="A644" s="5" t="s">
        <v>1880</v>
      </c>
      <c r="B644" s="5" t="s">
        <v>1881</v>
      </c>
      <c r="C644" s="5" t="s">
        <v>18</v>
      </c>
      <c r="D644" s="5" t="s">
        <v>1882</v>
      </c>
      <c r="E644" s="6" t="str">
        <f t="shared" si="2"/>
        <v>Enviromental Data</v>
      </c>
      <c r="F644" s="2" t="s">
        <v>5</v>
      </c>
      <c r="G644" s="5" t="str">
        <f t="shared" si="3"/>
        <v/>
      </c>
      <c r="H644" s="5" t="str">
        <f t="shared" si="4"/>
        <v/>
      </c>
      <c r="I644" s="5" t="str">
        <f t="shared" si="5"/>
        <v/>
      </c>
      <c r="J644" s="5" t="str">
        <f t="shared" si="6"/>
        <v/>
      </c>
      <c r="K644" s="5" t="str">
        <f t="shared" si="9"/>
        <v/>
      </c>
      <c r="M644" s="6" t="str">
        <f t="shared" si="7"/>
        <v/>
      </c>
      <c r="N644" s="5" t="str">
        <f t="shared" ref="N644:Q644" si="650">IF(IFERROR(FIND( TRIM(LOWER( RIGHT(N$1,LEN(N$1)- FIND("=",N$1)))),LOWER($D644)),"*") = "*","",LEFT(N$1,FIND("=",N$1) -1))</f>
        <v/>
      </c>
      <c r="O644" s="5" t="str">
        <f t="shared" si="650"/>
        <v/>
      </c>
      <c r="P644" s="5" t="str">
        <f t="shared" si="650"/>
        <v/>
      </c>
      <c r="Q644" s="5" t="str">
        <f t="shared" si="650"/>
        <v/>
      </c>
    </row>
    <row r="645" ht="15.75" customHeight="1">
      <c r="A645" s="5" t="s">
        <v>1883</v>
      </c>
      <c r="B645" s="5" t="s">
        <v>1884</v>
      </c>
      <c r="C645" s="5" t="s">
        <v>18</v>
      </c>
      <c r="D645" s="5" t="s">
        <v>1885</v>
      </c>
      <c r="E645" s="6" t="str">
        <f t="shared" si="2"/>
        <v>Enviromental Data,Public Health Data </v>
      </c>
      <c r="F645" s="2" t="s">
        <v>5</v>
      </c>
      <c r="G645" s="5" t="str">
        <f t="shared" si="3"/>
        <v/>
      </c>
      <c r="H645" s="5" t="str">
        <f t="shared" si="4"/>
        <v/>
      </c>
      <c r="I645" s="5" t="str">
        <f t="shared" si="5"/>
        <v/>
      </c>
      <c r="J645" s="5" t="str">
        <f t="shared" si="6"/>
        <v/>
      </c>
      <c r="K645" s="5" t="str">
        <f t="shared" si="9"/>
        <v>Public Health Data </v>
      </c>
      <c r="M645" s="6" t="str">
        <f t="shared" si="7"/>
        <v/>
      </c>
      <c r="N645" s="5" t="str">
        <f t="shared" ref="N645:Q645" si="651">IF(IFERROR(FIND( TRIM(LOWER( RIGHT(N$1,LEN(N$1)- FIND("=",N$1)))),LOWER($D645)),"*") = "*","",LEFT(N$1,FIND("=",N$1) -1))</f>
        <v/>
      </c>
      <c r="O645" s="5" t="str">
        <f t="shared" si="651"/>
        <v/>
      </c>
      <c r="P645" s="5" t="str">
        <f t="shared" si="651"/>
        <v/>
      </c>
      <c r="Q645" s="5" t="str">
        <f t="shared" si="651"/>
        <v/>
      </c>
    </row>
    <row r="646" ht="15.75" customHeight="1">
      <c r="A646" s="5" t="s">
        <v>1886</v>
      </c>
      <c r="B646" s="5" t="s">
        <v>1887</v>
      </c>
      <c r="C646" s="5" t="s">
        <v>18</v>
      </c>
      <c r="D646" s="5" t="s">
        <v>1888</v>
      </c>
      <c r="E646" s="6" t="str">
        <f t="shared" si="2"/>
        <v>Enviromental Data</v>
      </c>
      <c r="F646" s="2" t="s">
        <v>5</v>
      </c>
      <c r="G646" s="5" t="str">
        <f t="shared" si="3"/>
        <v/>
      </c>
      <c r="H646" s="5" t="str">
        <f t="shared" si="4"/>
        <v/>
      </c>
      <c r="I646" s="5" t="str">
        <f t="shared" si="5"/>
        <v/>
      </c>
      <c r="J646" s="5" t="str">
        <f t="shared" si="6"/>
        <v/>
      </c>
      <c r="K646" s="5" t="str">
        <f t="shared" si="9"/>
        <v/>
      </c>
      <c r="M646" s="6" t="str">
        <f t="shared" si="7"/>
        <v/>
      </c>
      <c r="N646" s="5" t="str">
        <f t="shared" ref="N646:Q646" si="652">IF(IFERROR(FIND( TRIM(LOWER( RIGHT(N$1,LEN(N$1)- FIND("=",N$1)))),LOWER($D646)),"*") = "*","",LEFT(N$1,FIND("=",N$1) -1))</f>
        <v/>
      </c>
      <c r="O646" s="5" t="str">
        <f t="shared" si="652"/>
        <v/>
      </c>
      <c r="P646" s="5" t="str">
        <f t="shared" si="652"/>
        <v/>
      </c>
      <c r="Q646" s="5" t="str">
        <f t="shared" si="652"/>
        <v/>
      </c>
    </row>
    <row r="647" ht="15.75" customHeight="1">
      <c r="A647" s="5" t="s">
        <v>1889</v>
      </c>
      <c r="B647" s="5" t="s">
        <v>1890</v>
      </c>
      <c r="C647" s="5" t="s">
        <v>18</v>
      </c>
      <c r="D647" s="5" t="s">
        <v>1891</v>
      </c>
      <c r="E647" s="6" t="str">
        <f t="shared" si="2"/>
        <v>Enviromental Data</v>
      </c>
      <c r="F647" s="2" t="s">
        <v>5</v>
      </c>
      <c r="G647" s="5" t="str">
        <f t="shared" si="3"/>
        <v/>
      </c>
      <c r="H647" s="5" t="str">
        <f t="shared" si="4"/>
        <v/>
      </c>
      <c r="I647" s="5" t="str">
        <f t="shared" si="5"/>
        <v/>
      </c>
      <c r="J647" s="5" t="str">
        <f t="shared" si="6"/>
        <v/>
      </c>
      <c r="K647" s="5" t="str">
        <f t="shared" si="9"/>
        <v/>
      </c>
      <c r="M647" s="6" t="str">
        <f t="shared" si="7"/>
        <v/>
      </c>
      <c r="N647" s="5" t="str">
        <f t="shared" ref="N647:Q647" si="653">IF(IFERROR(FIND( TRIM(LOWER( RIGHT(N$1,LEN(N$1)- FIND("=",N$1)))),LOWER($D647)),"*") = "*","",LEFT(N$1,FIND("=",N$1) -1))</f>
        <v/>
      </c>
      <c r="O647" s="5" t="str">
        <f t="shared" si="653"/>
        <v/>
      </c>
      <c r="P647" s="5" t="str">
        <f t="shared" si="653"/>
        <v/>
      </c>
      <c r="Q647" s="5" t="str">
        <f t="shared" si="653"/>
        <v/>
      </c>
    </row>
    <row r="648" ht="15.75" customHeight="1">
      <c r="A648" s="5" t="s">
        <v>1892</v>
      </c>
      <c r="B648" s="5" t="s">
        <v>1893</v>
      </c>
      <c r="C648" s="5" t="s">
        <v>18</v>
      </c>
      <c r="D648" s="5" t="s">
        <v>1894</v>
      </c>
      <c r="E648" s="6" t="str">
        <f t="shared" si="2"/>
        <v>Enviromental Data</v>
      </c>
      <c r="F648" s="2" t="s">
        <v>5</v>
      </c>
      <c r="G648" s="5" t="str">
        <f t="shared" si="3"/>
        <v/>
      </c>
      <c r="H648" s="5" t="str">
        <f t="shared" si="4"/>
        <v/>
      </c>
      <c r="I648" s="5" t="str">
        <f t="shared" si="5"/>
        <v/>
      </c>
      <c r="J648" s="5" t="str">
        <f t="shared" si="6"/>
        <v/>
      </c>
      <c r="K648" s="5" t="str">
        <f t="shared" si="9"/>
        <v/>
      </c>
      <c r="M648" s="6" t="str">
        <f t="shared" si="7"/>
        <v/>
      </c>
      <c r="N648" s="5" t="str">
        <f t="shared" ref="N648:Q648" si="654">IF(IFERROR(FIND( TRIM(LOWER( RIGHT(N$1,LEN(N$1)- FIND("=",N$1)))),LOWER($D648)),"*") = "*","",LEFT(N$1,FIND("=",N$1) -1))</f>
        <v/>
      </c>
      <c r="O648" s="5" t="str">
        <f t="shared" si="654"/>
        <v/>
      </c>
      <c r="P648" s="5" t="str">
        <f t="shared" si="654"/>
        <v/>
      </c>
      <c r="Q648" s="5" t="str">
        <f t="shared" si="654"/>
        <v/>
      </c>
    </row>
    <row r="649" ht="15.75" customHeight="1">
      <c r="A649" s="5" t="s">
        <v>1895</v>
      </c>
      <c r="B649" s="5" t="s">
        <v>1896</v>
      </c>
      <c r="C649" s="5" t="s">
        <v>18</v>
      </c>
      <c r="D649" s="5" t="s">
        <v>1897</v>
      </c>
      <c r="E649" s="6" t="str">
        <f t="shared" si="2"/>
        <v>Enviromental Data,Energy Data </v>
      </c>
      <c r="F649" s="2" t="s">
        <v>5</v>
      </c>
      <c r="G649" s="5" t="str">
        <f t="shared" si="3"/>
        <v/>
      </c>
      <c r="H649" s="5" t="str">
        <f t="shared" si="4"/>
        <v/>
      </c>
      <c r="I649" s="5" t="str">
        <f t="shared" si="5"/>
        <v>Energy Data </v>
      </c>
      <c r="J649" s="5" t="str">
        <f t="shared" si="6"/>
        <v/>
      </c>
      <c r="K649" s="5" t="str">
        <f t="shared" si="9"/>
        <v/>
      </c>
      <c r="M649" s="6" t="str">
        <f t="shared" si="7"/>
        <v/>
      </c>
      <c r="N649" s="5" t="str">
        <f t="shared" ref="N649:Q649" si="655">IF(IFERROR(FIND( TRIM(LOWER( RIGHT(N$1,LEN(N$1)- FIND("=",N$1)))),LOWER($D649)),"*") = "*","",LEFT(N$1,FIND("=",N$1) -1))</f>
        <v/>
      </c>
      <c r="O649" s="5" t="str">
        <f t="shared" si="655"/>
        <v/>
      </c>
      <c r="P649" s="5" t="str">
        <f t="shared" si="655"/>
        <v/>
      </c>
      <c r="Q649" s="5" t="str">
        <f t="shared" si="655"/>
        <v/>
      </c>
    </row>
    <row r="650" ht="15.75" customHeight="1">
      <c r="A650" s="5" t="s">
        <v>1898</v>
      </c>
      <c r="B650" s="5" t="s">
        <v>1899</v>
      </c>
      <c r="C650" s="5" t="s">
        <v>18</v>
      </c>
      <c r="D650" s="5" t="s">
        <v>1900</v>
      </c>
      <c r="E650" s="6" t="str">
        <f t="shared" si="2"/>
        <v>Enviromental Data</v>
      </c>
      <c r="F650" s="2" t="s">
        <v>5</v>
      </c>
      <c r="G650" s="5" t="str">
        <f t="shared" si="3"/>
        <v/>
      </c>
      <c r="H650" s="5" t="str">
        <f t="shared" si="4"/>
        <v/>
      </c>
      <c r="I650" s="5" t="str">
        <f t="shared" si="5"/>
        <v/>
      </c>
      <c r="J650" s="5" t="str">
        <f t="shared" si="6"/>
        <v/>
      </c>
      <c r="K650" s="5" t="str">
        <f t="shared" si="9"/>
        <v/>
      </c>
      <c r="M650" s="6" t="str">
        <f t="shared" si="7"/>
        <v/>
      </c>
      <c r="N650" s="5" t="str">
        <f t="shared" ref="N650:Q650" si="656">IF(IFERROR(FIND( TRIM(LOWER( RIGHT(N$1,LEN(N$1)- FIND("=",N$1)))),LOWER($D650)),"*") = "*","",LEFT(N$1,FIND("=",N$1) -1))</f>
        <v/>
      </c>
      <c r="O650" s="5" t="str">
        <f t="shared" si="656"/>
        <v/>
      </c>
      <c r="P650" s="5" t="str">
        <f t="shared" si="656"/>
        <v/>
      </c>
      <c r="Q650" s="5" t="str">
        <f t="shared" si="656"/>
        <v/>
      </c>
    </row>
    <row r="651" ht="15.75" customHeight="1">
      <c r="A651" s="5" t="s">
        <v>1901</v>
      </c>
      <c r="B651" s="5" t="s">
        <v>1902</v>
      </c>
      <c r="C651" s="5" t="s">
        <v>18</v>
      </c>
      <c r="D651" s="5" t="s">
        <v>1903</v>
      </c>
      <c r="E651" s="6" t="str">
        <f t="shared" si="2"/>
        <v>Enviromental Data</v>
      </c>
      <c r="F651" s="2" t="s">
        <v>5</v>
      </c>
      <c r="G651" s="5" t="str">
        <f t="shared" si="3"/>
        <v/>
      </c>
      <c r="H651" s="5" t="str">
        <f t="shared" si="4"/>
        <v/>
      </c>
      <c r="I651" s="5" t="str">
        <f t="shared" si="5"/>
        <v/>
      </c>
      <c r="J651" s="5" t="str">
        <f t="shared" si="6"/>
        <v/>
      </c>
      <c r="K651" s="5" t="str">
        <f t="shared" si="9"/>
        <v/>
      </c>
      <c r="M651" s="6" t="str">
        <f t="shared" si="7"/>
        <v/>
      </c>
      <c r="N651" s="5" t="str">
        <f t="shared" ref="N651:Q651" si="657">IF(IFERROR(FIND( TRIM(LOWER( RIGHT(N$1,LEN(N$1)- FIND("=",N$1)))),LOWER($D651)),"*") = "*","",LEFT(N$1,FIND("=",N$1) -1))</f>
        <v/>
      </c>
      <c r="O651" s="5" t="str">
        <f t="shared" si="657"/>
        <v/>
      </c>
      <c r="P651" s="5" t="str">
        <f t="shared" si="657"/>
        <v/>
      </c>
      <c r="Q651" s="5" t="str">
        <f t="shared" si="657"/>
        <v/>
      </c>
    </row>
    <row r="652" ht="15.75" customHeight="1">
      <c r="A652" s="5" t="s">
        <v>1904</v>
      </c>
      <c r="B652" s="5" t="s">
        <v>1905</v>
      </c>
      <c r="C652" s="5" t="s">
        <v>18</v>
      </c>
      <c r="D652" s="5" t="s">
        <v>1906</v>
      </c>
      <c r="E652" s="6" t="str">
        <f t="shared" si="2"/>
        <v>Enviromental Data,Soil Health Data</v>
      </c>
      <c r="F652" s="2" t="s">
        <v>5</v>
      </c>
      <c r="G652" s="5" t="str">
        <f t="shared" si="3"/>
        <v>Soil Health Data</v>
      </c>
      <c r="H652" s="5" t="str">
        <f t="shared" si="4"/>
        <v/>
      </c>
      <c r="I652" s="5" t="str">
        <f t="shared" si="5"/>
        <v/>
      </c>
      <c r="J652" s="5" t="str">
        <f t="shared" si="6"/>
        <v/>
      </c>
      <c r="K652" s="5" t="str">
        <f t="shared" si="9"/>
        <v/>
      </c>
      <c r="M652" s="6" t="str">
        <f t="shared" si="7"/>
        <v/>
      </c>
      <c r="N652" s="5" t="str">
        <f t="shared" ref="N652:Q652" si="658">IF(IFERROR(FIND( TRIM(LOWER( RIGHT(N$1,LEN(N$1)- FIND("=",N$1)))),LOWER($D652)),"*") = "*","",LEFT(N$1,FIND("=",N$1) -1))</f>
        <v/>
      </c>
      <c r="O652" s="5" t="str">
        <f t="shared" si="658"/>
        <v/>
      </c>
      <c r="P652" s="5" t="str">
        <f t="shared" si="658"/>
        <v/>
      </c>
      <c r="Q652" s="5" t="str">
        <f t="shared" si="658"/>
        <v/>
      </c>
    </row>
    <row r="653" ht="15.75" customHeight="1">
      <c r="A653" s="5" t="s">
        <v>1907</v>
      </c>
      <c r="B653" s="5" t="s">
        <v>1908</v>
      </c>
      <c r="C653" s="5" t="s">
        <v>18</v>
      </c>
      <c r="D653" s="5" t="s">
        <v>1909</v>
      </c>
      <c r="E653" s="6" t="str">
        <f t="shared" si="2"/>
        <v>Enviromental Data</v>
      </c>
      <c r="F653" s="2" t="s">
        <v>5</v>
      </c>
      <c r="G653" s="5" t="str">
        <f t="shared" si="3"/>
        <v/>
      </c>
      <c r="H653" s="5" t="str">
        <f t="shared" si="4"/>
        <v/>
      </c>
      <c r="I653" s="5" t="str">
        <f t="shared" si="5"/>
        <v/>
      </c>
      <c r="J653" s="5" t="str">
        <f t="shared" si="6"/>
        <v/>
      </c>
      <c r="K653" s="5" t="str">
        <f t="shared" si="9"/>
        <v/>
      </c>
      <c r="M653" s="6" t="str">
        <f t="shared" si="7"/>
        <v/>
      </c>
      <c r="N653" s="5" t="str">
        <f t="shared" ref="N653:Q653" si="659">IF(IFERROR(FIND( TRIM(LOWER( RIGHT(N$1,LEN(N$1)- FIND("=",N$1)))),LOWER($D653)),"*") = "*","",LEFT(N$1,FIND("=",N$1) -1))</f>
        <v/>
      </c>
      <c r="O653" s="5" t="str">
        <f t="shared" si="659"/>
        <v/>
      </c>
      <c r="P653" s="5" t="str">
        <f t="shared" si="659"/>
        <v/>
      </c>
      <c r="Q653" s="5" t="str">
        <f t="shared" si="659"/>
        <v/>
      </c>
    </row>
    <row r="654" ht="15.75" customHeight="1">
      <c r="A654" s="5" t="s">
        <v>1910</v>
      </c>
      <c r="B654" s="5" t="s">
        <v>1911</v>
      </c>
      <c r="C654" s="5" t="s">
        <v>18</v>
      </c>
      <c r="D654" s="5" t="s">
        <v>1912</v>
      </c>
      <c r="E654" s="6" t="str">
        <f t="shared" si="2"/>
        <v>Enviromental Data,Public Health Data </v>
      </c>
      <c r="F654" s="2" t="s">
        <v>5</v>
      </c>
      <c r="G654" s="5" t="str">
        <f t="shared" si="3"/>
        <v/>
      </c>
      <c r="H654" s="5" t="str">
        <f t="shared" si="4"/>
        <v/>
      </c>
      <c r="I654" s="5" t="str">
        <f t="shared" si="5"/>
        <v/>
      </c>
      <c r="J654" s="5" t="str">
        <f t="shared" si="6"/>
        <v/>
      </c>
      <c r="K654" s="5" t="str">
        <f t="shared" si="9"/>
        <v>Public Health Data </v>
      </c>
      <c r="M654" s="6" t="str">
        <f t="shared" si="7"/>
        <v/>
      </c>
      <c r="N654" s="5" t="str">
        <f t="shared" ref="N654:Q654" si="660">IF(IFERROR(FIND( TRIM(LOWER( RIGHT(N$1,LEN(N$1)- FIND("=",N$1)))),LOWER($D654)),"*") = "*","",LEFT(N$1,FIND("=",N$1) -1))</f>
        <v/>
      </c>
      <c r="O654" s="5" t="str">
        <f t="shared" si="660"/>
        <v/>
      </c>
      <c r="P654" s="5" t="str">
        <f t="shared" si="660"/>
        <v/>
      </c>
      <c r="Q654" s="5" t="str">
        <f t="shared" si="660"/>
        <v/>
      </c>
    </row>
    <row r="655" ht="15.75" customHeight="1">
      <c r="A655" s="5" t="s">
        <v>1913</v>
      </c>
      <c r="B655" s="5" t="s">
        <v>1914</v>
      </c>
      <c r="C655" s="5" t="s">
        <v>18</v>
      </c>
      <c r="D655" s="5" t="s">
        <v>1915</v>
      </c>
      <c r="E655" s="6" t="str">
        <f t="shared" si="2"/>
        <v>Enviromental Data</v>
      </c>
      <c r="F655" s="2" t="s">
        <v>5</v>
      </c>
      <c r="G655" s="5" t="str">
        <f t="shared" si="3"/>
        <v/>
      </c>
      <c r="H655" s="5" t="str">
        <f t="shared" si="4"/>
        <v/>
      </c>
      <c r="I655" s="5" t="str">
        <f t="shared" si="5"/>
        <v/>
      </c>
      <c r="J655" s="5" t="str">
        <f t="shared" si="6"/>
        <v/>
      </c>
      <c r="K655" s="5" t="str">
        <f t="shared" si="9"/>
        <v/>
      </c>
      <c r="M655" s="6" t="str">
        <f t="shared" si="7"/>
        <v/>
      </c>
      <c r="N655" s="5" t="str">
        <f t="shared" ref="N655:Q655" si="661">IF(IFERROR(FIND( TRIM(LOWER( RIGHT(N$1,LEN(N$1)- FIND("=",N$1)))),LOWER($D655)),"*") = "*","",LEFT(N$1,FIND("=",N$1) -1))</f>
        <v/>
      </c>
      <c r="O655" s="5" t="str">
        <f t="shared" si="661"/>
        <v/>
      </c>
      <c r="P655" s="5" t="str">
        <f t="shared" si="661"/>
        <v/>
      </c>
      <c r="Q655" s="5" t="str">
        <f t="shared" si="661"/>
        <v/>
      </c>
    </row>
    <row r="656" ht="15.75" customHeight="1">
      <c r="A656" s="5" t="s">
        <v>1916</v>
      </c>
      <c r="B656" s="5" t="s">
        <v>1917</v>
      </c>
      <c r="C656" s="5" t="s">
        <v>18</v>
      </c>
      <c r="D656" s="5" t="s">
        <v>1918</v>
      </c>
      <c r="E656" s="6" t="str">
        <f t="shared" si="2"/>
        <v>Enviromental Data</v>
      </c>
      <c r="F656" s="2" t="s">
        <v>5</v>
      </c>
      <c r="G656" s="5" t="str">
        <f t="shared" si="3"/>
        <v/>
      </c>
      <c r="H656" s="5" t="str">
        <f t="shared" si="4"/>
        <v/>
      </c>
      <c r="I656" s="5" t="str">
        <f t="shared" si="5"/>
        <v/>
      </c>
      <c r="J656" s="5" t="str">
        <f t="shared" si="6"/>
        <v/>
      </c>
      <c r="K656" s="5" t="str">
        <f t="shared" si="9"/>
        <v/>
      </c>
      <c r="M656" s="6" t="str">
        <f t="shared" si="7"/>
        <v/>
      </c>
      <c r="N656" s="5" t="str">
        <f t="shared" ref="N656:Q656" si="662">IF(IFERROR(FIND( TRIM(LOWER( RIGHT(N$1,LEN(N$1)- FIND("=",N$1)))),LOWER($D656)),"*") = "*","",LEFT(N$1,FIND("=",N$1) -1))</f>
        <v/>
      </c>
      <c r="O656" s="5" t="str">
        <f t="shared" si="662"/>
        <v/>
      </c>
      <c r="P656" s="5" t="str">
        <f t="shared" si="662"/>
        <v/>
      </c>
      <c r="Q656" s="5" t="str">
        <f t="shared" si="662"/>
        <v/>
      </c>
    </row>
    <row r="657" ht="15.75" customHeight="1">
      <c r="A657" s="5" t="s">
        <v>1919</v>
      </c>
      <c r="B657" s="5" t="s">
        <v>1920</v>
      </c>
      <c r="C657" s="5" t="s">
        <v>18</v>
      </c>
      <c r="D657" s="5" t="s">
        <v>1921</v>
      </c>
      <c r="E657" s="6" t="str">
        <f t="shared" si="2"/>
        <v>Enviromental Data</v>
      </c>
      <c r="F657" s="2" t="s">
        <v>5</v>
      </c>
      <c r="G657" s="5" t="str">
        <f t="shared" si="3"/>
        <v/>
      </c>
      <c r="H657" s="5" t="str">
        <f t="shared" si="4"/>
        <v/>
      </c>
      <c r="I657" s="5" t="str">
        <f t="shared" si="5"/>
        <v/>
      </c>
      <c r="J657" s="5" t="str">
        <f t="shared" si="6"/>
        <v/>
      </c>
      <c r="K657" s="5" t="str">
        <f t="shared" si="9"/>
        <v/>
      </c>
      <c r="M657" s="6" t="str">
        <f t="shared" si="7"/>
        <v/>
      </c>
      <c r="N657" s="5" t="str">
        <f t="shared" ref="N657:Q657" si="663">IF(IFERROR(FIND( TRIM(LOWER( RIGHT(N$1,LEN(N$1)- FIND("=",N$1)))),LOWER($D657)),"*") = "*","",LEFT(N$1,FIND("=",N$1) -1))</f>
        <v/>
      </c>
      <c r="O657" s="5" t="str">
        <f t="shared" si="663"/>
        <v/>
      </c>
      <c r="P657" s="5" t="str">
        <f t="shared" si="663"/>
        <v/>
      </c>
      <c r="Q657" s="5" t="str">
        <f t="shared" si="663"/>
        <v/>
      </c>
    </row>
    <row r="658" ht="15.75" customHeight="1">
      <c r="A658" s="5" t="s">
        <v>1922</v>
      </c>
      <c r="B658" s="5" t="s">
        <v>1923</v>
      </c>
      <c r="C658" s="5" t="s">
        <v>18</v>
      </c>
      <c r="D658" s="5" t="s">
        <v>1924</v>
      </c>
      <c r="E658" s="6" t="str">
        <f t="shared" si="2"/>
        <v>Enviromental Data</v>
      </c>
      <c r="F658" s="2" t="s">
        <v>5</v>
      </c>
      <c r="G658" s="5" t="str">
        <f t="shared" si="3"/>
        <v/>
      </c>
      <c r="H658" s="5" t="str">
        <f t="shared" si="4"/>
        <v/>
      </c>
      <c r="I658" s="5" t="str">
        <f t="shared" si="5"/>
        <v/>
      </c>
      <c r="J658" s="5" t="str">
        <f t="shared" si="6"/>
        <v/>
      </c>
      <c r="K658" s="5" t="str">
        <f t="shared" si="9"/>
        <v/>
      </c>
      <c r="M658" s="6" t="str">
        <f t="shared" si="7"/>
        <v/>
      </c>
      <c r="N658" s="5" t="str">
        <f t="shared" ref="N658:Q658" si="664">IF(IFERROR(FIND( TRIM(LOWER( RIGHT(N$1,LEN(N$1)- FIND("=",N$1)))),LOWER($D658)),"*") = "*","",LEFT(N$1,FIND("=",N$1) -1))</f>
        <v/>
      </c>
      <c r="O658" s="5" t="str">
        <f t="shared" si="664"/>
        <v/>
      </c>
      <c r="P658" s="5" t="str">
        <f t="shared" si="664"/>
        <v/>
      </c>
      <c r="Q658" s="5" t="str">
        <f t="shared" si="664"/>
        <v/>
      </c>
    </row>
    <row r="659" ht="15.75" customHeight="1">
      <c r="A659" s="5" t="s">
        <v>1925</v>
      </c>
      <c r="B659" s="5" t="s">
        <v>1926</v>
      </c>
      <c r="C659" s="5" t="s">
        <v>18</v>
      </c>
      <c r="D659" s="5" t="s">
        <v>1927</v>
      </c>
      <c r="E659" s="6" t="str">
        <f t="shared" si="2"/>
        <v>Enviromental Data</v>
      </c>
      <c r="F659" s="2" t="s">
        <v>5</v>
      </c>
      <c r="G659" s="5" t="str">
        <f t="shared" si="3"/>
        <v/>
      </c>
      <c r="H659" s="5" t="str">
        <f t="shared" si="4"/>
        <v/>
      </c>
      <c r="I659" s="5" t="str">
        <f t="shared" si="5"/>
        <v/>
      </c>
      <c r="J659" s="5" t="str">
        <f t="shared" si="6"/>
        <v/>
      </c>
      <c r="K659" s="5" t="str">
        <f t="shared" si="9"/>
        <v/>
      </c>
      <c r="M659" s="6" t="str">
        <f t="shared" si="7"/>
        <v/>
      </c>
      <c r="N659" s="5" t="str">
        <f t="shared" ref="N659:Q659" si="665">IF(IFERROR(FIND( TRIM(LOWER( RIGHT(N$1,LEN(N$1)- FIND("=",N$1)))),LOWER($D659)),"*") = "*","",LEFT(N$1,FIND("=",N$1) -1))</f>
        <v/>
      </c>
      <c r="O659" s="5" t="str">
        <f t="shared" si="665"/>
        <v/>
      </c>
      <c r="P659" s="5" t="str">
        <f t="shared" si="665"/>
        <v/>
      </c>
      <c r="Q659" s="5" t="str">
        <f t="shared" si="665"/>
        <v/>
      </c>
    </row>
    <row r="660" ht="15.75" customHeight="1">
      <c r="A660" s="5" t="s">
        <v>1928</v>
      </c>
      <c r="B660" s="5" t="s">
        <v>1929</v>
      </c>
      <c r="C660" s="5" t="s">
        <v>18</v>
      </c>
      <c r="D660" s="5" t="s">
        <v>1930</v>
      </c>
      <c r="E660" s="6" t="str">
        <f t="shared" si="2"/>
        <v>Enviromental Data</v>
      </c>
      <c r="F660" s="2" t="s">
        <v>5</v>
      </c>
      <c r="G660" s="5" t="str">
        <f t="shared" si="3"/>
        <v/>
      </c>
      <c r="H660" s="5" t="str">
        <f t="shared" si="4"/>
        <v/>
      </c>
      <c r="I660" s="5" t="str">
        <f t="shared" si="5"/>
        <v/>
      </c>
      <c r="J660" s="5" t="str">
        <f t="shared" si="6"/>
        <v/>
      </c>
      <c r="K660" s="5" t="str">
        <f t="shared" si="9"/>
        <v/>
      </c>
      <c r="M660" s="6" t="str">
        <f t="shared" si="7"/>
        <v/>
      </c>
      <c r="N660" s="5" t="str">
        <f t="shared" ref="N660:Q660" si="666">IF(IFERROR(FIND( TRIM(LOWER( RIGHT(N$1,LEN(N$1)- FIND("=",N$1)))),LOWER($D660)),"*") = "*","",LEFT(N$1,FIND("=",N$1) -1))</f>
        <v/>
      </c>
      <c r="O660" s="5" t="str">
        <f t="shared" si="666"/>
        <v/>
      </c>
      <c r="P660" s="5" t="str">
        <f t="shared" si="666"/>
        <v/>
      </c>
      <c r="Q660" s="5" t="str">
        <f t="shared" si="666"/>
        <v/>
      </c>
    </row>
    <row r="661" ht="15.75" customHeight="1">
      <c r="A661" s="5" t="s">
        <v>1931</v>
      </c>
      <c r="B661" s="5" t="s">
        <v>1932</v>
      </c>
      <c r="C661" s="5" t="s">
        <v>18</v>
      </c>
      <c r="D661" s="5" t="s">
        <v>1933</v>
      </c>
      <c r="E661" s="6" t="str">
        <f t="shared" si="2"/>
        <v>Enviromental Data</v>
      </c>
      <c r="F661" s="2" t="s">
        <v>5</v>
      </c>
      <c r="G661" s="5" t="str">
        <f t="shared" si="3"/>
        <v/>
      </c>
      <c r="H661" s="5" t="str">
        <f t="shared" si="4"/>
        <v/>
      </c>
      <c r="I661" s="5" t="str">
        <f t="shared" si="5"/>
        <v/>
      </c>
      <c r="J661" s="5" t="str">
        <f t="shared" si="6"/>
        <v/>
      </c>
      <c r="K661" s="5" t="str">
        <f t="shared" si="9"/>
        <v/>
      </c>
      <c r="M661" s="6" t="str">
        <f t="shared" si="7"/>
        <v/>
      </c>
      <c r="N661" s="5" t="str">
        <f t="shared" ref="N661:Q661" si="667">IF(IFERROR(FIND( TRIM(LOWER( RIGHT(N$1,LEN(N$1)- FIND("=",N$1)))),LOWER($D661)),"*") = "*","",LEFT(N$1,FIND("=",N$1) -1))</f>
        <v/>
      </c>
      <c r="O661" s="5" t="str">
        <f t="shared" si="667"/>
        <v/>
      </c>
      <c r="P661" s="5" t="str">
        <f t="shared" si="667"/>
        <v/>
      </c>
      <c r="Q661" s="5" t="str">
        <f t="shared" si="667"/>
        <v/>
      </c>
    </row>
    <row r="662" ht="15.75" customHeight="1">
      <c r="A662" s="5" t="s">
        <v>1934</v>
      </c>
      <c r="B662" s="5" t="s">
        <v>1935</v>
      </c>
      <c r="C662" s="5" t="s">
        <v>18</v>
      </c>
      <c r="D662" s="5" t="s">
        <v>1936</v>
      </c>
      <c r="E662" s="6" t="str">
        <f t="shared" si="2"/>
        <v>Enviromental Data</v>
      </c>
      <c r="F662" s="2" t="s">
        <v>5</v>
      </c>
      <c r="G662" s="5" t="str">
        <f t="shared" si="3"/>
        <v/>
      </c>
      <c r="H662" s="5" t="str">
        <f t="shared" si="4"/>
        <v/>
      </c>
      <c r="I662" s="5" t="str">
        <f t="shared" si="5"/>
        <v/>
      </c>
      <c r="J662" s="5" t="str">
        <f t="shared" si="6"/>
        <v/>
      </c>
      <c r="K662" s="5" t="str">
        <f t="shared" si="9"/>
        <v/>
      </c>
      <c r="M662" s="6" t="str">
        <f t="shared" si="7"/>
        <v/>
      </c>
      <c r="N662" s="5" t="str">
        <f t="shared" ref="N662:Q662" si="668">IF(IFERROR(FIND( TRIM(LOWER( RIGHT(N$1,LEN(N$1)- FIND("=",N$1)))),LOWER($D662)),"*") = "*","",LEFT(N$1,FIND("=",N$1) -1))</f>
        <v/>
      </c>
      <c r="O662" s="5" t="str">
        <f t="shared" si="668"/>
        <v/>
      </c>
      <c r="P662" s="5" t="str">
        <f t="shared" si="668"/>
        <v/>
      </c>
      <c r="Q662" s="5" t="str">
        <f t="shared" si="668"/>
        <v/>
      </c>
    </row>
    <row r="663" ht="15.75" customHeight="1">
      <c r="A663" s="5" t="s">
        <v>1937</v>
      </c>
      <c r="B663" s="5" t="s">
        <v>1938</v>
      </c>
      <c r="C663" s="5" t="s">
        <v>18</v>
      </c>
      <c r="D663" s="5" t="s">
        <v>1939</v>
      </c>
      <c r="E663" s="6" t="str">
        <f t="shared" si="2"/>
        <v>Enviromental Data</v>
      </c>
      <c r="F663" s="2" t="s">
        <v>5</v>
      </c>
      <c r="G663" s="5" t="str">
        <f t="shared" si="3"/>
        <v/>
      </c>
      <c r="H663" s="5" t="str">
        <f t="shared" si="4"/>
        <v/>
      </c>
      <c r="I663" s="5" t="str">
        <f t="shared" si="5"/>
        <v/>
      </c>
      <c r="J663" s="5" t="str">
        <f t="shared" si="6"/>
        <v/>
      </c>
      <c r="K663" s="5" t="str">
        <f t="shared" si="9"/>
        <v/>
      </c>
      <c r="M663" s="6" t="str">
        <f t="shared" si="7"/>
        <v/>
      </c>
      <c r="N663" s="5" t="str">
        <f t="shared" ref="N663:Q663" si="669">IF(IFERROR(FIND( TRIM(LOWER( RIGHT(N$1,LEN(N$1)- FIND("=",N$1)))),LOWER($D663)),"*") = "*","",LEFT(N$1,FIND("=",N$1) -1))</f>
        <v/>
      </c>
      <c r="O663" s="5" t="str">
        <f t="shared" si="669"/>
        <v/>
      </c>
      <c r="P663" s="5" t="str">
        <f t="shared" si="669"/>
        <v/>
      </c>
      <c r="Q663" s="5" t="str">
        <f t="shared" si="669"/>
        <v/>
      </c>
    </row>
    <row r="664" ht="15.75" customHeight="1">
      <c r="A664" s="5" t="s">
        <v>1940</v>
      </c>
      <c r="B664" s="5" t="s">
        <v>1941</v>
      </c>
      <c r="C664" s="5" t="s">
        <v>18</v>
      </c>
      <c r="D664" s="5" t="s">
        <v>1942</v>
      </c>
      <c r="E664" s="6" t="str">
        <f t="shared" si="2"/>
        <v>Enviromental Data</v>
      </c>
      <c r="F664" s="2" t="s">
        <v>5</v>
      </c>
      <c r="G664" s="5" t="str">
        <f t="shared" si="3"/>
        <v/>
      </c>
      <c r="H664" s="5" t="str">
        <f t="shared" si="4"/>
        <v/>
      </c>
      <c r="I664" s="5" t="str">
        <f t="shared" si="5"/>
        <v/>
      </c>
      <c r="J664" s="5" t="str">
        <f t="shared" si="6"/>
        <v/>
      </c>
      <c r="K664" s="5" t="str">
        <f t="shared" si="9"/>
        <v/>
      </c>
      <c r="M664" s="6" t="str">
        <f t="shared" si="7"/>
        <v/>
      </c>
      <c r="N664" s="5" t="str">
        <f t="shared" ref="N664:Q664" si="670">IF(IFERROR(FIND( TRIM(LOWER( RIGHT(N$1,LEN(N$1)- FIND("=",N$1)))),LOWER($D664)),"*") = "*","",LEFT(N$1,FIND("=",N$1) -1))</f>
        <v/>
      </c>
      <c r="O664" s="5" t="str">
        <f t="shared" si="670"/>
        <v/>
      </c>
      <c r="P664" s="5" t="str">
        <f t="shared" si="670"/>
        <v/>
      </c>
      <c r="Q664" s="5" t="str">
        <f t="shared" si="670"/>
        <v/>
      </c>
    </row>
    <row r="665" ht="15.75" customHeight="1">
      <c r="A665" s="5" t="s">
        <v>1943</v>
      </c>
      <c r="B665" s="5" t="s">
        <v>1944</v>
      </c>
      <c r="C665" s="5" t="s">
        <v>18</v>
      </c>
      <c r="D665" s="5" t="s">
        <v>1945</v>
      </c>
      <c r="E665" s="6" t="str">
        <f t="shared" si="2"/>
        <v>Enviromental Data</v>
      </c>
      <c r="F665" s="2" t="s">
        <v>5</v>
      </c>
      <c r="G665" s="5" t="str">
        <f t="shared" si="3"/>
        <v/>
      </c>
      <c r="H665" s="5" t="str">
        <f t="shared" si="4"/>
        <v/>
      </c>
      <c r="I665" s="5" t="str">
        <f t="shared" si="5"/>
        <v/>
      </c>
      <c r="J665" s="5" t="str">
        <f t="shared" si="6"/>
        <v/>
      </c>
      <c r="K665" s="5" t="str">
        <f t="shared" si="9"/>
        <v/>
      </c>
      <c r="M665" s="6" t="str">
        <f t="shared" si="7"/>
        <v/>
      </c>
      <c r="N665" s="5" t="str">
        <f t="shared" ref="N665:Q665" si="671">IF(IFERROR(FIND( TRIM(LOWER( RIGHT(N$1,LEN(N$1)- FIND("=",N$1)))),LOWER($D665)),"*") = "*","",LEFT(N$1,FIND("=",N$1) -1))</f>
        <v/>
      </c>
      <c r="O665" s="5" t="str">
        <f t="shared" si="671"/>
        <v/>
      </c>
      <c r="P665" s="5" t="str">
        <f t="shared" si="671"/>
        <v/>
      </c>
      <c r="Q665" s="5" t="str">
        <f t="shared" si="671"/>
        <v/>
      </c>
    </row>
    <row r="666" ht="15.75" customHeight="1">
      <c r="A666" s="5" t="s">
        <v>1946</v>
      </c>
      <c r="B666" s="5" t="s">
        <v>1947</v>
      </c>
      <c r="C666" s="5" t="s">
        <v>18</v>
      </c>
      <c r="D666" s="5" t="s">
        <v>1948</v>
      </c>
      <c r="E666" s="6" t="str">
        <f t="shared" si="2"/>
        <v>Enviromental Data,Soil Health Data</v>
      </c>
      <c r="F666" s="2" t="s">
        <v>5</v>
      </c>
      <c r="G666" s="5" t="str">
        <f t="shared" si="3"/>
        <v>Soil Health Data</v>
      </c>
      <c r="H666" s="5" t="str">
        <f t="shared" si="4"/>
        <v/>
      </c>
      <c r="I666" s="5" t="str">
        <f t="shared" si="5"/>
        <v/>
      </c>
      <c r="J666" s="5" t="str">
        <f t="shared" si="6"/>
        <v/>
      </c>
      <c r="K666" s="5" t="str">
        <f t="shared" si="9"/>
        <v/>
      </c>
      <c r="M666" s="6" t="str">
        <f t="shared" si="7"/>
        <v/>
      </c>
      <c r="N666" s="5" t="str">
        <f t="shared" ref="N666:Q666" si="672">IF(IFERROR(FIND( TRIM(LOWER( RIGHT(N$1,LEN(N$1)- FIND("=",N$1)))),LOWER($D666)),"*") = "*","",LEFT(N$1,FIND("=",N$1) -1))</f>
        <v/>
      </c>
      <c r="O666" s="5" t="str">
        <f t="shared" si="672"/>
        <v/>
      </c>
      <c r="P666" s="5" t="str">
        <f t="shared" si="672"/>
        <v/>
      </c>
      <c r="Q666" s="5" t="str">
        <f t="shared" si="672"/>
        <v/>
      </c>
    </row>
    <row r="667" ht="15.75" customHeight="1">
      <c r="A667" s="5" t="s">
        <v>1949</v>
      </c>
      <c r="B667" s="5" t="s">
        <v>1950</v>
      </c>
      <c r="C667" s="5" t="s">
        <v>18</v>
      </c>
      <c r="D667" s="5" t="s">
        <v>1951</v>
      </c>
      <c r="E667" s="6" t="str">
        <f t="shared" si="2"/>
        <v>Enviromental Data</v>
      </c>
      <c r="F667" s="2" t="s">
        <v>5</v>
      </c>
      <c r="G667" s="5" t="str">
        <f t="shared" si="3"/>
        <v/>
      </c>
      <c r="H667" s="5" t="str">
        <f t="shared" si="4"/>
        <v/>
      </c>
      <c r="I667" s="5" t="str">
        <f t="shared" si="5"/>
        <v/>
      </c>
      <c r="J667" s="5" t="str">
        <f t="shared" si="6"/>
        <v/>
      </c>
      <c r="K667" s="5" t="str">
        <f t="shared" si="9"/>
        <v/>
      </c>
      <c r="M667" s="6" t="str">
        <f t="shared" si="7"/>
        <v/>
      </c>
      <c r="N667" s="5" t="str">
        <f t="shared" ref="N667:Q667" si="673">IF(IFERROR(FIND( TRIM(LOWER( RIGHT(N$1,LEN(N$1)- FIND("=",N$1)))),LOWER($D667)),"*") = "*","",LEFT(N$1,FIND("=",N$1) -1))</f>
        <v/>
      </c>
      <c r="O667" s="5" t="str">
        <f t="shared" si="673"/>
        <v/>
      </c>
      <c r="P667" s="5" t="str">
        <f t="shared" si="673"/>
        <v/>
      </c>
      <c r="Q667" s="5" t="str">
        <f t="shared" si="673"/>
        <v/>
      </c>
    </row>
    <row r="668" ht="15.75" customHeight="1">
      <c r="A668" s="5" t="s">
        <v>1952</v>
      </c>
      <c r="B668" s="5" t="s">
        <v>1953</v>
      </c>
      <c r="C668" s="5" t="s">
        <v>18</v>
      </c>
      <c r="D668" s="5" t="s">
        <v>1954</v>
      </c>
      <c r="E668" s="6" t="str">
        <f t="shared" si="2"/>
        <v>Enviromental Data</v>
      </c>
      <c r="F668" s="2" t="s">
        <v>5</v>
      </c>
      <c r="G668" s="5" t="str">
        <f t="shared" si="3"/>
        <v/>
      </c>
      <c r="H668" s="5" t="str">
        <f t="shared" si="4"/>
        <v/>
      </c>
      <c r="I668" s="5" t="str">
        <f t="shared" si="5"/>
        <v/>
      </c>
      <c r="J668" s="5" t="str">
        <f t="shared" si="6"/>
        <v/>
      </c>
      <c r="K668" s="5" t="str">
        <f t="shared" si="9"/>
        <v/>
      </c>
      <c r="M668" s="6" t="str">
        <f t="shared" si="7"/>
        <v/>
      </c>
      <c r="N668" s="5" t="str">
        <f t="shared" ref="N668:Q668" si="674">IF(IFERROR(FIND( TRIM(LOWER( RIGHT(N$1,LEN(N$1)- FIND("=",N$1)))),LOWER($D668)),"*") = "*","",LEFT(N$1,FIND("=",N$1) -1))</f>
        <v/>
      </c>
      <c r="O668" s="5" t="str">
        <f t="shared" si="674"/>
        <v/>
      </c>
      <c r="P668" s="5" t="str">
        <f t="shared" si="674"/>
        <v/>
      </c>
      <c r="Q668" s="5" t="str">
        <f t="shared" si="674"/>
        <v/>
      </c>
    </row>
    <row r="669" ht="15.75" customHeight="1">
      <c r="A669" s="5" t="s">
        <v>1955</v>
      </c>
      <c r="B669" s="5" t="s">
        <v>1956</v>
      </c>
      <c r="C669" s="5" t="s">
        <v>18</v>
      </c>
      <c r="D669" s="5" t="s">
        <v>1957</v>
      </c>
      <c r="E669" s="6" t="str">
        <f t="shared" si="2"/>
        <v>Enviromental Data</v>
      </c>
      <c r="F669" s="2" t="s">
        <v>5</v>
      </c>
      <c r="G669" s="5" t="str">
        <f t="shared" si="3"/>
        <v/>
      </c>
      <c r="H669" s="5" t="str">
        <f t="shared" si="4"/>
        <v/>
      </c>
      <c r="I669" s="5" t="str">
        <f t="shared" si="5"/>
        <v/>
      </c>
      <c r="J669" s="5" t="str">
        <f t="shared" si="6"/>
        <v/>
      </c>
      <c r="K669" s="5" t="str">
        <f t="shared" si="9"/>
        <v/>
      </c>
      <c r="M669" s="6" t="str">
        <f t="shared" si="7"/>
        <v/>
      </c>
      <c r="N669" s="5" t="str">
        <f t="shared" ref="N669:Q669" si="675">IF(IFERROR(FIND( TRIM(LOWER( RIGHT(N$1,LEN(N$1)- FIND("=",N$1)))),LOWER($D669)),"*") = "*","",LEFT(N$1,FIND("=",N$1) -1))</f>
        <v/>
      </c>
      <c r="O669" s="5" t="str">
        <f t="shared" si="675"/>
        <v/>
      </c>
      <c r="P669" s="5" t="str">
        <f t="shared" si="675"/>
        <v/>
      </c>
      <c r="Q669" s="5" t="str">
        <f t="shared" si="675"/>
        <v/>
      </c>
    </row>
    <row r="670" ht="15.75" customHeight="1">
      <c r="A670" s="5" t="s">
        <v>1958</v>
      </c>
      <c r="B670" s="5" t="s">
        <v>1959</v>
      </c>
      <c r="C670" s="5" t="s">
        <v>18</v>
      </c>
      <c r="D670" s="5" t="s">
        <v>1960</v>
      </c>
      <c r="E670" s="6" t="str">
        <f t="shared" si="2"/>
        <v>Enviromental Data</v>
      </c>
      <c r="F670" s="2" t="s">
        <v>5</v>
      </c>
      <c r="G670" s="5" t="str">
        <f t="shared" si="3"/>
        <v/>
      </c>
      <c r="H670" s="5" t="str">
        <f t="shared" si="4"/>
        <v/>
      </c>
      <c r="I670" s="5" t="str">
        <f t="shared" si="5"/>
        <v/>
      </c>
      <c r="J670" s="5" t="str">
        <f t="shared" si="6"/>
        <v/>
      </c>
      <c r="K670" s="5" t="str">
        <f t="shared" si="9"/>
        <v/>
      </c>
      <c r="M670" s="6" t="str">
        <f t="shared" si="7"/>
        <v/>
      </c>
      <c r="N670" s="5" t="str">
        <f t="shared" ref="N670:Q670" si="676">IF(IFERROR(FIND( TRIM(LOWER( RIGHT(N$1,LEN(N$1)- FIND("=",N$1)))),LOWER($D670)),"*") = "*","",LEFT(N$1,FIND("=",N$1) -1))</f>
        <v/>
      </c>
      <c r="O670" s="5" t="str">
        <f t="shared" si="676"/>
        <v/>
      </c>
      <c r="P670" s="5" t="str">
        <f t="shared" si="676"/>
        <v/>
      </c>
      <c r="Q670" s="5" t="str">
        <f t="shared" si="676"/>
        <v/>
      </c>
    </row>
    <row r="671" ht="15.75" customHeight="1">
      <c r="A671" s="5" t="s">
        <v>1961</v>
      </c>
      <c r="B671" s="5" t="s">
        <v>1962</v>
      </c>
      <c r="C671" s="5" t="s">
        <v>18</v>
      </c>
      <c r="D671" s="5" t="s">
        <v>1963</v>
      </c>
      <c r="E671" s="6" t="str">
        <f t="shared" si="2"/>
        <v>Enviromental Data,Energy Data </v>
      </c>
      <c r="F671" s="2" t="s">
        <v>5</v>
      </c>
      <c r="G671" s="5" t="str">
        <f t="shared" si="3"/>
        <v/>
      </c>
      <c r="H671" s="5" t="str">
        <f t="shared" si="4"/>
        <v/>
      </c>
      <c r="I671" s="5" t="str">
        <f t="shared" si="5"/>
        <v>Energy Data </v>
      </c>
      <c r="J671" s="5" t="str">
        <f t="shared" si="6"/>
        <v/>
      </c>
      <c r="K671" s="5" t="str">
        <f t="shared" si="9"/>
        <v/>
      </c>
      <c r="M671" s="6" t="str">
        <f t="shared" si="7"/>
        <v/>
      </c>
      <c r="N671" s="5" t="str">
        <f t="shared" ref="N671:Q671" si="677">IF(IFERROR(FIND( TRIM(LOWER( RIGHT(N$1,LEN(N$1)- FIND("=",N$1)))),LOWER($D671)),"*") = "*","",LEFT(N$1,FIND("=",N$1) -1))</f>
        <v/>
      </c>
      <c r="O671" s="5" t="str">
        <f t="shared" si="677"/>
        <v/>
      </c>
      <c r="P671" s="5" t="str">
        <f t="shared" si="677"/>
        <v/>
      </c>
      <c r="Q671" s="5" t="str">
        <f t="shared" si="677"/>
        <v/>
      </c>
    </row>
    <row r="672" ht="15.75" customHeight="1">
      <c r="A672" s="5" t="s">
        <v>1964</v>
      </c>
      <c r="B672" s="5" t="s">
        <v>1965</v>
      </c>
      <c r="C672" s="5" t="s">
        <v>18</v>
      </c>
      <c r="D672" s="5" t="s">
        <v>1966</v>
      </c>
      <c r="E672" s="6" t="str">
        <f t="shared" si="2"/>
        <v>Enviromental Data,Energy Data </v>
      </c>
      <c r="F672" s="2" t="s">
        <v>5</v>
      </c>
      <c r="G672" s="5" t="str">
        <f t="shared" si="3"/>
        <v/>
      </c>
      <c r="H672" s="5" t="str">
        <f t="shared" si="4"/>
        <v/>
      </c>
      <c r="I672" s="5" t="str">
        <f t="shared" si="5"/>
        <v>Energy Data </v>
      </c>
      <c r="J672" s="5" t="str">
        <f t="shared" si="6"/>
        <v/>
      </c>
      <c r="K672" s="5" t="str">
        <f t="shared" si="9"/>
        <v/>
      </c>
      <c r="M672" s="6" t="str">
        <f t="shared" si="7"/>
        <v/>
      </c>
      <c r="N672" s="5" t="str">
        <f t="shared" ref="N672:Q672" si="678">IF(IFERROR(FIND( TRIM(LOWER( RIGHT(N$1,LEN(N$1)- FIND("=",N$1)))),LOWER($D672)),"*") = "*","",LEFT(N$1,FIND("=",N$1) -1))</f>
        <v/>
      </c>
      <c r="O672" s="5" t="str">
        <f t="shared" si="678"/>
        <v/>
      </c>
      <c r="P672" s="5" t="str">
        <f t="shared" si="678"/>
        <v/>
      </c>
      <c r="Q672" s="5" t="str">
        <f t="shared" si="678"/>
        <v/>
      </c>
    </row>
    <row r="673" ht="15.75" customHeight="1">
      <c r="A673" s="5" t="s">
        <v>1967</v>
      </c>
      <c r="B673" s="5" t="s">
        <v>1968</v>
      </c>
      <c r="C673" s="5" t="s">
        <v>18</v>
      </c>
      <c r="D673" s="5" t="s">
        <v>1969</v>
      </c>
      <c r="E673" s="6" t="str">
        <f t="shared" si="2"/>
        <v>Enviromental Data</v>
      </c>
      <c r="F673" s="2" t="s">
        <v>5</v>
      </c>
      <c r="G673" s="5" t="str">
        <f t="shared" si="3"/>
        <v/>
      </c>
      <c r="H673" s="5" t="str">
        <f t="shared" si="4"/>
        <v/>
      </c>
      <c r="I673" s="5" t="str">
        <f t="shared" si="5"/>
        <v/>
      </c>
      <c r="J673" s="5" t="str">
        <f t="shared" si="6"/>
        <v/>
      </c>
      <c r="K673" s="5" t="str">
        <f t="shared" si="9"/>
        <v/>
      </c>
      <c r="M673" s="6" t="str">
        <f t="shared" si="7"/>
        <v>Agricultural Waste Management System </v>
      </c>
      <c r="N673" s="5" t="str">
        <f t="shared" ref="N673:Q673" si="679">IF(IFERROR(FIND( TRIM(LOWER( RIGHT(N$1,LEN(N$1)- FIND("=",N$1)))),LOWER($D673)),"*") = "*","",LEFT(N$1,FIND("=",N$1) -1))</f>
        <v>Agricultural Waste Management System </v>
      </c>
      <c r="O673" s="5" t="str">
        <f t="shared" si="679"/>
        <v/>
      </c>
      <c r="P673" s="5" t="str">
        <f t="shared" si="679"/>
        <v/>
      </c>
      <c r="Q673" s="5" t="str">
        <f t="shared" si="679"/>
        <v/>
      </c>
    </row>
    <row r="674" ht="15.75" customHeight="1">
      <c r="A674" s="5" t="s">
        <v>1970</v>
      </c>
      <c r="B674" s="5" t="s">
        <v>1971</v>
      </c>
      <c r="C674" s="5" t="s">
        <v>18</v>
      </c>
      <c r="D674" s="5" t="s">
        <v>1972</v>
      </c>
      <c r="E674" s="6" t="str">
        <f t="shared" si="2"/>
        <v>Enviromental Data,Energy Data </v>
      </c>
      <c r="F674" s="2" t="s">
        <v>5</v>
      </c>
      <c r="G674" s="5" t="str">
        <f t="shared" si="3"/>
        <v/>
      </c>
      <c r="H674" s="5" t="str">
        <f t="shared" si="4"/>
        <v/>
      </c>
      <c r="I674" s="5" t="str">
        <f t="shared" si="5"/>
        <v>Energy Data </v>
      </c>
      <c r="J674" s="5" t="str">
        <f t="shared" si="6"/>
        <v/>
      </c>
      <c r="K674" s="5" t="str">
        <f t="shared" si="9"/>
        <v/>
      </c>
      <c r="M674" s="6" t="str">
        <f t="shared" si="7"/>
        <v/>
      </c>
      <c r="N674" s="5" t="str">
        <f t="shared" ref="N674:Q674" si="680">IF(IFERROR(FIND( TRIM(LOWER( RIGHT(N$1,LEN(N$1)- FIND("=",N$1)))),LOWER($D674)),"*") = "*","",LEFT(N$1,FIND("=",N$1) -1))</f>
        <v/>
      </c>
      <c r="O674" s="5" t="str">
        <f t="shared" si="680"/>
        <v/>
      </c>
      <c r="P674" s="5" t="str">
        <f t="shared" si="680"/>
        <v/>
      </c>
      <c r="Q674" s="5" t="str">
        <f t="shared" si="680"/>
        <v/>
      </c>
    </row>
    <row r="675" ht="15.75" customHeight="1">
      <c r="A675" s="5" t="s">
        <v>1973</v>
      </c>
      <c r="B675" s="5" t="s">
        <v>1974</v>
      </c>
      <c r="C675" s="5" t="s">
        <v>18</v>
      </c>
      <c r="D675" s="5" t="s">
        <v>1975</v>
      </c>
      <c r="E675" s="6" t="str">
        <f t="shared" si="2"/>
        <v>Enviromental Data</v>
      </c>
      <c r="F675" s="2" t="s">
        <v>5</v>
      </c>
      <c r="G675" s="5" t="str">
        <f t="shared" si="3"/>
        <v/>
      </c>
      <c r="H675" s="5" t="str">
        <f t="shared" si="4"/>
        <v/>
      </c>
      <c r="I675" s="5" t="str">
        <f t="shared" si="5"/>
        <v/>
      </c>
      <c r="J675" s="5" t="str">
        <f t="shared" si="6"/>
        <v/>
      </c>
      <c r="K675" s="5" t="str">
        <f t="shared" si="9"/>
        <v/>
      </c>
      <c r="M675" s="6" t="str">
        <f t="shared" si="7"/>
        <v/>
      </c>
      <c r="N675" s="5" t="str">
        <f t="shared" ref="N675:Q675" si="681">IF(IFERROR(FIND( TRIM(LOWER( RIGHT(N$1,LEN(N$1)- FIND("=",N$1)))),LOWER($D675)),"*") = "*","",LEFT(N$1,FIND("=",N$1) -1))</f>
        <v/>
      </c>
      <c r="O675" s="5" t="str">
        <f t="shared" si="681"/>
        <v/>
      </c>
      <c r="P675" s="5" t="str">
        <f t="shared" si="681"/>
        <v/>
      </c>
      <c r="Q675" s="5" t="str">
        <f t="shared" si="681"/>
        <v/>
      </c>
    </row>
    <row r="676" ht="15.75" customHeight="1">
      <c r="A676" s="5" t="s">
        <v>1976</v>
      </c>
      <c r="B676" s="5" t="s">
        <v>1977</v>
      </c>
      <c r="C676" s="5" t="s">
        <v>18</v>
      </c>
      <c r="D676" s="5" t="s">
        <v>1978</v>
      </c>
      <c r="E676" s="6" t="str">
        <f t="shared" si="2"/>
        <v>Enviromental Data</v>
      </c>
      <c r="F676" s="2" t="s">
        <v>5</v>
      </c>
      <c r="G676" s="5" t="str">
        <f t="shared" si="3"/>
        <v/>
      </c>
      <c r="H676" s="5" t="str">
        <f t="shared" si="4"/>
        <v/>
      </c>
      <c r="I676" s="5" t="str">
        <f t="shared" si="5"/>
        <v/>
      </c>
      <c r="J676" s="5" t="str">
        <f t="shared" si="6"/>
        <v/>
      </c>
      <c r="K676" s="5" t="str">
        <f t="shared" si="9"/>
        <v/>
      </c>
      <c r="M676" s="6" t="str">
        <f t="shared" si="7"/>
        <v/>
      </c>
      <c r="N676" s="5" t="str">
        <f t="shared" ref="N676:Q676" si="682">IF(IFERROR(FIND( TRIM(LOWER( RIGHT(N$1,LEN(N$1)- FIND("=",N$1)))),LOWER($D676)),"*") = "*","",LEFT(N$1,FIND("=",N$1) -1))</f>
        <v/>
      </c>
      <c r="O676" s="5" t="str">
        <f t="shared" si="682"/>
        <v/>
      </c>
      <c r="P676" s="5" t="str">
        <f t="shared" si="682"/>
        <v/>
      </c>
      <c r="Q676" s="5" t="str">
        <f t="shared" si="682"/>
        <v/>
      </c>
    </row>
    <row r="677" ht="15.75" customHeight="1">
      <c r="A677" s="5" t="s">
        <v>1979</v>
      </c>
      <c r="B677" s="5" t="s">
        <v>1980</v>
      </c>
      <c r="C677" s="5" t="s">
        <v>18</v>
      </c>
      <c r="D677" s="5" t="s">
        <v>1981</v>
      </c>
      <c r="E677" s="6" t="str">
        <f t="shared" si="2"/>
        <v>Enviromental Data</v>
      </c>
      <c r="F677" s="2" t="s">
        <v>5</v>
      </c>
      <c r="G677" s="5" t="str">
        <f t="shared" si="3"/>
        <v/>
      </c>
      <c r="H677" s="5" t="str">
        <f t="shared" si="4"/>
        <v/>
      </c>
      <c r="I677" s="5" t="str">
        <f t="shared" si="5"/>
        <v/>
      </c>
      <c r="J677" s="5" t="str">
        <f t="shared" si="6"/>
        <v/>
      </c>
      <c r="K677" s="5" t="str">
        <f t="shared" si="9"/>
        <v/>
      </c>
      <c r="M677" s="6" t="str">
        <f t="shared" si="7"/>
        <v/>
      </c>
      <c r="N677" s="5" t="str">
        <f t="shared" ref="N677:Q677" si="683">IF(IFERROR(FIND( TRIM(LOWER( RIGHT(N$1,LEN(N$1)- FIND("=",N$1)))),LOWER($D677)),"*") = "*","",LEFT(N$1,FIND("=",N$1) -1))</f>
        <v/>
      </c>
      <c r="O677" s="5" t="str">
        <f t="shared" si="683"/>
        <v/>
      </c>
      <c r="P677" s="5" t="str">
        <f t="shared" si="683"/>
        <v/>
      </c>
      <c r="Q677" s="5" t="str">
        <f t="shared" si="683"/>
        <v/>
      </c>
    </row>
    <row r="678" ht="15.75" customHeight="1">
      <c r="A678" s="5" t="s">
        <v>1982</v>
      </c>
      <c r="B678" s="5" t="s">
        <v>1983</v>
      </c>
      <c r="C678" s="5" t="s">
        <v>18</v>
      </c>
      <c r="D678" s="5" t="s">
        <v>1984</v>
      </c>
      <c r="E678" s="6" t="str">
        <f t="shared" si="2"/>
        <v>Enviromental Data</v>
      </c>
      <c r="F678" s="2" t="s">
        <v>5</v>
      </c>
      <c r="G678" s="5" t="str">
        <f t="shared" si="3"/>
        <v/>
      </c>
      <c r="H678" s="5" t="str">
        <f t="shared" si="4"/>
        <v/>
      </c>
      <c r="I678" s="5" t="str">
        <f t="shared" si="5"/>
        <v/>
      </c>
      <c r="J678" s="5" t="str">
        <f t="shared" si="6"/>
        <v/>
      </c>
      <c r="K678" s="5" t="str">
        <f t="shared" si="9"/>
        <v/>
      </c>
      <c r="M678" s="6" t="str">
        <f t="shared" si="7"/>
        <v/>
      </c>
      <c r="N678" s="5" t="str">
        <f t="shared" ref="N678:Q678" si="684">IF(IFERROR(FIND( TRIM(LOWER( RIGHT(N$1,LEN(N$1)- FIND("=",N$1)))),LOWER($D678)),"*") = "*","",LEFT(N$1,FIND("=",N$1) -1))</f>
        <v/>
      </c>
      <c r="O678" s="5" t="str">
        <f t="shared" si="684"/>
        <v/>
      </c>
      <c r="P678" s="5" t="str">
        <f t="shared" si="684"/>
        <v/>
      </c>
      <c r="Q678" s="5" t="str">
        <f t="shared" si="684"/>
        <v/>
      </c>
    </row>
    <row r="679" ht="15.75" customHeight="1">
      <c r="A679" s="5" t="s">
        <v>1985</v>
      </c>
      <c r="B679" s="5" t="s">
        <v>1986</v>
      </c>
      <c r="C679" s="5" t="s">
        <v>18</v>
      </c>
      <c r="D679" s="5" t="s">
        <v>1987</v>
      </c>
      <c r="E679" s="6" t="str">
        <f t="shared" si="2"/>
        <v>Enviromental Data</v>
      </c>
      <c r="F679" s="2" t="s">
        <v>5</v>
      </c>
      <c r="G679" s="5" t="str">
        <f t="shared" si="3"/>
        <v/>
      </c>
      <c r="H679" s="5" t="str">
        <f t="shared" si="4"/>
        <v/>
      </c>
      <c r="I679" s="5" t="str">
        <f t="shared" si="5"/>
        <v/>
      </c>
      <c r="J679" s="5" t="str">
        <f t="shared" si="6"/>
        <v/>
      </c>
      <c r="K679" s="5" t="str">
        <f t="shared" si="9"/>
        <v/>
      </c>
      <c r="M679" s="6" t="str">
        <f t="shared" si="7"/>
        <v/>
      </c>
      <c r="N679" s="5" t="str">
        <f t="shared" ref="N679:Q679" si="685">IF(IFERROR(FIND( TRIM(LOWER( RIGHT(N$1,LEN(N$1)- FIND("=",N$1)))),LOWER($D679)),"*") = "*","",LEFT(N$1,FIND("=",N$1) -1))</f>
        <v/>
      </c>
      <c r="O679" s="5" t="str">
        <f t="shared" si="685"/>
        <v/>
      </c>
      <c r="P679" s="5" t="str">
        <f t="shared" si="685"/>
        <v/>
      </c>
      <c r="Q679" s="5" t="str">
        <f t="shared" si="685"/>
        <v/>
      </c>
    </row>
    <row r="680" ht="15.75" customHeight="1">
      <c r="A680" s="5" t="s">
        <v>1988</v>
      </c>
      <c r="B680" s="5" t="s">
        <v>1989</v>
      </c>
      <c r="C680" s="5" t="s">
        <v>18</v>
      </c>
      <c r="D680" s="5" t="s">
        <v>759</v>
      </c>
      <c r="E680" s="6" t="str">
        <f t="shared" si="2"/>
        <v>Enviromental Data,Public Health Data </v>
      </c>
      <c r="F680" s="2" t="s">
        <v>5</v>
      </c>
      <c r="G680" s="5" t="str">
        <f t="shared" si="3"/>
        <v/>
      </c>
      <c r="H680" s="5" t="str">
        <f t="shared" si="4"/>
        <v/>
      </c>
      <c r="I680" s="5" t="str">
        <f t="shared" si="5"/>
        <v/>
      </c>
      <c r="J680" s="5" t="str">
        <f t="shared" si="6"/>
        <v/>
      </c>
      <c r="K680" s="5" t="str">
        <f t="shared" si="9"/>
        <v>Public Health Data </v>
      </c>
      <c r="M680" s="6" t="str">
        <f t="shared" si="7"/>
        <v/>
      </c>
      <c r="N680" s="5" t="str">
        <f t="shared" ref="N680:Q680" si="686">IF(IFERROR(FIND( TRIM(LOWER( RIGHT(N$1,LEN(N$1)- FIND("=",N$1)))),LOWER($D680)),"*") = "*","",LEFT(N$1,FIND("=",N$1) -1))</f>
        <v/>
      </c>
      <c r="O680" s="5" t="str">
        <f t="shared" si="686"/>
        <v/>
      </c>
      <c r="P680" s="5" t="str">
        <f t="shared" si="686"/>
        <v/>
      </c>
      <c r="Q680" s="5" t="str">
        <f t="shared" si="686"/>
        <v/>
      </c>
    </row>
    <row r="681" ht="15.75" customHeight="1">
      <c r="A681" s="5" t="s">
        <v>1990</v>
      </c>
      <c r="B681" s="5" t="s">
        <v>1991</v>
      </c>
      <c r="C681" s="5" t="s">
        <v>18</v>
      </c>
      <c r="D681" s="5" t="s">
        <v>759</v>
      </c>
      <c r="E681" s="6" t="str">
        <f t="shared" si="2"/>
        <v>Enviromental Data,Public Health Data </v>
      </c>
      <c r="F681" s="2" t="s">
        <v>5</v>
      </c>
      <c r="G681" s="5" t="str">
        <f t="shared" si="3"/>
        <v/>
      </c>
      <c r="H681" s="5" t="str">
        <f t="shared" si="4"/>
        <v/>
      </c>
      <c r="I681" s="5" t="str">
        <f t="shared" si="5"/>
        <v/>
      </c>
      <c r="J681" s="5" t="str">
        <f t="shared" si="6"/>
        <v/>
      </c>
      <c r="K681" s="5" t="str">
        <f t="shared" si="9"/>
        <v>Public Health Data </v>
      </c>
      <c r="M681" s="6" t="str">
        <f t="shared" si="7"/>
        <v/>
      </c>
      <c r="N681" s="5" t="str">
        <f t="shared" ref="N681:Q681" si="687">IF(IFERROR(FIND( TRIM(LOWER( RIGHT(N$1,LEN(N$1)- FIND("=",N$1)))),LOWER($D681)),"*") = "*","",LEFT(N$1,FIND("=",N$1) -1))</f>
        <v/>
      </c>
      <c r="O681" s="5" t="str">
        <f t="shared" si="687"/>
        <v/>
      </c>
      <c r="P681" s="5" t="str">
        <f t="shared" si="687"/>
        <v/>
      </c>
      <c r="Q681" s="5" t="str">
        <f t="shared" si="687"/>
        <v/>
      </c>
    </row>
    <row r="682" ht="15.75" customHeight="1">
      <c r="A682" s="5" t="s">
        <v>1992</v>
      </c>
      <c r="B682" s="5" t="s">
        <v>1993</v>
      </c>
      <c r="C682" s="5" t="s">
        <v>18</v>
      </c>
      <c r="D682" s="5" t="s">
        <v>759</v>
      </c>
      <c r="E682" s="6" t="str">
        <f t="shared" si="2"/>
        <v>Enviromental Data,Public Health Data </v>
      </c>
      <c r="F682" s="2" t="s">
        <v>5</v>
      </c>
      <c r="G682" s="5" t="str">
        <f t="shared" si="3"/>
        <v/>
      </c>
      <c r="H682" s="5" t="str">
        <f t="shared" si="4"/>
        <v/>
      </c>
      <c r="I682" s="5" t="str">
        <f t="shared" si="5"/>
        <v/>
      </c>
      <c r="J682" s="5" t="str">
        <f t="shared" si="6"/>
        <v/>
      </c>
      <c r="K682" s="5" t="str">
        <f t="shared" si="9"/>
        <v>Public Health Data </v>
      </c>
      <c r="M682" s="6" t="str">
        <f t="shared" si="7"/>
        <v/>
      </c>
      <c r="N682" s="5" t="str">
        <f t="shared" ref="N682:Q682" si="688">IF(IFERROR(FIND( TRIM(LOWER( RIGHT(N$1,LEN(N$1)- FIND("=",N$1)))),LOWER($D682)),"*") = "*","",LEFT(N$1,FIND("=",N$1) -1))</f>
        <v/>
      </c>
      <c r="O682" s="5" t="str">
        <f t="shared" si="688"/>
        <v/>
      </c>
      <c r="P682" s="5" t="str">
        <f t="shared" si="688"/>
        <v/>
      </c>
      <c r="Q682" s="5" t="str">
        <f t="shared" si="688"/>
        <v/>
      </c>
    </row>
    <row r="683" ht="15.75" customHeight="1">
      <c r="A683" s="5" t="s">
        <v>1994</v>
      </c>
      <c r="B683" s="5" t="s">
        <v>1995</v>
      </c>
      <c r="C683" s="5" t="s">
        <v>18</v>
      </c>
      <c r="D683" s="5" t="s">
        <v>759</v>
      </c>
      <c r="E683" s="6" t="str">
        <f t="shared" si="2"/>
        <v>Enviromental Data,Public Health Data </v>
      </c>
      <c r="F683" s="2" t="s">
        <v>5</v>
      </c>
      <c r="G683" s="5" t="str">
        <f t="shared" si="3"/>
        <v/>
      </c>
      <c r="H683" s="5" t="str">
        <f t="shared" si="4"/>
        <v/>
      </c>
      <c r="I683" s="5" t="str">
        <f t="shared" si="5"/>
        <v/>
      </c>
      <c r="J683" s="5" t="str">
        <f t="shared" si="6"/>
        <v/>
      </c>
      <c r="K683" s="5" t="str">
        <f t="shared" si="9"/>
        <v>Public Health Data </v>
      </c>
      <c r="M683" s="6" t="str">
        <f t="shared" si="7"/>
        <v/>
      </c>
      <c r="N683" s="5" t="str">
        <f t="shared" ref="N683:Q683" si="689">IF(IFERROR(FIND( TRIM(LOWER( RIGHT(N$1,LEN(N$1)- FIND("=",N$1)))),LOWER($D683)),"*") = "*","",LEFT(N$1,FIND("=",N$1) -1))</f>
        <v/>
      </c>
      <c r="O683" s="5" t="str">
        <f t="shared" si="689"/>
        <v/>
      </c>
      <c r="P683" s="5" t="str">
        <f t="shared" si="689"/>
        <v/>
      </c>
      <c r="Q683" s="5" t="str">
        <f t="shared" si="689"/>
        <v/>
      </c>
    </row>
    <row r="684" ht="15.75" customHeight="1">
      <c r="A684" s="5" t="s">
        <v>1996</v>
      </c>
      <c r="B684" s="5" t="s">
        <v>1997</v>
      </c>
      <c r="C684" s="5" t="s">
        <v>18</v>
      </c>
      <c r="D684" s="5" t="s">
        <v>1998</v>
      </c>
      <c r="E684" s="6" t="str">
        <f t="shared" si="2"/>
        <v>Enviromental Data</v>
      </c>
      <c r="F684" s="2" t="s">
        <v>5</v>
      </c>
      <c r="G684" s="5" t="str">
        <f t="shared" si="3"/>
        <v/>
      </c>
      <c r="H684" s="5" t="str">
        <f t="shared" si="4"/>
        <v/>
      </c>
      <c r="I684" s="5" t="str">
        <f t="shared" si="5"/>
        <v/>
      </c>
      <c r="J684" s="5" t="str">
        <f t="shared" si="6"/>
        <v/>
      </c>
      <c r="K684" s="5" t="str">
        <f t="shared" si="9"/>
        <v/>
      </c>
      <c r="M684" s="6" t="str">
        <f t="shared" si="7"/>
        <v/>
      </c>
      <c r="N684" s="5" t="str">
        <f t="shared" ref="N684:Q684" si="690">IF(IFERROR(FIND( TRIM(LOWER( RIGHT(N$1,LEN(N$1)- FIND("=",N$1)))),LOWER($D684)),"*") = "*","",LEFT(N$1,FIND("=",N$1) -1))</f>
        <v/>
      </c>
      <c r="O684" s="5" t="str">
        <f t="shared" si="690"/>
        <v/>
      </c>
      <c r="P684" s="5" t="str">
        <f t="shared" si="690"/>
        <v/>
      </c>
      <c r="Q684" s="5" t="str">
        <f t="shared" si="690"/>
        <v/>
      </c>
    </row>
    <row r="685" ht="15.75" customHeight="1">
      <c r="A685" s="5" t="s">
        <v>1999</v>
      </c>
      <c r="B685" s="5" t="s">
        <v>2000</v>
      </c>
      <c r="C685" s="5" t="s">
        <v>18</v>
      </c>
      <c r="D685" s="5" t="s">
        <v>2001</v>
      </c>
      <c r="E685" s="6" t="str">
        <f t="shared" si="2"/>
        <v>Enviromental Data</v>
      </c>
      <c r="F685" s="2" t="s">
        <v>5</v>
      </c>
      <c r="G685" s="5" t="str">
        <f t="shared" si="3"/>
        <v/>
      </c>
      <c r="H685" s="5" t="str">
        <f t="shared" si="4"/>
        <v/>
      </c>
      <c r="I685" s="5" t="str">
        <f t="shared" si="5"/>
        <v/>
      </c>
      <c r="J685" s="5" t="str">
        <f t="shared" si="6"/>
        <v/>
      </c>
      <c r="K685" s="5" t="str">
        <f t="shared" si="9"/>
        <v/>
      </c>
      <c r="M685" s="6" t="str">
        <f t="shared" si="7"/>
        <v/>
      </c>
      <c r="N685" s="5" t="str">
        <f t="shared" ref="N685:Q685" si="691">IF(IFERROR(FIND( TRIM(LOWER( RIGHT(N$1,LEN(N$1)- FIND("=",N$1)))),LOWER($D685)),"*") = "*","",LEFT(N$1,FIND("=",N$1) -1))</f>
        <v/>
      </c>
      <c r="O685" s="5" t="str">
        <f t="shared" si="691"/>
        <v/>
      </c>
      <c r="P685" s="5" t="str">
        <f t="shared" si="691"/>
        <v/>
      </c>
      <c r="Q685" s="5" t="str">
        <f t="shared" si="691"/>
        <v/>
      </c>
    </row>
    <row r="686" ht="15.75" customHeight="1">
      <c r="A686" s="5" t="s">
        <v>2002</v>
      </c>
      <c r="B686" s="5" t="s">
        <v>2003</v>
      </c>
      <c r="C686" s="5" t="s">
        <v>18</v>
      </c>
      <c r="D686" s="5" t="s">
        <v>2004</v>
      </c>
      <c r="E686" s="6" t="str">
        <f t="shared" si="2"/>
        <v>Enviromental Data</v>
      </c>
      <c r="F686" s="2" t="s">
        <v>5</v>
      </c>
      <c r="G686" s="5" t="str">
        <f t="shared" si="3"/>
        <v/>
      </c>
      <c r="H686" s="5" t="str">
        <f t="shared" si="4"/>
        <v/>
      </c>
      <c r="I686" s="5" t="str">
        <f t="shared" si="5"/>
        <v/>
      </c>
      <c r="J686" s="5" t="str">
        <f t="shared" si="6"/>
        <v/>
      </c>
      <c r="K686" s="5" t="str">
        <f t="shared" si="9"/>
        <v/>
      </c>
      <c r="M686" s="6" t="str">
        <f t="shared" si="7"/>
        <v/>
      </c>
      <c r="N686" s="5" t="str">
        <f t="shared" ref="N686:Q686" si="692">IF(IFERROR(FIND( TRIM(LOWER( RIGHT(N$1,LEN(N$1)- FIND("=",N$1)))),LOWER($D686)),"*") = "*","",LEFT(N$1,FIND("=",N$1) -1))</f>
        <v/>
      </c>
      <c r="O686" s="5" t="str">
        <f t="shared" si="692"/>
        <v/>
      </c>
      <c r="P686" s="5" t="str">
        <f t="shared" si="692"/>
        <v/>
      </c>
      <c r="Q686" s="5" t="str">
        <f t="shared" si="692"/>
        <v/>
      </c>
    </row>
    <row r="687" ht="15.75" customHeight="1">
      <c r="A687" s="5" t="s">
        <v>2005</v>
      </c>
      <c r="B687" s="5" t="s">
        <v>2006</v>
      </c>
      <c r="C687" s="5" t="s">
        <v>18</v>
      </c>
      <c r="D687" s="5" t="s">
        <v>2007</v>
      </c>
      <c r="E687" s="6" t="str">
        <f t="shared" si="2"/>
        <v>Enviromental Data</v>
      </c>
      <c r="F687" s="2" t="s">
        <v>5</v>
      </c>
      <c r="G687" s="5" t="str">
        <f t="shared" si="3"/>
        <v/>
      </c>
      <c r="H687" s="5" t="str">
        <f t="shared" si="4"/>
        <v/>
      </c>
      <c r="I687" s="5" t="str">
        <f t="shared" si="5"/>
        <v/>
      </c>
      <c r="J687" s="5" t="str">
        <f t="shared" si="6"/>
        <v/>
      </c>
      <c r="K687" s="5" t="str">
        <f t="shared" si="9"/>
        <v/>
      </c>
      <c r="M687" s="6" t="str">
        <f t="shared" si="7"/>
        <v/>
      </c>
      <c r="N687" s="5" t="str">
        <f t="shared" ref="N687:Q687" si="693">IF(IFERROR(FIND( TRIM(LOWER( RIGHT(N$1,LEN(N$1)- FIND("=",N$1)))),LOWER($D687)),"*") = "*","",LEFT(N$1,FIND("=",N$1) -1))</f>
        <v/>
      </c>
      <c r="O687" s="5" t="str">
        <f t="shared" si="693"/>
        <v/>
      </c>
      <c r="P687" s="5" t="str">
        <f t="shared" si="693"/>
        <v/>
      </c>
      <c r="Q687" s="5" t="str">
        <f t="shared" si="693"/>
        <v/>
      </c>
    </row>
    <row r="688" ht="15.75" customHeight="1">
      <c r="A688" s="5" t="s">
        <v>2008</v>
      </c>
      <c r="B688" s="5" t="s">
        <v>2009</v>
      </c>
      <c r="C688" s="5" t="s">
        <v>18</v>
      </c>
      <c r="D688" s="5" t="s">
        <v>2010</v>
      </c>
      <c r="E688" s="6" t="str">
        <f t="shared" si="2"/>
        <v>Enviromental Data</v>
      </c>
      <c r="F688" s="2" t="s">
        <v>5</v>
      </c>
      <c r="G688" s="5" t="str">
        <f t="shared" si="3"/>
        <v/>
      </c>
      <c r="H688" s="5" t="str">
        <f t="shared" si="4"/>
        <v/>
      </c>
      <c r="I688" s="5" t="str">
        <f t="shared" si="5"/>
        <v/>
      </c>
      <c r="J688" s="5" t="str">
        <f t="shared" si="6"/>
        <v/>
      </c>
      <c r="K688" s="5" t="str">
        <f t="shared" si="9"/>
        <v/>
      </c>
      <c r="M688" s="6" t="str">
        <f t="shared" si="7"/>
        <v/>
      </c>
      <c r="N688" s="5" t="str">
        <f t="shared" ref="N688:Q688" si="694">IF(IFERROR(FIND( TRIM(LOWER( RIGHT(N$1,LEN(N$1)- FIND("=",N$1)))),LOWER($D688)),"*") = "*","",LEFT(N$1,FIND("=",N$1) -1))</f>
        <v/>
      </c>
      <c r="O688" s="5" t="str">
        <f t="shared" si="694"/>
        <v/>
      </c>
      <c r="P688" s="5" t="str">
        <f t="shared" si="694"/>
        <v/>
      </c>
      <c r="Q688" s="5" t="str">
        <f t="shared" si="694"/>
        <v/>
      </c>
    </row>
    <row r="689" ht="15.75" customHeight="1">
      <c r="A689" s="5" t="s">
        <v>2011</v>
      </c>
      <c r="B689" s="5" t="s">
        <v>2012</v>
      </c>
      <c r="C689" s="5" t="s">
        <v>18</v>
      </c>
      <c r="D689" s="5" t="s">
        <v>2013</v>
      </c>
      <c r="E689" s="6" t="str">
        <f t="shared" si="2"/>
        <v>Enviromental Data</v>
      </c>
      <c r="F689" s="2" t="s">
        <v>5</v>
      </c>
      <c r="G689" s="5" t="str">
        <f t="shared" si="3"/>
        <v/>
      </c>
      <c r="H689" s="5" t="str">
        <f t="shared" si="4"/>
        <v/>
      </c>
      <c r="I689" s="5" t="str">
        <f t="shared" si="5"/>
        <v/>
      </c>
      <c r="J689" s="5" t="str">
        <f t="shared" si="6"/>
        <v/>
      </c>
      <c r="K689" s="5" t="str">
        <f t="shared" si="9"/>
        <v/>
      </c>
      <c r="M689" s="6" t="str">
        <f t="shared" si="7"/>
        <v/>
      </c>
      <c r="N689" s="5" t="str">
        <f t="shared" ref="N689:Q689" si="695">IF(IFERROR(FIND( TRIM(LOWER( RIGHT(N$1,LEN(N$1)- FIND("=",N$1)))),LOWER($D689)),"*") = "*","",LEFT(N$1,FIND("=",N$1) -1))</f>
        <v/>
      </c>
      <c r="O689" s="5" t="str">
        <f t="shared" si="695"/>
        <v/>
      </c>
      <c r="P689" s="5" t="str">
        <f t="shared" si="695"/>
        <v/>
      </c>
      <c r="Q689" s="5" t="str">
        <f t="shared" si="695"/>
        <v/>
      </c>
    </row>
    <row r="690" ht="15.75" customHeight="1">
      <c r="A690" s="5" t="s">
        <v>2014</v>
      </c>
      <c r="B690" s="5" t="s">
        <v>2015</v>
      </c>
      <c r="C690" s="5" t="s">
        <v>18</v>
      </c>
      <c r="D690" s="5" t="s">
        <v>2016</v>
      </c>
      <c r="E690" s="6" t="str">
        <f t="shared" si="2"/>
        <v>Enviromental Data</v>
      </c>
      <c r="F690" s="2" t="s">
        <v>5</v>
      </c>
      <c r="G690" s="5" t="str">
        <f t="shared" si="3"/>
        <v/>
      </c>
      <c r="H690" s="5" t="str">
        <f t="shared" si="4"/>
        <v/>
      </c>
      <c r="I690" s="5" t="str">
        <f t="shared" si="5"/>
        <v/>
      </c>
      <c r="J690" s="5" t="str">
        <f t="shared" si="6"/>
        <v/>
      </c>
      <c r="K690" s="5" t="str">
        <f t="shared" si="9"/>
        <v/>
      </c>
      <c r="M690" s="6" t="str">
        <f t="shared" si="7"/>
        <v/>
      </c>
      <c r="N690" s="5" t="str">
        <f t="shared" ref="N690:Q690" si="696">IF(IFERROR(FIND( TRIM(LOWER( RIGHT(N$1,LEN(N$1)- FIND("=",N$1)))),LOWER($D690)),"*") = "*","",LEFT(N$1,FIND("=",N$1) -1))</f>
        <v/>
      </c>
      <c r="O690" s="5" t="str">
        <f t="shared" si="696"/>
        <v/>
      </c>
      <c r="P690" s="5" t="str">
        <f t="shared" si="696"/>
        <v/>
      </c>
      <c r="Q690" s="5" t="str">
        <f t="shared" si="696"/>
        <v/>
      </c>
    </row>
    <row r="691" ht="15.75" customHeight="1">
      <c r="A691" s="5" t="s">
        <v>2017</v>
      </c>
      <c r="B691" s="5" t="s">
        <v>2018</v>
      </c>
      <c r="C691" s="5" t="s">
        <v>18</v>
      </c>
      <c r="D691" s="5" t="s">
        <v>2019</v>
      </c>
      <c r="E691" s="6" t="str">
        <f t="shared" si="2"/>
        <v>Enviromental Data</v>
      </c>
      <c r="F691" s="2" t="s">
        <v>5</v>
      </c>
      <c r="G691" s="5" t="str">
        <f t="shared" si="3"/>
        <v/>
      </c>
      <c r="H691" s="5" t="str">
        <f t="shared" si="4"/>
        <v/>
      </c>
      <c r="I691" s="5" t="str">
        <f t="shared" si="5"/>
        <v/>
      </c>
      <c r="J691" s="5" t="str">
        <f t="shared" si="6"/>
        <v/>
      </c>
      <c r="K691" s="5" t="str">
        <f t="shared" si="9"/>
        <v/>
      </c>
      <c r="M691" s="6" t="str">
        <f t="shared" si="7"/>
        <v/>
      </c>
      <c r="N691" s="5" t="str">
        <f t="shared" ref="N691:Q691" si="697">IF(IFERROR(FIND( TRIM(LOWER( RIGHT(N$1,LEN(N$1)- FIND("=",N$1)))),LOWER($D691)),"*") = "*","",LEFT(N$1,FIND("=",N$1) -1))</f>
        <v/>
      </c>
      <c r="O691" s="5" t="str">
        <f t="shared" si="697"/>
        <v/>
      </c>
      <c r="P691" s="5" t="str">
        <f t="shared" si="697"/>
        <v/>
      </c>
      <c r="Q691" s="5" t="str">
        <f t="shared" si="697"/>
        <v/>
      </c>
    </row>
    <row r="692" ht="15.75" customHeight="1">
      <c r="A692" s="5" t="s">
        <v>2020</v>
      </c>
      <c r="B692" s="5" t="s">
        <v>2021</v>
      </c>
      <c r="C692" s="5" t="s">
        <v>18</v>
      </c>
      <c r="D692" s="5" t="s">
        <v>2022</v>
      </c>
      <c r="E692" s="6" t="str">
        <f t="shared" si="2"/>
        <v>Enviromental Data</v>
      </c>
      <c r="F692" s="2" t="s">
        <v>5</v>
      </c>
      <c r="G692" s="5" t="str">
        <f t="shared" si="3"/>
        <v/>
      </c>
      <c r="H692" s="5" t="str">
        <f t="shared" si="4"/>
        <v/>
      </c>
      <c r="I692" s="5" t="str">
        <f t="shared" si="5"/>
        <v/>
      </c>
      <c r="J692" s="5" t="str">
        <f t="shared" si="6"/>
        <v/>
      </c>
      <c r="K692" s="5" t="str">
        <f t="shared" si="9"/>
        <v/>
      </c>
      <c r="M692" s="6" t="str">
        <f t="shared" si="7"/>
        <v/>
      </c>
      <c r="N692" s="5" t="str">
        <f t="shared" ref="N692:Q692" si="698">IF(IFERROR(FIND( TRIM(LOWER( RIGHT(N$1,LEN(N$1)- FIND("=",N$1)))),LOWER($D692)),"*") = "*","",LEFT(N$1,FIND("=",N$1) -1))</f>
        <v/>
      </c>
      <c r="O692" s="5" t="str">
        <f t="shared" si="698"/>
        <v/>
      </c>
      <c r="P692" s="5" t="str">
        <f t="shared" si="698"/>
        <v/>
      </c>
      <c r="Q692" s="5" t="str">
        <f t="shared" si="698"/>
        <v/>
      </c>
    </row>
    <row r="693" ht="15.75" customHeight="1">
      <c r="A693" s="5" t="s">
        <v>2023</v>
      </c>
      <c r="B693" s="5" t="s">
        <v>2024</v>
      </c>
      <c r="C693" s="5" t="s">
        <v>18</v>
      </c>
      <c r="D693" s="5" t="s">
        <v>2025</v>
      </c>
      <c r="E693" s="6" t="str">
        <f t="shared" si="2"/>
        <v>Enviromental Data</v>
      </c>
      <c r="F693" s="2" t="s">
        <v>5</v>
      </c>
      <c r="G693" s="5" t="str">
        <f t="shared" si="3"/>
        <v/>
      </c>
      <c r="H693" s="5" t="str">
        <f t="shared" si="4"/>
        <v/>
      </c>
      <c r="I693" s="5" t="str">
        <f t="shared" si="5"/>
        <v/>
      </c>
      <c r="J693" s="5" t="str">
        <f t="shared" si="6"/>
        <v/>
      </c>
      <c r="K693" s="5" t="str">
        <f t="shared" si="9"/>
        <v/>
      </c>
      <c r="M693" s="6" t="str">
        <f t="shared" si="7"/>
        <v/>
      </c>
      <c r="N693" s="5" t="str">
        <f t="shared" ref="N693:Q693" si="699">IF(IFERROR(FIND( TRIM(LOWER( RIGHT(N$1,LEN(N$1)- FIND("=",N$1)))),LOWER($D693)),"*") = "*","",LEFT(N$1,FIND("=",N$1) -1))</f>
        <v/>
      </c>
      <c r="O693" s="5" t="str">
        <f t="shared" si="699"/>
        <v/>
      </c>
      <c r="P693" s="5" t="str">
        <f t="shared" si="699"/>
        <v/>
      </c>
      <c r="Q693" s="5" t="str">
        <f t="shared" si="699"/>
        <v/>
      </c>
    </row>
    <row r="694" ht="15.75" customHeight="1">
      <c r="A694" s="5" t="s">
        <v>2026</v>
      </c>
      <c r="B694" s="5" t="s">
        <v>2027</v>
      </c>
      <c r="C694" s="5" t="s">
        <v>18</v>
      </c>
      <c r="D694" s="5" t="s">
        <v>2028</v>
      </c>
      <c r="E694" s="6" t="str">
        <f t="shared" si="2"/>
        <v>Enviromental Data</v>
      </c>
      <c r="F694" s="2" t="s">
        <v>5</v>
      </c>
      <c r="G694" s="5" t="str">
        <f t="shared" si="3"/>
        <v/>
      </c>
      <c r="H694" s="5" t="str">
        <f t="shared" si="4"/>
        <v/>
      </c>
      <c r="I694" s="5" t="str">
        <f t="shared" si="5"/>
        <v/>
      </c>
      <c r="J694" s="5" t="str">
        <f t="shared" si="6"/>
        <v/>
      </c>
      <c r="K694" s="5" t="str">
        <f t="shared" si="9"/>
        <v/>
      </c>
      <c r="M694" s="6" t="str">
        <f t="shared" si="7"/>
        <v/>
      </c>
      <c r="N694" s="5" t="str">
        <f t="shared" ref="N694:Q694" si="700">IF(IFERROR(FIND( TRIM(LOWER( RIGHT(N$1,LEN(N$1)- FIND("=",N$1)))),LOWER($D694)),"*") = "*","",LEFT(N$1,FIND("=",N$1) -1))</f>
        <v/>
      </c>
      <c r="O694" s="5" t="str">
        <f t="shared" si="700"/>
        <v/>
      </c>
      <c r="P694" s="5" t="str">
        <f t="shared" si="700"/>
        <v/>
      </c>
      <c r="Q694" s="5" t="str">
        <f t="shared" si="700"/>
        <v/>
      </c>
    </row>
    <row r="695" ht="15.75" customHeight="1">
      <c r="A695" s="5" t="s">
        <v>2029</v>
      </c>
      <c r="B695" s="5" t="s">
        <v>2030</v>
      </c>
      <c r="C695" s="5" t="s">
        <v>18</v>
      </c>
      <c r="D695" s="5" t="s">
        <v>2031</v>
      </c>
      <c r="E695" s="6" t="str">
        <f t="shared" si="2"/>
        <v>Enviromental Data</v>
      </c>
      <c r="F695" s="2" t="s">
        <v>5</v>
      </c>
      <c r="G695" s="5" t="str">
        <f t="shared" si="3"/>
        <v/>
      </c>
      <c r="H695" s="5" t="str">
        <f t="shared" si="4"/>
        <v/>
      </c>
      <c r="I695" s="5" t="str">
        <f t="shared" si="5"/>
        <v/>
      </c>
      <c r="J695" s="5" t="str">
        <f t="shared" si="6"/>
        <v/>
      </c>
      <c r="K695" s="5" t="str">
        <f t="shared" si="9"/>
        <v/>
      </c>
      <c r="M695" s="6" t="str">
        <f t="shared" si="7"/>
        <v/>
      </c>
      <c r="N695" s="5" t="str">
        <f t="shared" ref="N695:Q695" si="701">IF(IFERROR(FIND( TRIM(LOWER( RIGHT(N$1,LEN(N$1)- FIND("=",N$1)))),LOWER($D695)),"*") = "*","",LEFT(N$1,FIND("=",N$1) -1))</f>
        <v/>
      </c>
      <c r="O695" s="5" t="str">
        <f t="shared" si="701"/>
        <v/>
      </c>
      <c r="P695" s="5" t="str">
        <f t="shared" si="701"/>
        <v/>
      </c>
      <c r="Q695" s="5" t="str">
        <f t="shared" si="701"/>
        <v/>
      </c>
    </row>
    <row r="696" ht="15.75" customHeight="1">
      <c r="A696" s="5" t="s">
        <v>2032</v>
      </c>
      <c r="B696" s="5" t="s">
        <v>2033</v>
      </c>
      <c r="C696" s="5" t="s">
        <v>18</v>
      </c>
      <c r="D696" s="5" t="s">
        <v>2034</v>
      </c>
      <c r="E696" s="6" t="str">
        <f t="shared" si="2"/>
        <v>Enviromental Data</v>
      </c>
      <c r="F696" s="2" t="s">
        <v>5</v>
      </c>
      <c r="G696" s="5" t="str">
        <f t="shared" si="3"/>
        <v/>
      </c>
      <c r="H696" s="5" t="str">
        <f t="shared" si="4"/>
        <v/>
      </c>
      <c r="I696" s="5" t="str">
        <f t="shared" si="5"/>
        <v/>
      </c>
      <c r="J696" s="5" t="str">
        <f t="shared" si="6"/>
        <v/>
      </c>
      <c r="K696" s="5" t="str">
        <f t="shared" si="9"/>
        <v/>
      </c>
      <c r="M696" s="6" t="str">
        <f t="shared" si="7"/>
        <v>Agricultural Waste Management System </v>
      </c>
      <c r="N696" s="5" t="str">
        <f t="shared" ref="N696:Q696" si="702">IF(IFERROR(FIND( TRIM(LOWER( RIGHT(N$1,LEN(N$1)- FIND("=",N$1)))),LOWER($D696)),"*") = "*","",LEFT(N$1,FIND("=",N$1) -1))</f>
        <v>Agricultural Waste Management System </v>
      </c>
      <c r="O696" s="5" t="str">
        <f t="shared" si="702"/>
        <v/>
      </c>
      <c r="P696" s="5" t="str">
        <f t="shared" si="702"/>
        <v/>
      </c>
      <c r="Q696" s="5" t="str">
        <f t="shared" si="702"/>
        <v/>
      </c>
    </row>
    <row r="697" ht="15.75" customHeight="1">
      <c r="A697" s="5" t="s">
        <v>2035</v>
      </c>
      <c r="B697" s="5" t="s">
        <v>2036</v>
      </c>
      <c r="C697" s="5" t="s">
        <v>18</v>
      </c>
      <c r="D697" s="5" t="s">
        <v>2037</v>
      </c>
      <c r="E697" s="6" t="str">
        <f t="shared" si="2"/>
        <v>Enviromental Data</v>
      </c>
      <c r="F697" s="2" t="s">
        <v>5</v>
      </c>
      <c r="G697" s="5" t="str">
        <f t="shared" si="3"/>
        <v/>
      </c>
      <c r="H697" s="5" t="str">
        <f t="shared" si="4"/>
        <v/>
      </c>
      <c r="I697" s="5" t="str">
        <f t="shared" si="5"/>
        <v/>
      </c>
      <c r="J697" s="5" t="str">
        <f t="shared" si="6"/>
        <v/>
      </c>
      <c r="K697" s="5" t="str">
        <f t="shared" si="9"/>
        <v/>
      </c>
      <c r="M697" s="6" t="str">
        <f t="shared" si="7"/>
        <v/>
      </c>
      <c r="N697" s="5" t="str">
        <f t="shared" ref="N697:Q697" si="703">IF(IFERROR(FIND( TRIM(LOWER( RIGHT(N$1,LEN(N$1)- FIND("=",N$1)))),LOWER($D697)),"*") = "*","",LEFT(N$1,FIND("=",N$1) -1))</f>
        <v/>
      </c>
      <c r="O697" s="5" t="str">
        <f t="shared" si="703"/>
        <v/>
      </c>
      <c r="P697" s="5" t="str">
        <f t="shared" si="703"/>
        <v/>
      </c>
      <c r="Q697" s="5" t="str">
        <f t="shared" si="703"/>
        <v/>
      </c>
    </row>
    <row r="698" ht="15.75" customHeight="1">
      <c r="A698" s="5" t="s">
        <v>2038</v>
      </c>
      <c r="B698" s="5" t="s">
        <v>2039</v>
      </c>
      <c r="C698" s="5" t="s">
        <v>18</v>
      </c>
      <c r="D698" s="5" t="s">
        <v>2040</v>
      </c>
      <c r="E698" s="6" t="str">
        <f t="shared" si="2"/>
        <v>Enviromental Data</v>
      </c>
      <c r="F698" s="2" t="s">
        <v>5</v>
      </c>
      <c r="G698" s="5" t="str">
        <f t="shared" si="3"/>
        <v/>
      </c>
      <c r="H698" s="5" t="str">
        <f t="shared" si="4"/>
        <v/>
      </c>
      <c r="I698" s="5" t="str">
        <f t="shared" si="5"/>
        <v/>
      </c>
      <c r="J698" s="5" t="str">
        <f t="shared" si="6"/>
        <v/>
      </c>
      <c r="K698" s="5" t="str">
        <f t="shared" si="9"/>
        <v/>
      </c>
      <c r="M698" s="6" t="str">
        <f t="shared" si="7"/>
        <v/>
      </c>
      <c r="N698" s="5" t="str">
        <f t="shared" ref="N698:Q698" si="704">IF(IFERROR(FIND( TRIM(LOWER( RIGHT(N$1,LEN(N$1)- FIND("=",N$1)))),LOWER($D698)),"*") = "*","",LEFT(N$1,FIND("=",N$1) -1))</f>
        <v/>
      </c>
      <c r="O698" s="5" t="str">
        <f t="shared" si="704"/>
        <v/>
      </c>
      <c r="P698" s="5" t="str">
        <f t="shared" si="704"/>
        <v/>
      </c>
      <c r="Q698" s="5" t="str">
        <f t="shared" si="704"/>
        <v/>
      </c>
    </row>
    <row r="699" ht="15.75" customHeight="1">
      <c r="A699" s="5" t="s">
        <v>2041</v>
      </c>
      <c r="B699" s="5" t="s">
        <v>2042</v>
      </c>
      <c r="C699" s="5" t="s">
        <v>18</v>
      </c>
      <c r="D699" s="5" t="s">
        <v>2043</v>
      </c>
      <c r="E699" s="6" t="str">
        <f t="shared" si="2"/>
        <v>Enviromental Data</v>
      </c>
      <c r="F699" s="2" t="s">
        <v>5</v>
      </c>
      <c r="G699" s="5" t="str">
        <f t="shared" si="3"/>
        <v/>
      </c>
      <c r="H699" s="5" t="str">
        <f t="shared" si="4"/>
        <v/>
      </c>
      <c r="I699" s="5" t="str">
        <f t="shared" si="5"/>
        <v/>
      </c>
      <c r="J699" s="5" t="str">
        <f t="shared" si="6"/>
        <v/>
      </c>
      <c r="K699" s="5" t="str">
        <f t="shared" si="9"/>
        <v/>
      </c>
      <c r="M699" s="6" t="str">
        <f t="shared" si="7"/>
        <v/>
      </c>
      <c r="N699" s="5" t="str">
        <f t="shared" ref="N699:Q699" si="705">IF(IFERROR(FIND( TRIM(LOWER( RIGHT(N$1,LEN(N$1)- FIND("=",N$1)))),LOWER($D699)),"*") = "*","",LEFT(N$1,FIND("=",N$1) -1))</f>
        <v/>
      </c>
      <c r="O699" s="5" t="str">
        <f t="shared" si="705"/>
        <v/>
      </c>
      <c r="P699" s="5" t="str">
        <f t="shared" si="705"/>
        <v/>
      </c>
      <c r="Q699" s="5" t="str">
        <f t="shared" si="705"/>
        <v/>
      </c>
    </row>
    <row r="700" ht="15.75" customHeight="1">
      <c r="A700" s="5" t="s">
        <v>2044</v>
      </c>
      <c r="B700" s="5" t="s">
        <v>2045</v>
      </c>
      <c r="C700" s="5" t="s">
        <v>18</v>
      </c>
      <c r="D700" s="5" t="s">
        <v>2046</v>
      </c>
      <c r="E700" s="6" t="str">
        <f t="shared" si="2"/>
        <v>Enviromental Data</v>
      </c>
      <c r="F700" s="2" t="s">
        <v>5</v>
      </c>
      <c r="G700" s="5" t="str">
        <f t="shared" si="3"/>
        <v/>
      </c>
      <c r="H700" s="5" t="str">
        <f t="shared" si="4"/>
        <v/>
      </c>
      <c r="I700" s="5" t="str">
        <f t="shared" si="5"/>
        <v/>
      </c>
      <c r="J700" s="5" t="str">
        <f t="shared" si="6"/>
        <v/>
      </c>
      <c r="K700" s="5" t="str">
        <f t="shared" si="9"/>
        <v/>
      </c>
      <c r="M700" s="6" t="str">
        <f t="shared" si="7"/>
        <v/>
      </c>
      <c r="N700" s="5" t="str">
        <f t="shared" ref="N700:Q700" si="706">IF(IFERROR(FIND( TRIM(LOWER( RIGHT(N$1,LEN(N$1)- FIND("=",N$1)))),LOWER($D700)),"*") = "*","",LEFT(N$1,FIND("=",N$1) -1))</f>
        <v/>
      </c>
      <c r="O700" s="5" t="str">
        <f t="shared" si="706"/>
        <v/>
      </c>
      <c r="P700" s="5" t="str">
        <f t="shared" si="706"/>
        <v/>
      </c>
      <c r="Q700" s="5" t="str">
        <f t="shared" si="706"/>
        <v/>
      </c>
    </row>
    <row r="701" ht="15.75" customHeight="1">
      <c r="A701" s="5" t="s">
        <v>2047</v>
      </c>
      <c r="B701" s="5" t="s">
        <v>2048</v>
      </c>
      <c r="C701" s="5" t="s">
        <v>18</v>
      </c>
      <c r="D701" s="5" t="s">
        <v>2049</v>
      </c>
      <c r="E701" s="6" t="str">
        <f t="shared" si="2"/>
        <v>Enviromental Data</v>
      </c>
      <c r="F701" s="2" t="s">
        <v>5</v>
      </c>
      <c r="G701" s="5" t="str">
        <f t="shared" si="3"/>
        <v/>
      </c>
      <c r="H701" s="5" t="str">
        <f t="shared" si="4"/>
        <v/>
      </c>
      <c r="I701" s="5" t="str">
        <f t="shared" si="5"/>
        <v/>
      </c>
      <c r="J701" s="5" t="str">
        <f t="shared" si="6"/>
        <v/>
      </c>
      <c r="K701" s="5" t="str">
        <f t="shared" si="9"/>
        <v/>
      </c>
      <c r="M701" s="6" t="str">
        <f t="shared" si="7"/>
        <v/>
      </c>
      <c r="N701" s="5" t="str">
        <f t="shared" ref="N701:Q701" si="707">IF(IFERROR(FIND( TRIM(LOWER( RIGHT(N$1,LEN(N$1)- FIND("=",N$1)))),LOWER($D701)),"*") = "*","",LEFT(N$1,FIND("=",N$1) -1))</f>
        <v/>
      </c>
      <c r="O701" s="5" t="str">
        <f t="shared" si="707"/>
        <v/>
      </c>
      <c r="P701" s="5" t="str">
        <f t="shared" si="707"/>
        <v/>
      </c>
      <c r="Q701" s="5" t="str">
        <f t="shared" si="707"/>
        <v/>
      </c>
    </row>
    <row r="702" ht="15.75" customHeight="1">
      <c r="A702" s="5" t="s">
        <v>2050</v>
      </c>
      <c r="B702" s="5" t="s">
        <v>2051</v>
      </c>
      <c r="C702" s="5" t="s">
        <v>18</v>
      </c>
      <c r="D702" s="5" t="s">
        <v>2052</v>
      </c>
      <c r="E702" s="6" t="str">
        <f t="shared" si="2"/>
        <v>Enviromental Data</v>
      </c>
      <c r="F702" s="2" t="s">
        <v>5</v>
      </c>
      <c r="G702" s="5" t="str">
        <f t="shared" si="3"/>
        <v/>
      </c>
      <c r="H702" s="5" t="str">
        <f t="shared" si="4"/>
        <v/>
      </c>
      <c r="I702" s="5" t="str">
        <f t="shared" si="5"/>
        <v/>
      </c>
      <c r="J702" s="5" t="str">
        <f t="shared" si="6"/>
        <v/>
      </c>
      <c r="K702" s="5" t="str">
        <f t="shared" si="9"/>
        <v/>
      </c>
      <c r="M702" s="6" t="str">
        <f t="shared" si="7"/>
        <v/>
      </c>
      <c r="N702" s="5" t="str">
        <f t="shared" ref="N702:Q702" si="708">IF(IFERROR(FIND( TRIM(LOWER( RIGHT(N$1,LEN(N$1)- FIND("=",N$1)))),LOWER($D702)),"*") = "*","",LEFT(N$1,FIND("=",N$1) -1))</f>
        <v/>
      </c>
      <c r="O702" s="5" t="str">
        <f t="shared" si="708"/>
        <v/>
      </c>
      <c r="P702" s="5" t="str">
        <f t="shared" si="708"/>
        <v/>
      </c>
      <c r="Q702" s="5" t="str">
        <f t="shared" si="708"/>
        <v/>
      </c>
    </row>
    <row r="703" ht="15.75" customHeight="1">
      <c r="A703" s="5" t="s">
        <v>2053</v>
      </c>
      <c r="B703" s="5" t="s">
        <v>2054</v>
      </c>
      <c r="C703" s="5" t="s">
        <v>18</v>
      </c>
      <c r="D703" s="5" t="s">
        <v>2055</v>
      </c>
      <c r="E703" s="6" t="str">
        <f t="shared" si="2"/>
        <v>Enviromental Data</v>
      </c>
      <c r="F703" s="2" t="s">
        <v>5</v>
      </c>
      <c r="G703" s="5" t="str">
        <f t="shared" si="3"/>
        <v/>
      </c>
      <c r="H703" s="5" t="str">
        <f t="shared" si="4"/>
        <v/>
      </c>
      <c r="I703" s="5" t="str">
        <f t="shared" si="5"/>
        <v/>
      </c>
      <c r="J703" s="5" t="str">
        <f t="shared" si="6"/>
        <v/>
      </c>
      <c r="K703" s="5" t="str">
        <f t="shared" si="9"/>
        <v/>
      </c>
      <c r="M703" s="6" t="str">
        <f t="shared" si="7"/>
        <v/>
      </c>
      <c r="N703" s="5" t="str">
        <f t="shared" ref="N703:Q703" si="709">IF(IFERROR(FIND( TRIM(LOWER( RIGHT(N$1,LEN(N$1)- FIND("=",N$1)))),LOWER($D703)),"*") = "*","",LEFT(N$1,FIND("=",N$1) -1))</f>
        <v/>
      </c>
      <c r="O703" s="5" t="str">
        <f t="shared" si="709"/>
        <v/>
      </c>
      <c r="P703" s="5" t="str">
        <f t="shared" si="709"/>
        <v/>
      </c>
      <c r="Q703" s="5" t="str">
        <f t="shared" si="709"/>
        <v/>
      </c>
    </row>
    <row r="704" ht="15.75" customHeight="1">
      <c r="A704" s="5" t="s">
        <v>2056</v>
      </c>
      <c r="B704" s="5" t="s">
        <v>2057</v>
      </c>
      <c r="C704" s="5" t="s">
        <v>18</v>
      </c>
      <c r="D704" s="5" t="s">
        <v>2058</v>
      </c>
      <c r="E704" s="6" t="str">
        <f t="shared" si="2"/>
        <v>Enviromental Data</v>
      </c>
      <c r="F704" s="2" t="s">
        <v>5</v>
      </c>
      <c r="G704" s="5" t="str">
        <f t="shared" si="3"/>
        <v/>
      </c>
      <c r="H704" s="5" t="str">
        <f t="shared" si="4"/>
        <v/>
      </c>
      <c r="I704" s="5" t="str">
        <f t="shared" si="5"/>
        <v/>
      </c>
      <c r="J704" s="5" t="str">
        <f t="shared" si="6"/>
        <v/>
      </c>
      <c r="K704" s="5" t="str">
        <f t="shared" si="9"/>
        <v/>
      </c>
      <c r="M704" s="6" t="str">
        <f t="shared" si="7"/>
        <v/>
      </c>
      <c r="N704" s="5" t="str">
        <f t="shared" ref="N704:Q704" si="710">IF(IFERROR(FIND( TRIM(LOWER( RIGHT(N$1,LEN(N$1)- FIND("=",N$1)))),LOWER($D704)),"*") = "*","",LEFT(N$1,FIND("=",N$1) -1))</f>
        <v/>
      </c>
      <c r="O704" s="5" t="str">
        <f t="shared" si="710"/>
        <v/>
      </c>
      <c r="P704" s="5" t="str">
        <f t="shared" si="710"/>
        <v/>
      </c>
      <c r="Q704" s="5" t="str">
        <f t="shared" si="710"/>
        <v/>
      </c>
    </row>
    <row r="705" ht="15.75" customHeight="1">
      <c r="A705" s="5" t="s">
        <v>2059</v>
      </c>
      <c r="B705" s="5" t="s">
        <v>2060</v>
      </c>
      <c r="C705" s="5" t="s">
        <v>18</v>
      </c>
      <c r="D705" s="5" t="s">
        <v>2061</v>
      </c>
      <c r="E705" s="6" t="str">
        <f t="shared" si="2"/>
        <v>Enviromental Data</v>
      </c>
      <c r="F705" s="2" t="s">
        <v>5</v>
      </c>
      <c r="G705" s="5" t="str">
        <f t="shared" si="3"/>
        <v/>
      </c>
      <c r="H705" s="5" t="str">
        <f t="shared" si="4"/>
        <v/>
      </c>
      <c r="I705" s="5" t="str">
        <f t="shared" si="5"/>
        <v/>
      </c>
      <c r="J705" s="5" t="str">
        <f t="shared" si="6"/>
        <v/>
      </c>
      <c r="K705" s="5" t="str">
        <f t="shared" si="9"/>
        <v/>
      </c>
      <c r="M705" s="6" t="str">
        <f t="shared" si="7"/>
        <v/>
      </c>
      <c r="N705" s="5" t="str">
        <f t="shared" ref="N705:Q705" si="711">IF(IFERROR(FIND( TRIM(LOWER( RIGHT(N$1,LEN(N$1)- FIND("=",N$1)))),LOWER($D705)),"*") = "*","",LEFT(N$1,FIND("=",N$1) -1))</f>
        <v/>
      </c>
      <c r="O705" s="5" t="str">
        <f t="shared" si="711"/>
        <v/>
      </c>
      <c r="P705" s="5" t="str">
        <f t="shared" si="711"/>
        <v/>
      </c>
      <c r="Q705" s="5" t="str">
        <f t="shared" si="711"/>
        <v/>
      </c>
    </row>
    <row r="706" ht="15.75" customHeight="1">
      <c r="A706" s="5" t="s">
        <v>2062</v>
      </c>
      <c r="B706" s="5" t="s">
        <v>2063</v>
      </c>
      <c r="C706" s="5" t="s">
        <v>18</v>
      </c>
      <c r="D706" s="5" t="s">
        <v>2064</v>
      </c>
      <c r="E706" s="6" t="str">
        <f t="shared" si="2"/>
        <v>Enviromental Data,Public Health Data </v>
      </c>
      <c r="F706" s="2" t="s">
        <v>5</v>
      </c>
      <c r="G706" s="5" t="str">
        <f t="shared" si="3"/>
        <v/>
      </c>
      <c r="H706" s="5" t="str">
        <f t="shared" si="4"/>
        <v/>
      </c>
      <c r="I706" s="5" t="str">
        <f t="shared" si="5"/>
        <v/>
      </c>
      <c r="J706" s="5" t="str">
        <f t="shared" si="6"/>
        <v/>
      </c>
      <c r="K706" s="5" t="str">
        <f t="shared" si="9"/>
        <v>Public Health Data </v>
      </c>
      <c r="M706" s="6" t="str">
        <f t="shared" si="7"/>
        <v/>
      </c>
      <c r="N706" s="5" t="str">
        <f t="shared" ref="N706:Q706" si="712">IF(IFERROR(FIND( TRIM(LOWER( RIGHT(N$1,LEN(N$1)- FIND("=",N$1)))),LOWER($D706)),"*") = "*","",LEFT(N$1,FIND("=",N$1) -1))</f>
        <v/>
      </c>
      <c r="O706" s="5" t="str">
        <f t="shared" si="712"/>
        <v/>
      </c>
      <c r="P706" s="5" t="str">
        <f t="shared" si="712"/>
        <v/>
      </c>
      <c r="Q706" s="5" t="str">
        <f t="shared" si="712"/>
        <v/>
      </c>
    </row>
    <row r="707" ht="15.75" customHeight="1">
      <c r="A707" s="5" t="s">
        <v>2065</v>
      </c>
      <c r="B707" s="5" t="s">
        <v>2066</v>
      </c>
      <c r="C707" s="5" t="s">
        <v>18</v>
      </c>
      <c r="D707" s="5" t="s">
        <v>2067</v>
      </c>
      <c r="E707" s="6" t="str">
        <f t="shared" si="2"/>
        <v>Enviromental Data</v>
      </c>
      <c r="F707" s="2" t="s">
        <v>5</v>
      </c>
      <c r="G707" s="5" t="str">
        <f t="shared" si="3"/>
        <v/>
      </c>
      <c r="H707" s="5" t="str">
        <f t="shared" si="4"/>
        <v/>
      </c>
      <c r="I707" s="5" t="str">
        <f t="shared" si="5"/>
        <v/>
      </c>
      <c r="J707" s="5" t="str">
        <f t="shared" si="6"/>
        <v/>
      </c>
      <c r="K707" s="5" t="str">
        <f t="shared" si="9"/>
        <v/>
      </c>
      <c r="M707" s="6" t="str">
        <f t="shared" si="7"/>
        <v/>
      </c>
      <c r="N707" s="5" t="str">
        <f t="shared" ref="N707:Q707" si="713">IF(IFERROR(FIND( TRIM(LOWER( RIGHT(N$1,LEN(N$1)- FIND("=",N$1)))),LOWER($D707)),"*") = "*","",LEFT(N$1,FIND("=",N$1) -1))</f>
        <v/>
      </c>
      <c r="O707" s="5" t="str">
        <f t="shared" si="713"/>
        <v/>
      </c>
      <c r="P707" s="5" t="str">
        <f t="shared" si="713"/>
        <v/>
      </c>
      <c r="Q707" s="5" t="str">
        <f t="shared" si="713"/>
        <v/>
      </c>
    </row>
    <row r="708" ht="15.75" customHeight="1">
      <c r="A708" s="5" t="s">
        <v>2068</v>
      </c>
      <c r="B708" s="5" t="s">
        <v>2069</v>
      </c>
      <c r="C708" s="5" t="s">
        <v>18</v>
      </c>
      <c r="D708" s="5" t="s">
        <v>2070</v>
      </c>
      <c r="E708" s="6" t="str">
        <f t="shared" si="2"/>
        <v>Enviromental Data,Soil Health Data</v>
      </c>
      <c r="F708" s="2" t="s">
        <v>5</v>
      </c>
      <c r="G708" s="5" t="str">
        <f t="shared" si="3"/>
        <v>Soil Health Data</v>
      </c>
      <c r="H708" s="5" t="str">
        <f t="shared" si="4"/>
        <v/>
      </c>
      <c r="I708" s="5" t="str">
        <f t="shared" si="5"/>
        <v/>
      </c>
      <c r="J708" s="5" t="str">
        <f t="shared" si="6"/>
        <v/>
      </c>
      <c r="K708" s="5" t="str">
        <f t="shared" si="9"/>
        <v/>
      </c>
      <c r="M708" s="6" t="str">
        <f t="shared" si="7"/>
        <v/>
      </c>
      <c r="N708" s="5" t="str">
        <f t="shared" ref="N708:Q708" si="714">IF(IFERROR(FIND( TRIM(LOWER( RIGHT(N$1,LEN(N$1)- FIND("=",N$1)))),LOWER($D708)),"*") = "*","",LEFT(N$1,FIND("=",N$1) -1))</f>
        <v/>
      </c>
      <c r="O708" s="5" t="str">
        <f t="shared" si="714"/>
        <v/>
      </c>
      <c r="P708" s="5" t="str">
        <f t="shared" si="714"/>
        <v/>
      </c>
      <c r="Q708" s="5" t="str">
        <f t="shared" si="714"/>
        <v/>
      </c>
    </row>
    <row r="709" ht="15.75" customHeight="1">
      <c r="A709" s="5" t="s">
        <v>2071</v>
      </c>
      <c r="B709" s="5" t="s">
        <v>2072</v>
      </c>
      <c r="C709" s="5" t="s">
        <v>18</v>
      </c>
      <c r="D709" s="5" t="s">
        <v>2073</v>
      </c>
      <c r="E709" s="6" t="str">
        <f t="shared" si="2"/>
        <v>Enviromental Data,Soil Health Data</v>
      </c>
      <c r="F709" s="2" t="s">
        <v>5</v>
      </c>
      <c r="G709" s="5" t="str">
        <f t="shared" si="3"/>
        <v>Soil Health Data</v>
      </c>
      <c r="H709" s="5" t="str">
        <f t="shared" si="4"/>
        <v/>
      </c>
      <c r="I709" s="5" t="str">
        <f t="shared" si="5"/>
        <v/>
      </c>
      <c r="J709" s="5" t="str">
        <f t="shared" si="6"/>
        <v/>
      </c>
      <c r="K709" s="5" t="str">
        <f t="shared" si="9"/>
        <v/>
      </c>
      <c r="M709" s="6" t="str">
        <f t="shared" si="7"/>
        <v/>
      </c>
      <c r="N709" s="5" t="str">
        <f t="shared" ref="N709:Q709" si="715">IF(IFERROR(FIND( TRIM(LOWER( RIGHT(N$1,LEN(N$1)- FIND("=",N$1)))),LOWER($D709)),"*") = "*","",LEFT(N$1,FIND("=",N$1) -1))</f>
        <v/>
      </c>
      <c r="O709" s="5" t="str">
        <f t="shared" si="715"/>
        <v/>
      </c>
      <c r="P709" s="5" t="str">
        <f t="shared" si="715"/>
        <v/>
      </c>
      <c r="Q709" s="5" t="str">
        <f t="shared" si="715"/>
        <v/>
      </c>
    </row>
    <row r="710" ht="15.75" customHeight="1">
      <c r="A710" s="5" t="s">
        <v>2074</v>
      </c>
      <c r="B710" s="5" t="s">
        <v>2075</v>
      </c>
      <c r="C710" s="5" t="s">
        <v>18</v>
      </c>
      <c r="D710" s="5" t="s">
        <v>2076</v>
      </c>
      <c r="E710" s="6" t="str">
        <f t="shared" si="2"/>
        <v>Enviromental Data,Public Health Data </v>
      </c>
      <c r="F710" s="2" t="s">
        <v>5</v>
      </c>
      <c r="G710" s="5" t="str">
        <f t="shared" si="3"/>
        <v/>
      </c>
      <c r="H710" s="5" t="str">
        <f t="shared" si="4"/>
        <v/>
      </c>
      <c r="I710" s="5" t="str">
        <f t="shared" si="5"/>
        <v/>
      </c>
      <c r="J710" s="5" t="str">
        <f t="shared" si="6"/>
        <v/>
      </c>
      <c r="K710" s="5" t="str">
        <f t="shared" si="9"/>
        <v>Public Health Data </v>
      </c>
      <c r="M710" s="6" t="str">
        <f t="shared" si="7"/>
        <v/>
      </c>
      <c r="N710" s="5" t="str">
        <f t="shared" ref="N710:Q710" si="716">IF(IFERROR(FIND( TRIM(LOWER( RIGHT(N$1,LEN(N$1)- FIND("=",N$1)))),LOWER($D710)),"*") = "*","",LEFT(N$1,FIND("=",N$1) -1))</f>
        <v/>
      </c>
      <c r="O710" s="5" t="str">
        <f t="shared" si="716"/>
        <v/>
      </c>
      <c r="P710" s="5" t="str">
        <f t="shared" si="716"/>
        <v/>
      </c>
      <c r="Q710" s="5" t="str">
        <f t="shared" si="716"/>
        <v/>
      </c>
    </row>
    <row r="711" ht="15.75" customHeight="1">
      <c r="A711" s="5" t="s">
        <v>2077</v>
      </c>
      <c r="B711" s="5" t="s">
        <v>2078</v>
      </c>
      <c r="C711" s="5" t="s">
        <v>18</v>
      </c>
      <c r="D711" s="5" t="s">
        <v>2079</v>
      </c>
      <c r="E711" s="6" t="str">
        <f t="shared" si="2"/>
        <v>Enviromental Data</v>
      </c>
      <c r="F711" s="2" t="s">
        <v>5</v>
      </c>
      <c r="G711" s="5" t="str">
        <f t="shared" si="3"/>
        <v/>
      </c>
      <c r="H711" s="5" t="str">
        <f t="shared" si="4"/>
        <v/>
      </c>
      <c r="I711" s="5" t="str">
        <f t="shared" si="5"/>
        <v/>
      </c>
      <c r="J711" s="5" t="str">
        <f t="shared" si="6"/>
        <v/>
      </c>
      <c r="K711" s="5" t="str">
        <f t="shared" si="9"/>
        <v/>
      </c>
      <c r="M711" s="6" t="str">
        <f t="shared" si="7"/>
        <v/>
      </c>
      <c r="N711" s="5" t="str">
        <f t="shared" ref="N711:Q711" si="717">IF(IFERROR(FIND( TRIM(LOWER( RIGHT(N$1,LEN(N$1)- FIND("=",N$1)))),LOWER($D711)),"*") = "*","",LEFT(N$1,FIND("=",N$1) -1))</f>
        <v/>
      </c>
      <c r="O711" s="5" t="str">
        <f t="shared" si="717"/>
        <v/>
      </c>
      <c r="P711" s="5" t="str">
        <f t="shared" si="717"/>
        <v/>
      </c>
      <c r="Q711" s="5" t="str">
        <f t="shared" si="717"/>
        <v/>
      </c>
    </row>
    <row r="712" ht="15.75" customHeight="1">
      <c r="A712" s="5" t="s">
        <v>2080</v>
      </c>
      <c r="B712" s="5" t="s">
        <v>2081</v>
      </c>
      <c r="C712" s="5" t="s">
        <v>18</v>
      </c>
      <c r="D712" s="5" t="s">
        <v>2082</v>
      </c>
      <c r="E712" s="6" t="str">
        <f t="shared" si="2"/>
        <v>Enviromental Data</v>
      </c>
      <c r="F712" s="2" t="s">
        <v>5</v>
      </c>
      <c r="G712" s="5" t="str">
        <f t="shared" si="3"/>
        <v/>
      </c>
      <c r="H712" s="5" t="str">
        <f t="shared" si="4"/>
        <v/>
      </c>
      <c r="I712" s="5" t="str">
        <f t="shared" si="5"/>
        <v/>
      </c>
      <c r="J712" s="5" t="str">
        <f t="shared" si="6"/>
        <v/>
      </c>
      <c r="K712" s="5" t="str">
        <f t="shared" si="9"/>
        <v/>
      </c>
      <c r="M712" s="6" t="str">
        <f t="shared" si="7"/>
        <v/>
      </c>
      <c r="N712" s="5" t="str">
        <f t="shared" ref="N712:Q712" si="718">IF(IFERROR(FIND( TRIM(LOWER( RIGHT(N$1,LEN(N$1)- FIND("=",N$1)))),LOWER($D712)),"*") = "*","",LEFT(N$1,FIND("=",N$1) -1))</f>
        <v/>
      </c>
      <c r="O712" s="5" t="str">
        <f t="shared" si="718"/>
        <v/>
      </c>
      <c r="P712" s="5" t="str">
        <f t="shared" si="718"/>
        <v/>
      </c>
      <c r="Q712" s="5" t="str">
        <f t="shared" si="718"/>
        <v/>
      </c>
    </row>
    <row r="713" ht="15.75" customHeight="1">
      <c r="A713" s="5" t="s">
        <v>2083</v>
      </c>
      <c r="B713" s="5" t="s">
        <v>2084</v>
      </c>
      <c r="C713" s="5" t="s">
        <v>18</v>
      </c>
      <c r="D713" s="5" t="s">
        <v>2085</v>
      </c>
      <c r="E713" s="6" t="str">
        <f t="shared" si="2"/>
        <v>Enviromental Data</v>
      </c>
      <c r="F713" s="2" t="s">
        <v>5</v>
      </c>
      <c r="G713" s="5" t="str">
        <f t="shared" si="3"/>
        <v/>
      </c>
      <c r="H713" s="5" t="str">
        <f t="shared" si="4"/>
        <v/>
      </c>
      <c r="I713" s="5" t="str">
        <f t="shared" si="5"/>
        <v/>
      </c>
      <c r="J713" s="5" t="str">
        <f t="shared" si="6"/>
        <v/>
      </c>
      <c r="K713" s="5" t="str">
        <f t="shared" si="9"/>
        <v/>
      </c>
      <c r="M713" s="6" t="str">
        <f t="shared" si="7"/>
        <v/>
      </c>
      <c r="N713" s="5" t="str">
        <f t="shared" ref="N713:Q713" si="719">IF(IFERROR(FIND( TRIM(LOWER( RIGHT(N$1,LEN(N$1)- FIND("=",N$1)))),LOWER($D713)),"*") = "*","",LEFT(N$1,FIND("=",N$1) -1))</f>
        <v/>
      </c>
      <c r="O713" s="5" t="str">
        <f t="shared" si="719"/>
        <v/>
      </c>
      <c r="P713" s="5" t="str">
        <f t="shared" si="719"/>
        <v/>
      </c>
      <c r="Q713" s="5" t="str">
        <f t="shared" si="719"/>
        <v/>
      </c>
    </row>
    <row r="714" ht="15.75" customHeight="1">
      <c r="A714" s="5" t="s">
        <v>2086</v>
      </c>
      <c r="B714" s="5" t="s">
        <v>2087</v>
      </c>
      <c r="C714" s="5" t="s">
        <v>18</v>
      </c>
      <c r="D714" s="5" t="s">
        <v>2088</v>
      </c>
      <c r="E714" s="6" t="str">
        <f t="shared" si="2"/>
        <v>Enviromental Data</v>
      </c>
      <c r="F714" s="2" t="s">
        <v>5</v>
      </c>
      <c r="G714" s="5" t="str">
        <f t="shared" si="3"/>
        <v/>
      </c>
      <c r="H714" s="5" t="str">
        <f t="shared" si="4"/>
        <v/>
      </c>
      <c r="I714" s="5" t="str">
        <f t="shared" si="5"/>
        <v/>
      </c>
      <c r="J714" s="5" t="str">
        <f t="shared" si="6"/>
        <v/>
      </c>
      <c r="K714" s="5" t="str">
        <f t="shared" si="9"/>
        <v/>
      </c>
      <c r="M714" s="6" t="str">
        <f t="shared" si="7"/>
        <v/>
      </c>
      <c r="N714" s="5" t="str">
        <f t="shared" ref="N714:Q714" si="720">IF(IFERROR(FIND( TRIM(LOWER( RIGHT(N$1,LEN(N$1)- FIND("=",N$1)))),LOWER($D714)),"*") = "*","",LEFT(N$1,FIND("=",N$1) -1))</f>
        <v/>
      </c>
      <c r="O714" s="5" t="str">
        <f t="shared" si="720"/>
        <v/>
      </c>
      <c r="P714" s="5" t="str">
        <f t="shared" si="720"/>
        <v/>
      </c>
      <c r="Q714" s="5" t="str">
        <f t="shared" si="720"/>
        <v/>
      </c>
    </row>
    <row r="715" ht="15.75" customHeight="1">
      <c r="A715" s="5" t="s">
        <v>2089</v>
      </c>
      <c r="B715" s="5" t="s">
        <v>2090</v>
      </c>
      <c r="C715" s="5" t="s">
        <v>18</v>
      </c>
      <c r="D715" s="5" t="s">
        <v>2091</v>
      </c>
      <c r="E715" s="6" t="str">
        <f t="shared" si="2"/>
        <v>Enviromental Data</v>
      </c>
      <c r="F715" s="2" t="s">
        <v>5</v>
      </c>
      <c r="G715" s="5" t="str">
        <f t="shared" si="3"/>
        <v/>
      </c>
      <c r="H715" s="5" t="str">
        <f t="shared" si="4"/>
        <v/>
      </c>
      <c r="I715" s="5" t="str">
        <f t="shared" si="5"/>
        <v/>
      </c>
      <c r="J715" s="5" t="str">
        <f t="shared" si="6"/>
        <v/>
      </c>
      <c r="K715" s="5" t="str">
        <f t="shared" si="9"/>
        <v/>
      </c>
      <c r="M715" s="6" t="str">
        <f t="shared" si="7"/>
        <v/>
      </c>
      <c r="N715" s="5" t="str">
        <f t="shared" ref="N715:Q715" si="721">IF(IFERROR(FIND( TRIM(LOWER( RIGHT(N$1,LEN(N$1)- FIND("=",N$1)))),LOWER($D715)),"*") = "*","",LEFT(N$1,FIND("=",N$1) -1))</f>
        <v/>
      </c>
      <c r="O715" s="5" t="str">
        <f t="shared" si="721"/>
        <v/>
      </c>
      <c r="P715" s="5" t="str">
        <f t="shared" si="721"/>
        <v/>
      </c>
      <c r="Q715" s="5" t="str">
        <f t="shared" si="721"/>
        <v/>
      </c>
    </row>
    <row r="716" ht="15.75" customHeight="1">
      <c r="A716" s="5" t="s">
        <v>2092</v>
      </c>
      <c r="B716" s="5" t="s">
        <v>2093</v>
      </c>
      <c r="C716" s="5" t="s">
        <v>18</v>
      </c>
      <c r="D716" s="5" t="s">
        <v>2094</v>
      </c>
      <c r="E716" s="6" t="str">
        <f t="shared" si="2"/>
        <v>Enviromental Data</v>
      </c>
      <c r="F716" s="2" t="s">
        <v>5</v>
      </c>
      <c r="G716" s="5" t="str">
        <f t="shared" si="3"/>
        <v/>
      </c>
      <c r="H716" s="5" t="str">
        <f t="shared" si="4"/>
        <v/>
      </c>
      <c r="I716" s="5" t="str">
        <f t="shared" si="5"/>
        <v/>
      </c>
      <c r="J716" s="5" t="str">
        <f t="shared" si="6"/>
        <v/>
      </c>
      <c r="K716" s="5" t="str">
        <f t="shared" si="9"/>
        <v/>
      </c>
      <c r="M716" s="6" t="str">
        <f t="shared" si="7"/>
        <v/>
      </c>
      <c r="N716" s="5" t="str">
        <f t="shared" ref="N716:Q716" si="722">IF(IFERROR(FIND( TRIM(LOWER( RIGHT(N$1,LEN(N$1)- FIND("=",N$1)))),LOWER($D716)),"*") = "*","",LEFT(N$1,FIND("=",N$1) -1))</f>
        <v/>
      </c>
      <c r="O716" s="5" t="str">
        <f t="shared" si="722"/>
        <v/>
      </c>
      <c r="P716" s="5" t="str">
        <f t="shared" si="722"/>
        <v/>
      </c>
      <c r="Q716" s="5" t="str">
        <f t="shared" si="722"/>
        <v/>
      </c>
    </row>
    <row r="717" ht="15.75" customHeight="1">
      <c r="A717" s="5" t="s">
        <v>2095</v>
      </c>
      <c r="B717" s="5" t="s">
        <v>2096</v>
      </c>
      <c r="C717" s="5" t="s">
        <v>18</v>
      </c>
      <c r="D717" s="5" t="s">
        <v>2097</v>
      </c>
      <c r="E717" s="6" t="str">
        <f t="shared" si="2"/>
        <v>Enviromental Data</v>
      </c>
      <c r="F717" s="2" t="s">
        <v>5</v>
      </c>
      <c r="G717" s="5" t="str">
        <f t="shared" si="3"/>
        <v/>
      </c>
      <c r="H717" s="5" t="str">
        <f t="shared" si="4"/>
        <v/>
      </c>
      <c r="I717" s="5" t="str">
        <f t="shared" si="5"/>
        <v/>
      </c>
      <c r="J717" s="5" t="str">
        <f t="shared" si="6"/>
        <v/>
      </c>
      <c r="K717" s="5" t="str">
        <f t="shared" si="9"/>
        <v/>
      </c>
      <c r="M717" s="6" t="str">
        <f t="shared" si="7"/>
        <v/>
      </c>
      <c r="N717" s="5" t="str">
        <f t="shared" ref="N717:Q717" si="723">IF(IFERROR(FIND( TRIM(LOWER( RIGHT(N$1,LEN(N$1)- FIND("=",N$1)))),LOWER($D717)),"*") = "*","",LEFT(N$1,FIND("=",N$1) -1))</f>
        <v/>
      </c>
      <c r="O717" s="5" t="str">
        <f t="shared" si="723"/>
        <v/>
      </c>
      <c r="P717" s="5" t="str">
        <f t="shared" si="723"/>
        <v/>
      </c>
      <c r="Q717" s="5" t="str">
        <f t="shared" si="723"/>
        <v/>
      </c>
    </row>
    <row r="718" ht="15.75" customHeight="1">
      <c r="A718" s="5" t="s">
        <v>2098</v>
      </c>
      <c r="B718" s="5" t="s">
        <v>2099</v>
      </c>
      <c r="C718" s="5" t="s">
        <v>18</v>
      </c>
      <c r="D718" s="5" t="s">
        <v>2100</v>
      </c>
      <c r="E718" s="6" t="str">
        <f t="shared" si="2"/>
        <v>Enviromental Data,Energy Data </v>
      </c>
      <c r="F718" s="2" t="s">
        <v>5</v>
      </c>
      <c r="G718" s="5" t="str">
        <f t="shared" si="3"/>
        <v/>
      </c>
      <c r="H718" s="5" t="str">
        <f t="shared" si="4"/>
        <v/>
      </c>
      <c r="I718" s="5" t="str">
        <f t="shared" si="5"/>
        <v>Energy Data </v>
      </c>
      <c r="J718" s="5" t="str">
        <f t="shared" si="6"/>
        <v/>
      </c>
      <c r="K718" s="5" t="str">
        <f t="shared" si="9"/>
        <v/>
      </c>
      <c r="M718" s="6" t="str">
        <f t="shared" si="7"/>
        <v>Regulatory Compliance </v>
      </c>
      <c r="N718" s="5" t="str">
        <f t="shared" ref="N718:Q718" si="724">IF(IFERROR(FIND( TRIM(LOWER( RIGHT(N$1,LEN(N$1)- FIND("=",N$1)))),LOWER($D718)),"*") = "*","",LEFT(N$1,FIND("=",N$1) -1))</f>
        <v/>
      </c>
      <c r="O718" s="5" t="str">
        <f t="shared" si="724"/>
        <v/>
      </c>
      <c r="P718" s="5" t="str">
        <f t="shared" si="724"/>
        <v>Regulatory Compliance </v>
      </c>
      <c r="Q718" s="5" t="str">
        <f t="shared" si="724"/>
        <v/>
      </c>
    </row>
    <row r="719" ht="15.75" customHeight="1">
      <c r="A719" s="5" t="s">
        <v>2101</v>
      </c>
      <c r="B719" s="5" t="s">
        <v>2102</v>
      </c>
      <c r="C719" s="5" t="s">
        <v>18</v>
      </c>
      <c r="D719" s="5" t="s">
        <v>2103</v>
      </c>
      <c r="E719" s="6" t="str">
        <f t="shared" si="2"/>
        <v>Enviromental Data,Pesticides Data </v>
      </c>
      <c r="F719" s="2" t="s">
        <v>5</v>
      </c>
      <c r="G719" s="5" t="str">
        <f t="shared" si="3"/>
        <v/>
      </c>
      <c r="H719" s="5" t="str">
        <f t="shared" si="4"/>
        <v/>
      </c>
      <c r="I719" s="5" t="str">
        <f t="shared" si="5"/>
        <v/>
      </c>
      <c r="J719" s="5" t="str">
        <f t="shared" si="6"/>
        <v>Pesticides Data </v>
      </c>
      <c r="K719" s="5" t="str">
        <f t="shared" si="9"/>
        <v/>
      </c>
      <c r="M719" s="6" t="str">
        <f t="shared" si="7"/>
        <v/>
      </c>
      <c r="N719" s="5" t="str">
        <f t="shared" ref="N719:Q719" si="725">IF(IFERROR(FIND( TRIM(LOWER( RIGHT(N$1,LEN(N$1)- FIND("=",N$1)))),LOWER($D719)),"*") = "*","",LEFT(N$1,FIND("=",N$1) -1))</f>
        <v/>
      </c>
      <c r="O719" s="5" t="str">
        <f t="shared" si="725"/>
        <v/>
      </c>
      <c r="P719" s="5" t="str">
        <f t="shared" si="725"/>
        <v/>
      </c>
      <c r="Q719" s="5" t="str">
        <f t="shared" si="725"/>
        <v/>
      </c>
    </row>
    <row r="720" ht="15.75" customHeight="1">
      <c r="A720" s="5" t="s">
        <v>2104</v>
      </c>
      <c r="B720" s="5" t="s">
        <v>2105</v>
      </c>
      <c r="C720" s="5" t="s">
        <v>18</v>
      </c>
      <c r="D720" s="5" t="s">
        <v>2106</v>
      </c>
      <c r="E720" s="6" t="str">
        <f t="shared" si="2"/>
        <v>Enviromental Data</v>
      </c>
      <c r="F720" s="2" t="s">
        <v>5</v>
      </c>
      <c r="G720" s="5" t="str">
        <f t="shared" si="3"/>
        <v/>
      </c>
      <c r="H720" s="5" t="str">
        <f t="shared" si="4"/>
        <v/>
      </c>
      <c r="I720" s="5" t="str">
        <f t="shared" si="5"/>
        <v/>
      </c>
      <c r="J720" s="5" t="str">
        <f t="shared" si="6"/>
        <v/>
      </c>
      <c r="K720" s="5" t="str">
        <f t="shared" si="9"/>
        <v/>
      </c>
      <c r="M720" s="6" t="str">
        <f t="shared" si="7"/>
        <v/>
      </c>
      <c r="N720" s="5" t="str">
        <f t="shared" ref="N720:Q720" si="726">IF(IFERROR(FIND( TRIM(LOWER( RIGHT(N$1,LEN(N$1)- FIND("=",N$1)))),LOWER($D720)),"*") = "*","",LEFT(N$1,FIND("=",N$1) -1))</f>
        <v/>
      </c>
      <c r="O720" s="5" t="str">
        <f t="shared" si="726"/>
        <v/>
      </c>
      <c r="P720" s="5" t="str">
        <f t="shared" si="726"/>
        <v/>
      </c>
      <c r="Q720" s="5" t="str">
        <f t="shared" si="726"/>
        <v/>
      </c>
    </row>
    <row r="721" ht="15.75" customHeight="1">
      <c r="A721" s="5" t="s">
        <v>2107</v>
      </c>
      <c r="B721" s="5" t="s">
        <v>2108</v>
      </c>
      <c r="C721" s="5" t="s">
        <v>18</v>
      </c>
      <c r="D721" s="5" t="s">
        <v>2109</v>
      </c>
      <c r="E721" s="6" t="str">
        <f t="shared" si="2"/>
        <v>Enviromental Data,Public Health Data </v>
      </c>
      <c r="F721" s="2" t="s">
        <v>5</v>
      </c>
      <c r="G721" s="5" t="str">
        <f t="shared" si="3"/>
        <v/>
      </c>
      <c r="H721" s="5" t="str">
        <f t="shared" si="4"/>
        <v/>
      </c>
      <c r="I721" s="5" t="str">
        <f t="shared" si="5"/>
        <v/>
      </c>
      <c r="J721" s="5" t="str">
        <f t="shared" si="6"/>
        <v/>
      </c>
      <c r="K721" s="5" t="str">
        <f t="shared" si="9"/>
        <v>Public Health Data </v>
      </c>
      <c r="M721" s="6" t="str">
        <f t="shared" si="7"/>
        <v/>
      </c>
      <c r="N721" s="5" t="str">
        <f t="shared" ref="N721:Q721" si="727">IF(IFERROR(FIND( TRIM(LOWER( RIGHT(N$1,LEN(N$1)- FIND("=",N$1)))),LOWER($D721)),"*") = "*","",LEFT(N$1,FIND("=",N$1) -1))</f>
        <v/>
      </c>
      <c r="O721" s="5" t="str">
        <f t="shared" si="727"/>
        <v/>
      </c>
      <c r="P721" s="5" t="str">
        <f t="shared" si="727"/>
        <v/>
      </c>
      <c r="Q721" s="5" t="str">
        <f t="shared" si="727"/>
        <v/>
      </c>
    </row>
    <row r="722" ht="15.75" customHeight="1">
      <c r="A722" s="5" t="s">
        <v>2110</v>
      </c>
      <c r="B722" s="5" t="s">
        <v>2111</v>
      </c>
      <c r="C722" s="5" t="s">
        <v>18</v>
      </c>
      <c r="D722" s="5" t="s">
        <v>2112</v>
      </c>
      <c r="E722" s="6" t="str">
        <f t="shared" si="2"/>
        <v>Enviromental Data,Energy Data ,Public Health Data </v>
      </c>
      <c r="F722" s="2" t="s">
        <v>5</v>
      </c>
      <c r="G722" s="5" t="str">
        <f t="shared" si="3"/>
        <v/>
      </c>
      <c r="H722" s="5" t="str">
        <f t="shared" si="4"/>
        <v/>
      </c>
      <c r="I722" s="5" t="str">
        <f t="shared" si="5"/>
        <v>Energy Data </v>
      </c>
      <c r="J722" s="5" t="str">
        <f t="shared" si="6"/>
        <v/>
      </c>
      <c r="K722" s="5" t="str">
        <f t="shared" si="9"/>
        <v>Public Health Data </v>
      </c>
      <c r="M722" s="6" t="str">
        <f t="shared" si="7"/>
        <v/>
      </c>
      <c r="N722" s="5" t="str">
        <f t="shared" ref="N722:Q722" si="728">IF(IFERROR(FIND( TRIM(LOWER( RIGHT(N$1,LEN(N$1)- FIND("=",N$1)))),LOWER($D722)),"*") = "*","",LEFT(N$1,FIND("=",N$1) -1))</f>
        <v/>
      </c>
      <c r="O722" s="5" t="str">
        <f t="shared" si="728"/>
        <v/>
      </c>
      <c r="P722" s="5" t="str">
        <f t="shared" si="728"/>
        <v/>
      </c>
      <c r="Q722" s="5" t="str">
        <f t="shared" si="728"/>
        <v/>
      </c>
    </row>
    <row r="723" ht="15.75" customHeight="1">
      <c r="A723" s="5" t="s">
        <v>2113</v>
      </c>
      <c r="B723" s="5" t="s">
        <v>2114</v>
      </c>
      <c r="C723" s="5" t="s">
        <v>18</v>
      </c>
      <c r="D723" s="5" t="s">
        <v>2115</v>
      </c>
      <c r="E723" s="6" t="str">
        <f t="shared" si="2"/>
        <v>Enviromental Data,Public Health Data </v>
      </c>
      <c r="F723" s="2" t="s">
        <v>5</v>
      </c>
      <c r="G723" s="5" t="str">
        <f t="shared" si="3"/>
        <v/>
      </c>
      <c r="H723" s="5" t="str">
        <f t="shared" si="4"/>
        <v/>
      </c>
      <c r="I723" s="5" t="str">
        <f t="shared" si="5"/>
        <v/>
      </c>
      <c r="J723" s="5" t="str">
        <f t="shared" si="6"/>
        <v/>
      </c>
      <c r="K723" s="5" t="str">
        <f t="shared" si="9"/>
        <v>Public Health Data </v>
      </c>
      <c r="M723" s="6" t="str">
        <f t="shared" si="7"/>
        <v/>
      </c>
      <c r="N723" s="5" t="str">
        <f t="shared" ref="N723:Q723" si="729">IF(IFERROR(FIND( TRIM(LOWER( RIGHT(N$1,LEN(N$1)- FIND("=",N$1)))),LOWER($D723)),"*") = "*","",LEFT(N$1,FIND("=",N$1) -1))</f>
        <v/>
      </c>
      <c r="O723" s="5" t="str">
        <f t="shared" si="729"/>
        <v/>
      </c>
      <c r="P723" s="5" t="str">
        <f t="shared" si="729"/>
        <v/>
      </c>
      <c r="Q723" s="5" t="str">
        <f t="shared" si="729"/>
        <v/>
      </c>
    </row>
    <row r="724" ht="15.75" customHeight="1">
      <c r="A724" s="5" t="s">
        <v>2116</v>
      </c>
      <c r="B724" s="5" t="s">
        <v>2117</v>
      </c>
      <c r="C724" s="5" t="s">
        <v>18</v>
      </c>
      <c r="D724" s="5" t="s">
        <v>2118</v>
      </c>
      <c r="E724" s="6" t="str">
        <f t="shared" si="2"/>
        <v>Enviromental Data</v>
      </c>
      <c r="F724" s="2" t="s">
        <v>5</v>
      </c>
      <c r="G724" s="5" t="str">
        <f t="shared" si="3"/>
        <v/>
      </c>
      <c r="H724" s="5" t="str">
        <f t="shared" si="4"/>
        <v/>
      </c>
      <c r="I724" s="5" t="str">
        <f t="shared" si="5"/>
        <v/>
      </c>
      <c r="J724" s="5" t="str">
        <f t="shared" si="6"/>
        <v/>
      </c>
      <c r="K724" s="5" t="str">
        <f t="shared" si="9"/>
        <v/>
      </c>
      <c r="M724" s="6" t="str">
        <f t="shared" si="7"/>
        <v/>
      </c>
      <c r="N724" s="5" t="str">
        <f t="shared" ref="N724:Q724" si="730">IF(IFERROR(FIND( TRIM(LOWER( RIGHT(N$1,LEN(N$1)- FIND("=",N$1)))),LOWER($D724)),"*") = "*","",LEFT(N$1,FIND("=",N$1) -1))</f>
        <v/>
      </c>
      <c r="O724" s="5" t="str">
        <f t="shared" si="730"/>
        <v/>
      </c>
      <c r="P724" s="5" t="str">
        <f t="shared" si="730"/>
        <v/>
      </c>
      <c r="Q724" s="5" t="str">
        <f t="shared" si="730"/>
        <v/>
      </c>
    </row>
    <row r="725" ht="15.75" customHeight="1">
      <c r="A725" s="5" t="s">
        <v>2119</v>
      </c>
      <c r="B725" s="5" t="s">
        <v>2120</v>
      </c>
      <c r="C725" s="5" t="s">
        <v>18</v>
      </c>
      <c r="D725" s="5" t="s">
        <v>2121</v>
      </c>
      <c r="E725" s="6" t="str">
        <f t="shared" si="2"/>
        <v>Enviromental Data</v>
      </c>
      <c r="F725" s="2" t="s">
        <v>5</v>
      </c>
      <c r="G725" s="5" t="str">
        <f t="shared" si="3"/>
        <v/>
      </c>
      <c r="H725" s="5" t="str">
        <f t="shared" si="4"/>
        <v/>
      </c>
      <c r="I725" s="5" t="str">
        <f t="shared" si="5"/>
        <v/>
      </c>
      <c r="J725" s="5" t="str">
        <f t="shared" si="6"/>
        <v/>
      </c>
      <c r="K725" s="5" t="str">
        <f t="shared" si="9"/>
        <v/>
      </c>
      <c r="M725" s="6" t="str">
        <f t="shared" si="7"/>
        <v/>
      </c>
      <c r="N725" s="5" t="str">
        <f t="shared" ref="N725:Q725" si="731">IF(IFERROR(FIND( TRIM(LOWER( RIGHT(N$1,LEN(N$1)- FIND("=",N$1)))),LOWER($D725)),"*") = "*","",LEFT(N$1,FIND("=",N$1) -1))</f>
        <v/>
      </c>
      <c r="O725" s="5" t="str">
        <f t="shared" si="731"/>
        <v/>
      </c>
      <c r="P725" s="5" t="str">
        <f t="shared" si="731"/>
        <v/>
      </c>
      <c r="Q725" s="5" t="str">
        <f t="shared" si="731"/>
        <v/>
      </c>
    </row>
    <row r="726" ht="15.75" customHeight="1">
      <c r="A726" s="5" t="s">
        <v>2122</v>
      </c>
      <c r="B726" s="5" t="s">
        <v>2123</v>
      </c>
      <c r="C726" s="5" t="s">
        <v>18</v>
      </c>
      <c r="D726" s="5" t="s">
        <v>2124</v>
      </c>
      <c r="E726" s="6" t="str">
        <f t="shared" si="2"/>
        <v>Enviromental Data</v>
      </c>
      <c r="F726" s="2" t="s">
        <v>5</v>
      </c>
      <c r="G726" s="5" t="str">
        <f t="shared" si="3"/>
        <v/>
      </c>
      <c r="H726" s="5" t="str">
        <f t="shared" si="4"/>
        <v/>
      </c>
      <c r="I726" s="5" t="str">
        <f t="shared" si="5"/>
        <v/>
      </c>
      <c r="J726" s="5" t="str">
        <f t="shared" si="6"/>
        <v/>
      </c>
      <c r="K726" s="5" t="str">
        <f t="shared" si="9"/>
        <v/>
      </c>
      <c r="M726" s="6" t="str">
        <f t="shared" si="7"/>
        <v/>
      </c>
      <c r="N726" s="5" t="str">
        <f t="shared" ref="N726:Q726" si="732">IF(IFERROR(FIND( TRIM(LOWER( RIGHT(N$1,LEN(N$1)- FIND("=",N$1)))),LOWER($D726)),"*") = "*","",LEFT(N$1,FIND("=",N$1) -1))</f>
        <v/>
      </c>
      <c r="O726" s="5" t="str">
        <f t="shared" si="732"/>
        <v/>
      </c>
      <c r="P726" s="5" t="str">
        <f t="shared" si="732"/>
        <v/>
      </c>
      <c r="Q726" s="5" t="str">
        <f t="shared" si="732"/>
        <v/>
      </c>
    </row>
    <row r="727" ht="15.75" customHeight="1">
      <c r="A727" s="5" t="s">
        <v>2125</v>
      </c>
      <c r="B727" s="5" t="s">
        <v>2126</v>
      </c>
      <c r="C727" s="5" t="s">
        <v>18</v>
      </c>
      <c r="D727" s="5" t="s">
        <v>2127</v>
      </c>
      <c r="E727" s="6" t="str">
        <f t="shared" si="2"/>
        <v>Enviromental Data,Public Health Data </v>
      </c>
      <c r="F727" s="2" t="s">
        <v>5</v>
      </c>
      <c r="G727" s="5" t="str">
        <f t="shared" si="3"/>
        <v/>
      </c>
      <c r="H727" s="5" t="str">
        <f t="shared" si="4"/>
        <v/>
      </c>
      <c r="I727" s="5" t="str">
        <f t="shared" si="5"/>
        <v/>
      </c>
      <c r="J727" s="5" t="str">
        <f t="shared" si="6"/>
        <v/>
      </c>
      <c r="K727" s="5" t="str">
        <f t="shared" si="9"/>
        <v>Public Health Data </v>
      </c>
      <c r="M727" s="6" t="str">
        <f t="shared" si="7"/>
        <v/>
      </c>
      <c r="N727" s="5" t="str">
        <f t="shared" ref="N727:Q727" si="733">IF(IFERROR(FIND( TRIM(LOWER( RIGHT(N$1,LEN(N$1)- FIND("=",N$1)))),LOWER($D727)),"*") = "*","",LEFT(N$1,FIND("=",N$1) -1))</f>
        <v/>
      </c>
      <c r="O727" s="5" t="str">
        <f t="shared" si="733"/>
        <v/>
      </c>
      <c r="P727" s="5" t="str">
        <f t="shared" si="733"/>
        <v/>
      </c>
      <c r="Q727" s="5" t="str">
        <f t="shared" si="733"/>
        <v/>
      </c>
    </row>
    <row r="728" ht="15.75" customHeight="1">
      <c r="A728" s="5" t="s">
        <v>2128</v>
      </c>
      <c r="B728" s="5" t="s">
        <v>2129</v>
      </c>
      <c r="C728" s="5" t="s">
        <v>18</v>
      </c>
      <c r="D728" s="5" t="s">
        <v>2130</v>
      </c>
      <c r="E728" s="6" t="str">
        <f t="shared" si="2"/>
        <v>Enviromental Data</v>
      </c>
      <c r="F728" s="2" t="s">
        <v>5</v>
      </c>
      <c r="G728" s="5" t="str">
        <f t="shared" si="3"/>
        <v/>
      </c>
      <c r="H728" s="5" t="str">
        <f t="shared" si="4"/>
        <v/>
      </c>
      <c r="I728" s="5" t="str">
        <f t="shared" si="5"/>
        <v/>
      </c>
      <c r="J728" s="5" t="str">
        <f t="shared" si="6"/>
        <v/>
      </c>
      <c r="K728" s="5" t="str">
        <f t="shared" si="9"/>
        <v/>
      </c>
      <c r="M728" s="6" t="str">
        <f t="shared" si="7"/>
        <v>Agricultural Waste Management System </v>
      </c>
      <c r="N728" s="5" t="str">
        <f t="shared" ref="N728:Q728" si="734">IF(IFERROR(FIND( TRIM(LOWER( RIGHT(N$1,LEN(N$1)- FIND("=",N$1)))),LOWER($D728)),"*") = "*","",LEFT(N$1,FIND("=",N$1) -1))</f>
        <v>Agricultural Waste Management System </v>
      </c>
      <c r="O728" s="5" t="str">
        <f t="shared" si="734"/>
        <v/>
      </c>
      <c r="P728" s="5" t="str">
        <f t="shared" si="734"/>
        <v/>
      </c>
      <c r="Q728" s="5" t="str">
        <f t="shared" si="734"/>
        <v/>
      </c>
    </row>
    <row r="729" ht="15.75" customHeight="1">
      <c r="A729" s="5" t="s">
        <v>2131</v>
      </c>
      <c r="B729" s="5" t="s">
        <v>2132</v>
      </c>
      <c r="C729" s="5" t="s">
        <v>18</v>
      </c>
      <c r="D729" s="5" t="s">
        <v>2133</v>
      </c>
      <c r="E729" s="6" t="str">
        <f t="shared" si="2"/>
        <v>Enviromental Data</v>
      </c>
      <c r="F729" s="2" t="s">
        <v>5</v>
      </c>
      <c r="G729" s="5" t="str">
        <f t="shared" si="3"/>
        <v/>
      </c>
      <c r="H729" s="5" t="str">
        <f t="shared" si="4"/>
        <v/>
      </c>
      <c r="I729" s="5" t="str">
        <f t="shared" si="5"/>
        <v/>
      </c>
      <c r="J729" s="5" t="str">
        <f t="shared" si="6"/>
        <v/>
      </c>
      <c r="K729" s="5" t="str">
        <f t="shared" si="9"/>
        <v/>
      </c>
      <c r="M729" s="6" t="str">
        <f t="shared" si="7"/>
        <v/>
      </c>
      <c r="N729" s="5" t="str">
        <f t="shared" ref="N729:Q729" si="735">IF(IFERROR(FIND( TRIM(LOWER( RIGHT(N$1,LEN(N$1)- FIND("=",N$1)))),LOWER($D729)),"*") = "*","",LEFT(N$1,FIND("=",N$1) -1))</f>
        <v/>
      </c>
      <c r="O729" s="5" t="str">
        <f t="shared" si="735"/>
        <v/>
      </c>
      <c r="P729" s="5" t="str">
        <f t="shared" si="735"/>
        <v/>
      </c>
      <c r="Q729" s="5" t="str">
        <f t="shared" si="735"/>
        <v/>
      </c>
    </row>
    <row r="730" ht="15.75" customHeight="1">
      <c r="A730" s="5" t="s">
        <v>2134</v>
      </c>
      <c r="B730" s="5" t="s">
        <v>2135</v>
      </c>
      <c r="C730" s="5" t="s">
        <v>18</v>
      </c>
      <c r="D730" s="5" t="s">
        <v>2136</v>
      </c>
      <c r="E730" s="6" t="str">
        <f t="shared" si="2"/>
        <v>Enviromental Data</v>
      </c>
      <c r="F730" s="2" t="s">
        <v>5</v>
      </c>
      <c r="G730" s="5" t="str">
        <f t="shared" si="3"/>
        <v/>
      </c>
      <c r="H730" s="5" t="str">
        <f t="shared" si="4"/>
        <v/>
      </c>
      <c r="I730" s="5" t="str">
        <f t="shared" si="5"/>
        <v/>
      </c>
      <c r="J730" s="5" t="str">
        <f t="shared" si="6"/>
        <v/>
      </c>
      <c r="K730" s="5" t="str">
        <f t="shared" si="9"/>
        <v/>
      </c>
      <c r="M730" s="6" t="str">
        <f t="shared" si="7"/>
        <v/>
      </c>
      <c r="N730" s="5" t="str">
        <f t="shared" ref="N730:Q730" si="736">IF(IFERROR(FIND( TRIM(LOWER( RIGHT(N$1,LEN(N$1)- FIND("=",N$1)))),LOWER($D730)),"*") = "*","",LEFT(N$1,FIND("=",N$1) -1))</f>
        <v/>
      </c>
      <c r="O730" s="5" t="str">
        <f t="shared" si="736"/>
        <v/>
      </c>
      <c r="P730" s="5" t="str">
        <f t="shared" si="736"/>
        <v/>
      </c>
      <c r="Q730" s="5" t="str">
        <f t="shared" si="736"/>
        <v/>
      </c>
    </row>
    <row r="731" ht="15.75" customHeight="1">
      <c r="A731" s="5" t="s">
        <v>2137</v>
      </c>
      <c r="B731" s="5" t="s">
        <v>2138</v>
      </c>
      <c r="C731" s="5" t="s">
        <v>18</v>
      </c>
      <c r="D731" s="5" t="s">
        <v>2139</v>
      </c>
      <c r="E731" s="6" t="str">
        <f t="shared" si="2"/>
        <v>Enviromental Data</v>
      </c>
      <c r="F731" s="2" t="s">
        <v>5</v>
      </c>
      <c r="G731" s="5" t="str">
        <f t="shared" si="3"/>
        <v/>
      </c>
      <c r="H731" s="5" t="str">
        <f t="shared" si="4"/>
        <v/>
      </c>
      <c r="I731" s="5" t="str">
        <f t="shared" si="5"/>
        <v/>
      </c>
      <c r="J731" s="5" t="str">
        <f t="shared" si="6"/>
        <v/>
      </c>
      <c r="K731" s="5" t="str">
        <f t="shared" si="9"/>
        <v/>
      </c>
      <c r="M731" s="6" t="str">
        <f t="shared" si="7"/>
        <v/>
      </c>
      <c r="N731" s="5" t="str">
        <f t="shared" ref="N731:Q731" si="737">IF(IFERROR(FIND( TRIM(LOWER( RIGHT(N$1,LEN(N$1)- FIND("=",N$1)))),LOWER($D731)),"*") = "*","",LEFT(N$1,FIND("=",N$1) -1))</f>
        <v/>
      </c>
      <c r="O731" s="5" t="str">
        <f t="shared" si="737"/>
        <v/>
      </c>
      <c r="P731" s="5" t="str">
        <f t="shared" si="737"/>
        <v/>
      </c>
      <c r="Q731" s="5" t="str">
        <f t="shared" si="737"/>
        <v/>
      </c>
    </row>
    <row r="732" ht="15.75" customHeight="1">
      <c r="A732" s="5" t="s">
        <v>2140</v>
      </c>
      <c r="B732" s="5" t="s">
        <v>2141</v>
      </c>
      <c r="C732" s="5" t="s">
        <v>18</v>
      </c>
      <c r="D732" s="5" t="s">
        <v>2142</v>
      </c>
      <c r="E732" s="6" t="str">
        <f t="shared" si="2"/>
        <v>Enviromental Data</v>
      </c>
      <c r="F732" s="2" t="s">
        <v>5</v>
      </c>
      <c r="G732" s="5" t="str">
        <f t="shared" si="3"/>
        <v/>
      </c>
      <c r="H732" s="5" t="str">
        <f t="shared" si="4"/>
        <v/>
      </c>
      <c r="I732" s="5" t="str">
        <f t="shared" si="5"/>
        <v/>
      </c>
      <c r="J732" s="5" t="str">
        <f t="shared" si="6"/>
        <v/>
      </c>
      <c r="K732" s="5" t="str">
        <f t="shared" si="9"/>
        <v/>
      </c>
      <c r="M732" s="6" t="str">
        <f t="shared" si="7"/>
        <v/>
      </c>
      <c r="N732" s="5" t="str">
        <f t="shared" ref="N732:Q732" si="738">IF(IFERROR(FIND( TRIM(LOWER( RIGHT(N$1,LEN(N$1)- FIND("=",N$1)))),LOWER($D732)),"*") = "*","",LEFT(N$1,FIND("=",N$1) -1))</f>
        <v/>
      </c>
      <c r="O732" s="5" t="str">
        <f t="shared" si="738"/>
        <v/>
      </c>
      <c r="P732" s="5" t="str">
        <f t="shared" si="738"/>
        <v/>
      </c>
      <c r="Q732" s="5" t="str">
        <f t="shared" si="738"/>
        <v/>
      </c>
    </row>
    <row r="733" ht="15.75" customHeight="1">
      <c r="A733" s="5" t="s">
        <v>2143</v>
      </c>
      <c r="B733" s="5" t="s">
        <v>2144</v>
      </c>
      <c r="C733" s="5" t="s">
        <v>18</v>
      </c>
      <c r="D733" s="5" t="s">
        <v>2145</v>
      </c>
      <c r="E733" s="6" t="str">
        <f t="shared" si="2"/>
        <v>Enviromental Data,Public Health Data </v>
      </c>
      <c r="F733" s="2" t="s">
        <v>5</v>
      </c>
      <c r="G733" s="5" t="str">
        <f t="shared" si="3"/>
        <v/>
      </c>
      <c r="H733" s="5" t="str">
        <f t="shared" si="4"/>
        <v/>
      </c>
      <c r="I733" s="5" t="str">
        <f t="shared" si="5"/>
        <v/>
      </c>
      <c r="J733" s="5" t="str">
        <f t="shared" si="6"/>
        <v/>
      </c>
      <c r="K733" s="5" t="str">
        <f t="shared" si="9"/>
        <v>Public Health Data </v>
      </c>
      <c r="M733" s="6" t="str">
        <f t="shared" si="7"/>
        <v/>
      </c>
      <c r="N733" s="5" t="str">
        <f t="shared" ref="N733:Q733" si="739">IF(IFERROR(FIND( TRIM(LOWER( RIGHT(N$1,LEN(N$1)- FIND("=",N$1)))),LOWER($D733)),"*") = "*","",LEFT(N$1,FIND("=",N$1) -1))</f>
        <v/>
      </c>
      <c r="O733" s="5" t="str">
        <f t="shared" si="739"/>
        <v/>
      </c>
      <c r="P733" s="5" t="str">
        <f t="shared" si="739"/>
        <v/>
      </c>
      <c r="Q733" s="5" t="str">
        <f t="shared" si="739"/>
        <v/>
      </c>
    </row>
    <row r="734" ht="15.75" customHeight="1">
      <c r="A734" s="5" t="s">
        <v>2146</v>
      </c>
      <c r="B734" s="5" t="s">
        <v>2147</v>
      </c>
      <c r="C734" s="5" t="s">
        <v>18</v>
      </c>
      <c r="D734" s="5" t="s">
        <v>2148</v>
      </c>
      <c r="E734" s="6" t="str">
        <f t="shared" si="2"/>
        <v>Enviromental Data</v>
      </c>
      <c r="F734" s="2" t="s">
        <v>5</v>
      </c>
      <c r="G734" s="5" t="str">
        <f t="shared" si="3"/>
        <v/>
      </c>
      <c r="H734" s="5" t="str">
        <f t="shared" si="4"/>
        <v/>
      </c>
      <c r="I734" s="5" t="str">
        <f t="shared" si="5"/>
        <v/>
      </c>
      <c r="J734" s="5" t="str">
        <f t="shared" si="6"/>
        <v/>
      </c>
      <c r="K734" s="5" t="str">
        <f t="shared" si="9"/>
        <v/>
      </c>
      <c r="M734" s="6" t="str">
        <f t="shared" si="7"/>
        <v/>
      </c>
      <c r="N734" s="5" t="str">
        <f t="shared" ref="N734:Q734" si="740">IF(IFERROR(FIND( TRIM(LOWER( RIGHT(N$1,LEN(N$1)- FIND("=",N$1)))),LOWER($D734)),"*") = "*","",LEFT(N$1,FIND("=",N$1) -1))</f>
        <v/>
      </c>
      <c r="O734" s="5" t="str">
        <f t="shared" si="740"/>
        <v/>
      </c>
      <c r="P734" s="5" t="str">
        <f t="shared" si="740"/>
        <v/>
      </c>
      <c r="Q734" s="5" t="str">
        <f t="shared" si="740"/>
        <v/>
      </c>
    </row>
    <row r="735" ht="15.75" customHeight="1">
      <c r="A735" s="5" t="s">
        <v>2149</v>
      </c>
      <c r="B735" s="5" t="s">
        <v>2150</v>
      </c>
      <c r="C735" s="5" t="s">
        <v>18</v>
      </c>
      <c r="D735" s="5" t="s">
        <v>2151</v>
      </c>
      <c r="E735" s="6" t="str">
        <f t="shared" si="2"/>
        <v>Enviromental Data</v>
      </c>
      <c r="F735" s="2" t="s">
        <v>5</v>
      </c>
      <c r="G735" s="5" t="str">
        <f t="shared" si="3"/>
        <v/>
      </c>
      <c r="H735" s="5" t="str">
        <f t="shared" si="4"/>
        <v/>
      </c>
      <c r="I735" s="5" t="str">
        <f t="shared" si="5"/>
        <v/>
      </c>
      <c r="J735" s="5" t="str">
        <f t="shared" si="6"/>
        <v/>
      </c>
      <c r="K735" s="5" t="str">
        <f t="shared" si="9"/>
        <v/>
      </c>
      <c r="M735" s="6" t="str">
        <f t="shared" si="7"/>
        <v/>
      </c>
      <c r="N735" s="5" t="str">
        <f t="shared" ref="N735:Q735" si="741">IF(IFERROR(FIND( TRIM(LOWER( RIGHT(N$1,LEN(N$1)- FIND("=",N$1)))),LOWER($D735)),"*") = "*","",LEFT(N$1,FIND("=",N$1) -1))</f>
        <v/>
      </c>
      <c r="O735" s="5" t="str">
        <f t="shared" si="741"/>
        <v/>
      </c>
      <c r="P735" s="5" t="str">
        <f t="shared" si="741"/>
        <v/>
      </c>
      <c r="Q735" s="5" t="str">
        <f t="shared" si="741"/>
        <v/>
      </c>
    </row>
    <row r="736" ht="15.75" customHeight="1">
      <c r="A736" s="5" t="s">
        <v>2152</v>
      </c>
      <c r="B736" s="5" t="s">
        <v>1142</v>
      </c>
      <c r="C736" s="5" t="s">
        <v>18</v>
      </c>
      <c r="D736" s="5" t="s">
        <v>2153</v>
      </c>
      <c r="E736" s="6" t="str">
        <f t="shared" si="2"/>
        <v>Enviromental Data</v>
      </c>
      <c r="F736" s="2" t="s">
        <v>5</v>
      </c>
      <c r="G736" s="5" t="str">
        <f t="shared" si="3"/>
        <v/>
      </c>
      <c r="H736" s="5" t="str">
        <f t="shared" si="4"/>
        <v/>
      </c>
      <c r="I736" s="5" t="str">
        <f t="shared" si="5"/>
        <v/>
      </c>
      <c r="J736" s="5" t="str">
        <f t="shared" si="6"/>
        <v/>
      </c>
      <c r="K736" s="5" t="str">
        <f t="shared" si="9"/>
        <v/>
      </c>
      <c r="M736" s="6" t="str">
        <f t="shared" si="7"/>
        <v/>
      </c>
      <c r="N736" s="5" t="str">
        <f t="shared" ref="N736:Q736" si="742">IF(IFERROR(FIND( TRIM(LOWER( RIGHT(N$1,LEN(N$1)- FIND("=",N$1)))),LOWER($D736)),"*") = "*","",LEFT(N$1,FIND("=",N$1) -1))</f>
        <v/>
      </c>
      <c r="O736" s="5" t="str">
        <f t="shared" si="742"/>
        <v/>
      </c>
      <c r="P736" s="5" t="str">
        <f t="shared" si="742"/>
        <v/>
      </c>
      <c r="Q736" s="5" t="str">
        <f t="shared" si="742"/>
        <v/>
      </c>
    </row>
    <row r="737" ht="15.75" customHeight="1">
      <c r="A737" s="5" t="s">
        <v>2154</v>
      </c>
      <c r="B737" s="5" t="s">
        <v>2155</v>
      </c>
      <c r="C737" s="5" t="s">
        <v>18</v>
      </c>
      <c r="D737" s="5" t="s">
        <v>2156</v>
      </c>
      <c r="E737" s="6" t="str">
        <f t="shared" si="2"/>
        <v>Enviromental Data,Public Health Data </v>
      </c>
      <c r="F737" s="2" t="s">
        <v>5</v>
      </c>
      <c r="G737" s="5" t="str">
        <f t="shared" si="3"/>
        <v/>
      </c>
      <c r="H737" s="5" t="str">
        <f t="shared" si="4"/>
        <v/>
      </c>
      <c r="I737" s="5" t="str">
        <f t="shared" si="5"/>
        <v/>
      </c>
      <c r="J737" s="5" t="str">
        <f t="shared" si="6"/>
        <v/>
      </c>
      <c r="K737" s="5" t="str">
        <f t="shared" si="9"/>
        <v>Public Health Data </v>
      </c>
      <c r="M737" s="6" t="str">
        <f t="shared" si="7"/>
        <v/>
      </c>
      <c r="N737" s="5" t="str">
        <f t="shared" ref="N737:Q737" si="743">IF(IFERROR(FIND( TRIM(LOWER( RIGHT(N$1,LEN(N$1)- FIND("=",N$1)))),LOWER($D737)),"*") = "*","",LEFT(N$1,FIND("=",N$1) -1))</f>
        <v/>
      </c>
      <c r="O737" s="5" t="str">
        <f t="shared" si="743"/>
        <v/>
      </c>
      <c r="P737" s="5" t="str">
        <f t="shared" si="743"/>
        <v/>
      </c>
      <c r="Q737" s="5" t="str">
        <f t="shared" si="743"/>
        <v/>
      </c>
    </row>
    <row r="738" ht="15.75" customHeight="1">
      <c r="A738" s="5" t="s">
        <v>2157</v>
      </c>
      <c r="B738" s="5" t="s">
        <v>2158</v>
      </c>
      <c r="C738" s="5" t="s">
        <v>18</v>
      </c>
      <c r="D738" s="5" t="s">
        <v>2159</v>
      </c>
      <c r="E738" s="6" t="str">
        <f t="shared" si="2"/>
        <v>Enviromental Data</v>
      </c>
      <c r="F738" s="2" t="s">
        <v>5</v>
      </c>
      <c r="G738" s="5" t="str">
        <f t="shared" si="3"/>
        <v/>
      </c>
      <c r="H738" s="5" t="str">
        <f t="shared" si="4"/>
        <v/>
      </c>
      <c r="I738" s="5" t="str">
        <f t="shared" si="5"/>
        <v/>
      </c>
      <c r="J738" s="5" t="str">
        <f t="shared" si="6"/>
        <v/>
      </c>
      <c r="K738" s="5" t="str">
        <f t="shared" si="9"/>
        <v/>
      </c>
      <c r="M738" s="6" t="str">
        <f t="shared" si="7"/>
        <v/>
      </c>
      <c r="N738" s="5" t="str">
        <f t="shared" ref="N738:Q738" si="744">IF(IFERROR(FIND( TRIM(LOWER( RIGHT(N$1,LEN(N$1)- FIND("=",N$1)))),LOWER($D738)),"*") = "*","",LEFT(N$1,FIND("=",N$1) -1))</f>
        <v/>
      </c>
      <c r="O738" s="5" t="str">
        <f t="shared" si="744"/>
        <v/>
      </c>
      <c r="P738" s="5" t="str">
        <f t="shared" si="744"/>
        <v/>
      </c>
      <c r="Q738" s="5" t="str">
        <f t="shared" si="744"/>
        <v/>
      </c>
    </row>
    <row r="739" ht="15.75" customHeight="1">
      <c r="A739" s="5" t="s">
        <v>2160</v>
      </c>
      <c r="B739" s="5" t="s">
        <v>2161</v>
      </c>
      <c r="C739" s="5" t="s">
        <v>18</v>
      </c>
      <c r="D739" s="5" t="s">
        <v>2162</v>
      </c>
      <c r="E739" s="6" t="str">
        <f t="shared" si="2"/>
        <v>Enviromental Data</v>
      </c>
      <c r="F739" s="2" t="s">
        <v>5</v>
      </c>
      <c r="G739" s="5" t="str">
        <f t="shared" si="3"/>
        <v/>
      </c>
      <c r="H739" s="5" t="str">
        <f t="shared" si="4"/>
        <v/>
      </c>
      <c r="I739" s="5" t="str">
        <f t="shared" si="5"/>
        <v/>
      </c>
      <c r="J739" s="5" t="str">
        <f t="shared" si="6"/>
        <v/>
      </c>
      <c r="K739" s="5" t="str">
        <f t="shared" si="9"/>
        <v/>
      </c>
      <c r="M739" s="6" t="str">
        <f t="shared" si="7"/>
        <v/>
      </c>
      <c r="N739" s="5" t="str">
        <f t="shared" ref="N739:Q739" si="745">IF(IFERROR(FIND( TRIM(LOWER( RIGHT(N$1,LEN(N$1)- FIND("=",N$1)))),LOWER($D739)),"*") = "*","",LEFT(N$1,FIND("=",N$1) -1))</f>
        <v/>
      </c>
      <c r="O739" s="5" t="str">
        <f t="shared" si="745"/>
        <v/>
      </c>
      <c r="P739" s="5" t="str">
        <f t="shared" si="745"/>
        <v/>
      </c>
      <c r="Q739" s="5" t="str">
        <f t="shared" si="745"/>
        <v/>
      </c>
    </row>
    <row r="740" ht="15.75" customHeight="1">
      <c r="A740" s="5" t="s">
        <v>2163</v>
      </c>
      <c r="B740" s="5" t="s">
        <v>2164</v>
      </c>
      <c r="C740" s="5" t="s">
        <v>18</v>
      </c>
      <c r="D740" s="5" t="s">
        <v>2165</v>
      </c>
      <c r="E740" s="6" t="str">
        <f t="shared" si="2"/>
        <v>Enviromental Data</v>
      </c>
      <c r="F740" s="2" t="s">
        <v>5</v>
      </c>
      <c r="G740" s="5" t="str">
        <f t="shared" si="3"/>
        <v/>
      </c>
      <c r="H740" s="5" t="str">
        <f t="shared" si="4"/>
        <v/>
      </c>
      <c r="I740" s="5" t="str">
        <f t="shared" si="5"/>
        <v/>
      </c>
      <c r="J740" s="5" t="str">
        <f t="shared" si="6"/>
        <v/>
      </c>
      <c r="K740" s="5" t="str">
        <f t="shared" si="9"/>
        <v/>
      </c>
      <c r="M740" s="6" t="str">
        <f t="shared" si="7"/>
        <v/>
      </c>
      <c r="N740" s="5" t="str">
        <f t="shared" ref="N740:Q740" si="746">IF(IFERROR(FIND( TRIM(LOWER( RIGHT(N$1,LEN(N$1)- FIND("=",N$1)))),LOWER($D740)),"*") = "*","",LEFT(N$1,FIND("=",N$1) -1))</f>
        <v/>
      </c>
      <c r="O740" s="5" t="str">
        <f t="shared" si="746"/>
        <v/>
      </c>
      <c r="P740" s="5" t="str">
        <f t="shared" si="746"/>
        <v/>
      </c>
      <c r="Q740" s="5" t="str">
        <f t="shared" si="746"/>
        <v/>
      </c>
    </row>
    <row r="741" ht="15.75" customHeight="1">
      <c r="A741" s="5" t="s">
        <v>2166</v>
      </c>
      <c r="B741" s="5" t="s">
        <v>2167</v>
      </c>
      <c r="C741" s="5" t="s">
        <v>18</v>
      </c>
      <c r="D741" s="5" t="s">
        <v>2168</v>
      </c>
      <c r="E741" s="6" t="str">
        <f t="shared" si="2"/>
        <v>Enviromental Data,Energy Data </v>
      </c>
      <c r="F741" s="2" t="s">
        <v>5</v>
      </c>
      <c r="G741" s="5" t="str">
        <f t="shared" si="3"/>
        <v/>
      </c>
      <c r="H741" s="5" t="str">
        <f t="shared" si="4"/>
        <v/>
      </c>
      <c r="I741" s="5" t="str">
        <f t="shared" si="5"/>
        <v>Energy Data </v>
      </c>
      <c r="J741" s="5" t="str">
        <f t="shared" si="6"/>
        <v/>
      </c>
      <c r="K741" s="5" t="str">
        <f t="shared" si="9"/>
        <v/>
      </c>
      <c r="M741" s="6" t="str">
        <f t="shared" si="7"/>
        <v/>
      </c>
      <c r="N741" s="5" t="str">
        <f t="shared" ref="N741:Q741" si="747">IF(IFERROR(FIND( TRIM(LOWER( RIGHT(N$1,LEN(N$1)- FIND("=",N$1)))),LOWER($D741)),"*") = "*","",LEFT(N$1,FIND("=",N$1) -1))</f>
        <v/>
      </c>
      <c r="O741" s="5" t="str">
        <f t="shared" si="747"/>
        <v/>
      </c>
      <c r="P741" s="5" t="str">
        <f t="shared" si="747"/>
        <v/>
      </c>
      <c r="Q741" s="5" t="str">
        <f t="shared" si="747"/>
        <v/>
      </c>
    </row>
    <row r="742" ht="15.75" customHeight="1">
      <c r="A742" s="5" t="s">
        <v>2169</v>
      </c>
      <c r="B742" s="5" t="s">
        <v>2170</v>
      </c>
      <c r="C742" s="5" t="s">
        <v>18</v>
      </c>
      <c r="D742" s="5" t="s">
        <v>2171</v>
      </c>
      <c r="E742" s="6" t="str">
        <f t="shared" si="2"/>
        <v>Enviromental Data</v>
      </c>
      <c r="F742" s="2" t="s">
        <v>5</v>
      </c>
      <c r="G742" s="5" t="str">
        <f t="shared" si="3"/>
        <v/>
      </c>
      <c r="H742" s="5" t="str">
        <f t="shared" si="4"/>
        <v/>
      </c>
      <c r="I742" s="5" t="str">
        <f t="shared" si="5"/>
        <v/>
      </c>
      <c r="J742" s="5" t="str">
        <f t="shared" si="6"/>
        <v/>
      </c>
      <c r="K742" s="5" t="str">
        <f t="shared" si="9"/>
        <v/>
      </c>
      <c r="M742" s="6" t="str">
        <f t="shared" si="7"/>
        <v/>
      </c>
      <c r="N742" s="5" t="str">
        <f t="shared" ref="N742:Q742" si="748">IF(IFERROR(FIND( TRIM(LOWER( RIGHT(N$1,LEN(N$1)- FIND("=",N$1)))),LOWER($D742)),"*") = "*","",LEFT(N$1,FIND("=",N$1) -1))</f>
        <v/>
      </c>
      <c r="O742" s="5" t="str">
        <f t="shared" si="748"/>
        <v/>
      </c>
      <c r="P742" s="5" t="str">
        <f t="shared" si="748"/>
        <v/>
      </c>
      <c r="Q742" s="5" t="str">
        <f t="shared" si="748"/>
        <v/>
      </c>
    </row>
    <row r="743" ht="15.75" customHeight="1">
      <c r="A743" s="5" t="s">
        <v>2172</v>
      </c>
      <c r="B743" s="5" t="s">
        <v>2173</v>
      </c>
      <c r="C743" s="5" t="s">
        <v>18</v>
      </c>
      <c r="D743" s="5" t="s">
        <v>2174</v>
      </c>
      <c r="E743" s="6" t="str">
        <f t="shared" si="2"/>
        <v>Enviromental Data,Energy Data ,Public Health Data </v>
      </c>
      <c r="F743" s="2" t="s">
        <v>5</v>
      </c>
      <c r="G743" s="5" t="str">
        <f t="shared" si="3"/>
        <v/>
      </c>
      <c r="H743" s="5" t="str">
        <f t="shared" si="4"/>
        <v/>
      </c>
      <c r="I743" s="5" t="str">
        <f t="shared" si="5"/>
        <v>Energy Data </v>
      </c>
      <c r="J743" s="5" t="str">
        <f t="shared" si="6"/>
        <v/>
      </c>
      <c r="K743" s="5" t="str">
        <f t="shared" si="9"/>
        <v>Public Health Data </v>
      </c>
      <c r="M743" s="6" t="str">
        <f t="shared" si="7"/>
        <v/>
      </c>
      <c r="N743" s="5" t="str">
        <f t="shared" ref="N743:Q743" si="749">IF(IFERROR(FIND( TRIM(LOWER( RIGHT(N$1,LEN(N$1)- FIND("=",N$1)))),LOWER($D743)),"*") = "*","",LEFT(N$1,FIND("=",N$1) -1))</f>
        <v/>
      </c>
      <c r="O743" s="5" t="str">
        <f t="shared" si="749"/>
        <v/>
      </c>
      <c r="P743" s="5" t="str">
        <f t="shared" si="749"/>
        <v/>
      </c>
      <c r="Q743" s="5" t="str">
        <f t="shared" si="749"/>
        <v/>
      </c>
    </row>
    <row r="744" ht="15.75" customHeight="1">
      <c r="A744" s="5" t="s">
        <v>2175</v>
      </c>
      <c r="B744" s="5" t="s">
        <v>2176</v>
      </c>
      <c r="C744" s="5" t="s">
        <v>18</v>
      </c>
      <c r="D744" s="5" t="s">
        <v>2177</v>
      </c>
      <c r="E744" s="6" t="str">
        <f t="shared" si="2"/>
        <v>Enviromental Data,Energy Data </v>
      </c>
      <c r="F744" s="2" t="s">
        <v>5</v>
      </c>
      <c r="G744" s="5" t="str">
        <f t="shared" si="3"/>
        <v/>
      </c>
      <c r="H744" s="5" t="str">
        <f t="shared" si="4"/>
        <v/>
      </c>
      <c r="I744" s="5" t="str">
        <f t="shared" si="5"/>
        <v>Energy Data </v>
      </c>
      <c r="J744" s="5" t="str">
        <f t="shared" si="6"/>
        <v/>
      </c>
      <c r="K744" s="5" t="str">
        <f t="shared" si="9"/>
        <v/>
      </c>
      <c r="M744" s="6" t="str">
        <f t="shared" si="7"/>
        <v/>
      </c>
      <c r="N744" s="5" t="str">
        <f t="shared" ref="N744:Q744" si="750">IF(IFERROR(FIND( TRIM(LOWER( RIGHT(N$1,LEN(N$1)- FIND("=",N$1)))),LOWER($D744)),"*") = "*","",LEFT(N$1,FIND("=",N$1) -1))</f>
        <v/>
      </c>
      <c r="O744" s="5" t="str">
        <f t="shared" si="750"/>
        <v/>
      </c>
      <c r="P744" s="5" t="str">
        <f t="shared" si="750"/>
        <v/>
      </c>
      <c r="Q744" s="5" t="str">
        <f t="shared" si="750"/>
        <v/>
      </c>
    </row>
    <row r="745" ht="15.75" customHeight="1">
      <c r="A745" s="5" t="s">
        <v>2178</v>
      </c>
      <c r="B745" s="5" t="s">
        <v>2179</v>
      </c>
      <c r="C745" s="5" t="s">
        <v>18</v>
      </c>
      <c r="D745" s="5" t="s">
        <v>2180</v>
      </c>
      <c r="E745" s="6" t="str">
        <f t="shared" si="2"/>
        <v>Enviromental Data,Public Health Data </v>
      </c>
      <c r="F745" s="2" t="s">
        <v>5</v>
      </c>
      <c r="G745" s="5" t="str">
        <f t="shared" si="3"/>
        <v/>
      </c>
      <c r="H745" s="5" t="str">
        <f t="shared" si="4"/>
        <v/>
      </c>
      <c r="I745" s="5" t="str">
        <f t="shared" si="5"/>
        <v/>
      </c>
      <c r="J745" s="5" t="str">
        <f t="shared" si="6"/>
        <v/>
      </c>
      <c r="K745" s="5" t="str">
        <f t="shared" si="9"/>
        <v>Public Health Data </v>
      </c>
      <c r="M745" s="6" t="str">
        <f t="shared" si="7"/>
        <v/>
      </c>
      <c r="N745" s="5" t="str">
        <f t="shared" ref="N745:Q745" si="751">IF(IFERROR(FIND( TRIM(LOWER( RIGHT(N$1,LEN(N$1)- FIND("=",N$1)))),LOWER($D745)),"*") = "*","",LEFT(N$1,FIND("=",N$1) -1))</f>
        <v/>
      </c>
      <c r="O745" s="5" t="str">
        <f t="shared" si="751"/>
        <v/>
      </c>
      <c r="P745" s="5" t="str">
        <f t="shared" si="751"/>
        <v/>
      </c>
      <c r="Q745" s="5" t="str">
        <f t="shared" si="751"/>
        <v/>
      </c>
    </row>
    <row r="746" ht="15.75" customHeight="1">
      <c r="A746" s="5" t="s">
        <v>2181</v>
      </c>
      <c r="B746" s="5" t="s">
        <v>2182</v>
      </c>
      <c r="C746" s="5" t="s">
        <v>18</v>
      </c>
      <c r="D746" s="5" t="s">
        <v>2183</v>
      </c>
      <c r="E746" s="6" t="str">
        <f t="shared" si="2"/>
        <v>Enviromental Data,Energy Data </v>
      </c>
      <c r="F746" s="2" t="s">
        <v>5</v>
      </c>
      <c r="G746" s="5" t="str">
        <f t="shared" si="3"/>
        <v/>
      </c>
      <c r="H746" s="5" t="str">
        <f t="shared" si="4"/>
        <v/>
      </c>
      <c r="I746" s="5" t="str">
        <f t="shared" si="5"/>
        <v>Energy Data </v>
      </c>
      <c r="J746" s="5" t="str">
        <f t="shared" si="6"/>
        <v/>
      </c>
      <c r="K746" s="5" t="str">
        <f t="shared" si="9"/>
        <v/>
      </c>
      <c r="M746" s="6" t="str">
        <f t="shared" si="7"/>
        <v>Agricultural Waste Management System </v>
      </c>
      <c r="N746" s="5" t="str">
        <f t="shared" ref="N746:Q746" si="752">IF(IFERROR(FIND( TRIM(LOWER( RIGHT(N$1,LEN(N$1)- FIND("=",N$1)))),LOWER($D746)),"*") = "*","",LEFT(N$1,FIND("=",N$1) -1))</f>
        <v>Agricultural Waste Management System </v>
      </c>
      <c r="O746" s="5" t="str">
        <f t="shared" si="752"/>
        <v/>
      </c>
      <c r="P746" s="5" t="str">
        <f t="shared" si="752"/>
        <v/>
      </c>
      <c r="Q746" s="5" t="str">
        <f t="shared" si="752"/>
        <v/>
      </c>
    </row>
    <row r="747" ht="15.75" customHeight="1">
      <c r="A747" s="5" t="s">
        <v>2184</v>
      </c>
      <c r="B747" s="5" t="s">
        <v>2185</v>
      </c>
      <c r="C747" s="5" t="s">
        <v>18</v>
      </c>
      <c r="D747" s="5" t="s">
        <v>2186</v>
      </c>
      <c r="E747" s="6" t="str">
        <f t="shared" si="2"/>
        <v>Enviromental Data</v>
      </c>
      <c r="F747" s="2" t="s">
        <v>5</v>
      </c>
      <c r="G747" s="5" t="str">
        <f t="shared" si="3"/>
        <v/>
      </c>
      <c r="H747" s="5" t="str">
        <f t="shared" si="4"/>
        <v/>
      </c>
      <c r="I747" s="5" t="str">
        <f t="shared" si="5"/>
        <v/>
      </c>
      <c r="J747" s="5" t="str">
        <f t="shared" si="6"/>
        <v/>
      </c>
      <c r="K747" s="5" t="str">
        <f t="shared" si="9"/>
        <v/>
      </c>
      <c r="M747" s="6" t="str">
        <f t="shared" si="7"/>
        <v/>
      </c>
      <c r="N747" s="5" t="str">
        <f t="shared" ref="N747:Q747" si="753">IF(IFERROR(FIND( TRIM(LOWER( RIGHT(N$1,LEN(N$1)- FIND("=",N$1)))),LOWER($D747)),"*") = "*","",LEFT(N$1,FIND("=",N$1) -1))</f>
        <v/>
      </c>
      <c r="O747" s="5" t="str">
        <f t="shared" si="753"/>
        <v/>
      </c>
      <c r="P747" s="5" t="str">
        <f t="shared" si="753"/>
        <v/>
      </c>
      <c r="Q747" s="5" t="str">
        <f t="shared" si="753"/>
        <v/>
      </c>
    </row>
    <row r="748" ht="15.75" customHeight="1">
      <c r="A748" s="5" t="s">
        <v>2187</v>
      </c>
      <c r="B748" s="5" t="s">
        <v>2188</v>
      </c>
      <c r="C748" s="5" t="s">
        <v>18</v>
      </c>
      <c r="D748" s="5" t="s">
        <v>2189</v>
      </c>
      <c r="E748" s="6" t="str">
        <f t="shared" si="2"/>
        <v>Enviromental Data</v>
      </c>
      <c r="F748" s="2" t="s">
        <v>5</v>
      </c>
      <c r="G748" s="5" t="str">
        <f t="shared" si="3"/>
        <v/>
      </c>
      <c r="H748" s="5" t="str">
        <f t="shared" si="4"/>
        <v/>
      </c>
      <c r="I748" s="5" t="str">
        <f t="shared" si="5"/>
        <v/>
      </c>
      <c r="J748" s="5" t="str">
        <f t="shared" si="6"/>
        <v/>
      </c>
      <c r="K748" s="5" t="str">
        <f t="shared" si="9"/>
        <v/>
      </c>
      <c r="M748" s="6" t="str">
        <f t="shared" si="7"/>
        <v/>
      </c>
      <c r="N748" s="5" t="str">
        <f t="shared" ref="N748:Q748" si="754">IF(IFERROR(FIND( TRIM(LOWER( RIGHT(N$1,LEN(N$1)- FIND("=",N$1)))),LOWER($D748)),"*") = "*","",LEFT(N$1,FIND("=",N$1) -1))</f>
        <v/>
      </c>
      <c r="O748" s="5" t="str">
        <f t="shared" si="754"/>
        <v/>
      </c>
      <c r="P748" s="5" t="str">
        <f t="shared" si="754"/>
        <v/>
      </c>
      <c r="Q748" s="5" t="str">
        <f t="shared" si="754"/>
        <v/>
      </c>
    </row>
    <row r="749" ht="15.75" customHeight="1">
      <c r="A749" s="5" t="s">
        <v>2190</v>
      </c>
      <c r="B749" s="5" t="s">
        <v>2191</v>
      </c>
      <c r="C749" s="5" t="s">
        <v>18</v>
      </c>
      <c r="D749" s="5" t="s">
        <v>2192</v>
      </c>
      <c r="E749" s="6" t="str">
        <f t="shared" si="2"/>
        <v>Enviromental Data</v>
      </c>
      <c r="F749" s="2" t="s">
        <v>5</v>
      </c>
      <c r="G749" s="5" t="str">
        <f t="shared" si="3"/>
        <v/>
      </c>
      <c r="H749" s="5" t="str">
        <f t="shared" si="4"/>
        <v/>
      </c>
      <c r="I749" s="5" t="str">
        <f t="shared" si="5"/>
        <v/>
      </c>
      <c r="J749" s="5" t="str">
        <f t="shared" si="6"/>
        <v/>
      </c>
      <c r="K749" s="5" t="str">
        <f t="shared" si="9"/>
        <v/>
      </c>
      <c r="M749" s="6" t="str">
        <f t="shared" si="7"/>
        <v/>
      </c>
      <c r="N749" s="5" t="str">
        <f t="shared" ref="N749:Q749" si="755">IF(IFERROR(FIND( TRIM(LOWER( RIGHT(N$1,LEN(N$1)- FIND("=",N$1)))),LOWER($D749)),"*") = "*","",LEFT(N$1,FIND("=",N$1) -1))</f>
        <v/>
      </c>
      <c r="O749" s="5" t="str">
        <f t="shared" si="755"/>
        <v/>
      </c>
      <c r="P749" s="5" t="str">
        <f t="shared" si="755"/>
        <v/>
      </c>
      <c r="Q749" s="5" t="str">
        <f t="shared" si="755"/>
        <v/>
      </c>
    </row>
    <row r="750" ht="15.75" customHeight="1">
      <c r="A750" s="5" t="s">
        <v>2193</v>
      </c>
      <c r="B750" s="5" t="s">
        <v>2194</v>
      </c>
      <c r="C750" s="5" t="s">
        <v>18</v>
      </c>
      <c r="D750" s="5" t="s">
        <v>2195</v>
      </c>
      <c r="E750" s="6" t="str">
        <f t="shared" si="2"/>
        <v>Enviromental Data</v>
      </c>
      <c r="F750" s="2" t="s">
        <v>5</v>
      </c>
      <c r="G750" s="5" t="str">
        <f t="shared" si="3"/>
        <v/>
      </c>
      <c r="H750" s="5" t="str">
        <f t="shared" si="4"/>
        <v/>
      </c>
      <c r="I750" s="5" t="str">
        <f t="shared" si="5"/>
        <v/>
      </c>
      <c r="J750" s="5" t="str">
        <f t="shared" si="6"/>
        <v/>
      </c>
      <c r="K750" s="5" t="str">
        <f t="shared" si="9"/>
        <v/>
      </c>
      <c r="M750" s="6" t="str">
        <f t="shared" si="7"/>
        <v/>
      </c>
      <c r="N750" s="5" t="str">
        <f t="shared" ref="N750:Q750" si="756">IF(IFERROR(FIND( TRIM(LOWER( RIGHT(N$1,LEN(N$1)- FIND("=",N$1)))),LOWER($D750)),"*") = "*","",LEFT(N$1,FIND("=",N$1) -1))</f>
        <v/>
      </c>
      <c r="O750" s="5" t="str">
        <f t="shared" si="756"/>
        <v/>
      </c>
      <c r="P750" s="5" t="str">
        <f t="shared" si="756"/>
        <v/>
      </c>
      <c r="Q750" s="5" t="str">
        <f t="shared" si="756"/>
        <v/>
      </c>
    </row>
    <row r="751" ht="15.75" customHeight="1">
      <c r="A751" s="5" t="s">
        <v>2196</v>
      </c>
      <c r="B751" s="5" t="s">
        <v>2197</v>
      </c>
      <c r="C751" s="5" t="s">
        <v>18</v>
      </c>
      <c r="D751" s="5" t="s">
        <v>2198</v>
      </c>
      <c r="E751" s="6" t="str">
        <f t="shared" si="2"/>
        <v>Enviromental Data</v>
      </c>
      <c r="F751" s="2" t="s">
        <v>5</v>
      </c>
      <c r="G751" s="5" t="str">
        <f t="shared" si="3"/>
        <v/>
      </c>
      <c r="H751" s="5" t="str">
        <f t="shared" si="4"/>
        <v/>
      </c>
      <c r="I751" s="5" t="str">
        <f t="shared" si="5"/>
        <v/>
      </c>
      <c r="J751" s="5" t="str">
        <f t="shared" si="6"/>
        <v/>
      </c>
      <c r="K751" s="5" t="str">
        <f t="shared" si="9"/>
        <v/>
      </c>
      <c r="M751" s="6" t="str">
        <f t="shared" si="7"/>
        <v/>
      </c>
      <c r="N751" s="5" t="str">
        <f t="shared" ref="N751:Q751" si="757">IF(IFERROR(FIND( TRIM(LOWER( RIGHT(N$1,LEN(N$1)- FIND("=",N$1)))),LOWER($D751)),"*") = "*","",LEFT(N$1,FIND("=",N$1) -1))</f>
        <v/>
      </c>
      <c r="O751" s="5" t="str">
        <f t="shared" si="757"/>
        <v/>
      </c>
      <c r="P751" s="5" t="str">
        <f t="shared" si="757"/>
        <v/>
      </c>
      <c r="Q751" s="5" t="str">
        <f t="shared" si="757"/>
        <v/>
      </c>
    </row>
    <row r="752" ht="15.75" customHeight="1">
      <c r="A752" s="5" t="s">
        <v>2199</v>
      </c>
      <c r="B752" s="5" t="s">
        <v>2200</v>
      </c>
      <c r="C752" s="5" t="s">
        <v>18</v>
      </c>
      <c r="D752" s="5" t="s">
        <v>2201</v>
      </c>
      <c r="E752" s="6" t="str">
        <f t="shared" si="2"/>
        <v>Enviromental Data</v>
      </c>
      <c r="F752" s="2" t="s">
        <v>5</v>
      </c>
      <c r="G752" s="5" t="str">
        <f t="shared" si="3"/>
        <v/>
      </c>
      <c r="H752" s="5" t="str">
        <f t="shared" si="4"/>
        <v/>
      </c>
      <c r="I752" s="5" t="str">
        <f t="shared" si="5"/>
        <v/>
      </c>
      <c r="J752" s="5" t="str">
        <f t="shared" si="6"/>
        <v/>
      </c>
      <c r="K752" s="5" t="str">
        <f t="shared" si="9"/>
        <v/>
      </c>
      <c r="M752" s="6" t="str">
        <f t="shared" si="7"/>
        <v/>
      </c>
      <c r="N752" s="5" t="str">
        <f t="shared" ref="N752:Q752" si="758">IF(IFERROR(FIND( TRIM(LOWER( RIGHT(N$1,LEN(N$1)- FIND("=",N$1)))),LOWER($D752)),"*") = "*","",LEFT(N$1,FIND("=",N$1) -1))</f>
        <v/>
      </c>
      <c r="O752" s="5" t="str">
        <f t="shared" si="758"/>
        <v/>
      </c>
      <c r="P752" s="5" t="str">
        <f t="shared" si="758"/>
        <v/>
      </c>
      <c r="Q752" s="5" t="str">
        <f t="shared" si="758"/>
        <v/>
      </c>
    </row>
    <row r="753" ht="15.75" customHeight="1">
      <c r="A753" s="5" t="s">
        <v>2202</v>
      </c>
      <c r="B753" s="5" t="s">
        <v>2203</v>
      </c>
      <c r="C753" s="5" t="s">
        <v>18</v>
      </c>
      <c r="D753" s="5" t="s">
        <v>2204</v>
      </c>
      <c r="E753" s="6" t="str">
        <f t="shared" si="2"/>
        <v>Enviromental Data</v>
      </c>
      <c r="F753" s="2" t="s">
        <v>5</v>
      </c>
      <c r="G753" s="5" t="str">
        <f t="shared" si="3"/>
        <v/>
      </c>
      <c r="H753" s="5" t="str">
        <f t="shared" si="4"/>
        <v/>
      </c>
      <c r="I753" s="5" t="str">
        <f t="shared" si="5"/>
        <v/>
      </c>
      <c r="J753" s="5" t="str">
        <f t="shared" si="6"/>
        <v/>
      </c>
      <c r="K753" s="5" t="str">
        <f t="shared" si="9"/>
        <v/>
      </c>
      <c r="M753" s="6" t="str">
        <f t="shared" si="7"/>
        <v/>
      </c>
      <c r="N753" s="5" t="str">
        <f t="shared" ref="N753:Q753" si="759">IF(IFERROR(FIND( TRIM(LOWER( RIGHT(N$1,LEN(N$1)- FIND("=",N$1)))),LOWER($D753)),"*") = "*","",LEFT(N$1,FIND("=",N$1) -1))</f>
        <v/>
      </c>
      <c r="O753" s="5" t="str">
        <f t="shared" si="759"/>
        <v/>
      </c>
      <c r="P753" s="5" t="str">
        <f t="shared" si="759"/>
        <v/>
      </c>
      <c r="Q753" s="5" t="str">
        <f t="shared" si="759"/>
        <v/>
      </c>
    </row>
    <row r="754" ht="15.75" customHeight="1">
      <c r="A754" s="5" t="s">
        <v>2205</v>
      </c>
      <c r="B754" s="5" t="s">
        <v>2206</v>
      </c>
      <c r="C754" s="5" t="s">
        <v>18</v>
      </c>
      <c r="D754" s="5" t="s">
        <v>2207</v>
      </c>
      <c r="E754" s="6" t="str">
        <f t="shared" si="2"/>
        <v>Enviromental Data,Soil Health Data,Energy Data </v>
      </c>
      <c r="F754" s="2" t="s">
        <v>5</v>
      </c>
      <c r="G754" s="5" t="str">
        <f t="shared" si="3"/>
        <v>Soil Health Data</v>
      </c>
      <c r="H754" s="5" t="str">
        <f t="shared" si="4"/>
        <v/>
      </c>
      <c r="I754" s="5" t="str">
        <f t="shared" si="5"/>
        <v>Energy Data </v>
      </c>
      <c r="J754" s="5" t="str">
        <f t="shared" si="6"/>
        <v/>
      </c>
      <c r="K754" s="5" t="str">
        <f t="shared" si="9"/>
        <v/>
      </c>
      <c r="M754" s="6" t="str">
        <f t="shared" si="7"/>
        <v>Agricultural Waste Management System </v>
      </c>
      <c r="N754" s="5" t="str">
        <f t="shared" ref="N754:Q754" si="760">IF(IFERROR(FIND( TRIM(LOWER( RIGHT(N$1,LEN(N$1)- FIND("=",N$1)))),LOWER($D754)),"*") = "*","",LEFT(N$1,FIND("=",N$1) -1))</f>
        <v>Agricultural Waste Management System </v>
      </c>
      <c r="O754" s="5" t="str">
        <f t="shared" si="760"/>
        <v/>
      </c>
      <c r="P754" s="5" t="str">
        <f t="shared" si="760"/>
        <v/>
      </c>
      <c r="Q754" s="5" t="str">
        <f t="shared" si="760"/>
        <v/>
      </c>
    </row>
    <row r="755" ht="15.75" customHeight="1">
      <c r="A755" s="5" t="s">
        <v>2208</v>
      </c>
      <c r="B755" s="5" t="s">
        <v>2209</v>
      </c>
      <c r="C755" s="5" t="s">
        <v>18</v>
      </c>
      <c r="D755" s="5" t="s">
        <v>2210</v>
      </c>
      <c r="E755" s="6" t="str">
        <f t="shared" si="2"/>
        <v>Enviromental Data,Energy Data </v>
      </c>
      <c r="F755" s="2" t="s">
        <v>5</v>
      </c>
      <c r="G755" s="5" t="str">
        <f t="shared" si="3"/>
        <v/>
      </c>
      <c r="H755" s="5" t="str">
        <f t="shared" si="4"/>
        <v/>
      </c>
      <c r="I755" s="5" t="str">
        <f t="shared" si="5"/>
        <v>Energy Data </v>
      </c>
      <c r="J755" s="5" t="str">
        <f t="shared" si="6"/>
        <v/>
      </c>
      <c r="K755" s="5" t="str">
        <f t="shared" si="9"/>
        <v/>
      </c>
      <c r="M755" s="6" t="str">
        <f t="shared" si="7"/>
        <v>Regulatory Compliance </v>
      </c>
      <c r="N755" s="5" t="str">
        <f t="shared" ref="N755:Q755" si="761">IF(IFERROR(FIND( TRIM(LOWER( RIGHT(N$1,LEN(N$1)- FIND("=",N$1)))),LOWER($D755)),"*") = "*","",LEFT(N$1,FIND("=",N$1) -1))</f>
        <v/>
      </c>
      <c r="O755" s="5" t="str">
        <f t="shared" si="761"/>
        <v/>
      </c>
      <c r="P755" s="5" t="str">
        <f t="shared" si="761"/>
        <v>Regulatory Compliance </v>
      </c>
      <c r="Q755" s="5" t="str">
        <f t="shared" si="761"/>
        <v/>
      </c>
    </row>
    <row r="756" ht="15.75" customHeight="1">
      <c r="A756" s="5" t="s">
        <v>2211</v>
      </c>
      <c r="B756" s="5" t="s">
        <v>2212</v>
      </c>
      <c r="C756" s="5" t="s">
        <v>18</v>
      </c>
      <c r="D756" s="5" t="s">
        <v>2213</v>
      </c>
      <c r="E756" s="6" t="str">
        <f t="shared" si="2"/>
        <v>Enviromental Data</v>
      </c>
      <c r="F756" s="2" t="s">
        <v>5</v>
      </c>
      <c r="G756" s="5" t="str">
        <f t="shared" si="3"/>
        <v/>
      </c>
      <c r="H756" s="5" t="str">
        <f t="shared" si="4"/>
        <v/>
      </c>
      <c r="I756" s="5" t="str">
        <f t="shared" si="5"/>
        <v/>
      </c>
      <c r="J756" s="5" t="str">
        <f t="shared" si="6"/>
        <v/>
      </c>
      <c r="K756" s="5" t="str">
        <f t="shared" si="9"/>
        <v/>
      </c>
      <c r="M756" s="6" t="str">
        <f t="shared" si="7"/>
        <v/>
      </c>
      <c r="N756" s="5" t="str">
        <f t="shared" ref="N756:Q756" si="762">IF(IFERROR(FIND( TRIM(LOWER( RIGHT(N$1,LEN(N$1)- FIND("=",N$1)))),LOWER($D756)),"*") = "*","",LEFT(N$1,FIND("=",N$1) -1))</f>
        <v/>
      </c>
      <c r="O756" s="5" t="str">
        <f t="shared" si="762"/>
        <v/>
      </c>
      <c r="P756" s="5" t="str">
        <f t="shared" si="762"/>
        <v/>
      </c>
      <c r="Q756" s="5" t="str">
        <f t="shared" si="762"/>
        <v/>
      </c>
    </row>
    <row r="757" ht="15.75" customHeight="1">
      <c r="A757" s="5" t="s">
        <v>2214</v>
      </c>
      <c r="B757" s="5" t="s">
        <v>2215</v>
      </c>
      <c r="C757" s="5" t="s">
        <v>18</v>
      </c>
      <c r="D757" s="5" t="s">
        <v>2216</v>
      </c>
      <c r="E757" s="6" t="str">
        <f t="shared" si="2"/>
        <v>Enviromental Data</v>
      </c>
      <c r="F757" s="2" t="s">
        <v>5</v>
      </c>
      <c r="G757" s="5" t="str">
        <f t="shared" si="3"/>
        <v/>
      </c>
      <c r="H757" s="5" t="str">
        <f t="shared" si="4"/>
        <v/>
      </c>
      <c r="I757" s="5" t="str">
        <f t="shared" si="5"/>
        <v/>
      </c>
      <c r="J757" s="5" t="str">
        <f t="shared" si="6"/>
        <v/>
      </c>
      <c r="K757" s="5" t="str">
        <f t="shared" si="9"/>
        <v/>
      </c>
      <c r="M757" s="6" t="str">
        <f t="shared" si="7"/>
        <v/>
      </c>
      <c r="N757" s="5" t="str">
        <f t="shared" ref="N757:Q757" si="763">IF(IFERROR(FIND( TRIM(LOWER( RIGHT(N$1,LEN(N$1)- FIND("=",N$1)))),LOWER($D757)),"*") = "*","",LEFT(N$1,FIND("=",N$1) -1))</f>
        <v/>
      </c>
      <c r="O757" s="5" t="str">
        <f t="shared" si="763"/>
        <v/>
      </c>
      <c r="P757" s="5" t="str">
        <f t="shared" si="763"/>
        <v/>
      </c>
      <c r="Q757" s="5" t="str">
        <f t="shared" si="763"/>
        <v/>
      </c>
    </row>
    <row r="758" ht="15.75" customHeight="1">
      <c r="A758" s="5" t="s">
        <v>2217</v>
      </c>
      <c r="B758" s="5" t="s">
        <v>2218</v>
      </c>
      <c r="C758" s="5" t="s">
        <v>18</v>
      </c>
      <c r="D758" s="5" t="s">
        <v>2219</v>
      </c>
      <c r="E758" s="6" t="str">
        <f t="shared" si="2"/>
        <v>Enviromental Data</v>
      </c>
      <c r="F758" s="2" t="s">
        <v>5</v>
      </c>
      <c r="G758" s="5" t="str">
        <f t="shared" si="3"/>
        <v/>
      </c>
      <c r="H758" s="5" t="str">
        <f t="shared" si="4"/>
        <v/>
      </c>
      <c r="I758" s="5" t="str">
        <f t="shared" si="5"/>
        <v/>
      </c>
      <c r="J758" s="5" t="str">
        <f t="shared" si="6"/>
        <v/>
      </c>
      <c r="K758" s="5" t="str">
        <f t="shared" si="9"/>
        <v/>
      </c>
      <c r="M758" s="6" t="str">
        <f t="shared" si="7"/>
        <v/>
      </c>
      <c r="N758" s="5" t="str">
        <f t="shared" ref="N758:Q758" si="764">IF(IFERROR(FIND( TRIM(LOWER( RIGHT(N$1,LEN(N$1)- FIND("=",N$1)))),LOWER($D758)),"*") = "*","",LEFT(N$1,FIND("=",N$1) -1))</f>
        <v/>
      </c>
      <c r="O758" s="5" t="str">
        <f t="shared" si="764"/>
        <v/>
      </c>
      <c r="P758" s="5" t="str">
        <f t="shared" si="764"/>
        <v/>
      </c>
      <c r="Q758" s="5" t="str">
        <f t="shared" si="764"/>
        <v/>
      </c>
    </row>
    <row r="759" ht="15.75" customHeight="1">
      <c r="A759" s="5" t="s">
        <v>2220</v>
      </c>
      <c r="B759" s="5" t="s">
        <v>2221</v>
      </c>
      <c r="C759" s="5" t="s">
        <v>18</v>
      </c>
      <c r="D759" s="5" t="s">
        <v>2222</v>
      </c>
      <c r="E759" s="6" t="str">
        <f t="shared" si="2"/>
        <v>Enviromental Data</v>
      </c>
      <c r="F759" s="2" t="s">
        <v>5</v>
      </c>
      <c r="G759" s="5" t="str">
        <f t="shared" si="3"/>
        <v/>
      </c>
      <c r="H759" s="5" t="str">
        <f t="shared" si="4"/>
        <v/>
      </c>
      <c r="I759" s="5" t="str">
        <f t="shared" si="5"/>
        <v/>
      </c>
      <c r="J759" s="5" t="str">
        <f t="shared" si="6"/>
        <v/>
      </c>
      <c r="K759" s="5" t="str">
        <f t="shared" si="9"/>
        <v/>
      </c>
      <c r="M759" s="6" t="str">
        <f t="shared" si="7"/>
        <v/>
      </c>
      <c r="N759" s="5" t="str">
        <f t="shared" ref="N759:Q759" si="765">IF(IFERROR(FIND( TRIM(LOWER( RIGHT(N$1,LEN(N$1)- FIND("=",N$1)))),LOWER($D759)),"*") = "*","",LEFT(N$1,FIND("=",N$1) -1))</f>
        <v/>
      </c>
      <c r="O759" s="5" t="str">
        <f t="shared" si="765"/>
        <v/>
      </c>
      <c r="P759" s="5" t="str">
        <f t="shared" si="765"/>
        <v/>
      </c>
      <c r="Q759" s="5" t="str">
        <f t="shared" si="765"/>
        <v/>
      </c>
    </row>
    <row r="760" ht="15.75" customHeight="1">
      <c r="A760" s="5" t="s">
        <v>2223</v>
      </c>
      <c r="B760" s="5" t="s">
        <v>2224</v>
      </c>
      <c r="C760" s="5" t="s">
        <v>18</v>
      </c>
      <c r="D760" s="5" t="s">
        <v>2225</v>
      </c>
      <c r="E760" s="6" t="str">
        <f t="shared" si="2"/>
        <v>Enviromental Data</v>
      </c>
      <c r="F760" s="2" t="s">
        <v>5</v>
      </c>
      <c r="G760" s="5" t="str">
        <f t="shared" si="3"/>
        <v/>
      </c>
      <c r="H760" s="5" t="str">
        <f t="shared" si="4"/>
        <v/>
      </c>
      <c r="I760" s="5" t="str">
        <f t="shared" si="5"/>
        <v/>
      </c>
      <c r="J760" s="5" t="str">
        <f t="shared" si="6"/>
        <v/>
      </c>
      <c r="K760" s="5" t="str">
        <f t="shared" si="9"/>
        <v/>
      </c>
      <c r="M760" s="6" t="str">
        <f t="shared" si="7"/>
        <v/>
      </c>
      <c r="N760" s="5" t="str">
        <f t="shared" ref="N760:Q760" si="766">IF(IFERROR(FIND( TRIM(LOWER( RIGHT(N$1,LEN(N$1)- FIND("=",N$1)))),LOWER($D760)),"*") = "*","",LEFT(N$1,FIND("=",N$1) -1))</f>
        <v/>
      </c>
      <c r="O760" s="5" t="str">
        <f t="shared" si="766"/>
        <v/>
      </c>
      <c r="P760" s="5" t="str">
        <f t="shared" si="766"/>
        <v/>
      </c>
      <c r="Q760" s="5" t="str">
        <f t="shared" si="766"/>
        <v/>
      </c>
    </row>
    <row r="761" ht="15.75" customHeight="1">
      <c r="A761" s="5" t="s">
        <v>2226</v>
      </c>
      <c r="B761" s="5" t="s">
        <v>2227</v>
      </c>
      <c r="C761" s="5" t="s">
        <v>18</v>
      </c>
      <c r="D761" s="5" t="s">
        <v>2228</v>
      </c>
      <c r="E761" s="6" t="str">
        <f t="shared" si="2"/>
        <v>Enviromental Data</v>
      </c>
      <c r="F761" s="2" t="s">
        <v>5</v>
      </c>
      <c r="G761" s="5" t="str">
        <f t="shared" si="3"/>
        <v/>
      </c>
      <c r="H761" s="5" t="str">
        <f t="shared" si="4"/>
        <v/>
      </c>
      <c r="I761" s="5" t="str">
        <f t="shared" si="5"/>
        <v/>
      </c>
      <c r="J761" s="5" t="str">
        <f t="shared" si="6"/>
        <v/>
      </c>
      <c r="K761" s="5" t="str">
        <f t="shared" si="9"/>
        <v/>
      </c>
      <c r="M761" s="6" t="str">
        <f t="shared" si="7"/>
        <v/>
      </c>
      <c r="N761" s="5" t="str">
        <f t="shared" ref="N761:Q761" si="767">IF(IFERROR(FIND( TRIM(LOWER( RIGHT(N$1,LEN(N$1)- FIND("=",N$1)))),LOWER($D761)),"*") = "*","",LEFT(N$1,FIND("=",N$1) -1))</f>
        <v/>
      </c>
      <c r="O761" s="5" t="str">
        <f t="shared" si="767"/>
        <v/>
      </c>
      <c r="P761" s="5" t="str">
        <f t="shared" si="767"/>
        <v/>
      </c>
      <c r="Q761" s="5" t="str">
        <f t="shared" si="767"/>
        <v/>
      </c>
    </row>
    <row r="762" ht="15.75" customHeight="1">
      <c r="A762" s="5" t="s">
        <v>2229</v>
      </c>
      <c r="B762" s="5" t="s">
        <v>2230</v>
      </c>
      <c r="C762" s="5" t="s">
        <v>18</v>
      </c>
      <c r="D762" s="5" t="s">
        <v>2231</v>
      </c>
      <c r="E762" s="6" t="str">
        <f t="shared" si="2"/>
        <v>Enviromental Data</v>
      </c>
      <c r="F762" s="2" t="s">
        <v>5</v>
      </c>
      <c r="G762" s="5" t="str">
        <f t="shared" si="3"/>
        <v/>
      </c>
      <c r="H762" s="5" t="str">
        <f t="shared" si="4"/>
        <v/>
      </c>
      <c r="I762" s="5" t="str">
        <f t="shared" si="5"/>
        <v/>
      </c>
      <c r="J762" s="5" t="str">
        <f t="shared" si="6"/>
        <v/>
      </c>
      <c r="K762" s="5" t="str">
        <f t="shared" si="9"/>
        <v/>
      </c>
      <c r="M762" s="6" t="str">
        <f t="shared" si="7"/>
        <v/>
      </c>
      <c r="N762" s="5" t="str">
        <f t="shared" ref="N762:Q762" si="768">IF(IFERROR(FIND( TRIM(LOWER( RIGHT(N$1,LEN(N$1)- FIND("=",N$1)))),LOWER($D762)),"*") = "*","",LEFT(N$1,FIND("=",N$1) -1))</f>
        <v/>
      </c>
      <c r="O762" s="5" t="str">
        <f t="shared" si="768"/>
        <v/>
      </c>
      <c r="P762" s="5" t="str">
        <f t="shared" si="768"/>
        <v/>
      </c>
      <c r="Q762" s="5" t="str">
        <f t="shared" si="768"/>
        <v/>
      </c>
    </row>
    <row r="763" ht="15.75" customHeight="1">
      <c r="A763" s="5" t="s">
        <v>2232</v>
      </c>
      <c r="B763" s="5" t="s">
        <v>2233</v>
      </c>
      <c r="C763" s="5" t="s">
        <v>18</v>
      </c>
      <c r="D763" s="5" t="s">
        <v>2234</v>
      </c>
      <c r="E763" s="6" t="str">
        <f t="shared" si="2"/>
        <v>Enviromental Data</v>
      </c>
      <c r="F763" s="2" t="s">
        <v>5</v>
      </c>
      <c r="G763" s="5" t="str">
        <f t="shared" si="3"/>
        <v/>
      </c>
      <c r="H763" s="5" t="str">
        <f t="shared" si="4"/>
        <v/>
      </c>
      <c r="I763" s="5" t="str">
        <f t="shared" si="5"/>
        <v/>
      </c>
      <c r="J763" s="5" t="str">
        <f t="shared" si="6"/>
        <v/>
      </c>
      <c r="K763" s="5" t="str">
        <f t="shared" si="9"/>
        <v/>
      </c>
      <c r="M763" s="6" t="str">
        <f t="shared" si="7"/>
        <v/>
      </c>
      <c r="N763" s="5" t="str">
        <f t="shared" ref="N763:Q763" si="769">IF(IFERROR(FIND( TRIM(LOWER( RIGHT(N$1,LEN(N$1)- FIND("=",N$1)))),LOWER($D763)),"*") = "*","",LEFT(N$1,FIND("=",N$1) -1))</f>
        <v/>
      </c>
      <c r="O763" s="5" t="str">
        <f t="shared" si="769"/>
        <v/>
      </c>
      <c r="P763" s="5" t="str">
        <f t="shared" si="769"/>
        <v/>
      </c>
      <c r="Q763" s="5" t="str">
        <f t="shared" si="769"/>
        <v/>
      </c>
    </row>
    <row r="764" ht="15.75" customHeight="1">
      <c r="A764" s="5" t="s">
        <v>2235</v>
      </c>
      <c r="B764" s="5" t="s">
        <v>2236</v>
      </c>
      <c r="C764" s="5" t="s">
        <v>18</v>
      </c>
      <c r="D764" s="5" t="s">
        <v>2237</v>
      </c>
      <c r="E764" s="6" t="str">
        <f t="shared" si="2"/>
        <v>Enviromental Data</v>
      </c>
      <c r="F764" s="2" t="s">
        <v>5</v>
      </c>
      <c r="G764" s="5" t="str">
        <f t="shared" si="3"/>
        <v/>
      </c>
      <c r="H764" s="5" t="str">
        <f t="shared" si="4"/>
        <v/>
      </c>
      <c r="I764" s="5" t="str">
        <f t="shared" si="5"/>
        <v/>
      </c>
      <c r="J764" s="5" t="str">
        <f t="shared" si="6"/>
        <v/>
      </c>
      <c r="K764" s="5" t="str">
        <f t="shared" si="9"/>
        <v/>
      </c>
      <c r="M764" s="6" t="str">
        <f t="shared" si="7"/>
        <v/>
      </c>
      <c r="N764" s="5" t="str">
        <f t="shared" ref="N764:Q764" si="770">IF(IFERROR(FIND( TRIM(LOWER( RIGHT(N$1,LEN(N$1)- FIND("=",N$1)))),LOWER($D764)),"*") = "*","",LEFT(N$1,FIND("=",N$1) -1))</f>
        <v/>
      </c>
      <c r="O764" s="5" t="str">
        <f t="shared" si="770"/>
        <v/>
      </c>
      <c r="P764" s="5" t="str">
        <f t="shared" si="770"/>
        <v/>
      </c>
      <c r="Q764" s="5" t="str">
        <f t="shared" si="770"/>
        <v/>
      </c>
    </row>
    <row r="765" ht="15.75" customHeight="1">
      <c r="A765" s="5" t="s">
        <v>2238</v>
      </c>
      <c r="B765" s="5" t="s">
        <v>2239</v>
      </c>
      <c r="C765" s="5" t="s">
        <v>18</v>
      </c>
      <c r="D765" s="5" t="s">
        <v>2240</v>
      </c>
      <c r="E765" s="6" t="str">
        <f t="shared" si="2"/>
        <v>Enviromental Data</v>
      </c>
      <c r="F765" s="2" t="s">
        <v>5</v>
      </c>
      <c r="G765" s="5" t="str">
        <f t="shared" si="3"/>
        <v/>
      </c>
      <c r="H765" s="5" t="str">
        <f t="shared" si="4"/>
        <v/>
      </c>
      <c r="I765" s="5" t="str">
        <f t="shared" si="5"/>
        <v/>
      </c>
      <c r="J765" s="5" t="str">
        <f t="shared" si="6"/>
        <v/>
      </c>
      <c r="K765" s="5" t="str">
        <f t="shared" si="9"/>
        <v/>
      </c>
      <c r="M765" s="6" t="str">
        <f t="shared" si="7"/>
        <v>Regulatory Compliance </v>
      </c>
      <c r="N765" s="5" t="str">
        <f t="shared" ref="N765:Q765" si="771">IF(IFERROR(FIND( TRIM(LOWER( RIGHT(N$1,LEN(N$1)- FIND("=",N$1)))),LOWER($D765)),"*") = "*","",LEFT(N$1,FIND("=",N$1) -1))</f>
        <v/>
      </c>
      <c r="O765" s="5" t="str">
        <f t="shared" si="771"/>
        <v/>
      </c>
      <c r="P765" s="5" t="str">
        <f t="shared" si="771"/>
        <v>Regulatory Compliance </v>
      </c>
      <c r="Q765" s="5" t="str">
        <f t="shared" si="771"/>
        <v/>
      </c>
    </row>
    <row r="766" ht="15.75" customHeight="1">
      <c r="A766" s="5" t="s">
        <v>2241</v>
      </c>
      <c r="B766" s="5" t="s">
        <v>2242</v>
      </c>
      <c r="C766" s="5" t="s">
        <v>18</v>
      </c>
      <c r="D766" s="5" t="s">
        <v>2243</v>
      </c>
      <c r="E766" s="6" t="str">
        <f t="shared" si="2"/>
        <v>Enviromental Data,Public Health Data </v>
      </c>
      <c r="F766" s="2" t="s">
        <v>5</v>
      </c>
      <c r="G766" s="5" t="str">
        <f t="shared" si="3"/>
        <v/>
      </c>
      <c r="H766" s="5" t="str">
        <f t="shared" si="4"/>
        <v/>
      </c>
      <c r="I766" s="5" t="str">
        <f t="shared" si="5"/>
        <v/>
      </c>
      <c r="J766" s="5" t="str">
        <f t="shared" si="6"/>
        <v/>
      </c>
      <c r="K766" s="5" t="str">
        <f t="shared" si="9"/>
        <v>Public Health Data </v>
      </c>
      <c r="M766" s="6" t="str">
        <f t="shared" si="7"/>
        <v/>
      </c>
      <c r="N766" s="5" t="str">
        <f t="shared" ref="N766:Q766" si="772">IF(IFERROR(FIND( TRIM(LOWER( RIGHT(N$1,LEN(N$1)- FIND("=",N$1)))),LOWER($D766)),"*") = "*","",LEFT(N$1,FIND("=",N$1) -1))</f>
        <v/>
      </c>
      <c r="O766" s="5" t="str">
        <f t="shared" si="772"/>
        <v/>
      </c>
      <c r="P766" s="5" t="str">
        <f t="shared" si="772"/>
        <v/>
      </c>
      <c r="Q766" s="5" t="str">
        <f t="shared" si="772"/>
        <v/>
      </c>
    </row>
    <row r="767" ht="15.75" customHeight="1">
      <c r="A767" s="5" t="s">
        <v>2244</v>
      </c>
      <c r="B767" s="5" t="s">
        <v>2245</v>
      </c>
      <c r="C767" s="5" t="s">
        <v>18</v>
      </c>
      <c r="D767" s="5" t="s">
        <v>2246</v>
      </c>
      <c r="E767" s="6" t="str">
        <f t="shared" si="2"/>
        <v>Enviromental Data</v>
      </c>
      <c r="F767" s="2" t="s">
        <v>5</v>
      </c>
      <c r="G767" s="5" t="str">
        <f t="shared" si="3"/>
        <v/>
      </c>
      <c r="H767" s="5" t="str">
        <f t="shared" si="4"/>
        <v/>
      </c>
      <c r="I767" s="5" t="str">
        <f t="shared" si="5"/>
        <v/>
      </c>
      <c r="J767" s="5" t="str">
        <f t="shared" si="6"/>
        <v/>
      </c>
      <c r="K767" s="5" t="str">
        <f t="shared" si="9"/>
        <v/>
      </c>
      <c r="M767" s="6" t="str">
        <f t="shared" si="7"/>
        <v/>
      </c>
      <c r="N767" s="5" t="str">
        <f t="shared" ref="N767:Q767" si="773">IF(IFERROR(FIND( TRIM(LOWER( RIGHT(N$1,LEN(N$1)- FIND("=",N$1)))),LOWER($D767)),"*") = "*","",LEFT(N$1,FIND("=",N$1) -1))</f>
        <v/>
      </c>
      <c r="O767" s="5" t="str">
        <f t="shared" si="773"/>
        <v/>
      </c>
      <c r="P767" s="5" t="str">
        <f t="shared" si="773"/>
        <v/>
      </c>
      <c r="Q767" s="5" t="str">
        <f t="shared" si="773"/>
        <v/>
      </c>
    </row>
    <row r="768" ht="15.75" customHeight="1">
      <c r="A768" s="5" t="s">
        <v>2247</v>
      </c>
      <c r="B768" s="5" t="s">
        <v>2248</v>
      </c>
      <c r="C768" s="5" t="s">
        <v>18</v>
      </c>
      <c r="D768" s="5" t="s">
        <v>2249</v>
      </c>
      <c r="E768" s="6" t="str">
        <f t="shared" si="2"/>
        <v>Enviromental Data</v>
      </c>
      <c r="F768" s="2" t="s">
        <v>5</v>
      </c>
      <c r="G768" s="5" t="str">
        <f t="shared" si="3"/>
        <v/>
      </c>
      <c r="H768" s="5" t="str">
        <f t="shared" si="4"/>
        <v/>
      </c>
      <c r="I768" s="5" t="str">
        <f t="shared" si="5"/>
        <v/>
      </c>
      <c r="J768" s="5" t="str">
        <f t="shared" si="6"/>
        <v/>
      </c>
      <c r="K768" s="5" t="str">
        <f t="shared" si="9"/>
        <v/>
      </c>
      <c r="M768" s="6" t="str">
        <f t="shared" si="7"/>
        <v/>
      </c>
      <c r="N768" s="5" t="str">
        <f t="shared" ref="N768:Q768" si="774">IF(IFERROR(FIND( TRIM(LOWER( RIGHT(N$1,LEN(N$1)- FIND("=",N$1)))),LOWER($D768)),"*") = "*","",LEFT(N$1,FIND("=",N$1) -1))</f>
        <v/>
      </c>
      <c r="O768" s="5" t="str">
        <f t="shared" si="774"/>
        <v/>
      </c>
      <c r="P768" s="5" t="str">
        <f t="shared" si="774"/>
        <v/>
      </c>
      <c r="Q768" s="5" t="str">
        <f t="shared" si="774"/>
        <v/>
      </c>
    </row>
    <row r="769" ht="15.75" customHeight="1">
      <c r="A769" s="5" t="s">
        <v>2250</v>
      </c>
      <c r="B769" s="5" t="s">
        <v>2251</v>
      </c>
      <c r="C769" s="5" t="s">
        <v>18</v>
      </c>
      <c r="D769" s="5" t="s">
        <v>2252</v>
      </c>
      <c r="E769" s="6" t="str">
        <f t="shared" si="2"/>
        <v>Enviromental Data,Public Health Data </v>
      </c>
      <c r="F769" s="2" t="s">
        <v>5</v>
      </c>
      <c r="G769" s="5" t="str">
        <f t="shared" si="3"/>
        <v/>
      </c>
      <c r="H769" s="5" t="str">
        <f t="shared" si="4"/>
        <v/>
      </c>
      <c r="I769" s="5" t="str">
        <f t="shared" si="5"/>
        <v/>
      </c>
      <c r="J769" s="5" t="str">
        <f t="shared" si="6"/>
        <v/>
      </c>
      <c r="K769" s="5" t="str">
        <f t="shared" si="9"/>
        <v>Public Health Data </v>
      </c>
      <c r="M769" s="6" t="str">
        <f t="shared" si="7"/>
        <v/>
      </c>
      <c r="N769" s="5" t="str">
        <f t="shared" ref="N769:Q769" si="775">IF(IFERROR(FIND( TRIM(LOWER( RIGHT(N$1,LEN(N$1)- FIND("=",N$1)))),LOWER($D769)),"*") = "*","",LEFT(N$1,FIND("=",N$1) -1))</f>
        <v/>
      </c>
      <c r="O769" s="5" t="str">
        <f t="shared" si="775"/>
        <v/>
      </c>
      <c r="P769" s="5" t="str">
        <f t="shared" si="775"/>
        <v/>
      </c>
      <c r="Q769" s="5" t="str">
        <f t="shared" si="775"/>
        <v/>
      </c>
    </row>
    <row r="770" ht="15.75" customHeight="1">
      <c r="A770" s="5" t="s">
        <v>2253</v>
      </c>
      <c r="B770" s="5" t="s">
        <v>2254</v>
      </c>
      <c r="C770" s="5" t="s">
        <v>18</v>
      </c>
      <c r="D770" s="5" t="s">
        <v>2255</v>
      </c>
      <c r="E770" s="6" t="str">
        <f t="shared" si="2"/>
        <v>Enviromental Data</v>
      </c>
      <c r="F770" s="2" t="s">
        <v>5</v>
      </c>
      <c r="G770" s="5" t="str">
        <f t="shared" si="3"/>
        <v/>
      </c>
      <c r="H770" s="5" t="str">
        <f t="shared" si="4"/>
        <v/>
      </c>
      <c r="I770" s="5" t="str">
        <f t="shared" si="5"/>
        <v/>
      </c>
      <c r="J770" s="5" t="str">
        <f t="shared" si="6"/>
        <v/>
      </c>
      <c r="K770" s="5" t="str">
        <f t="shared" si="9"/>
        <v/>
      </c>
      <c r="M770" s="6" t="str">
        <f t="shared" si="7"/>
        <v/>
      </c>
      <c r="N770" s="5" t="str">
        <f t="shared" ref="N770:Q770" si="776">IF(IFERROR(FIND( TRIM(LOWER( RIGHT(N$1,LEN(N$1)- FIND("=",N$1)))),LOWER($D770)),"*") = "*","",LEFT(N$1,FIND("=",N$1) -1))</f>
        <v/>
      </c>
      <c r="O770" s="5" t="str">
        <f t="shared" si="776"/>
        <v/>
      </c>
      <c r="P770" s="5" t="str">
        <f t="shared" si="776"/>
        <v/>
      </c>
      <c r="Q770" s="5" t="str">
        <f t="shared" si="776"/>
        <v/>
      </c>
    </row>
    <row r="771" ht="15.75" customHeight="1">
      <c r="A771" s="5" t="s">
        <v>2256</v>
      </c>
      <c r="B771" s="5" t="s">
        <v>2257</v>
      </c>
      <c r="C771" s="5" t="s">
        <v>18</v>
      </c>
      <c r="D771" s="5" t="s">
        <v>2258</v>
      </c>
      <c r="E771" s="6" t="str">
        <f t="shared" si="2"/>
        <v>Enviromental Data,Soil Health Data</v>
      </c>
      <c r="F771" s="2" t="s">
        <v>5</v>
      </c>
      <c r="G771" s="5" t="str">
        <f t="shared" si="3"/>
        <v>Soil Health Data</v>
      </c>
      <c r="H771" s="5" t="str">
        <f t="shared" si="4"/>
        <v/>
      </c>
      <c r="I771" s="5" t="str">
        <f t="shared" si="5"/>
        <v/>
      </c>
      <c r="J771" s="5" t="str">
        <f t="shared" si="6"/>
        <v/>
      </c>
      <c r="K771" s="5" t="str">
        <f t="shared" si="9"/>
        <v/>
      </c>
      <c r="M771" s="6" t="str">
        <f t="shared" si="7"/>
        <v/>
      </c>
      <c r="N771" s="5" t="str">
        <f t="shared" ref="N771:Q771" si="777">IF(IFERROR(FIND( TRIM(LOWER( RIGHT(N$1,LEN(N$1)- FIND("=",N$1)))),LOWER($D771)),"*") = "*","",LEFT(N$1,FIND("=",N$1) -1))</f>
        <v/>
      </c>
      <c r="O771" s="5" t="str">
        <f t="shared" si="777"/>
        <v/>
      </c>
      <c r="P771" s="5" t="str">
        <f t="shared" si="777"/>
        <v/>
      </c>
      <c r="Q771" s="5" t="str">
        <f t="shared" si="777"/>
        <v/>
      </c>
    </row>
    <row r="772" ht="15.75" customHeight="1">
      <c r="A772" s="5" t="s">
        <v>2259</v>
      </c>
      <c r="B772" s="5" t="s">
        <v>2260</v>
      </c>
      <c r="C772" s="5" t="s">
        <v>18</v>
      </c>
      <c r="D772" s="5" t="s">
        <v>2261</v>
      </c>
      <c r="E772" s="6" t="str">
        <f t="shared" si="2"/>
        <v>Enviromental Data</v>
      </c>
      <c r="F772" s="2" t="s">
        <v>5</v>
      </c>
      <c r="G772" s="5" t="str">
        <f t="shared" si="3"/>
        <v/>
      </c>
      <c r="H772" s="5" t="str">
        <f t="shared" si="4"/>
        <v/>
      </c>
      <c r="I772" s="5" t="str">
        <f t="shared" si="5"/>
        <v/>
      </c>
      <c r="J772" s="5" t="str">
        <f t="shared" si="6"/>
        <v/>
      </c>
      <c r="K772" s="5" t="str">
        <f t="shared" si="9"/>
        <v/>
      </c>
      <c r="M772" s="6" t="str">
        <f t="shared" si="7"/>
        <v/>
      </c>
      <c r="N772" s="5" t="str">
        <f t="shared" ref="N772:Q772" si="778">IF(IFERROR(FIND( TRIM(LOWER( RIGHT(N$1,LEN(N$1)- FIND("=",N$1)))),LOWER($D772)),"*") = "*","",LEFT(N$1,FIND("=",N$1) -1))</f>
        <v/>
      </c>
      <c r="O772" s="5" t="str">
        <f t="shared" si="778"/>
        <v/>
      </c>
      <c r="P772" s="5" t="str">
        <f t="shared" si="778"/>
        <v/>
      </c>
      <c r="Q772" s="5" t="str">
        <f t="shared" si="778"/>
        <v/>
      </c>
    </row>
    <row r="773" ht="15.75" customHeight="1">
      <c r="A773" s="5" t="s">
        <v>2262</v>
      </c>
      <c r="B773" s="5" t="s">
        <v>2263</v>
      </c>
      <c r="C773" s="5" t="s">
        <v>18</v>
      </c>
      <c r="D773" s="5" t="s">
        <v>2264</v>
      </c>
      <c r="E773" s="6" t="str">
        <f t="shared" si="2"/>
        <v>Enviromental Data</v>
      </c>
      <c r="F773" s="2" t="s">
        <v>5</v>
      </c>
      <c r="G773" s="5" t="str">
        <f t="shared" si="3"/>
        <v/>
      </c>
      <c r="H773" s="5" t="str">
        <f t="shared" si="4"/>
        <v/>
      </c>
      <c r="I773" s="5" t="str">
        <f t="shared" si="5"/>
        <v/>
      </c>
      <c r="J773" s="5" t="str">
        <f t="shared" si="6"/>
        <v/>
      </c>
      <c r="K773" s="5" t="str">
        <f t="shared" si="9"/>
        <v/>
      </c>
      <c r="M773" s="6" t="str">
        <f t="shared" si="7"/>
        <v/>
      </c>
      <c r="N773" s="5" t="str">
        <f t="shared" ref="N773:Q773" si="779">IF(IFERROR(FIND( TRIM(LOWER( RIGHT(N$1,LEN(N$1)- FIND("=",N$1)))),LOWER($D773)),"*") = "*","",LEFT(N$1,FIND("=",N$1) -1))</f>
        <v/>
      </c>
      <c r="O773" s="5" t="str">
        <f t="shared" si="779"/>
        <v/>
      </c>
      <c r="P773" s="5" t="str">
        <f t="shared" si="779"/>
        <v/>
      </c>
      <c r="Q773" s="5" t="str">
        <f t="shared" si="779"/>
        <v/>
      </c>
    </row>
    <row r="774" ht="15.75" customHeight="1">
      <c r="A774" s="5" t="s">
        <v>2265</v>
      </c>
      <c r="B774" s="5" t="s">
        <v>2266</v>
      </c>
      <c r="C774" s="5" t="s">
        <v>18</v>
      </c>
      <c r="D774" s="5" t="s">
        <v>2267</v>
      </c>
      <c r="E774" s="6" t="str">
        <f t="shared" si="2"/>
        <v>Enviromental Data</v>
      </c>
      <c r="F774" s="2" t="s">
        <v>5</v>
      </c>
      <c r="G774" s="5" t="str">
        <f t="shared" si="3"/>
        <v/>
      </c>
      <c r="H774" s="5" t="str">
        <f t="shared" si="4"/>
        <v/>
      </c>
      <c r="I774" s="5" t="str">
        <f t="shared" si="5"/>
        <v/>
      </c>
      <c r="J774" s="5" t="str">
        <f t="shared" si="6"/>
        <v/>
      </c>
      <c r="K774" s="5" t="str">
        <f t="shared" si="9"/>
        <v/>
      </c>
      <c r="M774" s="6" t="str">
        <f t="shared" si="7"/>
        <v/>
      </c>
      <c r="N774" s="5" t="str">
        <f t="shared" ref="N774:Q774" si="780">IF(IFERROR(FIND( TRIM(LOWER( RIGHT(N$1,LEN(N$1)- FIND("=",N$1)))),LOWER($D774)),"*") = "*","",LEFT(N$1,FIND("=",N$1) -1))</f>
        <v/>
      </c>
      <c r="O774" s="5" t="str">
        <f t="shared" si="780"/>
        <v/>
      </c>
      <c r="P774" s="5" t="str">
        <f t="shared" si="780"/>
        <v/>
      </c>
      <c r="Q774" s="5" t="str">
        <f t="shared" si="780"/>
        <v/>
      </c>
    </row>
    <row r="775" ht="15.75" customHeight="1">
      <c r="A775" s="5" t="s">
        <v>2268</v>
      </c>
      <c r="B775" s="5" t="s">
        <v>2269</v>
      </c>
      <c r="C775" s="5" t="s">
        <v>18</v>
      </c>
      <c r="D775" s="5" t="s">
        <v>2270</v>
      </c>
      <c r="E775" s="6" t="str">
        <f t="shared" si="2"/>
        <v>Enviromental Data</v>
      </c>
      <c r="F775" s="2" t="s">
        <v>5</v>
      </c>
      <c r="G775" s="5" t="str">
        <f t="shared" si="3"/>
        <v/>
      </c>
      <c r="H775" s="5" t="str">
        <f t="shared" si="4"/>
        <v/>
      </c>
      <c r="I775" s="5" t="str">
        <f t="shared" si="5"/>
        <v/>
      </c>
      <c r="J775" s="5" t="str">
        <f t="shared" si="6"/>
        <v/>
      </c>
      <c r="K775" s="5" t="str">
        <f t="shared" si="9"/>
        <v/>
      </c>
      <c r="M775" s="6" t="str">
        <f t="shared" si="7"/>
        <v/>
      </c>
      <c r="N775" s="5" t="str">
        <f t="shared" ref="N775:Q775" si="781">IF(IFERROR(FIND( TRIM(LOWER( RIGHT(N$1,LEN(N$1)- FIND("=",N$1)))),LOWER($D775)),"*") = "*","",LEFT(N$1,FIND("=",N$1) -1))</f>
        <v/>
      </c>
      <c r="O775" s="5" t="str">
        <f t="shared" si="781"/>
        <v/>
      </c>
      <c r="P775" s="5" t="str">
        <f t="shared" si="781"/>
        <v/>
      </c>
      <c r="Q775" s="5" t="str">
        <f t="shared" si="781"/>
        <v/>
      </c>
    </row>
    <row r="776" ht="15.75" customHeight="1">
      <c r="A776" s="5" t="s">
        <v>2271</v>
      </c>
      <c r="B776" s="5" t="s">
        <v>2272</v>
      </c>
      <c r="C776" s="5" t="s">
        <v>18</v>
      </c>
      <c r="D776" s="5" t="s">
        <v>2273</v>
      </c>
      <c r="E776" s="6" t="str">
        <f t="shared" si="2"/>
        <v>Enviromental Data,Soil Health Data</v>
      </c>
      <c r="F776" s="2" t="s">
        <v>5</v>
      </c>
      <c r="G776" s="5" t="str">
        <f t="shared" si="3"/>
        <v>Soil Health Data</v>
      </c>
      <c r="H776" s="5" t="str">
        <f t="shared" si="4"/>
        <v/>
      </c>
      <c r="I776" s="5" t="str">
        <f t="shared" si="5"/>
        <v/>
      </c>
      <c r="J776" s="5" t="str">
        <f t="shared" si="6"/>
        <v/>
      </c>
      <c r="K776" s="5" t="str">
        <f t="shared" si="9"/>
        <v/>
      </c>
      <c r="M776" s="6" t="str">
        <f t="shared" si="7"/>
        <v/>
      </c>
      <c r="N776" s="5" t="str">
        <f t="shared" ref="N776:Q776" si="782">IF(IFERROR(FIND( TRIM(LOWER( RIGHT(N$1,LEN(N$1)- FIND("=",N$1)))),LOWER($D776)),"*") = "*","",LEFT(N$1,FIND("=",N$1) -1))</f>
        <v/>
      </c>
      <c r="O776" s="5" t="str">
        <f t="shared" si="782"/>
        <v/>
      </c>
      <c r="P776" s="5" t="str">
        <f t="shared" si="782"/>
        <v/>
      </c>
      <c r="Q776" s="5" t="str">
        <f t="shared" si="782"/>
        <v/>
      </c>
    </row>
    <row r="777" ht="15.75" customHeight="1">
      <c r="A777" s="5" t="s">
        <v>2274</v>
      </c>
      <c r="B777" s="5" t="s">
        <v>2275</v>
      </c>
      <c r="C777" s="5" t="s">
        <v>18</v>
      </c>
      <c r="D777" s="5" t="s">
        <v>2276</v>
      </c>
      <c r="E777" s="6" t="str">
        <f t="shared" si="2"/>
        <v>Enviromental Data,Soil Health Data</v>
      </c>
      <c r="F777" s="2" t="s">
        <v>5</v>
      </c>
      <c r="G777" s="5" t="str">
        <f t="shared" si="3"/>
        <v>Soil Health Data</v>
      </c>
      <c r="H777" s="5" t="str">
        <f t="shared" si="4"/>
        <v/>
      </c>
      <c r="I777" s="5" t="str">
        <f t="shared" si="5"/>
        <v/>
      </c>
      <c r="J777" s="5" t="str">
        <f t="shared" si="6"/>
        <v/>
      </c>
      <c r="K777" s="5" t="str">
        <f t="shared" si="9"/>
        <v/>
      </c>
      <c r="M777" s="6" t="str">
        <f t="shared" si="7"/>
        <v/>
      </c>
      <c r="N777" s="5" t="str">
        <f t="shared" ref="N777:Q777" si="783">IF(IFERROR(FIND( TRIM(LOWER( RIGHT(N$1,LEN(N$1)- FIND("=",N$1)))),LOWER($D777)),"*") = "*","",LEFT(N$1,FIND("=",N$1) -1))</f>
        <v/>
      </c>
      <c r="O777" s="5" t="str">
        <f t="shared" si="783"/>
        <v/>
      </c>
      <c r="P777" s="5" t="str">
        <f t="shared" si="783"/>
        <v/>
      </c>
      <c r="Q777" s="5" t="str">
        <f t="shared" si="783"/>
        <v/>
      </c>
    </row>
    <row r="778" ht="15.75" customHeight="1">
      <c r="A778" s="5" t="s">
        <v>2277</v>
      </c>
      <c r="B778" s="5" t="s">
        <v>2278</v>
      </c>
      <c r="C778" s="5" t="s">
        <v>18</v>
      </c>
      <c r="D778" s="5" t="s">
        <v>2279</v>
      </c>
      <c r="E778" s="6" t="str">
        <f t="shared" si="2"/>
        <v>Enviromental Data</v>
      </c>
      <c r="F778" s="2" t="s">
        <v>5</v>
      </c>
      <c r="G778" s="5" t="str">
        <f t="shared" si="3"/>
        <v/>
      </c>
      <c r="H778" s="5" t="str">
        <f t="shared" si="4"/>
        <v/>
      </c>
      <c r="I778" s="5" t="str">
        <f t="shared" si="5"/>
        <v/>
      </c>
      <c r="J778" s="5" t="str">
        <f t="shared" si="6"/>
        <v/>
      </c>
      <c r="K778" s="5" t="str">
        <f t="shared" si="9"/>
        <v/>
      </c>
      <c r="M778" s="6" t="str">
        <f t="shared" si="7"/>
        <v/>
      </c>
      <c r="N778" s="5" t="str">
        <f t="shared" ref="N778:Q778" si="784">IF(IFERROR(FIND( TRIM(LOWER( RIGHT(N$1,LEN(N$1)- FIND("=",N$1)))),LOWER($D778)),"*") = "*","",LEFT(N$1,FIND("=",N$1) -1))</f>
        <v/>
      </c>
      <c r="O778" s="5" t="str">
        <f t="shared" si="784"/>
        <v/>
      </c>
      <c r="P778" s="5" t="str">
        <f t="shared" si="784"/>
        <v/>
      </c>
      <c r="Q778" s="5" t="str">
        <f t="shared" si="784"/>
        <v/>
      </c>
    </row>
    <row r="779" ht="15.75" customHeight="1">
      <c r="A779" s="5" t="s">
        <v>2280</v>
      </c>
      <c r="B779" s="5" t="s">
        <v>2281</v>
      </c>
      <c r="C779" s="5" t="s">
        <v>18</v>
      </c>
      <c r="D779" s="5" t="s">
        <v>2282</v>
      </c>
      <c r="E779" s="6" t="str">
        <f t="shared" si="2"/>
        <v>Enviromental Data</v>
      </c>
      <c r="F779" s="2" t="s">
        <v>5</v>
      </c>
      <c r="G779" s="5" t="str">
        <f t="shared" si="3"/>
        <v/>
      </c>
      <c r="H779" s="5" t="str">
        <f t="shared" si="4"/>
        <v/>
      </c>
      <c r="I779" s="5" t="str">
        <f t="shared" si="5"/>
        <v/>
      </c>
      <c r="J779" s="5" t="str">
        <f t="shared" si="6"/>
        <v/>
      </c>
      <c r="K779" s="5" t="str">
        <f t="shared" si="9"/>
        <v/>
      </c>
      <c r="M779" s="6" t="str">
        <f t="shared" si="7"/>
        <v/>
      </c>
      <c r="N779" s="5" t="str">
        <f t="shared" ref="N779:Q779" si="785">IF(IFERROR(FIND( TRIM(LOWER( RIGHT(N$1,LEN(N$1)- FIND("=",N$1)))),LOWER($D779)),"*") = "*","",LEFT(N$1,FIND("=",N$1) -1))</f>
        <v/>
      </c>
      <c r="O779" s="5" t="str">
        <f t="shared" si="785"/>
        <v/>
      </c>
      <c r="P779" s="5" t="str">
        <f t="shared" si="785"/>
        <v/>
      </c>
      <c r="Q779" s="5" t="str">
        <f t="shared" si="785"/>
        <v/>
      </c>
    </row>
    <row r="780" ht="15.75" customHeight="1">
      <c r="A780" s="5" t="s">
        <v>2283</v>
      </c>
      <c r="B780" s="5" t="s">
        <v>2284</v>
      </c>
      <c r="C780" s="5" t="s">
        <v>18</v>
      </c>
      <c r="D780" s="5" t="s">
        <v>2285</v>
      </c>
      <c r="E780" s="6" t="str">
        <f t="shared" si="2"/>
        <v>Enviromental Data</v>
      </c>
      <c r="F780" s="2" t="s">
        <v>5</v>
      </c>
      <c r="G780" s="5" t="str">
        <f t="shared" si="3"/>
        <v/>
      </c>
      <c r="H780" s="5" t="str">
        <f t="shared" si="4"/>
        <v/>
      </c>
      <c r="I780" s="5" t="str">
        <f t="shared" si="5"/>
        <v/>
      </c>
      <c r="J780" s="5" t="str">
        <f t="shared" si="6"/>
        <v/>
      </c>
      <c r="K780" s="5" t="str">
        <f t="shared" si="9"/>
        <v/>
      </c>
      <c r="M780" s="6" t="str">
        <f t="shared" si="7"/>
        <v/>
      </c>
      <c r="N780" s="5" t="str">
        <f t="shared" ref="N780:Q780" si="786">IF(IFERROR(FIND( TRIM(LOWER( RIGHT(N$1,LEN(N$1)- FIND("=",N$1)))),LOWER($D780)),"*") = "*","",LEFT(N$1,FIND("=",N$1) -1))</f>
        <v/>
      </c>
      <c r="O780" s="5" t="str">
        <f t="shared" si="786"/>
        <v/>
      </c>
      <c r="P780" s="5" t="str">
        <f t="shared" si="786"/>
        <v/>
      </c>
      <c r="Q780" s="5" t="str">
        <f t="shared" si="786"/>
        <v/>
      </c>
    </row>
    <row r="781" ht="15.75" customHeight="1">
      <c r="A781" s="5" t="s">
        <v>2286</v>
      </c>
      <c r="B781" s="5" t="s">
        <v>2287</v>
      </c>
      <c r="C781" s="5" t="s">
        <v>18</v>
      </c>
      <c r="D781" s="5" t="s">
        <v>2288</v>
      </c>
      <c r="E781" s="6" t="str">
        <f t="shared" si="2"/>
        <v>Enviromental Data</v>
      </c>
      <c r="F781" s="2" t="s">
        <v>5</v>
      </c>
      <c r="G781" s="5" t="str">
        <f t="shared" si="3"/>
        <v/>
      </c>
      <c r="H781" s="5" t="str">
        <f t="shared" si="4"/>
        <v/>
      </c>
      <c r="I781" s="5" t="str">
        <f t="shared" si="5"/>
        <v/>
      </c>
      <c r="J781" s="5" t="str">
        <f t="shared" si="6"/>
        <v/>
      </c>
      <c r="K781" s="5" t="str">
        <f t="shared" si="9"/>
        <v/>
      </c>
      <c r="M781" s="6" t="str">
        <f t="shared" si="7"/>
        <v>Regulatory Compliance </v>
      </c>
      <c r="N781" s="5" t="str">
        <f t="shared" ref="N781:Q781" si="787">IF(IFERROR(FIND( TRIM(LOWER( RIGHT(N$1,LEN(N$1)- FIND("=",N$1)))),LOWER($D781)),"*") = "*","",LEFT(N$1,FIND("=",N$1) -1))</f>
        <v/>
      </c>
      <c r="O781" s="5" t="str">
        <f t="shared" si="787"/>
        <v/>
      </c>
      <c r="P781" s="5" t="str">
        <f t="shared" si="787"/>
        <v>Regulatory Compliance </v>
      </c>
      <c r="Q781" s="5" t="str">
        <f t="shared" si="787"/>
        <v/>
      </c>
    </row>
    <row r="782" ht="15.75" customHeight="1">
      <c r="A782" s="5" t="s">
        <v>2289</v>
      </c>
      <c r="B782" s="5" t="s">
        <v>2290</v>
      </c>
      <c r="C782" s="5" t="s">
        <v>18</v>
      </c>
      <c r="D782" s="5" t="s">
        <v>2291</v>
      </c>
      <c r="E782" s="6" t="str">
        <f t="shared" si="2"/>
        <v>Enviromental Data</v>
      </c>
      <c r="F782" s="2" t="s">
        <v>5</v>
      </c>
      <c r="G782" s="5" t="str">
        <f t="shared" si="3"/>
        <v/>
      </c>
      <c r="H782" s="5" t="str">
        <f t="shared" si="4"/>
        <v/>
      </c>
      <c r="I782" s="5" t="str">
        <f t="shared" si="5"/>
        <v/>
      </c>
      <c r="J782" s="5" t="str">
        <f t="shared" si="6"/>
        <v/>
      </c>
      <c r="K782" s="5" t="str">
        <f t="shared" si="9"/>
        <v/>
      </c>
      <c r="M782" s="6" t="str">
        <f t="shared" si="7"/>
        <v/>
      </c>
      <c r="N782" s="5" t="str">
        <f t="shared" ref="N782:Q782" si="788">IF(IFERROR(FIND( TRIM(LOWER( RIGHT(N$1,LEN(N$1)- FIND("=",N$1)))),LOWER($D782)),"*") = "*","",LEFT(N$1,FIND("=",N$1) -1))</f>
        <v/>
      </c>
      <c r="O782" s="5" t="str">
        <f t="shared" si="788"/>
        <v/>
      </c>
      <c r="P782" s="5" t="str">
        <f t="shared" si="788"/>
        <v/>
      </c>
      <c r="Q782" s="5" t="str">
        <f t="shared" si="788"/>
        <v/>
      </c>
    </row>
    <row r="783" ht="15.75" customHeight="1">
      <c r="A783" s="5" t="s">
        <v>2292</v>
      </c>
      <c r="B783" s="5" t="s">
        <v>2293</v>
      </c>
      <c r="C783" s="5" t="s">
        <v>18</v>
      </c>
      <c r="D783" s="5" t="s">
        <v>2294</v>
      </c>
      <c r="E783" s="6" t="str">
        <f t="shared" si="2"/>
        <v>Enviromental Data</v>
      </c>
      <c r="F783" s="2" t="s">
        <v>5</v>
      </c>
      <c r="G783" s="5" t="str">
        <f t="shared" si="3"/>
        <v/>
      </c>
      <c r="H783" s="5" t="str">
        <f t="shared" si="4"/>
        <v/>
      </c>
      <c r="I783" s="5" t="str">
        <f t="shared" si="5"/>
        <v/>
      </c>
      <c r="J783" s="5" t="str">
        <f t="shared" si="6"/>
        <v/>
      </c>
      <c r="K783" s="5" t="str">
        <f t="shared" si="9"/>
        <v/>
      </c>
      <c r="M783" s="6" t="str">
        <f t="shared" si="7"/>
        <v/>
      </c>
      <c r="N783" s="5" t="str">
        <f t="shared" ref="N783:Q783" si="789">IF(IFERROR(FIND( TRIM(LOWER( RIGHT(N$1,LEN(N$1)- FIND("=",N$1)))),LOWER($D783)),"*") = "*","",LEFT(N$1,FIND("=",N$1) -1))</f>
        <v/>
      </c>
      <c r="O783" s="5" t="str">
        <f t="shared" si="789"/>
        <v/>
      </c>
      <c r="P783" s="5" t="str">
        <f t="shared" si="789"/>
        <v/>
      </c>
      <c r="Q783" s="5" t="str">
        <f t="shared" si="789"/>
        <v/>
      </c>
    </row>
    <row r="784" ht="15.75" customHeight="1">
      <c r="A784" s="5" t="s">
        <v>2295</v>
      </c>
      <c r="B784" s="5" t="s">
        <v>2296</v>
      </c>
      <c r="C784" s="5" t="s">
        <v>18</v>
      </c>
      <c r="D784" s="5" t="s">
        <v>2297</v>
      </c>
      <c r="E784" s="6" t="str">
        <f t="shared" si="2"/>
        <v>Enviromental Data</v>
      </c>
      <c r="F784" s="2" t="s">
        <v>5</v>
      </c>
      <c r="G784" s="5" t="str">
        <f t="shared" si="3"/>
        <v/>
      </c>
      <c r="H784" s="5" t="str">
        <f t="shared" si="4"/>
        <v/>
      </c>
      <c r="I784" s="5" t="str">
        <f t="shared" si="5"/>
        <v/>
      </c>
      <c r="J784" s="5" t="str">
        <f t="shared" si="6"/>
        <v/>
      </c>
      <c r="K784" s="5" t="str">
        <f t="shared" si="9"/>
        <v/>
      </c>
      <c r="M784" s="6" t="str">
        <f t="shared" si="7"/>
        <v/>
      </c>
      <c r="N784" s="5" t="str">
        <f t="shared" ref="N784:Q784" si="790">IF(IFERROR(FIND( TRIM(LOWER( RIGHT(N$1,LEN(N$1)- FIND("=",N$1)))),LOWER($D784)),"*") = "*","",LEFT(N$1,FIND("=",N$1) -1))</f>
        <v/>
      </c>
      <c r="O784" s="5" t="str">
        <f t="shared" si="790"/>
        <v/>
      </c>
      <c r="P784" s="5" t="str">
        <f t="shared" si="790"/>
        <v/>
      </c>
      <c r="Q784" s="5" t="str">
        <f t="shared" si="790"/>
        <v/>
      </c>
    </row>
    <row r="785" ht="15.75" customHeight="1">
      <c r="A785" s="5" t="s">
        <v>2298</v>
      </c>
      <c r="B785" s="5" t="s">
        <v>2299</v>
      </c>
      <c r="C785" s="5" t="s">
        <v>18</v>
      </c>
      <c r="D785" s="5" t="s">
        <v>2300</v>
      </c>
      <c r="E785" s="6" t="str">
        <f t="shared" si="2"/>
        <v>Enviromental Data</v>
      </c>
      <c r="F785" s="2" t="s">
        <v>5</v>
      </c>
      <c r="G785" s="5" t="str">
        <f t="shared" si="3"/>
        <v/>
      </c>
      <c r="H785" s="5" t="str">
        <f t="shared" si="4"/>
        <v/>
      </c>
      <c r="I785" s="5" t="str">
        <f t="shared" si="5"/>
        <v/>
      </c>
      <c r="J785" s="5" t="str">
        <f t="shared" si="6"/>
        <v/>
      </c>
      <c r="K785" s="5" t="str">
        <f t="shared" si="9"/>
        <v/>
      </c>
      <c r="M785" s="6" t="str">
        <f t="shared" si="7"/>
        <v/>
      </c>
      <c r="N785" s="5" t="str">
        <f t="shared" ref="N785:Q785" si="791">IF(IFERROR(FIND( TRIM(LOWER( RIGHT(N$1,LEN(N$1)- FIND("=",N$1)))),LOWER($D785)),"*") = "*","",LEFT(N$1,FIND("=",N$1) -1))</f>
        <v/>
      </c>
      <c r="O785" s="5" t="str">
        <f t="shared" si="791"/>
        <v/>
      </c>
      <c r="P785" s="5" t="str">
        <f t="shared" si="791"/>
        <v/>
      </c>
      <c r="Q785" s="5" t="str">
        <f t="shared" si="791"/>
        <v/>
      </c>
    </row>
    <row r="786" ht="15.75" customHeight="1">
      <c r="A786" s="5" t="s">
        <v>2301</v>
      </c>
      <c r="B786" s="5" t="s">
        <v>2302</v>
      </c>
      <c r="C786" s="5" t="s">
        <v>18</v>
      </c>
      <c r="D786" s="5" t="s">
        <v>2303</v>
      </c>
      <c r="E786" s="6" t="str">
        <f t="shared" si="2"/>
        <v>Enviromental Data,Public Health Data </v>
      </c>
      <c r="F786" s="2" t="s">
        <v>5</v>
      </c>
      <c r="G786" s="5" t="str">
        <f t="shared" si="3"/>
        <v/>
      </c>
      <c r="H786" s="5" t="str">
        <f t="shared" si="4"/>
        <v/>
      </c>
      <c r="I786" s="5" t="str">
        <f t="shared" si="5"/>
        <v/>
      </c>
      <c r="J786" s="5" t="str">
        <f t="shared" si="6"/>
        <v/>
      </c>
      <c r="K786" s="5" t="str">
        <f t="shared" si="9"/>
        <v>Public Health Data </v>
      </c>
      <c r="M786" s="6" t="str">
        <f t="shared" si="7"/>
        <v/>
      </c>
      <c r="N786" s="5" t="str">
        <f t="shared" ref="N786:Q786" si="792">IF(IFERROR(FIND( TRIM(LOWER( RIGHT(N$1,LEN(N$1)- FIND("=",N$1)))),LOWER($D786)),"*") = "*","",LEFT(N$1,FIND("=",N$1) -1))</f>
        <v/>
      </c>
      <c r="O786" s="5" t="str">
        <f t="shared" si="792"/>
        <v/>
      </c>
      <c r="P786" s="5" t="str">
        <f t="shared" si="792"/>
        <v/>
      </c>
      <c r="Q786" s="5" t="str">
        <f t="shared" si="792"/>
        <v/>
      </c>
    </row>
    <row r="787" ht="15.75" customHeight="1">
      <c r="A787" s="5" t="s">
        <v>2304</v>
      </c>
      <c r="B787" s="5" t="s">
        <v>2305</v>
      </c>
      <c r="C787" s="5" t="s">
        <v>18</v>
      </c>
      <c r="D787" s="5" t="s">
        <v>2306</v>
      </c>
      <c r="E787" s="6" t="str">
        <f t="shared" si="2"/>
        <v>Enviromental Data</v>
      </c>
      <c r="F787" s="2" t="s">
        <v>5</v>
      </c>
      <c r="G787" s="5" t="str">
        <f t="shared" si="3"/>
        <v/>
      </c>
      <c r="H787" s="5" t="str">
        <f t="shared" si="4"/>
        <v/>
      </c>
      <c r="I787" s="5" t="str">
        <f t="shared" si="5"/>
        <v/>
      </c>
      <c r="J787" s="5" t="str">
        <f t="shared" si="6"/>
        <v/>
      </c>
      <c r="K787" s="5" t="str">
        <f t="shared" si="9"/>
        <v/>
      </c>
      <c r="M787" s="6" t="str">
        <f t="shared" si="7"/>
        <v/>
      </c>
      <c r="N787" s="5" t="str">
        <f t="shared" ref="N787:Q787" si="793">IF(IFERROR(FIND( TRIM(LOWER( RIGHT(N$1,LEN(N$1)- FIND("=",N$1)))),LOWER($D787)),"*") = "*","",LEFT(N$1,FIND("=",N$1) -1))</f>
        <v/>
      </c>
      <c r="O787" s="5" t="str">
        <f t="shared" si="793"/>
        <v/>
      </c>
      <c r="P787" s="5" t="str">
        <f t="shared" si="793"/>
        <v/>
      </c>
      <c r="Q787" s="5" t="str">
        <f t="shared" si="793"/>
        <v/>
      </c>
    </row>
    <row r="788" ht="15.75" customHeight="1">
      <c r="A788" s="5" t="s">
        <v>2307</v>
      </c>
      <c r="B788" s="5" t="s">
        <v>2308</v>
      </c>
      <c r="C788" s="5" t="s">
        <v>18</v>
      </c>
      <c r="D788" s="5" t="s">
        <v>2309</v>
      </c>
      <c r="E788" s="6" t="str">
        <f t="shared" si="2"/>
        <v>Enviromental Data</v>
      </c>
      <c r="F788" s="2" t="s">
        <v>5</v>
      </c>
      <c r="G788" s="5" t="str">
        <f t="shared" si="3"/>
        <v/>
      </c>
      <c r="H788" s="5" t="str">
        <f t="shared" si="4"/>
        <v/>
      </c>
      <c r="I788" s="5" t="str">
        <f t="shared" si="5"/>
        <v/>
      </c>
      <c r="J788" s="5" t="str">
        <f t="shared" si="6"/>
        <v/>
      </c>
      <c r="K788" s="5" t="str">
        <f t="shared" si="9"/>
        <v/>
      </c>
      <c r="M788" s="6" t="str">
        <f t="shared" si="7"/>
        <v>Agricultural Waste Management System </v>
      </c>
      <c r="N788" s="5" t="str">
        <f t="shared" ref="N788:Q788" si="794">IF(IFERROR(FIND( TRIM(LOWER( RIGHT(N$1,LEN(N$1)- FIND("=",N$1)))),LOWER($D788)),"*") = "*","",LEFT(N$1,FIND("=",N$1) -1))</f>
        <v>Agricultural Waste Management System </v>
      </c>
      <c r="O788" s="5" t="str">
        <f t="shared" si="794"/>
        <v/>
      </c>
      <c r="P788" s="5" t="str">
        <f t="shared" si="794"/>
        <v/>
      </c>
      <c r="Q788" s="5" t="str">
        <f t="shared" si="794"/>
        <v/>
      </c>
    </row>
    <row r="789" ht="15.75" customHeight="1">
      <c r="A789" s="5" t="s">
        <v>2310</v>
      </c>
      <c r="B789" s="5" t="s">
        <v>2311</v>
      </c>
      <c r="C789" s="5" t="s">
        <v>18</v>
      </c>
      <c r="D789" s="5" t="s">
        <v>2312</v>
      </c>
      <c r="E789" s="6" t="str">
        <f t="shared" si="2"/>
        <v>Enviromental Data,Pesticides Data </v>
      </c>
      <c r="F789" s="2" t="s">
        <v>5</v>
      </c>
      <c r="G789" s="5" t="str">
        <f t="shared" si="3"/>
        <v/>
      </c>
      <c r="H789" s="5" t="str">
        <f t="shared" si="4"/>
        <v/>
      </c>
      <c r="I789" s="5" t="str">
        <f t="shared" si="5"/>
        <v/>
      </c>
      <c r="J789" s="5" t="str">
        <f t="shared" si="6"/>
        <v>Pesticides Data </v>
      </c>
      <c r="K789" s="5" t="str">
        <f t="shared" si="9"/>
        <v/>
      </c>
      <c r="M789" s="6" t="str">
        <f t="shared" si="7"/>
        <v>Regulatory Compliance </v>
      </c>
      <c r="N789" s="5" t="str">
        <f t="shared" ref="N789:Q789" si="795">IF(IFERROR(FIND( TRIM(LOWER( RIGHT(N$1,LEN(N$1)- FIND("=",N$1)))),LOWER($D789)),"*") = "*","",LEFT(N$1,FIND("=",N$1) -1))</f>
        <v/>
      </c>
      <c r="O789" s="5" t="str">
        <f t="shared" si="795"/>
        <v/>
      </c>
      <c r="P789" s="5" t="str">
        <f t="shared" si="795"/>
        <v>Regulatory Compliance </v>
      </c>
      <c r="Q789" s="5" t="str">
        <f t="shared" si="795"/>
        <v/>
      </c>
    </row>
    <row r="790" ht="15.75" customHeight="1">
      <c r="A790" s="5" t="s">
        <v>2313</v>
      </c>
      <c r="B790" s="5" t="s">
        <v>2314</v>
      </c>
      <c r="C790" s="5" t="s">
        <v>18</v>
      </c>
      <c r="D790" s="5" t="s">
        <v>2315</v>
      </c>
      <c r="E790" s="6" t="str">
        <f t="shared" si="2"/>
        <v>Enviromental Data</v>
      </c>
      <c r="F790" s="2" t="s">
        <v>5</v>
      </c>
      <c r="G790" s="5" t="str">
        <f t="shared" si="3"/>
        <v/>
      </c>
      <c r="H790" s="5" t="str">
        <f t="shared" si="4"/>
        <v/>
      </c>
      <c r="I790" s="5" t="str">
        <f t="shared" si="5"/>
        <v/>
      </c>
      <c r="J790" s="5" t="str">
        <f t="shared" si="6"/>
        <v/>
      </c>
      <c r="K790" s="5" t="str">
        <f t="shared" si="9"/>
        <v/>
      </c>
      <c r="M790" s="6" t="str">
        <f t="shared" si="7"/>
        <v/>
      </c>
      <c r="N790" s="5" t="str">
        <f t="shared" ref="N790:Q790" si="796">IF(IFERROR(FIND( TRIM(LOWER( RIGHT(N$1,LEN(N$1)- FIND("=",N$1)))),LOWER($D790)),"*") = "*","",LEFT(N$1,FIND("=",N$1) -1))</f>
        <v/>
      </c>
      <c r="O790" s="5" t="str">
        <f t="shared" si="796"/>
        <v/>
      </c>
      <c r="P790" s="5" t="str">
        <f t="shared" si="796"/>
        <v/>
      </c>
      <c r="Q790" s="5" t="str">
        <f t="shared" si="796"/>
        <v/>
      </c>
    </row>
    <row r="791" ht="15.75" customHeight="1">
      <c r="A791" s="5" t="s">
        <v>2316</v>
      </c>
      <c r="B791" s="5" t="s">
        <v>2317</v>
      </c>
      <c r="C791" s="5" t="s">
        <v>18</v>
      </c>
      <c r="D791" s="5" t="s">
        <v>2318</v>
      </c>
      <c r="E791" s="6" t="str">
        <f t="shared" si="2"/>
        <v>Enviromental Data</v>
      </c>
      <c r="F791" s="2" t="s">
        <v>5</v>
      </c>
      <c r="G791" s="5" t="str">
        <f t="shared" si="3"/>
        <v/>
      </c>
      <c r="H791" s="5" t="str">
        <f t="shared" si="4"/>
        <v/>
      </c>
      <c r="I791" s="5" t="str">
        <f t="shared" si="5"/>
        <v/>
      </c>
      <c r="J791" s="5" t="str">
        <f t="shared" si="6"/>
        <v/>
      </c>
      <c r="K791" s="5" t="str">
        <f t="shared" si="9"/>
        <v/>
      </c>
      <c r="M791" s="6" t="str">
        <f t="shared" si="7"/>
        <v/>
      </c>
      <c r="N791" s="5" t="str">
        <f t="shared" ref="N791:Q791" si="797">IF(IFERROR(FIND( TRIM(LOWER( RIGHT(N$1,LEN(N$1)- FIND("=",N$1)))),LOWER($D791)),"*") = "*","",LEFT(N$1,FIND("=",N$1) -1))</f>
        <v/>
      </c>
      <c r="O791" s="5" t="str">
        <f t="shared" si="797"/>
        <v/>
      </c>
      <c r="P791" s="5" t="str">
        <f t="shared" si="797"/>
        <v/>
      </c>
      <c r="Q791" s="5" t="str">
        <f t="shared" si="797"/>
        <v/>
      </c>
    </row>
    <row r="792" ht="15.75" customHeight="1">
      <c r="A792" s="5" t="s">
        <v>2319</v>
      </c>
      <c r="B792" s="5" t="s">
        <v>2320</v>
      </c>
      <c r="C792" s="5" t="s">
        <v>18</v>
      </c>
      <c r="D792" s="5" t="s">
        <v>2321</v>
      </c>
      <c r="E792" s="6" t="str">
        <f t="shared" si="2"/>
        <v>Enviromental Data</v>
      </c>
      <c r="F792" s="2" t="s">
        <v>5</v>
      </c>
      <c r="G792" s="5" t="str">
        <f t="shared" si="3"/>
        <v/>
      </c>
      <c r="H792" s="5" t="str">
        <f t="shared" si="4"/>
        <v/>
      </c>
      <c r="I792" s="5" t="str">
        <f t="shared" si="5"/>
        <v/>
      </c>
      <c r="J792" s="5" t="str">
        <f t="shared" si="6"/>
        <v/>
      </c>
      <c r="K792" s="5" t="str">
        <f t="shared" si="9"/>
        <v/>
      </c>
      <c r="M792" s="6" t="str">
        <f t="shared" si="7"/>
        <v/>
      </c>
      <c r="N792" s="5" t="str">
        <f t="shared" ref="N792:Q792" si="798">IF(IFERROR(FIND( TRIM(LOWER( RIGHT(N$1,LEN(N$1)- FIND("=",N$1)))),LOWER($D792)),"*") = "*","",LEFT(N$1,FIND("=",N$1) -1))</f>
        <v/>
      </c>
      <c r="O792" s="5" t="str">
        <f t="shared" si="798"/>
        <v/>
      </c>
      <c r="P792" s="5" t="str">
        <f t="shared" si="798"/>
        <v/>
      </c>
      <c r="Q792" s="5" t="str">
        <f t="shared" si="798"/>
        <v/>
      </c>
    </row>
    <row r="793" ht="15.75" customHeight="1">
      <c r="A793" s="5" t="s">
        <v>2322</v>
      </c>
      <c r="B793" s="5" t="s">
        <v>2323</v>
      </c>
      <c r="C793" s="5" t="s">
        <v>18</v>
      </c>
      <c r="D793" s="5" t="s">
        <v>2324</v>
      </c>
      <c r="E793" s="6" t="str">
        <f t="shared" si="2"/>
        <v>Enviromental Data</v>
      </c>
      <c r="F793" s="2" t="s">
        <v>5</v>
      </c>
      <c r="G793" s="5" t="str">
        <f t="shared" si="3"/>
        <v/>
      </c>
      <c r="H793" s="5" t="str">
        <f t="shared" si="4"/>
        <v/>
      </c>
      <c r="I793" s="5" t="str">
        <f t="shared" si="5"/>
        <v/>
      </c>
      <c r="J793" s="5" t="str">
        <f t="shared" si="6"/>
        <v/>
      </c>
      <c r="K793" s="5" t="str">
        <f t="shared" si="9"/>
        <v/>
      </c>
      <c r="M793" s="6" t="str">
        <f t="shared" si="7"/>
        <v/>
      </c>
      <c r="N793" s="5" t="str">
        <f t="shared" ref="N793:Q793" si="799">IF(IFERROR(FIND( TRIM(LOWER( RIGHT(N$1,LEN(N$1)- FIND("=",N$1)))),LOWER($D793)),"*") = "*","",LEFT(N$1,FIND("=",N$1) -1))</f>
        <v/>
      </c>
      <c r="O793" s="5" t="str">
        <f t="shared" si="799"/>
        <v/>
      </c>
      <c r="P793" s="5" t="str">
        <f t="shared" si="799"/>
        <v/>
      </c>
      <c r="Q793" s="5" t="str">
        <f t="shared" si="799"/>
        <v/>
      </c>
    </row>
    <row r="794" ht="15.75" customHeight="1">
      <c r="A794" s="5" t="s">
        <v>2325</v>
      </c>
      <c r="B794" s="5" t="s">
        <v>2326</v>
      </c>
      <c r="C794" s="5" t="s">
        <v>18</v>
      </c>
      <c r="D794" s="5" t="s">
        <v>2327</v>
      </c>
      <c r="E794" s="6" t="str">
        <f t="shared" si="2"/>
        <v>Enviromental Data</v>
      </c>
      <c r="F794" s="2" t="s">
        <v>5</v>
      </c>
      <c r="G794" s="5" t="str">
        <f t="shared" si="3"/>
        <v/>
      </c>
      <c r="H794" s="5" t="str">
        <f t="shared" si="4"/>
        <v/>
      </c>
      <c r="I794" s="5" t="str">
        <f t="shared" si="5"/>
        <v/>
      </c>
      <c r="J794" s="5" t="str">
        <f t="shared" si="6"/>
        <v/>
      </c>
      <c r="K794" s="5" t="str">
        <f t="shared" si="9"/>
        <v/>
      </c>
      <c r="M794" s="6" t="str">
        <f t="shared" si="7"/>
        <v/>
      </c>
      <c r="N794" s="5" t="str">
        <f t="shared" ref="N794:Q794" si="800">IF(IFERROR(FIND( TRIM(LOWER( RIGHT(N$1,LEN(N$1)- FIND("=",N$1)))),LOWER($D794)),"*") = "*","",LEFT(N$1,FIND("=",N$1) -1))</f>
        <v/>
      </c>
      <c r="O794" s="5" t="str">
        <f t="shared" si="800"/>
        <v/>
      </c>
      <c r="P794" s="5" t="str">
        <f t="shared" si="800"/>
        <v/>
      </c>
      <c r="Q794" s="5" t="str">
        <f t="shared" si="800"/>
        <v/>
      </c>
    </row>
    <row r="795" ht="15.75" customHeight="1">
      <c r="A795" s="5" t="s">
        <v>2328</v>
      </c>
      <c r="B795" s="5" t="s">
        <v>2329</v>
      </c>
      <c r="C795" s="5" t="s">
        <v>18</v>
      </c>
      <c r="D795" s="5" t="s">
        <v>2330</v>
      </c>
      <c r="E795" s="6" t="str">
        <f t="shared" si="2"/>
        <v>Enviromental Data</v>
      </c>
      <c r="F795" s="2" t="s">
        <v>5</v>
      </c>
      <c r="G795" s="5" t="str">
        <f t="shared" si="3"/>
        <v/>
      </c>
      <c r="H795" s="5" t="str">
        <f t="shared" si="4"/>
        <v/>
      </c>
      <c r="I795" s="5" t="str">
        <f t="shared" si="5"/>
        <v/>
      </c>
      <c r="J795" s="5" t="str">
        <f t="shared" si="6"/>
        <v/>
      </c>
      <c r="K795" s="5" t="str">
        <f t="shared" si="9"/>
        <v/>
      </c>
      <c r="M795" s="6" t="str">
        <f t="shared" si="7"/>
        <v/>
      </c>
      <c r="N795" s="5" t="str">
        <f t="shared" ref="N795:Q795" si="801">IF(IFERROR(FIND( TRIM(LOWER( RIGHT(N$1,LEN(N$1)- FIND("=",N$1)))),LOWER($D795)),"*") = "*","",LEFT(N$1,FIND("=",N$1) -1))</f>
        <v/>
      </c>
      <c r="O795" s="5" t="str">
        <f t="shared" si="801"/>
        <v/>
      </c>
      <c r="P795" s="5" t="str">
        <f t="shared" si="801"/>
        <v/>
      </c>
      <c r="Q795" s="5" t="str">
        <f t="shared" si="801"/>
        <v/>
      </c>
    </row>
    <row r="796" ht="15.75" customHeight="1">
      <c r="A796" s="5" t="s">
        <v>2331</v>
      </c>
      <c r="B796" s="5" t="s">
        <v>2332</v>
      </c>
      <c r="C796" s="5" t="s">
        <v>18</v>
      </c>
      <c r="D796" s="5" t="s">
        <v>2333</v>
      </c>
      <c r="E796" s="6" t="str">
        <f t="shared" si="2"/>
        <v>Enviromental Data</v>
      </c>
      <c r="F796" s="2" t="s">
        <v>5</v>
      </c>
      <c r="G796" s="5" t="str">
        <f t="shared" si="3"/>
        <v/>
      </c>
      <c r="H796" s="5" t="str">
        <f t="shared" si="4"/>
        <v/>
      </c>
      <c r="I796" s="5" t="str">
        <f t="shared" si="5"/>
        <v/>
      </c>
      <c r="J796" s="5" t="str">
        <f t="shared" si="6"/>
        <v/>
      </c>
      <c r="K796" s="5" t="str">
        <f t="shared" si="9"/>
        <v/>
      </c>
      <c r="M796" s="6" t="str">
        <f t="shared" si="7"/>
        <v/>
      </c>
      <c r="N796" s="5" t="str">
        <f t="shared" ref="N796:Q796" si="802">IF(IFERROR(FIND( TRIM(LOWER( RIGHT(N$1,LEN(N$1)- FIND("=",N$1)))),LOWER($D796)),"*") = "*","",LEFT(N$1,FIND("=",N$1) -1))</f>
        <v/>
      </c>
      <c r="O796" s="5" t="str">
        <f t="shared" si="802"/>
        <v/>
      </c>
      <c r="P796" s="5" t="str">
        <f t="shared" si="802"/>
        <v/>
      </c>
      <c r="Q796" s="5" t="str">
        <f t="shared" si="802"/>
        <v/>
      </c>
    </row>
    <row r="797" ht="15.75" customHeight="1">
      <c r="A797" s="5" t="s">
        <v>2334</v>
      </c>
      <c r="B797" s="5" t="s">
        <v>2335</v>
      </c>
      <c r="C797" s="5" t="s">
        <v>18</v>
      </c>
      <c r="D797" s="5" t="s">
        <v>2336</v>
      </c>
      <c r="E797" s="6" t="str">
        <f t="shared" si="2"/>
        <v>Enviromental Data</v>
      </c>
      <c r="F797" s="2" t="s">
        <v>5</v>
      </c>
      <c r="G797" s="5" t="str">
        <f t="shared" si="3"/>
        <v/>
      </c>
      <c r="H797" s="5" t="str">
        <f t="shared" si="4"/>
        <v/>
      </c>
      <c r="I797" s="5" t="str">
        <f t="shared" si="5"/>
        <v/>
      </c>
      <c r="J797" s="5" t="str">
        <f t="shared" si="6"/>
        <v/>
      </c>
      <c r="K797" s="5" t="str">
        <f t="shared" si="9"/>
        <v/>
      </c>
      <c r="M797" s="6" t="str">
        <f t="shared" si="7"/>
        <v/>
      </c>
      <c r="N797" s="5" t="str">
        <f t="shared" ref="N797:Q797" si="803">IF(IFERROR(FIND( TRIM(LOWER( RIGHT(N$1,LEN(N$1)- FIND("=",N$1)))),LOWER($D797)),"*") = "*","",LEFT(N$1,FIND("=",N$1) -1))</f>
        <v/>
      </c>
      <c r="O797" s="5" t="str">
        <f t="shared" si="803"/>
        <v/>
      </c>
      <c r="P797" s="5" t="str">
        <f t="shared" si="803"/>
        <v/>
      </c>
      <c r="Q797" s="5" t="str">
        <f t="shared" si="803"/>
        <v/>
      </c>
    </row>
    <row r="798" ht="15.75" customHeight="1">
      <c r="A798" s="5" t="s">
        <v>2337</v>
      </c>
      <c r="B798" s="5" t="s">
        <v>2338</v>
      </c>
      <c r="C798" s="5" t="s">
        <v>18</v>
      </c>
      <c r="D798" s="5" t="s">
        <v>2339</v>
      </c>
      <c r="E798" s="6" t="str">
        <f t="shared" si="2"/>
        <v>Enviromental Data</v>
      </c>
      <c r="F798" s="2" t="s">
        <v>5</v>
      </c>
      <c r="G798" s="5" t="str">
        <f t="shared" si="3"/>
        <v/>
      </c>
      <c r="H798" s="5" t="str">
        <f t="shared" si="4"/>
        <v/>
      </c>
      <c r="I798" s="5" t="str">
        <f t="shared" si="5"/>
        <v/>
      </c>
      <c r="J798" s="5" t="str">
        <f t="shared" si="6"/>
        <v/>
      </c>
      <c r="K798" s="5" t="str">
        <f t="shared" si="9"/>
        <v/>
      </c>
      <c r="M798" s="6" t="str">
        <f t="shared" si="7"/>
        <v/>
      </c>
      <c r="N798" s="5" t="str">
        <f t="shared" ref="N798:Q798" si="804">IF(IFERROR(FIND( TRIM(LOWER( RIGHT(N$1,LEN(N$1)- FIND("=",N$1)))),LOWER($D798)),"*") = "*","",LEFT(N$1,FIND("=",N$1) -1))</f>
        <v/>
      </c>
      <c r="O798" s="5" t="str">
        <f t="shared" si="804"/>
        <v/>
      </c>
      <c r="P798" s="5" t="str">
        <f t="shared" si="804"/>
        <v/>
      </c>
      <c r="Q798" s="5" t="str">
        <f t="shared" si="804"/>
        <v/>
      </c>
    </row>
    <row r="799" ht="15.75" customHeight="1">
      <c r="A799" s="5" t="s">
        <v>2340</v>
      </c>
      <c r="B799" s="5" t="s">
        <v>2341</v>
      </c>
      <c r="C799" s="5" t="s">
        <v>18</v>
      </c>
      <c r="D799" s="5" t="s">
        <v>2342</v>
      </c>
      <c r="E799" s="6" t="str">
        <f t="shared" si="2"/>
        <v>Enviromental Data</v>
      </c>
      <c r="F799" s="2" t="s">
        <v>5</v>
      </c>
      <c r="G799" s="5" t="str">
        <f t="shared" si="3"/>
        <v/>
      </c>
      <c r="H799" s="5" t="str">
        <f t="shared" si="4"/>
        <v/>
      </c>
      <c r="I799" s="5" t="str">
        <f t="shared" si="5"/>
        <v/>
      </c>
      <c r="J799" s="5" t="str">
        <f t="shared" si="6"/>
        <v/>
      </c>
      <c r="K799" s="5" t="str">
        <f t="shared" si="9"/>
        <v/>
      </c>
      <c r="M799" s="6" t="str">
        <f t="shared" si="7"/>
        <v/>
      </c>
      <c r="N799" s="5" t="str">
        <f t="shared" ref="N799:Q799" si="805">IF(IFERROR(FIND( TRIM(LOWER( RIGHT(N$1,LEN(N$1)- FIND("=",N$1)))),LOWER($D799)),"*") = "*","",LEFT(N$1,FIND("=",N$1) -1))</f>
        <v/>
      </c>
      <c r="O799" s="5" t="str">
        <f t="shared" si="805"/>
        <v/>
      </c>
      <c r="P799" s="5" t="str">
        <f t="shared" si="805"/>
        <v/>
      </c>
      <c r="Q799" s="5" t="str">
        <f t="shared" si="805"/>
        <v/>
      </c>
    </row>
    <row r="800" ht="15.75" customHeight="1">
      <c r="A800" s="5" t="s">
        <v>2343</v>
      </c>
      <c r="B800" s="5" t="s">
        <v>2344</v>
      </c>
      <c r="C800" s="5" t="s">
        <v>18</v>
      </c>
      <c r="D800" s="5" t="s">
        <v>2345</v>
      </c>
      <c r="E800" s="6" t="str">
        <f t="shared" si="2"/>
        <v>Enviromental Data</v>
      </c>
      <c r="F800" s="2" t="s">
        <v>5</v>
      </c>
      <c r="G800" s="5" t="str">
        <f t="shared" si="3"/>
        <v/>
      </c>
      <c r="H800" s="5" t="str">
        <f t="shared" si="4"/>
        <v/>
      </c>
      <c r="I800" s="5" t="str">
        <f t="shared" si="5"/>
        <v/>
      </c>
      <c r="J800" s="5" t="str">
        <f t="shared" si="6"/>
        <v/>
      </c>
      <c r="K800" s="5" t="str">
        <f t="shared" si="9"/>
        <v/>
      </c>
      <c r="M800" s="6" t="str">
        <f t="shared" si="7"/>
        <v/>
      </c>
      <c r="N800" s="5" t="str">
        <f t="shared" ref="N800:Q800" si="806">IF(IFERROR(FIND( TRIM(LOWER( RIGHT(N$1,LEN(N$1)- FIND("=",N$1)))),LOWER($D800)),"*") = "*","",LEFT(N$1,FIND("=",N$1) -1))</f>
        <v/>
      </c>
      <c r="O800" s="5" t="str">
        <f t="shared" si="806"/>
        <v/>
      </c>
      <c r="P800" s="5" t="str">
        <f t="shared" si="806"/>
        <v/>
      </c>
      <c r="Q800" s="5" t="str">
        <f t="shared" si="806"/>
        <v/>
      </c>
    </row>
    <row r="801" ht="15.75" customHeight="1">
      <c r="A801" s="5" t="s">
        <v>2346</v>
      </c>
      <c r="B801" s="5" t="s">
        <v>2347</v>
      </c>
      <c r="C801" s="5" t="s">
        <v>18</v>
      </c>
      <c r="D801" s="5" t="s">
        <v>2348</v>
      </c>
      <c r="E801" s="6" t="str">
        <f t="shared" si="2"/>
        <v>Enviromental Data,Energy Data </v>
      </c>
      <c r="F801" s="2" t="s">
        <v>5</v>
      </c>
      <c r="G801" s="5" t="str">
        <f t="shared" si="3"/>
        <v/>
      </c>
      <c r="H801" s="5" t="str">
        <f t="shared" si="4"/>
        <v/>
      </c>
      <c r="I801" s="5" t="str">
        <f t="shared" si="5"/>
        <v>Energy Data </v>
      </c>
      <c r="J801" s="5" t="str">
        <f t="shared" si="6"/>
        <v/>
      </c>
      <c r="K801" s="5" t="str">
        <f t="shared" si="9"/>
        <v/>
      </c>
      <c r="M801" s="6" t="str">
        <f t="shared" si="7"/>
        <v/>
      </c>
      <c r="N801" s="5" t="str">
        <f t="shared" ref="N801:Q801" si="807">IF(IFERROR(FIND( TRIM(LOWER( RIGHT(N$1,LEN(N$1)- FIND("=",N$1)))),LOWER($D801)),"*") = "*","",LEFT(N$1,FIND("=",N$1) -1))</f>
        <v/>
      </c>
      <c r="O801" s="5" t="str">
        <f t="shared" si="807"/>
        <v/>
      </c>
      <c r="P801" s="5" t="str">
        <f t="shared" si="807"/>
        <v/>
      </c>
      <c r="Q801" s="5" t="str">
        <f t="shared" si="807"/>
        <v/>
      </c>
    </row>
    <row r="802" ht="15.75" customHeight="1">
      <c r="A802" s="5" t="s">
        <v>2349</v>
      </c>
      <c r="B802" s="5" t="s">
        <v>2350</v>
      </c>
      <c r="C802" s="5" t="s">
        <v>18</v>
      </c>
      <c r="D802" s="5" t="s">
        <v>2351</v>
      </c>
      <c r="E802" s="6" t="str">
        <f t="shared" si="2"/>
        <v>Enviromental Data</v>
      </c>
      <c r="F802" s="2" t="s">
        <v>5</v>
      </c>
      <c r="G802" s="5" t="str">
        <f t="shared" si="3"/>
        <v/>
      </c>
      <c r="H802" s="5" t="str">
        <f t="shared" si="4"/>
        <v/>
      </c>
      <c r="I802" s="5" t="str">
        <f t="shared" si="5"/>
        <v/>
      </c>
      <c r="J802" s="5" t="str">
        <f t="shared" si="6"/>
        <v/>
      </c>
      <c r="K802" s="5" t="str">
        <f t="shared" si="9"/>
        <v/>
      </c>
      <c r="M802" s="6" t="str">
        <f t="shared" si="7"/>
        <v/>
      </c>
      <c r="N802" s="5" t="str">
        <f t="shared" ref="N802:Q802" si="808">IF(IFERROR(FIND( TRIM(LOWER( RIGHT(N$1,LEN(N$1)- FIND("=",N$1)))),LOWER($D802)),"*") = "*","",LEFT(N$1,FIND("=",N$1) -1))</f>
        <v/>
      </c>
      <c r="O802" s="5" t="str">
        <f t="shared" si="808"/>
        <v/>
      </c>
      <c r="P802" s="5" t="str">
        <f t="shared" si="808"/>
        <v/>
      </c>
      <c r="Q802" s="5" t="str">
        <f t="shared" si="808"/>
        <v/>
      </c>
    </row>
    <row r="803" ht="15.75" customHeight="1">
      <c r="A803" s="5" t="s">
        <v>2352</v>
      </c>
      <c r="B803" s="5" t="s">
        <v>2353</v>
      </c>
      <c r="C803" s="5" t="s">
        <v>18</v>
      </c>
      <c r="D803" s="5" t="s">
        <v>2354</v>
      </c>
      <c r="E803" s="6" t="str">
        <f t="shared" si="2"/>
        <v>Enviromental Data</v>
      </c>
      <c r="F803" s="2" t="s">
        <v>5</v>
      </c>
      <c r="G803" s="5" t="str">
        <f t="shared" si="3"/>
        <v/>
      </c>
      <c r="H803" s="5" t="str">
        <f t="shared" si="4"/>
        <v/>
      </c>
      <c r="I803" s="5" t="str">
        <f t="shared" si="5"/>
        <v/>
      </c>
      <c r="J803" s="5" t="str">
        <f t="shared" si="6"/>
        <v/>
      </c>
      <c r="K803" s="5" t="str">
        <f t="shared" si="9"/>
        <v/>
      </c>
      <c r="M803" s="6" t="str">
        <f t="shared" si="7"/>
        <v/>
      </c>
      <c r="N803" s="5" t="str">
        <f t="shared" ref="N803:Q803" si="809">IF(IFERROR(FIND( TRIM(LOWER( RIGHT(N$1,LEN(N$1)- FIND("=",N$1)))),LOWER($D803)),"*") = "*","",LEFT(N$1,FIND("=",N$1) -1))</f>
        <v/>
      </c>
      <c r="O803" s="5" t="str">
        <f t="shared" si="809"/>
        <v/>
      </c>
      <c r="P803" s="5" t="str">
        <f t="shared" si="809"/>
        <v/>
      </c>
      <c r="Q803" s="5" t="str">
        <f t="shared" si="809"/>
        <v/>
      </c>
    </row>
    <row r="804" ht="15.75" customHeight="1">
      <c r="A804" s="5" t="s">
        <v>2355</v>
      </c>
      <c r="B804" s="5" t="s">
        <v>2356</v>
      </c>
      <c r="C804" s="5" t="s">
        <v>18</v>
      </c>
      <c r="D804" s="5" t="s">
        <v>2357</v>
      </c>
      <c r="E804" s="6" t="str">
        <f t="shared" si="2"/>
        <v>Enviromental Data,Soil Health Data</v>
      </c>
      <c r="F804" s="2" t="s">
        <v>5</v>
      </c>
      <c r="G804" s="5" t="str">
        <f t="shared" si="3"/>
        <v>Soil Health Data</v>
      </c>
      <c r="H804" s="5" t="str">
        <f t="shared" si="4"/>
        <v/>
      </c>
      <c r="I804" s="5" t="str">
        <f t="shared" si="5"/>
        <v/>
      </c>
      <c r="J804" s="5" t="str">
        <f t="shared" si="6"/>
        <v/>
      </c>
      <c r="K804" s="5" t="str">
        <f t="shared" si="9"/>
        <v/>
      </c>
      <c r="M804" s="6" t="str">
        <f t="shared" si="7"/>
        <v/>
      </c>
      <c r="N804" s="5" t="str">
        <f t="shared" ref="N804:Q804" si="810">IF(IFERROR(FIND( TRIM(LOWER( RIGHT(N$1,LEN(N$1)- FIND("=",N$1)))),LOWER($D804)),"*") = "*","",LEFT(N$1,FIND("=",N$1) -1))</f>
        <v/>
      </c>
      <c r="O804" s="5" t="str">
        <f t="shared" si="810"/>
        <v/>
      </c>
      <c r="P804" s="5" t="str">
        <f t="shared" si="810"/>
        <v/>
      </c>
      <c r="Q804" s="5" t="str">
        <f t="shared" si="810"/>
        <v/>
      </c>
    </row>
    <row r="805" ht="15.75" customHeight="1">
      <c r="A805" s="5" t="s">
        <v>2358</v>
      </c>
      <c r="B805" s="5" t="s">
        <v>2359</v>
      </c>
      <c r="C805" s="5" t="s">
        <v>18</v>
      </c>
      <c r="D805" s="5" t="s">
        <v>2360</v>
      </c>
      <c r="E805" s="6" t="str">
        <f t="shared" si="2"/>
        <v>Enviromental Data</v>
      </c>
      <c r="F805" s="2" t="s">
        <v>5</v>
      </c>
      <c r="G805" s="5" t="str">
        <f t="shared" si="3"/>
        <v/>
      </c>
      <c r="H805" s="5" t="str">
        <f t="shared" si="4"/>
        <v/>
      </c>
      <c r="I805" s="5" t="str">
        <f t="shared" si="5"/>
        <v/>
      </c>
      <c r="J805" s="5" t="str">
        <f t="shared" si="6"/>
        <v/>
      </c>
      <c r="K805" s="5" t="str">
        <f t="shared" si="9"/>
        <v/>
      </c>
      <c r="M805" s="6" t="str">
        <f t="shared" si="7"/>
        <v/>
      </c>
      <c r="N805" s="5" t="str">
        <f t="shared" ref="N805:Q805" si="811">IF(IFERROR(FIND( TRIM(LOWER( RIGHT(N$1,LEN(N$1)- FIND("=",N$1)))),LOWER($D805)),"*") = "*","",LEFT(N$1,FIND("=",N$1) -1))</f>
        <v/>
      </c>
      <c r="O805" s="5" t="str">
        <f t="shared" si="811"/>
        <v/>
      </c>
      <c r="P805" s="5" t="str">
        <f t="shared" si="811"/>
        <v/>
      </c>
      <c r="Q805" s="5" t="str">
        <f t="shared" si="811"/>
        <v/>
      </c>
    </row>
    <row r="806" ht="15.75" customHeight="1">
      <c r="A806" s="5" t="s">
        <v>2361</v>
      </c>
      <c r="B806" s="5" t="s">
        <v>2362</v>
      </c>
      <c r="C806" s="5" t="s">
        <v>18</v>
      </c>
      <c r="D806" s="5" t="s">
        <v>2363</v>
      </c>
      <c r="E806" s="6" t="str">
        <f t="shared" si="2"/>
        <v>Enviromental Data</v>
      </c>
      <c r="F806" s="2" t="s">
        <v>5</v>
      </c>
      <c r="G806" s="5" t="str">
        <f t="shared" si="3"/>
        <v/>
      </c>
      <c r="H806" s="5" t="str">
        <f t="shared" si="4"/>
        <v/>
      </c>
      <c r="I806" s="5" t="str">
        <f t="shared" si="5"/>
        <v/>
      </c>
      <c r="J806" s="5" t="str">
        <f t="shared" si="6"/>
        <v/>
      </c>
      <c r="K806" s="5" t="str">
        <f t="shared" si="9"/>
        <v/>
      </c>
      <c r="M806" s="6" t="str">
        <f t="shared" si="7"/>
        <v/>
      </c>
      <c r="N806" s="5" t="str">
        <f t="shared" ref="N806:Q806" si="812">IF(IFERROR(FIND( TRIM(LOWER( RIGHT(N$1,LEN(N$1)- FIND("=",N$1)))),LOWER($D806)),"*") = "*","",LEFT(N$1,FIND("=",N$1) -1))</f>
        <v/>
      </c>
      <c r="O806" s="5" t="str">
        <f t="shared" si="812"/>
        <v/>
      </c>
      <c r="P806" s="5" t="str">
        <f t="shared" si="812"/>
        <v/>
      </c>
      <c r="Q806" s="5" t="str">
        <f t="shared" si="812"/>
        <v/>
      </c>
    </row>
    <row r="807" ht="15.75" customHeight="1">
      <c r="A807" s="5" t="s">
        <v>2364</v>
      </c>
      <c r="B807" s="5" t="s">
        <v>2365</v>
      </c>
      <c r="C807" s="5" t="s">
        <v>18</v>
      </c>
      <c r="D807" s="5" t="s">
        <v>2366</v>
      </c>
      <c r="E807" s="6" t="str">
        <f t="shared" si="2"/>
        <v>Enviromental Data</v>
      </c>
      <c r="F807" s="2" t="s">
        <v>5</v>
      </c>
      <c r="G807" s="5" t="str">
        <f t="shared" si="3"/>
        <v/>
      </c>
      <c r="H807" s="5" t="str">
        <f t="shared" si="4"/>
        <v/>
      </c>
      <c r="I807" s="5" t="str">
        <f t="shared" si="5"/>
        <v/>
      </c>
      <c r="J807" s="5" t="str">
        <f t="shared" si="6"/>
        <v/>
      </c>
      <c r="K807" s="5" t="str">
        <f t="shared" si="9"/>
        <v/>
      </c>
      <c r="M807" s="6" t="str">
        <f t="shared" si="7"/>
        <v/>
      </c>
      <c r="N807" s="5" t="str">
        <f t="shared" ref="N807:Q807" si="813">IF(IFERROR(FIND( TRIM(LOWER( RIGHT(N$1,LEN(N$1)- FIND("=",N$1)))),LOWER($D807)),"*") = "*","",LEFT(N$1,FIND("=",N$1) -1))</f>
        <v/>
      </c>
      <c r="O807" s="5" t="str">
        <f t="shared" si="813"/>
        <v/>
      </c>
      <c r="P807" s="5" t="str">
        <f t="shared" si="813"/>
        <v/>
      </c>
      <c r="Q807" s="5" t="str">
        <f t="shared" si="813"/>
        <v/>
      </c>
    </row>
    <row r="808" ht="15.75" customHeight="1">
      <c r="A808" s="5" t="s">
        <v>2367</v>
      </c>
      <c r="B808" s="5" t="s">
        <v>2368</v>
      </c>
      <c r="C808" s="5" t="s">
        <v>18</v>
      </c>
      <c r="D808" s="5" t="s">
        <v>2369</v>
      </c>
      <c r="E808" s="6" t="str">
        <f t="shared" si="2"/>
        <v>Enviromental Data</v>
      </c>
      <c r="F808" s="2" t="s">
        <v>5</v>
      </c>
      <c r="G808" s="5" t="str">
        <f t="shared" si="3"/>
        <v/>
      </c>
      <c r="H808" s="5" t="str">
        <f t="shared" si="4"/>
        <v/>
      </c>
      <c r="I808" s="5" t="str">
        <f t="shared" si="5"/>
        <v/>
      </c>
      <c r="J808" s="5" t="str">
        <f t="shared" si="6"/>
        <v/>
      </c>
      <c r="K808" s="5" t="str">
        <f t="shared" si="9"/>
        <v/>
      </c>
      <c r="M808" s="6" t="str">
        <f t="shared" si="7"/>
        <v/>
      </c>
      <c r="N808" s="5" t="str">
        <f t="shared" ref="N808:Q808" si="814">IF(IFERROR(FIND( TRIM(LOWER( RIGHT(N$1,LEN(N$1)- FIND("=",N$1)))),LOWER($D808)),"*") = "*","",LEFT(N$1,FIND("=",N$1) -1))</f>
        <v/>
      </c>
      <c r="O808" s="5" t="str">
        <f t="shared" si="814"/>
        <v/>
      </c>
      <c r="P808" s="5" t="str">
        <f t="shared" si="814"/>
        <v/>
      </c>
      <c r="Q808" s="5" t="str">
        <f t="shared" si="814"/>
        <v/>
      </c>
    </row>
    <row r="809" ht="15.75" customHeight="1">
      <c r="A809" s="5" t="s">
        <v>2370</v>
      </c>
      <c r="B809" s="5" t="s">
        <v>2371</v>
      </c>
      <c r="C809" s="5" t="s">
        <v>18</v>
      </c>
      <c r="D809" s="5" t="s">
        <v>2372</v>
      </c>
      <c r="E809" s="6" t="str">
        <f t="shared" si="2"/>
        <v>Enviromental Data</v>
      </c>
      <c r="F809" s="2" t="s">
        <v>5</v>
      </c>
      <c r="G809" s="5" t="str">
        <f t="shared" si="3"/>
        <v/>
      </c>
      <c r="H809" s="5" t="str">
        <f t="shared" si="4"/>
        <v/>
      </c>
      <c r="I809" s="5" t="str">
        <f t="shared" si="5"/>
        <v/>
      </c>
      <c r="J809" s="5" t="str">
        <f t="shared" si="6"/>
        <v/>
      </c>
      <c r="K809" s="5" t="str">
        <f t="shared" si="9"/>
        <v/>
      </c>
      <c r="M809" s="6" t="str">
        <f t="shared" si="7"/>
        <v/>
      </c>
      <c r="N809" s="5" t="str">
        <f t="shared" ref="N809:Q809" si="815">IF(IFERROR(FIND( TRIM(LOWER( RIGHT(N$1,LEN(N$1)- FIND("=",N$1)))),LOWER($D809)),"*") = "*","",LEFT(N$1,FIND("=",N$1) -1))</f>
        <v/>
      </c>
      <c r="O809" s="5" t="str">
        <f t="shared" si="815"/>
        <v/>
      </c>
      <c r="P809" s="5" t="str">
        <f t="shared" si="815"/>
        <v/>
      </c>
      <c r="Q809" s="5" t="str">
        <f t="shared" si="815"/>
        <v/>
      </c>
    </row>
    <row r="810" ht="15.75" customHeight="1">
      <c r="A810" s="5" t="s">
        <v>2373</v>
      </c>
      <c r="B810" s="5" t="s">
        <v>2374</v>
      </c>
      <c r="C810" s="5" t="s">
        <v>18</v>
      </c>
      <c r="D810" s="5" t="s">
        <v>2375</v>
      </c>
      <c r="E810" s="6" t="str">
        <f t="shared" si="2"/>
        <v>Enviromental Data,Public Health Data </v>
      </c>
      <c r="F810" s="2" t="s">
        <v>5</v>
      </c>
      <c r="G810" s="5" t="str">
        <f t="shared" si="3"/>
        <v/>
      </c>
      <c r="H810" s="5" t="str">
        <f t="shared" si="4"/>
        <v/>
      </c>
      <c r="I810" s="5" t="str">
        <f t="shared" si="5"/>
        <v/>
      </c>
      <c r="J810" s="5" t="str">
        <f t="shared" si="6"/>
        <v/>
      </c>
      <c r="K810" s="5" t="str">
        <f t="shared" si="9"/>
        <v>Public Health Data </v>
      </c>
      <c r="M810" s="6" t="str">
        <f t="shared" si="7"/>
        <v/>
      </c>
      <c r="N810" s="5" t="str">
        <f t="shared" ref="N810:Q810" si="816">IF(IFERROR(FIND( TRIM(LOWER( RIGHT(N$1,LEN(N$1)- FIND("=",N$1)))),LOWER($D810)),"*") = "*","",LEFT(N$1,FIND("=",N$1) -1))</f>
        <v/>
      </c>
      <c r="O810" s="5" t="str">
        <f t="shared" si="816"/>
        <v/>
      </c>
      <c r="P810" s="5" t="str">
        <f t="shared" si="816"/>
        <v/>
      </c>
      <c r="Q810" s="5" t="str">
        <f t="shared" si="816"/>
        <v/>
      </c>
    </row>
    <row r="811" ht="15.75" customHeight="1">
      <c r="A811" s="5" t="s">
        <v>2376</v>
      </c>
      <c r="B811" s="5" t="s">
        <v>2377</v>
      </c>
      <c r="C811" s="5" t="s">
        <v>18</v>
      </c>
      <c r="D811" s="5" t="s">
        <v>2378</v>
      </c>
      <c r="E811" s="6" t="str">
        <f t="shared" si="2"/>
        <v>Enviromental Data,Public Health Data </v>
      </c>
      <c r="F811" s="2" t="s">
        <v>5</v>
      </c>
      <c r="G811" s="5" t="str">
        <f t="shared" si="3"/>
        <v/>
      </c>
      <c r="H811" s="5" t="str">
        <f t="shared" si="4"/>
        <v/>
      </c>
      <c r="I811" s="5" t="str">
        <f t="shared" si="5"/>
        <v/>
      </c>
      <c r="J811" s="5" t="str">
        <f t="shared" si="6"/>
        <v/>
      </c>
      <c r="K811" s="5" t="str">
        <f t="shared" si="9"/>
        <v>Public Health Data </v>
      </c>
      <c r="M811" s="6" t="str">
        <f t="shared" si="7"/>
        <v/>
      </c>
      <c r="N811" s="5" t="str">
        <f t="shared" ref="N811:Q811" si="817">IF(IFERROR(FIND( TRIM(LOWER( RIGHT(N$1,LEN(N$1)- FIND("=",N$1)))),LOWER($D811)),"*") = "*","",LEFT(N$1,FIND("=",N$1) -1))</f>
        <v/>
      </c>
      <c r="O811" s="5" t="str">
        <f t="shared" si="817"/>
        <v/>
      </c>
      <c r="P811" s="5" t="str">
        <f t="shared" si="817"/>
        <v/>
      </c>
      <c r="Q811" s="5" t="str">
        <f t="shared" si="817"/>
        <v/>
      </c>
    </row>
    <row r="812" ht="15.75" customHeight="1">
      <c r="A812" s="5" t="s">
        <v>2379</v>
      </c>
      <c r="B812" s="5" t="s">
        <v>2380</v>
      </c>
      <c r="C812" s="5" t="s">
        <v>18</v>
      </c>
      <c r="D812" s="5" t="s">
        <v>2381</v>
      </c>
      <c r="E812" s="6" t="str">
        <f t="shared" si="2"/>
        <v>Enviromental Data</v>
      </c>
      <c r="F812" s="2" t="s">
        <v>5</v>
      </c>
      <c r="G812" s="5" t="str">
        <f t="shared" si="3"/>
        <v/>
      </c>
      <c r="H812" s="5" t="str">
        <f t="shared" si="4"/>
        <v/>
      </c>
      <c r="I812" s="5" t="str">
        <f t="shared" si="5"/>
        <v/>
      </c>
      <c r="J812" s="5" t="str">
        <f t="shared" si="6"/>
        <v/>
      </c>
      <c r="K812" s="5" t="str">
        <f t="shared" si="9"/>
        <v/>
      </c>
      <c r="M812" s="6" t="str">
        <f t="shared" si="7"/>
        <v/>
      </c>
      <c r="N812" s="5" t="str">
        <f t="shared" ref="N812:Q812" si="818">IF(IFERROR(FIND( TRIM(LOWER( RIGHT(N$1,LEN(N$1)- FIND("=",N$1)))),LOWER($D812)),"*") = "*","",LEFT(N$1,FIND("=",N$1) -1))</f>
        <v/>
      </c>
      <c r="O812" s="5" t="str">
        <f t="shared" si="818"/>
        <v/>
      </c>
      <c r="P812" s="5" t="str">
        <f t="shared" si="818"/>
        <v/>
      </c>
      <c r="Q812" s="5" t="str">
        <f t="shared" si="818"/>
        <v/>
      </c>
    </row>
    <row r="813" ht="15.75" customHeight="1">
      <c r="A813" s="5" t="s">
        <v>2382</v>
      </c>
      <c r="B813" s="5" t="s">
        <v>2383</v>
      </c>
      <c r="C813" s="5" t="s">
        <v>18</v>
      </c>
      <c r="D813" s="5" t="s">
        <v>2384</v>
      </c>
      <c r="E813" s="6" t="str">
        <f t="shared" si="2"/>
        <v>Enviromental Data</v>
      </c>
      <c r="F813" s="2" t="s">
        <v>5</v>
      </c>
      <c r="G813" s="5" t="str">
        <f t="shared" si="3"/>
        <v/>
      </c>
      <c r="H813" s="5" t="str">
        <f t="shared" si="4"/>
        <v/>
      </c>
      <c r="I813" s="5" t="str">
        <f t="shared" si="5"/>
        <v/>
      </c>
      <c r="J813" s="5" t="str">
        <f t="shared" si="6"/>
        <v/>
      </c>
      <c r="K813" s="5" t="str">
        <f t="shared" si="9"/>
        <v/>
      </c>
      <c r="M813" s="6" t="str">
        <f t="shared" si="7"/>
        <v/>
      </c>
      <c r="N813" s="5" t="str">
        <f t="shared" ref="N813:Q813" si="819">IF(IFERROR(FIND( TRIM(LOWER( RIGHT(N$1,LEN(N$1)- FIND("=",N$1)))),LOWER($D813)),"*") = "*","",LEFT(N$1,FIND("=",N$1) -1))</f>
        <v/>
      </c>
      <c r="O813" s="5" t="str">
        <f t="shared" si="819"/>
        <v/>
      </c>
      <c r="P813" s="5" t="str">
        <f t="shared" si="819"/>
        <v/>
      </c>
      <c r="Q813" s="5" t="str">
        <f t="shared" si="819"/>
        <v/>
      </c>
    </row>
    <row r="814" ht="15.75" customHeight="1">
      <c r="A814" s="5" t="s">
        <v>2385</v>
      </c>
      <c r="B814" s="5" t="s">
        <v>2386</v>
      </c>
      <c r="C814" s="5" t="s">
        <v>18</v>
      </c>
      <c r="D814" s="5" t="s">
        <v>2387</v>
      </c>
      <c r="E814" s="6" t="str">
        <f t="shared" si="2"/>
        <v>Enviromental Data</v>
      </c>
      <c r="F814" s="2" t="s">
        <v>5</v>
      </c>
      <c r="G814" s="5" t="str">
        <f t="shared" si="3"/>
        <v/>
      </c>
      <c r="H814" s="5" t="str">
        <f t="shared" si="4"/>
        <v/>
      </c>
      <c r="I814" s="5" t="str">
        <f t="shared" si="5"/>
        <v/>
      </c>
      <c r="J814" s="5" t="str">
        <f t="shared" si="6"/>
        <v/>
      </c>
      <c r="K814" s="5" t="str">
        <f t="shared" si="9"/>
        <v/>
      </c>
      <c r="M814" s="6" t="str">
        <f t="shared" si="7"/>
        <v/>
      </c>
      <c r="N814" s="5" t="str">
        <f t="shared" ref="N814:Q814" si="820">IF(IFERROR(FIND( TRIM(LOWER( RIGHT(N$1,LEN(N$1)- FIND("=",N$1)))),LOWER($D814)),"*") = "*","",LEFT(N$1,FIND("=",N$1) -1))</f>
        <v/>
      </c>
      <c r="O814" s="5" t="str">
        <f t="shared" si="820"/>
        <v/>
      </c>
      <c r="P814" s="5" t="str">
        <f t="shared" si="820"/>
        <v/>
      </c>
      <c r="Q814" s="5" t="str">
        <f t="shared" si="820"/>
        <v/>
      </c>
    </row>
    <row r="815" ht="15.75" customHeight="1">
      <c r="A815" s="5" t="s">
        <v>2388</v>
      </c>
      <c r="B815" s="5" t="s">
        <v>2389</v>
      </c>
      <c r="C815" s="5" t="s">
        <v>18</v>
      </c>
      <c r="D815" s="5" t="s">
        <v>2390</v>
      </c>
      <c r="E815" s="6" t="str">
        <f t="shared" si="2"/>
        <v>Enviromental Data</v>
      </c>
      <c r="F815" s="2" t="s">
        <v>5</v>
      </c>
      <c r="G815" s="5" t="str">
        <f t="shared" si="3"/>
        <v/>
      </c>
      <c r="H815" s="5" t="str">
        <f t="shared" si="4"/>
        <v/>
      </c>
      <c r="I815" s="5" t="str">
        <f t="shared" si="5"/>
        <v/>
      </c>
      <c r="J815" s="5" t="str">
        <f t="shared" si="6"/>
        <v/>
      </c>
      <c r="K815" s="5" t="str">
        <f t="shared" si="9"/>
        <v/>
      </c>
      <c r="M815" s="6" t="str">
        <f t="shared" si="7"/>
        <v>Agricultural Waste Management System </v>
      </c>
      <c r="N815" s="5" t="str">
        <f t="shared" ref="N815:Q815" si="821">IF(IFERROR(FIND( TRIM(LOWER( RIGHT(N$1,LEN(N$1)- FIND("=",N$1)))),LOWER($D815)),"*") = "*","",LEFT(N$1,FIND("=",N$1) -1))</f>
        <v>Agricultural Waste Management System </v>
      </c>
      <c r="O815" s="5" t="str">
        <f t="shared" si="821"/>
        <v/>
      </c>
      <c r="P815" s="5" t="str">
        <f t="shared" si="821"/>
        <v/>
      </c>
      <c r="Q815" s="5" t="str">
        <f t="shared" si="821"/>
        <v/>
      </c>
    </row>
    <row r="816" ht="15.75" customHeight="1">
      <c r="A816" s="5" t="s">
        <v>2391</v>
      </c>
      <c r="B816" s="5" t="s">
        <v>2392</v>
      </c>
      <c r="C816" s="5" t="s">
        <v>18</v>
      </c>
      <c r="D816" s="5" t="s">
        <v>2393</v>
      </c>
      <c r="E816" s="6" t="str">
        <f t="shared" si="2"/>
        <v>Enviromental Data,Soil Health Data</v>
      </c>
      <c r="F816" s="2" t="s">
        <v>5</v>
      </c>
      <c r="G816" s="5" t="str">
        <f t="shared" si="3"/>
        <v>Soil Health Data</v>
      </c>
      <c r="H816" s="5" t="str">
        <f t="shared" si="4"/>
        <v/>
      </c>
      <c r="I816" s="5" t="str">
        <f t="shared" si="5"/>
        <v/>
      </c>
      <c r="J816" s="5" t="str">
        <f t="shared" si="6"/>
        <v/>
      </c>
      <c r="K816" s="5" t="str">
        <f t="shared" si="9"/>
        <v/>
      </c>
      <c r="M816" s="6" t="str">
        <f t="shared" si="7"/>
        <v/>
      </c>
      <c r="N816" s="5" t="str">
        <f t="shared" ref="N816:Q816" si="822">IF(IFERROR(FIND( TRIM(LOWER( RIGHT(N$1,LEN(N$1)- FIND("=",N$1)))),LOWER($D816)),"*") = "*","",LEFT(N$1,FIND("=",N$1) -1))</f>
        <v/>
      </c>
      <c r="O816" s="5" t="str">
        <f t="shared" si="822"/>
        <v/>
      </c>
      <c r="P816" s="5" t="str">
        <f t="shared" si="822"/>
        <v/>
      </c>
      <c r="Q816" s="5" t="str">
        <f t="shared" si="822"/>
        <v/>
      </c>
    </row>
    <row r="817" ht="15.75" customHeight="1">
      <c r="A817" s="5" t="s">
        <v>2394</v>
      </c>
      <c r="B817" s="5" t="s">
        <v>2395</v>
      </c>
      <c r="C817" s="5" t="s">
        <v>18</v>
      </c>
      <c r="D817" s="5" t="s">
        <v>2396</v>
      </c>
      <c r="E817" s="6" t="str">
        <f t="shared" si="2"/>
        <v>Enviromental Data</v>
      </c>
      <c r="F817" s="2" t="s">
        <v>5</v>
      </c>
      <c r="G817" s="5" t="str">
        <f t="shared" si="3"/>
        <v/>
      </c>
      <c r="H817" s="5" t="str">
        <f t="shared" si="4"/>
        <v/>
      </c>
      <c r="I817" s="5" t="str">
        <f t="shared" si="5"/>
        <v/>
      </c>
      <c r="J817" s="5" t="str">
        <f t="shared" si="6"/>
        <v/>
      </c>
      <c r="K817" s="5" t="str">
        <f t="shared" si="9"/>
        <v/>
      </c>
      <c r="M817" s="6" t="str">
        <f t="shared" si="7"/>
        <v/>
      </c>
      <c r="N817" s="5" t="str">
        <f t="shared" ref="N817:Q817" si="823">IF(IFERROR(FIND( TRIM(LOWER( RIGHT(N$1,LEN(N$1)- FIND("=",N$1)))),LOWER($D817)),"*") = "*","",LEFT(N$1,FIND("=",N$1) -1))</f>
        <v/>
      </c>
      <c r="O817" s="5" t="str">
        <f t="shared" si="823"/>
        <v/>
      </c>
      <c r="P817" s="5" t="str">
        <f t="shared" si="823"/>
        <v/>
      </c>
      <c r="Q817" s="5" t="str">
        <f t="shared" si="823"/>
        <v/>
      </c>
    </row>
    <row r="818" ht="15.75" customHeight="1">
      <c r="A818" s="5" t="s">
        <v>2397</v>
      </c>
      <c r="B818" s="5" t="s">
        <v>2398</v>
      </c>
      <c r="C818" s="5" t="s">
        <v>18</v>
      </c>
      <c r="D818" s="5" t="s">
        <v>1735</v>
      </c>
      <c r="E818" s="6" t="str">
        <f t="shared" si="2"/>
        <v>Enviromental Data</v>
      </c>
      <c r="F818" s="2" t="s">
        <v>5</v>
      </c>
      <c r="G818" s="5" t="str">
        <f t="shared" si="3"/>
        <v/>
      </c>
      <c r="H818" s="5" t="str">
        <f t="shared" si="4"/>
        <v/>
      </c>
      <c r="I818" s="5" t="str">
        <f t="shared" si="5"/>
        <v/>
      </c>
      <c r="J818" s="5" t="str">
        <f t="shared" si="6"/>
        <v/>
      </c>
      <c r="K818" s="5" t="str">
        <f t="shared" si="9"/>
        <v/>
      </c>
      <c r="M818" s="6" t="str">
        <f t="shared" si="7"/>
        <v/>
      </c>
      <c r="N818" s="5" t="str">
        <f t="shared" ref="N818:Q818" si="824">IF(IFERROR(FIND( TRIM(LOWER( RIGHT(N$1,LEN(N$1)- FIND("=",N$1)))),LOWER($D818)),"*") = "*","",LEFT(N$1,FIND("=",N$1) -1))</f>
        <v/>
      </c>
      <c r="O818" s="5" t="str">
        <f t="shared" si="824"/>
        <v/>
      </c>
      <c r="P818" s="5" t="str">
        <f t="shared" si="824"/>
        <v/>
      </c>
      <c r="Q818" s="5" t="str">
        <f t="shared" si="824"/>
        <v/>
      </c>
    </row>
    <row r="819" ht="15.75" customHeight="1">
      <c r="A819" s="5" t="s">
        <v>2399</v>
      </c>
      <c r="B819" s="5" t="s">
        <v>2400</v>
      </c>
      <c r="C819" s="5" t="s">
        <v>18</v>
      </c>
      <c r="D819" s="5" t="s">
        <v>2401</v>
      </c>
      <c r="E819" s="6" t="str">
        <f t="shared" si="2"/>
        <v>Enviromental Data</v>
      </c>
      <c r="F819" s="2" t="s">
        <v>5</v>
      </c>
      <c r="G819" s="5" t="str">
        <f t="shared" si="3"/>
        <v/>
      </c>
      <c r="H819" s="5" t="str">
        <f t="shared" si="4"/>
        <v/>
      </c>
      <c r="I819" s="5" t="str">
        <f t="shared" si="5"/>
        <v/>
      </c>
      <c r="J819" s="5" t="str">
        <f t="shared" si="6"/>
        <v/>
      </c>
      <c r="K819" s="5" t="str">
        <f t="shared" si="9"/>
        <v/>
      </c>
      <c r="M819" s="6" t="str">
        <f t="shared" si="7"/>
        <v/>
      </c>
      <c r="N819" s="5" t="str">
        <f t="shared" ref="N819:Q819" si="825">IF(IFERROR(FIND( TRIM(LOWER( RIGHT(N$1,LEN(N$1)- FIND("=",N$1)))),LOWER($D819)),"*") = "*","",LEFT(N$1,FIND("=",N$1) -1))</f>
        <v/>
      </c>
      <c r="O819" s="5" t="str">
        <f t="shared" si="825"/>
        <v/>
      </c>
      <c r="P819" s="5" t="str">
        <f t="shared" si="825"/>
        <v/>
      </c>
      <c r="Q819" s="5" t="str">
        <f t="shared" si="825"/>
        <v/>
      </c>
    </row>
    <row r="820" ht="15.75" customHeight="1">
      <c r="A820" s="5" t="s">
        <v>2402</v>
      </c>
      <c r="B820" s="5" t="s">
        <v>2403</v>
      </c>
      <c r="C820" s="5" t="s">
        <v>18</v>
      </c>
      <c r="D820" s="5" t="s">
        <v>2404</v>
      </c>
      <c r="E820" s="6" t="str">
        <f t="shared" si="2"/>
        <v>Enviromental Data</v>
      </c>
      <c r="F820" s="2" t="s">
        <v>5</v>
      </c>
      <c r="G820" s="5" t="str">
        <f t="shared" si="3"/>
        <v/>
      </c>
      <c r="H820" s="5" t="str">
        <f t="shared" si="4"/>
        <v/>
      </c>
      <c r="I820" s="5" t="str">
        <f t="shared" si="5"/>
        <v/>
      </c>
      <c r="J820" s="5" t="str">
        <f t="shared" si="6"/>
        <v/>
      </c>
      <c r="K820" s="5" t="str">
        <f t="shared" si="9"/>
        <v/>
      </c>
      <c r="M820" s="6" t="str">
        <f t="shared" si="7"/>
        <v>Agricultural Waste Management System </v>
      </c>
      <c r="N820" s="5" t="str">
        <f t="shared" ref="N820:Q820" si="826">IF(IFERROR(FIND( TRIM(LOWER( RIGHT(N$1,LEN(N$1)- FIND("=",N$1)))),LOWER($D820)),"*") = "*","",LEFT(N$1,FIND("=",N$1) -1))</f>
        <v>Agricultural Waste Management System </v>
      </c>
      <c r="O820" s="5" t="str">
        <f t="shared" si="826"/>
        <v/>
      </c>
      <c r="P820" s="5" t="str">
        <f t="shared" si="826"/>
        <v/>
      </c>
      <c r="Q820" s="5" t="str">
        <f t="shared" si="826"/>
        <v/>
      </c>
    </row>
    <row r="821" ht="15.75" customHeight="1">
      <c r="A821" s="5" t="s">
        <v>2405</v>
      </c>
      <c r="B821" s="5" t="s">
        <v>2406</v>
      </c>
      <c r="C821" s="5" t="s">
        <v>18</v>
      </c>
      <c r="D821" s="5" t="s">
        <v>2407</v>
      </c>
      <c r="E821" s="6" t="str">
        <f t="shared" si="2"/>
        <v>Enviromental Data,Public Health Data </v>
      </c>
      <c r="F821" s="2" t="s">
        <v>5</v>
      </c>
      <c r="G821" s="5" t="str">
        <f t="shared" si="3"/>
        <v/>
      </c>
      <c r="H821" s="5" t="str">
        <f t="shared" si="4"/>
        <v/>
      </c>
      <c r="I821" s="5" t="str">
        <f t="shared" si="5"/>
        <v/>
      </c>
      <c r="J821" s="5" t="str">
        <f t="shared" si="6"/>
        <v/>
      </c>
      <c r="K821" s="5" t="str">
        <f t="shared" si="9"/>
        <v>Public Health Data </v>
      </c>
      <c r="M821" s="6" t="str">
        <f t="shared" si="7"/>
        <v/>
      </c>
      <c r="N821" s="5" t="str">
        <f t="shared" ref="N821:Q821" si="827">IF(IFERROR(FIND( TRIM(LOWER( RIGHT(N$1,LEN(N$1)- FIND("=",N$1)))),LOWER($D821)),"*") = "*","",LEFT(N$1,FIND("=",N$1) -1))</f>
        <v/>
      </c>
      <c r="O821" s="5" t="str">
        <f t="shared" si="827"/>
        <v/>
      </c>
      <c r="P821" s="5" t="str">
        <f t="shared" si="827"/>
        <v/>
      </c>
      <c r="Q821" s="5" t="str">
        <f t="shared" si="827"/>
        <v/>
      </c>
    </row>
    <row r="822" ht="15.75" customHeight="1">
      <c r="A822" s="5" t="s">
        <v>2408</v>
      </c>
      <c r="B822" s="5" t="s">
        <v>2409</v>
      </c>
      <c r="C822" s="5" t="s">
        <v>18</v>
      </c>
      <c r="D822" s="5" t="s">
        <v>2410</v>
      </c>
      <c r="E822" s="6" t="str">
        <f t="shared" si="2"/>
        <v>Enviromental Data,Public Health Data </v>
      </c>
      <c r="F822" s="2" t="s">
        <v>5</v>
      </c>
      <c r="G822" s="5" t="str">
        <f t="shared" si="3"/>
        <v/>
      </c>
      <c r="H822" s="5" t="str">
        <f t="shared" si="4"/>
        <v/>
      </c>
      <c r="I822" s="5" t="str">
        <f t="shared" si="5"/>
        <v/>
      </c>
      <c r="J822" s="5" t="str">
        <f t="shared" si="6"/>
        <v/>
      </c>
      <c r="K822" s="5" t="str">
        <f t="shared" si="9"/>
        <v>Public Health Data </v>
      </c>
      <c r="M822" s="6" t="str">
        <f t="shared" si="7"/>
        <v/>
      </c>
      <c r="N822" s="5" t="str">
        <f t="shared" ref="N822:Q822" si="828">IF(IFERROR(FIND( TRIM(LOWER( RIGHT(N$1,LEN(N$1)- FIND("=",N$1)))),LOWER($D822)),"*") = "*","",LEFT(N$1,FIND("=",N$1) -1))</f>
        <v/>
      </c>
      <c r="O822" s="5" t="str">
        <f t="shared" si="828"/>
        <v/>
      </c>
      <c r="P822" s="5" t="str">
        <f t="shared" si="828"/>
        <v/>
      </c>
      <c r="Q822" s="5" t="str">
        <f t="shared" si="828"/>
        <v/>
      </c>
    </row>
    <row r="823" ht="15.75" customHeight="1">
      <c r="A823" s="5" t="s">
        <v>2411</v>
      </c>
      <c r="B823" s="5" t="s">
        <v>2412</v>
      </c>
      <c r="C823" s="5" t="s">
        <v>18</v>
      </c>
      <c r="D823" s="5" t="s">
        <v>2413</v>
      </c>
      <c r="E823" s="6" t="str">
        <f t="shared" si="2"/>
        <v>Enviromental Data</v>
      </c>
      <c r="F823" s="2" t="s">
        <v>5</v>
      </c>
      <c r="G823" s="5" t="str">
        <f t="shared" si="3"/>
        <v/>
      </c>
      <c r="H823" s="5" t="str">
        <f t="shared" si="4"/>
        <v/>
      </c>
      <c r="I823" s="5" t="str">
        <f t="shared" si="5"/>
        <v/>
      </c>
      <c r="J823" s="5" t="str">
        <f t="shared" si="6"/>
        <v/>
      </c>
      <c r="K823" s="5" t="str">
        <f t="shared" si="9"/>
        <v/>
      </c>
      <c r="M823" s="6" t="str">
        <f t="shared" si="7"/>
        <v/>
      </c>
      <c r="N823" s="5" t="str">
        <f t="shared" ref="N823:Q823" si="829">IF(IFERROR(FIND( TRIM(LOWER( RIGHT(N$1,LEN(N$1)- FIND("=",N$1)))),LOWER($D823)),"*") = "*","",LEFT(N$1,FIND("=",N$1) -1))</f>
        <v/>
      </c>
      <c r="O823" s="5" t="str">
        <f t="shared" si="829"/>
        <v/>
      </c>
      <c r="P823" s="5" t="str">
        <f t="shared" si="829"/>
        <v/>
      </c>
      <c r="Q823" s="5" t="str">
        <f t="shared" si="829"/>
        <v/>
      </c>
    </row>
    <row r="824" ht="15.75" customHeight="1">
      <c r="A824" s="5" t="s">
        <v>2414</v>
      </c>
      <c r="B824" s="5" t="s">
        <v>2415</v>
      </c>
      <c r="C824" s="5" t="s">
        <v>18</v>
      </c>
      <c r="D824" s="5" t="s">
        <v>2416</v>
      </c>
      <c r="E824" s="6" t="str">
        <f t="shared" si="2"/>
        <v>Enviromental Data</v>
      </c>
      <c r="F824" s="2" t="s">
        <v>5</v>
      </c>
      <c r="G824" s="5" t="str">
        <f t="shared" si="3"/>
        <v/>
      </c>
      <c r="H824" s="5" t="str">
        <f t="shared" si="4"/>
        <v/>
      </c>
      <c r="I824" s="5" t="str">
        <f t="shared" si="5"/>
        <v/>
      </c>
      <c r="J824" s="5" t="str">
        <f t="shared" si="6"/>
        <v/>
      </c>
      <c r="K824" s="5" t="str">
        <f t="shared" si="9"/>
        <v/>
      </c>
      <c r="M824" s="6" t="str">
        <f t="shared" si="7"/>
        <v/>
      </c>
      <c r="N824" s="5" t="str">
        <f t="shared" ref="N824:Q824" si="830">IF(IFERROR(FIND( TRIM(LOWER( RIGHT(N$1,LEN(N$1)- FIND("=",N$1)))),LOWER($D824)),"*") = "*","",LEFT(N$1,FIND("=",N$1) -1))</f>
        <v/>
      </c>
      <c r="O824" s="5" t="str">
        <f t="shared" si="830"/>
        <v/>
      </c>
      <c r="P824" s="5" t="str">
        <f t="shared" si="830"/>
        <v/>
      </c>
      <c r="Q824" s="5" t="str">
        <f t="shared" si="830"/>
        <v/>
      </c>
    </row>
    <row r="825" ht="15.75" customHeight="1">
      <c r="A825" s="5" t="s">
        <v>2417</v>
      </c>
      <c r="B825" s="5" t="s">
        <v>2418</v>
      </c>
      <c r="C825" s="5" t="s">
        <v>18</v>
      </c>
      <c r="D825" s="5" t="s">
        <v>2419</v>
      </c>
      <c r="E825" s="6" t="str">
        <f t="shared" si="2"/>
        <v>Enviromental Data,Public Health Data </v>
      </c>
      <c r="F825" s="2" t="s">
        <v>5</v>
      </c>
      <c r="G825" s="5" t="str">
        <f t="shared" si="3"/>
        <v/>
      </c>
      <c r="H825" s="5" t="str">
        <f t="shared" si="4"/>
        <v/>
      </c>
      <c r="I825" s="5" t="str">
        <f t="shared" si="5"/>
        <v/>
      </c>
      <c r="J825" s="5" t="str">
        <f t="shared" si="6"/>
        <v/>
      </c>
      <c r="K825" s="5" t="str">
        <f t="shared" si="9"/>
        <v>Public Health Data </v>
      </c>
      <c r="M825" s="6" t="str">
        <f t="shared" si="7"/>
        <v/>
      </c>
      <c r="N825" s="5" t="str">
        <f t="shared" ref="N825:Q825" si="831">IF(IFERROR(FIND( TRIM(LOWER( RIGHT(N$1,LEN(N$1)- FIND("=",N$1)))),LOWER($D825)),"*") = "*","",LEFT(N$1,FIND("=",N$1) -1))</f>
        <v/>
      </c>
      <c r="O825" s="5" t="str">
        <f t="shared" si="831"/>
        <v/>
      </c>
      <c r="P825" s="5" t="str">
        <f t="shared" si="831"/>
        <v/>
      </c>
      <c r="Q825" s="5" t="str">
        <f t="shared" si="831"/>
        <v/>
      </c>
    </row>
    <row r="826" ht="15.75" customHeight="1">
      <c r="A826" s="5" t="s">
        <v>2420</v>
      </c>
      <c r="B826" s="5" t="s">
        <v>2421</v>
      </c>
      <c r="C826" s="5" t="s">
        <v>18</v>
      </c>
      <c r="D826" s="5" t="s">
        <v>2422</v>
      </c>
      <c r="E826" s="6" t="str">
        <f t="shared" si="2"/>
        <v>Enviromental Data</v>
      </c>
      <c r="F826" s="2" t="s">
        <v>5</v>
      </c>
      <c r="G826" s="5" t="str">
        <f t="shared" si="3"/>
        <v/>
      </c>
      <c r="H826" s="5" t="str">
        <f t="shared" si="4"/>
        <v/>
      </c>
      <c r="I826" s="5" t="str">
        <f t="shared" si="5"/>
        <v/>
      </c>
      <c r="J826" s="5" t="str">
        <f t="shared" si="6"/>
        <v/>
      </c>
      <c r="K826" s="5" t="str">
        <f t="shared" si="9"/>
        <v/>
      </c>
      <c r="M826" s="6" t="str">
        <f t="shared" si="7"/>
        <v/>
      </c>
      <c r="N826" s="5" t="str">
        <f t="shared" ref="N826:Q826" si="832">IF(IFERROR(FIND( TRIM(LOWER( RIGHT(N$1,LEN(N$1)- FIND("=",N$1)))),LOWER($D826)),"*") = "*","",LEFT(N$1,FIND("=",N$1) -1))</f>
        <v/>
      </c>
      <c r="O826" s="5" t="str">
        <f t="shared" si="832"/>
        <v/>
      </c>
      <c r="P826" s="5" t="str">
        <f t="shared" si="832"/>
        <v/>
      </c>
      <c r="Q826" s="5" t="str">
        <f t="shared" si="832"/>
        <v/>
      </c>
    </row>
    <row r="827" ht="15.75" customHeight="1">
      <c r="A827" s="5" t="s">
        <v>2423</v>
      </c>
      <c r="B827" s="5" t="s">
        <v>2424</v>
      </c>
      <c r="C827" s="5" t="s">
        <v>18</v>
      </c>
      <c r="D827" s="5" t="s">
        <v>2425</v>
      </c>
      <c r="E827" s="6" t="str">
        <f t="shared" si="2"/>
        <v>Enviromental Data</v>
      </c>
      <c r="F827" s="2" t="s">
        <v>5</v>
      </c>
      <c r="G827" s="5" t="str">
        <f t="shared" si="3"/>
        <v/>
      </c>
      <c r="H827" s="5" t="str">
        <f t="shared" si="4"/>
        <v/>
      </c>
      <c r="I827" s="5" t="str">
        <f t="shared" si="5"/>
        <v/>
      </c>
      <c r="J827" s="5" t="str">
        <f t="shared" si="6"/>
        <v/>
      </c>
      <c r="K827" s="5" t="str">
        <f t="shared" si="9"/>
        <v/>
      </c>
      <c r="M827" s="6" t="str">
        <f t="shared" si="7"/>
        <v/>
      </c>
      <c r="N827" s="5" t="str">
        <f t="shared" ref="N827:Q827" si="833">IF(IFERROR(FIND( TRIM(LOWER( RIGHT(N$1,LEN(N$1)- FIND("=",N$1)))),LOWER($D827)),"*") = "*","",LEFT(N$1,FIND("=",N$1) -1))</f>
        <v/>
      </c>
      <c r="O827" s="5" t="str">
        <f t="shared" si="833"/>
        <v/>
      </c>
      <c r="P827" s="5" t="str">
        <f t="shared" si="833"/>
        <v/>
      </c>
      <c r="Q827" s="5" t="str">
        <f t="shared" si="833"/>
        <v/>
      </c>
    </row>
    <row r="828" ht="15.75" customHeight="1">
      <c r="A828" s="5" t="s">
        <v>2426</v>
      </c>
      <c r="B828" s="5" t="s">
        <v>2427</v>
      </c>
      <c r="C828" s="5" t="s">
        <v>18</v>
      </c>
      <c r="D828" s="5" t="s">
        <v>2428</v>
      </c>
      <c r="E828" s="6" t="str">
        <f t="shared" si="2"/>
        <v>Enviromental Data</v>
      </c>
      <c r="F828" s="2" t="s">
        <v>5</v>
      </c>
      <c r="G828" s="5" t="str">
        <f t="shared" si="3"/>
        <v/>
      </c>
      <c r="H828" s="5" t="str">
        <f t="shared" si="4"/>
        <v/>
      </c>
      <c r="I828" s="5" t="str">
        <f t="shared" si="5"/>
        <v/>
      </c>
      <c r="J828" s="5" t="str">
        <f t="shared" si="6"/>
        <v/>
      </c>
      <c r="K828" s="5" t="str">
        <f t="shared" si="9"/>
        <v/>
      </c>
      <c r="M828" s="6" t="str">
        <f t="shared" si="7"/>
        <v/>
      </c>
      <c r="N828" s="5" t="str">
        <f t="shared" ref="N828:Q828" si="834">IF(IFERROR(FIND( TRIM(LOWER( RIGHT(N$1,LEN(N$1)- FIND("=",N$1)))),LOWER($D828)),"*") = "*","",LEFT(N$1,FIND("=",N$1) -1))</f>
        <v/>
      </c>
      <c r="O828" s="5" t="str">
        <f t="shared" si="834"/>
        <v/>
      </c>
      <c r="P828" s="5" t="str">
        <f t="shared" si="834"/>
        <v/>
      </c>
      <c r="Q828" s="5" t="str">
        <f t="shared" si="834"/>
        <v/>
      </c>
    </row>
    <row r="829" ht="15.75" customHeight="1">
      <c r="A829" s="5" t="s">
        <v>2429</v>
      </c>
      <c r="B829" s="5" t="s">
        <v>2430</v>
      </c>
      <c r="C829" s="5" t="s">
        <v>18</v>
      </c>
      <c r="D829" s="5" t="s">
        <v>2431</v>
      </c>
      <c r="E829" s="6" t="str">
        <f t="shared" si="2"/>
        <v>Enviromental Data</v>
      </c>
      <c r="F829" s="2" t="s">
        <v>5</v>
      </c>
      <c r="G829" s="5" t="str">
        <f t="shared" si="3"/>
        <v/>
      </c>
      <c r="H829" s="5" t="str">
        <f t="shared" si="4"/>
        <v/>
      </c>
      <c r="I829" s="5" t="str">
        <f t="shared" si="5"/>
        <v/>
      </c>
      <c r="J829" s="5" t="str">
        <f t="shared" si="6"/>
        <v/>
      </c>
      <c r="K829" s="5" t="str">
        <f t="shared" si="9"/>
        <v/>
      </c>
      <c r="M829" s="6" t="str">
        <f t="shared" si="7"/>
        <v/>
      </c>
      <c r="N829" s="5" t="str">
        <f t="shared" ref="N829:Q829" si="835">IF(IFERROR(FIND( TRIM(LOWER( RIGHT(N$1,LEN(N$1)- FIND("=",N$1)))),LOWER($D829)),"*") = "*","",LEFT(N$1,FIND("=",N$1) -1))</f>
        <v/>
      </c>
      <c r="O829" s="5" t="str">
        <f t="shared" si="835"/>
        <v/>
      </c>
      <c r="P829" s="5" t="str">
        <f t="shared" si="835"/>
        <v/>
      </c>
      <c r="Q829" s="5" t="str">
        <f t="shared" si="835"/>
        <v/>
      </c>
    </row>
    <row r="830" ht="15.75" customHeight="1">
      <c r="A830" s="5" t="s">
        <v>2432</v>
      </c>
      <c r="B830" s="5" t="s">
        <v>2433</v>
      </c>
      <c r="C830" s="5" t="s">
        <v>18</v>
      </c>
      <c r="D830" s="5" t="s">
        <v>2434</v>
      </c>
      <c r="E830" s="6" t="str">
        <f t="shared" si="2"/>
        <v>Enviromental Data</v>
      </c>
      <c r="F830" s="2" t="s">
        <v>5</v>
      </c>
      <c r="G830" s="5" t="str">
        <f t="shared" si="3"/>
        <v/>
      </c>
      <c r="H830" s="5" t="str">
        <f t="shared" si="4"/>
        <v/>
      </c>
      <c r="I830" s="5" t="str">
        <f t="shared" si="5"/>
        <v/>
      </c>
      <c r="J830" s="5" t="str">
        <f t="shared" si="6"/>
        <v/>
      </c>
      <c r="K830" s="5" t="str">
        <f t="shared" si="9"/>
        <v/>
      </c>
      <c r="M830" s="6" t="str">
        <f t="shared" si="7"/>
        <v/>
      </c>
      <c r="N830" s="5" t="str">
        <f t="shared" ref="N830:Q830" si="836">IF(IFERROR(FIND( TRIM(LOWER( RIGHT(N$1,LEN(N$1)- FIND("=",N$1)))),LOWER($D830)),"*") = "*","",LEFT(N$1,FIND("=",N$1) -1))</f>
        <v/>
      </c>
      <c r="O830" s="5" t="str">
        <f t="shared" si="836"/>
        <v/>
      </c>
      <c r="P830" s="5" t="str">
        <f t="shared" si="836"/>
        <v/>
      </c>
      <c r="Q830" s="5" t="str">
        <f t="shared" si="836"/>
        <v/>
      </c>
    </row>
    <row r="831" ht="15.75" customHeight="1">
      <c r="A831" s="5" t="s">
        <v>2435</v>
      </c>
      <c r="B831" s="5" t="s">
        <v>2436</v>
      </c>
      <c r="C831" s="5" t="s">
        <v>18</v>
      </c>
      <c r="D831" s="5" t="s">
        <v>2437</v>
      </c>
      <c r="E831" s="6" t="str">
        <f t="shared" si="2"/>
        <v>Enviromental Data</v>
      </c>
      <c r="F831" s="2" t="s">
        <v>5</v>
      </c>
      <c r="G831" s="5" t="str">
        <f t="shared" si="3"/>
        <v/>
      </c>
      <c r="H831" s="5" t="str">
        <f t="shared" si="4"/>
        <v/>
      </c>
      <c r="I831" s="5" t="str">
        <f t="shared" si="5"/>
        <v/>
      </c>
      <c r="J831" s="5" t="str">
        <f t="shared" si="6"/>
        <v/>
      </c>
      <c r="K831" s="5" t="str">
        <f t="shared" si="9"/>
        <v/>
      </c>
      <c r="M831" s="6" t="str">
        <f t="shared" si="7"/>
        <v/>
      </c>
      <c r="N831" s="5" t="str">
        <f t="shared" ref="N831:Q831" si="837">IF(IFERROR(FIND( TRIM(LOWER( RIGHT(N$1,LEN(N$1)- FIND("=",N$1)))),LOWER($D831)),"*") = "*","",LEFT(N$1,FIND("=",N$1) -1))</f>
        <v/>
      </c>
      <c r="O831" s="5" t="str">
        <f t="shared" si="837"/>
        <v/>
      </c>
      <c r="P831" s="5" t="str">
        <f t="shared" si="837"/>
        <v/>
      </c>
      <c r="Q831" s="5" t="str">
        <f t="shared" si="837"/>
        <v/>
      </c>
    </row>
    <row r="832" ht="15.75" customHeight="1">
      <c r="A832" s="5" t="s">
        <v>2438</v>
      </c>
      <c r="B832" s="5" t="s">
        <v>2439</v>
      </c>
      <c r="C832" s="5" t="s">
        <v>18</v>
      </c>
      <c r="D832" s="5" t="s">
        <v>2440</v>
      </c>
      <c r="E832" s="6" t="str">
        <f t="shared" si="2"/>
        <v>Enviromental Data,Energy Data ,Public Health Data </v>
      </c>
      <c r="F832" s="2" t="s">
        <v>5</v>
      </c>
      <c r="G832" s="5" t="str">
        <f t="shared" si="3"/>
        <v/>
      </c>
      <c r="H832" s="5" t="str">
        <f t="shared" si="4"/>
        <v/>
      </c>
      <c r="I832" s="5" t="str">
        <f t="shared" si="5"/>
        <v>Energy Data </v>
      </c>
      <c r="J832" s="5" t="str">
        <f t="shared" si="6"/>
        <v/>
      </c>
      <c r="K832" s="5" t="str">
        <f t="shared" si="9"/>
        <v>Public Health Data </v>
      </c>
      <c r="M832" s="6" t="str">
        <f t="shared" si="7"/>
        <v/>
      </c>
      <c r="N832" s="5" t="str">
        <f t="shared" ref="N832:Q832" si="838">IF(IFERROR(FIND( TRIM(LOWER( RIGHT(N$1,LEN(N$1)- FIND("=",N$1)))),LOWER($D832)),"*") = "*","",LEFT(N$1,FIND("=",N$1) -1))</f>
        <v/>
      </c>
      <c r="O832" s="5" t="str">
        <f t="shared" si="838"/>
        <v/>
      </c>
      <c r="P832" s="5" t="str">
        <f t="shared" si="838"/>
        <v/>
      </c>
      <c r="Q832" s="5" t="str">
        <f t="shared" si="838"/>
        <v/>
      </c>
    </row>
    <row r="833" ht="15.75" customHeight="1">
      <c r="A833" s="5" t="s">
        <v>2441</v>
      </c>
      <c r="B833" s="5" t="s">
        <v>2442</v>
      </c>
      <c r="C833" s="5" t="s">
        <v>18</v>
      </c>
      <c r="D833" s="5" t="s">
        <v>2443</v>
      </c>
      <c r="E833" s="6" t="str">
        <f t="shared" si="2"/>
        <v>Enviromental Data</v>
      </c>
      <c r="F833" s="2" t="s">
        <v>5</v>
      </c>
      <c r="G833" s="5" t="str">
        <f t="shared" si="3"/>
        <v/>
      </c>
      <c r="H833" s="5" t="str">
        <f t="shared" si="4"/>
        <v/>
      </c>
      <c r="I833" s="5" t="str">
        <f t="shared" si="5"/>
        <v/>
      </c>
      <c r="J833" s="5" t="str">
        <f t="shared" si="6"/>
        <v/>
      </c>
      <c r="K833" s="5" t="str">
        <f t="shared" si="9"/>
        <v/>
      </c>
      <c r="M833" s="6" t="str">
        <f t="shared" si="7"/>
        <v/>
      </c>
      <c r="N833" s="5" t="str">
        <f t="shared" ref="N833:Q833" si="839">IF(IFERROR(FIND( TRIM(LOWER( RIGHT(N$1,LEN(N$1)- FIND("=",N$1)))),LOWER($D833)),"*") = "*","",LEFT(N$1,FIND("=",N$1) -1))</f>
        <v/>
      </c>
      <c r="O833" s="5" t="str">
        <f t="shared" si="839"/>
        <v/>
      </c>
      <c r="P833" s="5" t="str">
        <f t="shared" si="839"/>
        <v/>
      </c>
      <c r="Q833" s="5" t="str">
        <f t="shared" si="839"/>
        <v/>
      </c>
    </row>
    <row r="834" ht="15.75" customHeight="1">
      <c r="A834" s="5" t="s">
        <v>2444</v>
      </c>
      <c r="B834" s="5" t="s">
        <v>2445</v>
      </c>
      <c r="C834" s="5" t="s">
        <v>18</v>
      </c>
      <c r="D834" s="5" t="s">
        <v>2446</v>
      </c>
      <c r="E834" s="6" t="str">
        <f t="shared" si="2"/>
        <v>Enviromental Data</v>
      </c>
      <c r="F834" s="2" t="s">
        <v>5</v>
      </c>
      <c r="G834" s="5" t="str">
        <f t="shared" si="3"/>
        <v/>
      </c>
      <c r="H834" s="5" t="str">
        <f t="shared" si="4"/>
        <v/>
      </c>
      <c r="I834" s="5" t="str">
        <f t="shared" si="5"/>
        <v/>
      </c>
      <c r="J834" s="5" t="str">
        <f t="shared" si="6"/>
        <v/>
      </c>
      <c r="K834" s="5" t="str">
        <f t="shared" si="9"/>
        <v/>
      </c>
      <c r="M834" s="6" t="str">
        <f t="shared" si="7"/>
        <v/>
      </c>
      <c r="N834" s="5" t="str">
        <f t="shared" ref="N834:Q834" si="840">IF(IFERROR(FIND( TRIM(LOWER( RIGHT(N$1,LEN(N$1)- FIND("=",N$1)))),LOWER($D834)),"*") = "*","",LEFT(N$1,FIND("=",N$1) -1))</f>
        <v/>
      </c>
      <c r="O834" s="5" t="str">
        <f t="shared" si="840"/>
        <v/>
      </c>
      <c r="P834" s="5" t="str">
        <f t="shared" si="840"/>
        <v/>
      </c>
      <c r="Q834" s="5" t="str">
        <f t="shared" si="840"/>
        <v/>
      </c>
    </row>
    <row r="835" ht="15.75" customHeight="1">
      <c r="A835" s="5" t="s">
        <v>2447</v>
      </c>
      <c r="B835" s="5" t="s">
        <v>2448</v>
      </c>
      <c r="C835" s="5" t="s">
        <v>18</v>
      </c>
      <c r="D835" s="5" t="s">
        <v>2449</v>
      </c>
      <c r="E835" s="6" t="str">
        <f t="shared" si="2"/>
        <v>Enviromental Data</v>
      </c>
      <c r="F835" s="2" t="s">
        <v>5</v>
      </c>
      <c r="G835" s="5" t="str">
        <f t="shared" si="3"/>
        <v/>
      </c>
      <c r="H835" s="5" t="str">
        <f t="shared" si="4"/>
        <v/>
      </c>
      <c r="I835" s="5" t="str">
        <f t="shared" si="5"/>
        <v/>
      </c>
      <c r="J835" s="5" t="str">
        <f t="shared" si="6"/>
        <v/>
      </c>
      <c r="K835" s="5" t="str">
        <f t="shared" si="9"/>
        <v/>
      </c>
      <c r="M835" s="6" t="str">
        <f t="shared" si="7"/>
        <v/>
      </c>
      <c r="N835" s="5" t="str">
        <f t="shared" ref="N835:Q835" si="841">IF(IFERROR(FIND( TRIM(LOWER( RIGHT(N$1,LEN(N$1)- FIND("=",N$1)))),LOWER($D835)),"*") = "*","",LEFT(N$1,FIND("=",N$1) -1))</f>
        <v/>
      </c>
      <c r="O835" s="5" t="str">
        <f t="shared" si="841"/>
        <v/>
      </c>
      <c r="P835" s="5" t="str">
        <f t="shared" si="841"/>
        <v/>
      </c>
      <c r="Q835" s="5" t="str">
        <f t="shared" si="841"/>
        <v/>
      </c>
    </row>
    <row r="836" ht="15.75" customHeight="1">
      <c r="A836" s="5" t="s">
        <v>2450</v>
      </c>
      <c r="B836" s="5" t="s">
        <v>2451</v>
      </c>
      <c r="C836" s="5" t="s">
        <v>18</v>
      </c>
      <c r="D836" s="5" t="s">
        <v>2452</v>
      </c>
      <c r="E836" s="6" t="str">
        <f t="shared" si="2"/>
        <v>Enviromental Data</v>
      </c>
      <c r="F836" s="2" t="s">
        <v>5</v>
      </c>
      <c r="G836" s="5" t="str">
        <f t="shared" si="3"/>
        <v/>
      </c>
      <c r="H836" s="5" t="str">
        <f t="shared" si="4"/>
        <v/>
      </c>
      <c r="I836" s="5" t="str">
        <f t="shared" si="5"/>
        <v/>
      </c>
      <c r="J836" s="5" t="str">
        <f t="shared" si="6"/>
        <v/>
      </c>
      <c r="K836" s="5" t="str">
        <f t="shared" si="9"/>
        <v/>
      </c>
      <c r="M836" s="6" t="str">
        <f t="shared" si="7"/>
        <v/>
      </c>
      <c r="N836" s="5" t="str">
        <f t="shared" ref="N836:Q836" si="842">IF(IFERROR(FIND( TRIM(LOWER( RIGHT(N$1,LEN(N$1)- FIND("=",N$1)))),LOWER($D836)),"*") = "*","",LEFT(N$1,FIND("=",N$1) -1))</f>
        <v/>
      </c>
      <c r="O836" s="5" t="str">
        <f t="shared" si="842"/>
        <v/>
      </c>
      <c r="P836" s="5" t="str">
        <f t="shared" si="842"/>
        <v/>
      </c>
      <c r="Q836" s="5" t="str">
        <f t="shared" si="842"/>
        <v/>
      </c>
    </row>
    <row r="837" ht="15.75" customHeight="1">
      <c r="A837" s="5" t="s">
        <v>2453</v>
      </c>
      <c r="B837" s="5" t="s">
        <v>2454</v>
      </c>
      <c r="C837" s="5" t="s">
        <v>18</v>
      </c>
      <c r="D837" s="5" t="s">
        <v>2455</v>
      </c>
      <c r="E837" s="6" t="str">
        <f t="shared" si="2"/>
        <v>Enviromental Data</v>
      </c>
      <c r="F837" s="2" t="s">
        <v>5</v>
      </c>
      <c r="G837" s="5" t="str">
        <f t="shared" si="3"/>
        <v/>
      </c>
      <c r="H837" s="5" t="str">
        <f t="shared" si="4"/>
        <v/>
      </c>
      <c r="I837" s="5" t="str">
        <f t="shared" si="5"/>
        <v/>
      </c>
      <c r="J837" s="5" t="str">
        <f t="shared" si="6"/>
        <v/>
      </c>
      <c r="K837" s="5" t="str">
        <f t="shared" si="9"/>
        <v/>
      </c>
      <c r="M837" s="6" t="str">
        <f t="shared" si="7"/>
        <v/>
      </c>
      <c r="N837" s="5" t="str">
        <f t="shared" ref="N837:Q837" si="843">IF(IFERROR(FIND( TRIM(LOWER( RIGHT(N$1,LEN(N$1)- FIND("=",N$1)))),LOWER($D837)),"*") = "*","",LEFT(N$1,FIND("=",N$1) -1))</f>
        <v/>
      </c>
      <c r="O837" s="5" t="str">
        <f t="shared" si="843"/>
        <v/>
      </c>
      <c r="P837" s="5" t="str">
        <f t="shared" si="843"/>
        <v/>
      </c>
      <c r="Q837" s="5" t="str">
        <f t="shared" si="843"/>
        <v/>
      </c>
    </row>
    <row r="838" ht="15.75" customHeight="1">
      <c r="A838" s="5" t="s">
        <v>2456</v>
      </c>
      <c r="B838" s="5" t="s">
        <v>2457</v>
      </c>
      <c r="C838" s="5" t="s">
        <v>18</v>
      </c>
      <c r="D838" s="5" t="s">
        <v>2458</v>
      </c>
      <c r="E838" s="6" t="str">
        <f t="shared" si="2"/>
        <v>Enviromental Data</v>
      </c>
      <c r="F838" s="2" t="s">
        <v>5</v>
      </c>
      <c r="G838" s="5" t="str">
        <f t="shared" si="3"/>
        <v/>
      </c>
      <c r="H838" s="5" t="str">
        <f t="shared" si="4"/>
        <v/>
      </c>
      <c r="I838" s="5" t="str">
        <f t="shared" si="5"/>
        <v/>
      </c>
      <c r="J838" s="5" t="str">
        <f t="shared" si="6"/>
        <v/>
      </c>
      <c r="K838" s="5" t="str">
        <f t="shared" si="9"/>
        <v/>
      </c>
      <c r="M838" s="6" t="str">
        <f t="shared" si="7"/>
        <v/>
      </c>
      <c r="N838" s="5" t="str">
        <f t="shared" ref="N838:Q838" si="844">IF(IFERROR(FIND( TRIM(LOWER( RIGHT(N$1,LEN(N$1)- FIND("=",N$1)))),LOWER($D838)),"*") = "*","",LEFT(N$1,FIND("=",N$1) -1))</f>
        <v/>
      </c>
      <c r="O838" s="5" t="str">
        <f t="shared" si="844"/>
        <v/>
      </c>
      <c r="P838" s="5" t="str">
        <f t="shared" si="844"/>
        <v/>
      </c>
      <c r="Q838" s="5" t="str">
        <f t="shared" si="844"/>
        <v/>
      </c>
    </row>
    <row r="839" ht="15.75" customHeight="1">
      <c r="A839" s="5" t="s">
        <v>2459</v>
      </c>
      <c r="B839" s="5" t="s">
        <v>2460</v>
      </c>
      <c r="C839" s="5" t="s">
        <v>18</v>
      </c>
      <c r="D839" s="5" t="s">
        <v>2461</v>
      </c>
      <c r="E839" s="6" t="str">
        <f t="shared" si="2"/>
        <v>Enviromental Data</v>
      </c>
      <c r="F839" s="2" t="s">
        <v>5</v>
      </c>
      <c r="G839" s="5" t="str">
        <f t="shared" si="3"/>
        <v/>
      </c>
      <c r="H839" s="5" t="str">
        <f t="shared" si="4"/>
        <v/>
      </c>
      <c r="I839" s="5" t="str">
        <f t="shared" si="5"/>
        <v/>
      </c>
      <c r="J839" s="5" t="str">
        <f t="shared" si="6"/>
        <v/>
      </c>
      <c r="K839" s="5" t="str">
        <f t="shared" si="9"/>
        <v/>
      </c>
      <c r="M839" s="6" t="str">
        <f t="shared" si="7"/>
        <v/>
      </c>
      <c r="N839" s="5" t="str">
        <f t="shared" ref="N839:Q839" si="845">IF(IFERROR(FIND( TRIM(LOWER( RIGHT(N$1,LEN(N$1)- FIND("=",N$1)))),LOWER($D839)),"*") = "*","",LEFT(N$1,FIND("=",N$1) -1))</f>
        <v/>
      </c>
      <c r="O839" s="5" t="str">
        <f t="shared" si="845"/>
        <v/>
      </c>
      <c r="P839" s="5" t="str">
        <f t="shared" si="845"/>
        <v/>
      </c>
      <c r="Q839" s="5" t="str">
        <f t="shared" si="845"/>
        <v/>
      </c>
    </row>
    <row r="840" ht="15.75" customHeight="1">
      <c r="A840" s="5" t="s">
        <v>2462</v>
      </c>
      <c r="B840" s="5" t="s">
        <v>2463</v>
      </c>
      <c r="C840" s="5" t="s">
        <v>18</v>
      </c>
      <c r="D840" s="5" t="s">
        <v>2464</v>
      </c>
      <c r="E840" s="6" t="str">
        <f t="shared" si="2"/>
        <v>Enviromental Data</v>
      </c>
      <c r="F840" s="2" t="s">
        <v>5</v>
      </c>
      <c r="G840" s="5" t="str">
        <f t="shared" si="3"/>
        <v/>
      </c>
      <c r="H840" s="5" t="str">
        <f t="shared" si="4"/>
        <v/>
      </c>
      <c r="I840" s="5" t="str">
        <f t="shared" si="5"/>
        <v/>
      </c>
      <c r="J840" s="5" t="str">
        <f t="shared" si="6"/>
        <v/>
      </c>
      <c r="K840" s="5" t="str">
        <f t="shared" si="9"/>
        <v/>
      </c>
      <c r="M840" s="6" t="str">
        <f t="shared" si="7"/>
        <v/>
      </c>
      <c r="N840" s="5" t="str">
        <f t="shared" ref="N840:Q840" si="846">IF(IFERROR(FIND( TRIM(LOWER( RIGHT(N$1,LEN(N$1)- FIND("=",N$1)))),LOWER($D840)),"*") = "*","",LEFT(N$1,FIND("=",N$1) -1))</f>
        <v/>
      </c>
      <c r="O840" s="5" t="str">
        <f t="shared" si="846"/>
        <v/>
      </c>
      <c r="P840" s="5" t="str">
        <f t="shared" si="846"/>
        <v/>
      </c>
      <c r="Q840" s="5" t="str">
        <f t="shared" si="846"/>
        <v/>
      </c>
    </row>
    <row r="841" ht="15.75" customHeight="1">
      <c r="A841" s="5" t="s">
        <v>2465</v>
      </c>
      <c r="B841" s="5" t="s">
        <v>2466</v>
      </c>
      <c r="C841" s="5" t="s">
        <v>18</v>
      </c>
      <c r="D841" s="5" t="s">
        <v>2467</v>
      </c>
      <c r="E841" s="6" t="str">
        <f t="shared" si="2"/>
        <v>Enviromental Data</v>
      </c>
      <c r="F841" s="2" t="s">
        <v>5</v>
      </c>
      <c r="G841" s="5" t="str">
        <f t="shared" si="3"/>
        <v/>
      </c>
      <c r="H841" s="5" t="str">
        <f t="shared" si="4"/>
        <v/>
      </c>
      <c r="I841" s="5" t="str">
        <f t="shared" si="5"/>
        <v/>
      </c>
      <c r="J841" s="5" t="str">
        <f t="shared" si="6"/>
        <v/>
      </c>
      <c r="K841" s="5" t="str">
        <f t="shared" si="9"/>
        <v/>
      </c>
      <c r="M841" s="6" t="str">
        <f t="shared" si="7"/>
        <v/>
      </c>
      <c r="N841" s="5" t="str">
        <f t="shared" ref="N841:Q841" si="847">IF(IFERROR(FIND( TRIM(LOWER( RIGHT(N$1,LEN(N$1)- FIND("=",N$1)))),LOWER($D841)),"*") = "*","",LEFT(N$1,FIND("=",N$1) -1))</f>
        <v/>
      </c>
      <c r="O841" s="5" t="str">
        <f t="shared" si="847"/>
        <v/>
      </c>
      <c r="P841" s="5" t="str">
        <f t="shared" si="847"/>
        <v/>
      </c>
      <c r="Q841" s="5" t="str">
        <f t="shared" si="847"/>
        <v/>
      </c>
    </row>
    <row r="842" ht="15.75" customHeight="1">
      <c r="A842" s="5" t="s">
        <v>2468</v>
      </c>
      <c r="B842" s="5" t="s">
        <v>2469</v>
      </c>
      <c r="C842" s="5" t="s">
        <v>18</v>
      </c>
      <c r="D842" s="5" t="s">
        <v>2470</v>
      </c>
      <c r="E842" s="6" t="str">
        <f t="shared" si="2"/>
        <v>Enviromental Data</v>
      </c>
      <c r="F842" s="2" t="s">
        <v>5</v>
      </c>
      <c r="G842" s="5" t="str">
        <f t="shared" si="3"/>
        <v/>
      </c>
      <c r="H842" s="5" t="str">
        <f t="shared" si="4"/>
        <v/>
      </c>
      <c r="I842" s="5" t="str">
        <f t="shared" si="5"/>
        <v/>
      </c>
      <c r="J842" s="5" t="str">
        <f t="shared" si="6"/>
        <v/>
      </c>
      <c r="K842" s="5" t="str">
        <f t="shared" si="9"/>
        <v/>
      </c>
      <c r="M842" s="6" t="str">
        <f t="shared" si="7"/>
        <v/>
      </c>
      <c r="N842" s="5" t="str">
        <f t="shared" ref="N842:Q842" si="848">IF(IFERROR(FIND( TRIM(LOWER( RIGHT(N$1,LEN(N$1)- FIND("=",N$1)))),LOWER($D842)),"*") = "*","",LEFT(N$1,FIND("=",N$1) -1))</f>
        <v/>
      </c>
      <c r="O842" s="5" t="str">
        <f t="shared" si="848"/>
        <v/>
      </c>
      <c r="P842" s="5" t="str">
        <f t="shared" si="848"/>
        <v/>
      </c>
      <c r="Q842" s="5" t="str">
        <f t="shared" si="848"/>
        <v/>
      </c>
    </row>
    <row r="843" ht="15.75" customHeight="1">
      <c r="A843" s="5" t="s">
        <v>2471</v>
      </c>
      <c r="B843" s="5" t="s">
        <v>2472</v>
      </c>
      <c r="C843" s="5" t="s">
        <v>18</v>
      </c>
      <c r="D843" s="5" t="s">
        <v>2473</v>
      </c>
      <c r="E843" s="6" t="str">
        <f t="shared" si="2"/>
        <v>Enviromental Data</v>
      </c>
      <c r="F843" s="2" t="s">
        <v>5</v>
      </c>
      <c r="G843" s="5" t="str">
        <f t="shared" si="3"/>
        <v/>
      </c>
      <c r="H843" s="5" t="str">
        <f t="shared" si="4"/>
        <v/>
      </c>
      <c r="I843" s="5" t="str">
        <f t="shared" si="5"/>
        <v/>
      </c>
      <c r="J843" s="5" t="str">
        <f t="shared" si="6"/>
        <v/>
      </c>
      <c r="K843" s="5" t="str">
        <f t="shared" si="9"/>
        <v/>
      </c>
      <c r="M843" s="6" t="str">
        <f t="shared" si="7"/>
        <v/>
      </c>
      <c r="N843" s="5" t="str">
        <f t="shared" ref="N843:Q843" si="849">IF(IFERROR(FIND( TRIM(LOWER( RIGHT(N$1,LEN(N$1)- FIND("=",N$1)))),LOWER($D843)),"*") = "*","",LEFT(N$1,FIND("=",N$1) -1))</f>
        <v/>
      </c>
      <c r="O843" s="5" t="str">
        <f t="shared" si="849"/>
        <v/>
      </c>
      <c r="P843" s="5" t="str">
        <f t="shared" si="849"/>
        <v/>
      </c>
      <c r="Q843" s="5" t="str">
        <f t="shared" si="849"/>
        <v/>
      </c>
    </row>
    <row r="844" ht="15.75" customHeight="1">
      <c r="A844" s="5" t="s">
        <v>2474</v>
      </c>
      <c r="B844" s="5" t="s">
        <v>2475</v>
      </c>
      <c r="C844" s="5" t="s">
        <v>18</v>
      </c>
      <c r="D844" s="5" t="s">
        <v>2476</v>
      </c>
      <c r="E844" s="6" t="str">
        <f t="shared" si="2"/>
        <v>Enviromental Data</v>
      </c>
      <c r="F844" s="2" t="s">
        <v>5</v>
      </c>
      <c r="G844" s="5" t="str">
        <f t="shared" si="3"/>
        <v/>
      </c>
      <c r="H844" s="5" t="str">
        <f t="shared" si="4"/>
        <v/>
      </c>
      <c r="I844" s="5" t="str">
        <f t="shared" si="5"/>
        <v/>
      </c>
      <c r="J844" s="5" t="str">
        <f t="shared" si="6"/>
        <v/>
      </c>
      <c r="K844" s="5" t="str">
        <f t="shared" si="9"/>
        <v/>
      </c>
      <c r="M844" s="6" t="str">
        <f t="shared" si="7"/>
        <v/>
      </c>
      <c r="N844" s="5" t="str">
        <f t="shared" ref="N844:Q844" si="850">IF(IFERROR(FIND( TRIM(LOWER( RIGHT(N$1,LEN(N$1)- FIND("=",N$1)))),LOWER($D844)),"*") = "*","",LEFT(N$1,FIND("=",N$1) -1))</f>
        <v/>
      </c>
      <c r="O844" s="5" t="str">
        <f t="shared" si="850"/>
        <v/>
      </c>
      <c r="P844" s="5" t="str">
        <f t="shared" si="850"/>
        <v/>
      </c>
      <c r="Q844" s="5" t="str">
        <f t="shared" si="850"/>
        <v/>
      </c>
    </row>
    <row r="845" ht="15.75" customHeight="1">
      <c r="A845" s="5" t="s">
        <v>2477</v>
      </c>
      <c r="B845" s="5" t="s">
        <v>2478</v>
      </c>
      <c r="C845" s="5" t="s">
        <v>18</v>
      </c>
      <c r="D845" s="5" t="s">
        <v>2479</v>
      </c>
      <c r="E845" s="6" t="str">
        <f t="shared" si="2"/>
        <v>Enviromental Data,Public Health Data </v>
      </c>
      <c r="F845" s="2" t="s">
        <v>5</v>
      </c>
      <c r="G845" s="5" t="str">
        <f t="shared" si="3"/>
        <v/>
      </c>
      <c r="H845" s="5" t="str">
        <f t="shared" si="4"/>
        <v/>
      </c>
      <c r="I845" s="5" t="str">
        <f t="shared" si="5"/>
        <v/>
      </c>
      <c r="J845" s="5" t="str">
        <f t="shared" si="6"/>
        <v/>
      </c>
      <c r="K845" s="5" t="str">
        <f t="shared" si="9"/>
        <v>Public Health Data </v>
      </c>
      <c r="M845" s="6" t="str">
        <f t="shared" si="7"/>
        <v/>
      </c>
      <c r="N845" s="5" t="str">
        <f t="shared" ref="N845:Q845" si="851">IF(IFERROR(FIND( TRIM(LOWER( RIGHT(N$1,LEN(N$1)- FIND("=",N$1)))),LOWER($D845)),"*") = "*","",LEFT(N$1,FIND("=",N$1) -1))</f>
        <v/>
      </c>
      <c r="O845" s="5" t="str">
        <f t="shared" si="851"/>
        <v/>
      </c>
      <c r="P845" s="5" t="str">
        <f t="shared" si="851"/>
        <v/>
      </c>
      <c r="Q845" s="5" t="str">
        <f t="shared" si="851"/>
        <v/>
      </c>
    </row>
    <row r="846" ht="15.75" customHeight="1">
      <c r="A846" s="5" t="s">
        <v>2480</v>
      </c>
      <c r="B846" s="5" t="s">
        <v>2481</v>
      </c>
      <c r="C846" s="5" t="s">
        <v>18</v>
      </c>
      <c r="D846" s="5" t="s">
        <v>2482</v>
      </c>
      <c r="E846" s="6" t="str">
        <f t="shared" si="2"/>
        <v>Enviromental Data</v>
      </c>
      <c r="F846" s="2" t="s">
        <v>5</v>
      </c>
      <c r="G846" s="5" t="str">
        <f t="shared" si="3"/>
        <v/>
      </c>
      <c r="H846" s="5" t="str">
        <f t="shared" si="4"/>
        <v/>
      </c>
      <c r="I846" s="5" t="str">
        <f t="shared" si="5"/>
        <v/>
      </c>
      <c r="J846" s="5" t="str">
        <f t="shared" si="6"/>
        <v/>
      </c>
      <c r="K846" s="5" t="str">
        <f t="shared" si="9"/>
        <v/>
      </c>
      <c r="M846" s="6" t="str">
        <f t="shared" si="7"/>
        <v/>
      </c>
      <c r="N846" s="5" t="str">
        <f t="shared" ref="N846:Q846" si="852">IF(IFERROR(FIND( TRIM(LOWER( RIGHT(N$1,LEN(N$1)- FIND("=",N$1)))),LOWER($D846)),"*") = "*","",LEFT(N$1,FIND("=",N$1) -1))</f>
        <v/>
      </c>
      <c r="O846" s="5" t="str">
        <f t="shared" si="852"/>
        <v/>
      </c>
      <c r="P846" s="5" t="str">
        <f t="shared" si="852"/>
        <v/>
      </c>
      <c r="Q846" s="5" t="str">
        <f t="shared" si="852"/>
        <v/>
      </c>
    </row>
    <row r="847" ht="15.75" customHeight="1">
      <c r="A847" s="5" t="s">
        <v>2483</v>
      </c>
      <c r="B847" s="5" t="s">
        <v>2484</v>
      </c>
      <c r="C847" s="5" t="s">
        <v>18</v>
      </c>
      <c r="D847" s="5" t="s">
        <v>2485</v>
      </c>
      <c r="E847" s="6" t="str">
        <f t="shared" si="2"/>
        <v>Enviromental Data</v>
      </c>
      <c r="F847" s="2" t="s">
        <v>5</v>
      </c>
      <c r="G847" s="5" t="str">
        <f t="shared" si="3"/>
        <v/>
      </c>
      <c r="H847" s="5" t="str">
        <f t="shared" si="4"/>
        <v/>
      </c>
      <c r="I847" s="5" t="str">
        <f t="shared" si="5"/>
        <v/>
      </c>
      <c r="J847" s="5" t="str">
        <f t="shared" si="6"/>
        <v/>
      </c>
      <c r="K847" s="5" t="str">
        <f t="shared" si="9"/>
        <v/>
      </c>
      <c r="M847" s="6" t="str">
        <f t="shared" si="7"/>
        <v/>
      </c>
      <c r="N847" s="5" t="str">
        <f t="shared" ref="N847:Q847" si="853">IF(IFERROR(FIND( TRIM(LOWER( RIGHT(N$1,LEN(N$1)- FIND("=",N$1)))),LOWER($D847)),"*") = "*","",LEFT(N$1,FIND("=",N$1) -1))</f>
        <v/>
      </c>
      <c r="O847" s="5" t="str">
        <f t="shared" si="853"/>
        <v/>
      </c>
      <c r="P847" s="5" t="str">
        <f t="shared" si="853"/>
        <v/>
      </c>
      <c r="Q847" s="5" t="str">
        <f t="shared" si="853"/>
        <v/>
      </c>
    </row>
    <row r="848" ht="15.75" customHeight="1">
      <c r="A848" s="5" t="s">
        <v>2486</v>
      </c>
      <c r="B848" s="5" t="s">
        <v>2487</v>
      </c>
      <c r="C848" s="5" t="s">
        <v>18</v>
      </c>
      <c r="D848" s="5" t="s">
        <v>2488</v>
      </c>
      <c r="E848" s="6" t="str">
        <f t="shared" si="2"/>
        <v>Enviromental Data,Public Health Data </v>
      </c>
      <c r="F848" s="2" t="s">
        <v>5</v>
      </c>
      <c r="G848" s="5" t="str">
        <f t="shared" si="3"/>
        <v/>
      </c>
      <c r="H848" s="5" t="str">
        <f t="shared" si="4"/>
        <v/>
      </c>
      <c r="I848" s="5" t="str">
        <f t="shared" si="5"/>
        <v/>
      </c>
      <c r="J848" s="5" t="str">
        <f t="shared" si="6"/>
        <v/>
      </c>
      <c r="K848" s="5" t="str">
        <f t="shared" si="9"/>
        <v>Public Health Data </v>
      </c>
      <c r="M848" s="6" t="str">
        <f t="shared" si="7"/>
        <v/>
      </c>
      <c r="N848" s="5" t="str">
        <f t="shared" ref="N848:Q848" si="854">IF(IFERROR(FIND( TRIM(LOWER( RIGHT(N$1,LEN(N$1)- FIND("=",N$1)))),LOWER($D848)),"*") = "*","",LEFT(N$1,FIND("=",N$1) -1))</f>
        <v/>
      </c>
      <c r="O848" s="5" t="str">
        <f t="shared" si="854"/>
        <v/>
      </c>
      <c r="P848" s="5" t="str">
        <f t="shared" si="854"/>
        <v/>
      </c>
      <c r="Q848" s="5" t="str">
        <f t="shared" si="854"/>
        <v/>
      </c>
    </row>
    <row r="849" ht="15.75" customHeight="1">
      <c r="A849" s="5" t="s">
        <v>2489</v>
      </c>
      <c r="B849" s="5" t="s">
        <v>2490</v>
      </c>
      <c r="C849" s="5" t="s">
        <v>18</v>
      </c>
      <c r="D849" s="5" t="s">
        <v>2491</v>
      </c>
      <c r="E849" s="6" t="str">
        <f t="shared" si="2"/>
        <v>Enviromental Data,Pesticides Data </v>
      </c>
      <c r="F849" s="2" t="s">
        <v>5</v>
      </c>
      <c r="G849" s="5" t="str">
        <f t="shared" si="3"/>
        <v/>
      </c>
      <c r="H849" s="5" t="str">
        <f t="shared" si="4"/>
        <v/>
      </c>
      <c r="I849" s="5" t="str">
        <f t="shared" si="5"/>
        <v/>
      </c>
      <c r="J849" s="5" t="str">
        <f t="shared" si="6"/>
        <v>Pesticides Data </v>
      </c>
      <c r="K849" s="5" t="str">
        <f t="shared" si="9"/>
        <v/>
      </c>
      <c r="M849" s="6" t="str">
        <f t="shared" si="7"/>
        <v/>
      </c>
      <c r="N849" s="5" t="str">
        <f t="shared" ref="N849:Q849" si="855">IF(IFERROR(FIND( TRIM(LOWER( RIGHT(N$1,LEN(N$1)- FIND("=",N$1)))),LOWER($D849)),"*") = "*","",LEFT(N$1,FIND("=",N$1) -1))</f>
        <v/>
      </c>
      <c r="O849" s="5" t="str">
        <f t="shared" si="855"/>
        <v/>
      </c>
      <c r="P849" s="5" t="str">
        <f t="shared" si="855"/>
        <v/>
      </c>
      <c r="Q849" s="5" t="str">
        <f t="shared" si="855"/>
        <v/>
      </c>
    </row>
    <row r="850" ht="15.75" customHeight="1">
      <c r="A850" s="5" t="s">
        <v>2492</v>
      </c>
      <c r="B850" s="5" t="s">
        <v>2493</v>
      </c>
      <c r="C850" s="5" t="s">
        <v>18</v>
      </c>
      <c r="D850" s="5" t="s">
        <v>2494</v>
      </c>
      <c r="E850" s="6" t="str">
        <f t="shared" si="2"/>
        <v>Enviromental Data,Public Health Data </v>
      </c>
      <c r="F850" s="2" t="s">
        <v>5</v>
      </c>
      <c r="G850" s="5" t="str">
        <f t="shared" si="3"/>
        <v/>
      </c>
      <c r="H850" s="5" t="str">
        <f t="shared" si="4"/>
        <v/>
      </c>
      <c r="I850" s="5" t="str">
        <f t="shared" si="5"/>
        <v/>
      </c>
      <c r="J850" s="5" t="str">
        <f t="shared" si="6"/>
        <v/>
      </c>
      <c r="K850" s="5" t="str">
        <f t="shared" si="9"/>
        <v>Public Health Data </v>
      </c>
      <c r="M850" s="6" t="str">
        <f t="shared" si="7"/>
        <v/>
      </c>
      <c r="N850" s="5" t="str">
        <f t="shared" ref="N850:Q850" si="856">IF(IFERROR(FIND( TRIM(LOWER( RIGHT(N$1,LEN(N$1)- FIND("=",N$1)))),LOWER($D850)),"*") = "*","",LEFT(N$1,FIND("=",N$1) -1))</f>
        <v/>
      </c>
      <c r="O850" s="5" t="str">
        <f t="shared" si="856"/>
        <v/>
      </c>
      <c r="P850" s="5" t="str">
        <f t="shared" si="856"/>
        <v/>
      </c>
      <c r="Q850" s="5" t="str">
        <f t="shared" si="856"/>
        <v/>
      </c>
    </row>
    <row r="851" ht="15.75" customHeight="1">
      <c r="A851" s="5" t="s">
        <v>2495</v>
      </c>
      <c r="B851" s="5" t="s">
        <v>2496</v>
      </c>
      <c r="C851" s="5" t="s">
        <v>18</v>
      </c>
      <c r="D851" s="5" t="s">
        <v>2497</v>
      </c>
      <c r="E851" s="6" t="str">
        <f t="shared" si="2"/>
        <v>Enviromental Data</v>
      </c>
      <c r="F851" s="2" t="s">
        <v>5</v>
      </c>
      <c r="G851" s="5" t="str">
        <f t="shared" si="3"/>
        <v/>
      </c>
      <c r="H851" s="5" t="str">
        <f t="shared" si="4"/>
        <v/>
      </c>
      <c r="I851" s="5" t="str">
        <f t="shared" si="5"/>
        <v/>
      </c>
      <c r="J851" s="5" t="str">
        <f t="shared" si="6"/>
        <v/>
      </c>
      <c r="K851" s="5" t="str">
        <f t="shared" si="9"/>
        <v/>
      </c>
      <c r="M851" s="6" t="str">
        <f t="shared" si="7"/>
        <v/>
      </c>
      <c r="N851" s="5" t="str">
        <f t="shared" ref="N851:Q851" si="857">IF(IFERROR(FIND( TRIM(LOWER( RIGHT(N$1,LEN(N$1)- FIND("=",N$1)))),LOWER($D851)),"*") = "*","",LEFT(N$1,FIND("=",N$1) -1))</f>
        <v/>
      </c>
      <c r="O851" s="5" t="str">
        <f t="shared" si="857"/>
        <v/>
      </c>
      <c r="P851" s="5" t="str">
        <f t="shared" si="857"/>
        <v/>
      </c>
      <c r="Q851" s="5" t="str">
        <f t="shared" si="857"/>
        <v/>
      </c>
    </row>
    <row r="852" ht="15.75" customHeight="1">
      <c r="A852" s="5" t="s">
        <v>2498</v>
      </c>
      <c r="B852" s="5" t="s">
        <v>2499</v>
      </c>
      <c r="C852" s="5" t="s">
        <v>18</v>
      </c>
      <c r="D852" s="5" t="s">
        <v>2500</v>
      </c>
      <c r="E852" s="6" t="str">
        <f t="shared" si="2"/>
        <v>Enviromental Data</v>
      </c>
      <c r="F852" s="2" t="s">
        <v>5</v>
      </c>
      <c r="G852" s="5" t="str">
        <f t="shared" si="3"/>
        <v/>
      </c>
      <c r="H852" s="5" t="str">
        <f t="shared" si="4"/>
        <v/>
      </c>
      <c r="I852" s="5" t="str">
        <f t="shared" si="5"/>
        <v/>
      </c>
      <c r="J852" s="5" t="str">
        <f t="shared" si="6"/>
        <v/>
      </c>
      <c r="K852" s="5" t="str">
        <f t="shared" si="9"/>
        <v/>
      </c>
      <c r="M852" s="6" t="str">
        <f t="shared" si="7"/>
        <v/>
      </c>
      <c r="N852" s="5" t="str">
        <f t="shared" ref="N852:Q852" si="858">IF(IFERROR(FIND( TRIM(LOWER( RIGHT(N$1,LEN(N$1)- FIND("=",N$1)))),LOWER($D852)),"*") = "*","",LEFT(N$1,FIND("=",N$1) -1))</f>
        <v/>
      </c>
      <c r="O852" s="5" t="str">
        <f t="shared" si="858"/>
        <v/>
      </c>
      <c r="P852" s="5" t="str">
        <f t="shared" si="858"/>
        <v/>
      </c>
      <c r="Q852" s="5" t="str">
        <f t="shared" si="858"/>
        <v/>
      </c>
    </row>
    <row r="853" ht="15.75" customHeight="1">
      <c r="A853" s="5" t="s">
        <v>2501</v>
      </c>
      <c r="B853" s="5" t="s">
        <v>2502</v>
      </c>
      <c r="C853" s="5" t="s">
        <v>18</v>
      </c>
      <c r="D853" s="5" t="s">
        <v>2503</v>
      </c>
      <c r="E853" s="6" t="str">
        <f t="shared" si="2"/>
        <v>Enviromental Data,Public Health Data </v>
      </c>
      <c r="F853" s="2" t="s">
        <v>5</v>
      </c>
      <c r="G853" s="5" t="str">
        <f t="shared" si="3"/>
        <v/>
      </c>
      <c r="H853" s="5" t="str">
        <f t="shared" si="4"/>
        <v/>
      </c>
      <c r="I853" s="5" t="str">
        <f t="shared" si="5"/>
        <v/>
      </c>
      <c r="J853" s="5" t="str">
        <f t="shared" si="6"/>
        <v/>
      </c>
      <c r="K853" s="5" t="str">
        <f t="shared" si="9"/>
        <v>Public Health Data </v>
      </c>
      <c r="M853" s="6" t="str">
        <f t="shared" si="7"/>
        <v/>
      </c>
      <c r="N853" s="5" t="str">
        <f t="shared" ref="N853:Q853" si="859">IF(IFERROR(FIND( TRIM(LOWER( RIGHT(N$1,LEN(N$1)- FIND("=",N$1)))),LOWER($D853)),"*") = "*","",LEFT(N$1,FIND("=",N$1) -1))</f>
        <v/>
      </c>
      <c r="O853" s="5" t="str">
        <f t="shared" si="859"/>
        <v/>
      </c>
      <c r="P853" s="5" t="str">
        <f t="shared" si="859"/>
        <v/>
      </c>
      <c r="Q853" s="5" t="str">
        <f t="shared" si="859"/>
        <v/>
      </c>
    </row>
    <row r="854" ht="15.75" customHeight="1">
      <c r="A854" s="5" t="s">
        <v>2504</v>
      </c>
      <c r="B854" s="5" t="s">
        <v>2505</v>
      </c>
      <c r="C854" s="5" t="s">
        <v>18</v>
      </c>
      <c r="D854" s="5" t="s">
        <v>2506</v>
      </c>
      <c r="E854" s="6" t="str">
        <f t="shared" si="2"/>
        <v>Enviromental Data,Public Health Data </v>
      </c>
      <c r="F854" s="2" t="s">
        <v>5</v>
      </c>
      <c r="G854" s="5" t="str">
        <f t="shared" si="3"/>
        <v/>
      </c>
      <c r="H854" s="5" t="str">
        <f t="shared" si="4"/>
        <v/>
      </c>
      <c r="I854" s="5" t="str">
        <f t="shared" si="5"/>
        <v/>
      </c>
      <c r="J854" s="5" t="str">
        <f t="shared" si="6"/>
        <v/>
      </c>
      <c r="K854" s="5" t="str">
        <f t="shared" si="9"/>
        <v>Public Health Data </v>
      </c>
      <c r="M854" s="6" t="str">
        <f t="shared" si="7"/>
        <v/>
      </c>
      <c r="N854" s="5" t="str">
        <f t="shared" ref="N854:Q854" si="860">IF(IFERROR(FIND( TRIM(LOWER( RIGHT(N$1,LEN(N$1)- FIND("=",N$1)))),LOWER($D854)),"*") = "*","",LEFT(N$1,FIND("=",N$1) -1))</f>
        <v/>
      </c>
      <c r="O854" s="5" t="str">
        <f t="shared" si="860"/>
        <v/>
      </c>
      <c r="P854" s="5" t="str">
        <f t="shared" si="860"/>
        <v/>
      </c>
      <c r="Q854" s="5" t="str">
        <f t="shared" si="860"/>
        <v/>
      </c>
    </row>
    <row r="855" ht="15.75" customHeight="1">
      <c r="A855" s="5" t="s">
        <v>2507</v>
      </c>
      <c r="B855" s="5" t="s">
        <v>2508</v>
      </c>
      <c r="C855" s="5" t="s">
        <v>18</v>
      </c>
      <c r="D855" s="5" t="s">
        <v>2509</v>
      </c>
      <c r="E855" s="6" t="str">
        <f t="shared" si="2"/>
        <v>Enviromental Data</v>
      </c>
      <c r="F855" s="2" t="s">
        <v>5</v>
      </c>
      <c r="G855" s="5" t="str">
        <f t="shared" si="3"/>
        <v/>
      </c>
      <c r="H855" s="5" t="str">
        <f t="shared" si="4"/>
        <v/>
      </c>
      <c r="I855" s="5" t="str">
        <f t="shared" si="5"/>
        <v/>
      </c>
      <c r="J855" s="5" t="str">
        <f t="shared" si="6"/>
        <v/>
      </c>
      <c r="K855" s="5" t="str">
        <f t="shared" si="9"/>
        <v/>
      </c>
      <c r="M855" s="6" t="str">
        <f t="shared" si="7"/>
        <v/>
      </c>
      <c r="N855" s="5" t="str">
        <f t="shared" ref="N855:Q855" si="861">IF(IFERROR(FIND( TRIM(LOWER( RIGHT(N$1,LEN(N$1)- FIND("=",N$1)))),LOWER($D855)),"*") = "*","",LEFT(N$1,FIND("=",N$1) -1))</f>
        <v/>
      </c>
      <c r="O855" s="5" t="str">
        <f t="shared" si="861"/>
        <v/>
      </c>
      <c r="P855" s="5" t="str">
        <f t="shared" si="861"/>
        <v/>
      </c>
      <c r="Q855" s="5" t="str">
        <f t="shared" si="861"/>
        <v/>
      </c>
    </row>
    <row r="856" ht="15.75" customHeight="1">
      <c r="A856" s="5" t="s">
        <v>2510</v>
      </c>
      <c r="B856" s="5" t="s">
        <v>2511</v>
      </c>
      <c r="C856" s="5" t="s">
        <v>18</v>
      </c>
      <c r="D856" s="5" t="s">
        <v>2512</v>
      </c>
      <c r="E856" s="6" t="str">
        <f t="shared" si="2"/>
        <v>Enviromental Data</v>
      </c>
      <c r="F856" s="2" t="s">
        <v>5</v>
      </c>
      <c r="G856" s="5" t="str">
        <f t="shared" si="3"/>
        <v/>
      </c>
      <c r="H856" s="5" t="str">
        <f t="shared" si="4"/>
        <v/>
      </c>
      <c r="I856" s="5" t="str">
        <f t="shared" si="5"/>
        <v/>
      </c>
      <c r="J856" s="5" t="str">
        <f t="shared" si="6"/>
        <v/>
      </c>
      <c r="K856" s="5" t="str">
        <f t="shared" si="9"/>
        <v/>
      </c>
      <c r="M856" s="6" t="str">
        <f t="shared" si="7"/>
        <v/>
      </c>
      <c r="N856" s="5" t="str">
        <f t="shared" ref="N856:Q856" si="862">IF(IFERROR(FIND( TRIM(LOWER( RIGHT(N$1,LEN(N$1)- FIND("=",N$1)))),LOWER($D856)),"*") = "*","",LEFT(N$1,FIND("=",N$1) -1))</f>
        <v/>
      </c>
      <c r="O856" s="5" t="str">
        <f t="shared" si="862"/>
        <v/>
      </c>
      <c r="P856" s="5" t="str">
        <f t="shared" si="862"/>
        <v/>
      </c>
      <c r="Q856" s="5" t="str">
        <f t="shared" si="862"/>
        <v/>
      </c>
    </row>
    <row r="857" ht="15.75" customHeight="1">
      <c r="A857" s="5" t="s">
        <v>2513</v>
      </c>
      <c r="B857" s="5" t="s">
        <v>2514</v>
      </c>
      <c r="C857" s="5" t="s">
        <v>18</v>
      </c>
      <c r="D857" s="5" t="s">
        <v>2515</v>
      </c>
      <c r="E857" s="6" t="str">
        <f t="shared" si="2"/>
        <v>Enviromental Data</v>
      </c>
      <c r="F857" s="2" t="s">
        <v>5</v>
      </c>
      <c r="G857" s="5" t="str">
        <f t="shared" si="3"/>
        <v/>
      </c>
      <c r="H857" s="5" t="str">
        <f t="shared" si="4"/>
        <v/>
      </c>
      <c r="I857" s="5" t="str">
        <f t="shared" si="5"/>
        <v/>
      </c>
      <c r="J857" s="5" t="str">
        <f t="shared" si="6"/>
        <v/>
      </c>
      <c r="K857" s="5" t="str">
        <f t="shared" si="9"/>
        <v/>
      </c>
      <c r="M857" s="6" t="str">
        <f t="shared" si="7"/>
        <v>Agricultural Waste Management System </v>
      </c>
      <c r="N857" s="5" t="str">
        <f t="shared" ref="N857:Q857" si="863">IF(IFERROR(FIND( TRIM(LOWER( RIGHT(N$1,LEN(N$1)- FIND("=",N$1)))),LOWER($D857)),"*") = "*","",LEFT(N$1,FIND("=",N$1) -1))</f>
        <v>Agricultural Waste Management System </v>
      </c>
      <c r="O857" s="5" t="str">
        <f t="shared" si="863"/>
        <v/>
      </c>
      <c r="P857" s="5" t="str">
        <f t="shared" si="863"/>
        <v/>
      </c>
      <c r="Q857" s="5" t="str">
        <f t="shared" si="863"/>
        <v/>
      </c>
    </row>
    <row r="858" ht="15.75" customHeight="1">
      <c r="A858" s="5" t="s">
        <v>2516</v>
      </c>
      <c r="B858" s="5" t="s">
        <v>2517</v>
      </c>
      <c r="C858" s="5" t="s">
        <v>18</v>
      </c>
      <c r="D858" s="5" t="s">
        <v>2518</v>
      </c>
      <c r="E858" s="6" t="str">
        <f t="shared" si="2"/>
        <v>Enviromental Data</v>
      </c>
      <c r="F858" s="2" t="s">
        <v>5</v>
      </c>
      <c r="G858" s="5" t="str">
        <f t="shared" si="3"/>
        <v/>
      </c>
      <c r="H858" s="5" t="str">
        <f t="shared" si="4"/>
        <v/>
      </c>
      <c r="I858" s="5" t="str">
        <f t="shared" si="5"/>
        <v/>
      </c>
      <c r="J858" s="5" t="str">
        <f t="shared" si="6"/>
        <v/>
      </c>
      <c r="K858" s="5" t="str">
        <f t="shared" si="9"/>
        <v/>
      </c>
      <c r="M858" s="6" t="str">
        <f t="shared" si="7"/>
        <v/>
      </c>
      <c r="N858" s="5" t="str">
        <f t="shared" ref="N858:Q858" si="864">IF(IFERROR(FIND( TRIM(LOWER( RIGHT(N$1,LEN(N$1)- FIND("=",N$1)))),LOWER($D858)),"*") = "*","",LEFT(N$1,FIND("=",N$1) -1))</f>
        <v/>
      </c>
      <c r="O858" s="5" t="str">
        <f t="shared" si="864"/>
        <v/>
      </c>
      <c r="P858" s="5" t="str">
        <f t="shared" si="864"/>
        <v/>
      </c>
      <c r="Q858" s="5" t="str">
        <f t="shared" si="864"/>
        <v/>
      </c>
    </row>
    <row r="859" ht="15.75" customHeight="1">
      <c r="A859" s="5" t="s">
        <v>2519</v>
      </c>
      <c r="B859" s="5" t="s">
        <v>2520</v>
      </c>
      <c r="C859" s="5" t="s">
        <v>18</v>
      </c>
      <c r="D859" s="5" t="s">
        <v>2521</v>
      </c>
      <c r="E859" s="6" t="str">
        <f t="shared" si="2"/>
        <v>Enviromental Data</v>
      </c>
      <c r="F859" s="2" t="s">
        <v>5</v>
      </c>
      <c r="G859" s="5" t="str">
        <f t="shared" si="3"/>
        <v/>
      </c>
      <c r="H859" s="5" t="str">
        <f t="shared" si="4"/>
        <v/>
      </c>
      <c r="I859" s="5" t="str">
        <f t="shared" si="5"/>
        <v/>
      </c>
      <c r="J859" s="5" t="str">
        <f t="shared" si="6"/>
        <v/>
      </c>
      <c r="K859" s="5" t="str">
        <f t="shared" si="9"/>
        <v/>
      </c>
      <c r="M859" s="6" t="str">
        <f t="shared" si="7"/>
        <v/>
      </c>
      <c r="N859" s="5" t="str">
        <f t="shared" ref="N859:Q859" si="865">IF(IFERROR(FIND( TRIM(LOWER( RIGHT(N$1,LEN(N$1)- FIND("=",N$1)))),LOWER($D859)),"*") = "*","",LEFT(N$1,FIND("=",N$1) -1))</f>
        <v/>
      </c>
      <c r="O859" s="5" t="str">
        <f t="shared" si="865"/>
        <v/>
      </c>
      <c r="P859" s="5" t="str">
        <f t="shared" si="865"/>
        <v/>
      </c>
      <c r="Q859" s="5" t="str">
        <f t="shared" si="865"/>
        <v/>
      </c>
    </row>
    <row r="860" ht="15.75" customHeight="1">
      <c r="A860" s="5" t="s">
        <v>2522</v>
      </c>
      <c r="B860" s="5" t="s">
        <v>2523</v>
      </c>
      <c r="C860" s="5" t="s">
        <v>18</v>
      </c>
      <c r="D860" s="5" t="s">
        <v>2524</v>
      </c>
      <c r="E860" s="6" t="str">
        <f t="shared" si="2"/>
        <v>Enviromental Data</v>
      </c>
      <c r="F860" s="2" t="s">
        <v>5</v>
      </c>
      <c r="G860" s="5" t="str">
        <f t="shared" si="3"/>
        <v/>
      </c>
      <c r="H860" s="5" t="str">
        <f t="shared" si="4"/>
        <v/>
      </c>
      <c r="I860" s="5" t="str">
        <f t="shared" si="5"/>
        <v/>
      </c>
      <c r="J860" s="5" t="str">
        <f t="shared" si="6"/>
        <v/>
      </c>
      <c r="K860" s="5" t="str">
        <f t="shared" si="9"/>
        <v/>
      </c>
      <c r="M860" s="6" t="str">
        <f t="shared" si="7"/>
        <v/>
      </c>
      <c r="N860" s="5" t="str">
        <f t="shared" ref="N860:Q860" si="866">IF(IFERROR(FIND( TRIM(LOWER( RIGHT(N$1,LEN(N$1)- FIND("=",N$1)))),LOWER($D860)),"*") = "*","",LEFT(N$1,FIND("=",N$1) -1))</f>
        <v/>
      </c>
      <c r="O860" s="5" t="str">
        <f t="shared" si="866"/>
        <v/>
      </c>
      <c r="P860" s="5" t="str">
        <f t="shared" si="866"/>
        <v/>
      </c>
      <c r="Q860" s="5" t="str">
        <f t="shared" si="866"/>
        <v/>
      </c>
    </row>
    <row r="861" ht="15.75" customHeight="1">
      <c r="A861" s="5" t="s">
        <v>2525</v>
      </c>
      <c r="B861" s="5" t="s">
        <v>2526</v>
      </c>
      <c r="C861" s="5" t="s">
        <v>18</v>
      </c>
      <c r="D861" s="5" t="s">
        <v>2527</v>
      </c>
      <c r="E861" s="6" t="str">
        <f t="shared" si="2"/>
        <v>Enviromental Data</v>
      </c>
      <c r="F861" s="2" t="s">
        <v>5</v>
      </c>
      <c r="G861" s="5" t="str">
        <f t="shared" si="3"/>
        <v/>
      </c>
      <c r="H861" s="5" t="str">
        <f t="shared" si="4"/>
        <v/>
      </c>
      <c r="I861" s="5" t="str">
        <f t="shared" si="5"/>
        <v/>
      </c>
      <c r="J861" s="5" t="str">
        <f t="shared" si="6"/>
        <v/>
      </c>
      <c r="K861" s="5" t="str">
        <f t="shared" si="9"/>
        <v/>
      </c>
      <c r="M861" s="6" t="str">
        <f t="shared" si="7"/>
        <v/>
      </c>
      <c r="N861" s="5" t="str">
        <f t="shared" ref="N861:Q861" si="867">IF(IFERROR(FIND( TRIM(LOWER( RIGHT(N$1,LEN(N$1)- FIND("=",N$1)))),LOWER($D861)),"*") = "*","",LEFT(N$1,FIND("=",N$1) -1))</f>
        <v/>
      </c>
      <c r="O861" s="5" t="str">
        <f t="shared" si="867"/>
        <v/>
      </c>
      <c r="P861" s="5" t="str">
        <f t="shared" si="867"/>
        <v/>
      </c>
      <c r="Q861" s="5" t="str">
        <f t="shared" si="867"/>
        <v/>
      </c>
    </row>
    <row r="862" ht="15.75" customHeight="1">
      <c r="A862" s="5" t="s">
        <v>2528</v>
      </c>
      <c r="B862" s="5" t="s">
        <v>2529</v>
      </c>
      <c r="C862" s="5" t="s">
        <v>18</v>
      </c>
      <c r="D862" s="5" t="s">
        <v>2530</v>
      </c>
      <c r="E862" s="6" t="str">
        <f t="shared" si="2"/>
        <v>Enviromental Data</v>
      </c>
      <c r="F862" s="2" t="s">
        <v>5</v>
      </c>
      <c r="G862" s="5" t="str">
        <f t="shared" si="3"/>
        <v/>
      </c>
      <c r="H862" s="5" t="str">
        <f t="shared" si="4"/>
        <v/>
      </c>
      <c r="I862" s="5" t="str">
        <f t="shared" si="5"/>
        <v/>
      </c>
      <c r="J862" s="5" t="str">
        <f t="shared" si="6"/>
        <v/>
      </c>
      <c r="K862" s="5" t="str">
        <f t="shared" si="9"/>
        <v/>
      </c>
      <c r="M862" s="6" t="str">
        <f t="shared" si="7"/>
        <v/>
      </c>
      <c r="N862" s="5" t="str">
        <f t="shared" ref="N862:Q862" si="868">IF(IFERROR(FIND( TRIM(LOWER( RIGHT(N$1,LEN(N$1)- FIND("=",N$1)))),LOWER($D862)),"*") = "*","",LEFT(N$1,FIND("=",N$1) -1))</f>
        <v/>
      </c>
      <c r="O862" s="5" t="str">
        <f t="shared" si="868"/>
        <v/>
      </c>
      <c r="P862" s="5" t="str">
        <f t="shared" si="868"/>
        <v/>
      </c>
      <c r="Q862" s="5" t="str">
        <f t="shared" si="868"/>
        <v/>
      </c>
    </row>
    <row r="863" ht="15.75" customHeight="1">
      <c r="A863" s="5" t="s">
        <v>2531</v>
      </c>
      <c r="B863" s="5" t="s">
        <v>2532</v>
      </c>
      <c r="C863" s="5" t="s">
        <v>18</v>
      </c>
      <c r="D863" s="5" t="s">
        <v>2533</v>
      </c>
      <c r="E863" s="6" t="str">
        <f t="shared" si="2"/>
        <v>Enviromental Data,Public Health Data </v>
      </c>
      <c r="F863" s="2" t="s">
        <v>5</v>
      </c>
      <c r="G863" s="5" t="str">
        <f t="shared" si="3"/>
        <v/>
      </c>
      <c r="H863" s="5" t="str">
        <f t="shared" si="4"/>
        <v/>
      </c>
      <c r="I863" s="5" t="str">
        <f t="shared" si="5"/>
        <v/>
      </c>
      <c r="J863" s="5" t="str">
        <f t="shared" si="6"/>
        <v/>
      </c>
      <c r="K863" s="5" t="str">
        <f t="shared" si="9"/>
        <v>Public Health Data </v>
      </c>
      <c r="M863" s="6" t="str">
        <f t="shared" si="7"/>
        <v/>
      </c>
      <c r="N863" s="5" t="str">
        <f t="shared" ref="N863:Q863" si="869">IF(IFERROR(FIND( TRIM(LOWER( RIGHT(N$1,LEN(N$1)- FIND("=",N$1)))),LOWER($D863)),"*") = "*","",LEFT(N$1,FIND("=",N$1) -1))</f>
        <v/>
      </c>
      <c r="O863" s="5" t="str">
        <f t="shared" si="869"/>
        <v/>
      </c>
      <c r="P863" s="5" t="str">
        <f t="shared" si="869"/>
        <v/>
      </c>
      <c r="Q863" s="5" t="str">
        <f t="shared" si="869"/>
        <v/>
      </c>
    </row>
    <row r="864" ht="15.75" customHeight="1">
      <c r="A864" s="5" t="s">
        <v>2534</v>
      </c>
      <c r="B864" s="5" t="s">
        <v>2535</v>
      </c>
      <c r="C864" s="5" t="s">
        <v>18</v>
      </c>
      <c r="D864" s="5" t="s">
        <v>2536</v>
      </c>
      <c r="E864" s="6" t="str">
        <f t="shared" si="2"/>
        <v>Enviromental Data,Soil Health Data,Public Health Data </v>
      </c>
      <c r="F864" s="2" t="s">
        <v>5</v>
      </c>
      <c r="G864" s="5" t="str">
        <f t="shared" si="3"/>
        <v>Soil Health Data</v>
      </c>
      <c r="H864" s="5" t="str">
        <f t="shared" si="4"/>
        <v/>
      </c>
      <c r="I864" s="5" t="str">
        <f t="shared" si="5"/>
        <v/>
      </c>
      <c r="J864" s="5" t="str">
        <f t="shared" si="6"/>
        <v/>
      </c>
      <c r="K864" s="5" t="str">
        <f t="shared" si="9"/>
        <v>Public Health Data </v>
      </c>
      <c r="M864" s="6" t="str">
        <f t="shared" si="7"/>
        <v/>
      </c>
      <c r="N864" s="5" t="str">
        <f t="shared" ref="N864:Q864" si="870">IF(IFERROR(FIND( TRIM(LOWER( RIGHT(N$1,LEN(N$1)- FIND("=",N$1)))),LOWER($D864)),"*") = "*","",LEFT(N$1,FIND("=",N$1) -1))</f>
        <v/>
      </c>
      <c r="O864" s="5" t="str">
        <f t="shared" si="870"/>
        <v/>
      </c>
      <c r="P864" s="5" t="str">
        <f t="shared" si="870"/>
        <v/>
      </c>
      <c r="Q864" s="5" t="str">
        <f t="shared" si="870"/>
        <v/>
      </c>
    </row>
    <row r="865" ht="15.75" customHeight="1">
      <c r="A865" s="5" t="s">
        <v>2537</v>
      </c>
      <c r="B865" s="5" t="s">
        <v>2538</v>
      </c>
      <c r="C865" s="5" t="s">
        <v>18</v>
      </c>
      <c r="D865" s="5" t="s">
        <v>2539</v>
      </c>
      <c r="E865" s="6" t="str">
        <f t="shared" si="2"/>
        <v>Enviromental Data</v>
      </c>
      <c r="F865" s="2" t="s">
        <v>5</v>
      </c>
      <c r="G865" s="5" t="str">
        <f t="shared" si="3"/>
        <v/>
      </c>
      <c r="H865" s="5" t="str">
        <f t="shared" si="4"/>
        <v/>
      </c>
      <c r="I865" s="5" t="str">
        <f t="shared" si="5"/>
        <v/>
      </c>
      <c r="J865" s="5" t="str">
        <f t="shared" si="6"/>
        <v/>
      </c>
      <c r="K865" s="5" t="str">
        <f t="shared" si="9"/>
        <v/>
      </c>
      <c r="M865" s="6" t="str">
        <f t="shared" si="7"/>
        <v/>
      </c>
      <c r="N865" s="5" t="str">
        <f t="shared" ref="N865:Q865" si="871">IF(IFERROR(FIND( TRIM(LOWER( RIGHT(N$1,LEN(N$1)- FIND("=",N$1)))),LOWER($D865)),"*") = "*","",LEFT(N$1,FIND("=",N$1) -1))</f>
        <v/>
      </c>
      <c r="O865" s="5" t="str">
        <f t="shared" si="871"/>
        <v/>
      </c>
      <c r="P865" s="5" t="str">
        <f t="shared" si="871"/>
        <v/>
      </c>
      <c r="Q865" s="5" t="str">
        <f t="shared" si="871"/>
        <v/>
      </c>
    </row>
    <row r="866" ht="15.75" customHeight="1">
      <c r="A866" s="5" t="s">
        <v>2540</v>
      </c>
      <c r="B866" s="5" t="s">
        <v>2541</v>
      </c>
      <c r="C866" s="5" t="s">
        <v>18</v>
      </c>
      <c r="D866" s="5" t="s">
        <v>2542</v>
      </c>
      <c r="E866" s="6" t="str">
        <f t="shared" si="2"/>
        <v>Enviromental Data</v>
      </c>
      <c r="F866" s="2" t="s">
        <v>5</v>
      </c>
      <c r="G866" s="5" t="str">
        <f t="shared" si="3"/>
        <v/>
      </c>
      <c r="H866" s="5" t="str">
        <f t="shared" si="4"/>
        <v/>
      </c>
      <c r="I866" s="5" t="str">
        <f t="shared" si="5"/>
        <v/>
      </c>
      <c r="J866" s="5" t="str">
        <f t="shared" si="6"/>
        <v/>
      </c>
      <c r="K866" s="5" t="str">
        <f t="shared" si="9"/>
        <v/>
      </c>
      <c r="M866" s="6" t="str">
        <f t="shared" si="7"/>
        <v/>
      </c>
      <c r="N866" s="5" t="str">
        <f t="shared" ref="N866:Q866" si="872">IF(IFERROR(FIND( TRIM(LOWER( RIGHT(N$1,LEN(N$1)- FIND("=",N$1)))),LOWER($D866)),"*") = "*","",LEFT(N$1,FIND("=",N$1) -1))</f>
        <v/>
      </c>
      <c r="O866" s="5" t="str">
        <f t="shared" si="872"/>
        <v/>
      </c>
      <c r="P866" s="5" t="str">
        <f t="shared" si="872"/>
        <v/>
      </c>
      <c r="Q866" s="5" t="str">
        <f t="shared" si="872"/>
        <v/>
      </c>
    </row>
    <row r="867" ht="15.75" customHeight="1">
      <c r="A867" s="5" t="s">
        <v>2543</v>
      </c>
      <c r="B867" s="5" t="s">
        <v>2544</v>
      </c>
      <c r="C867" s="5" t="s">
        <v>18</v>
      </c>
      <c r="D867" s="5" t="s">
        <v>2545</v>
      </c>
      <c r="E867" s="6" t="str">
        <f t="shared" si="2"/>
        <v>Enviromental Data</v>
      </c>
      <c r="F867" s="2" t="s">
        <v>5</v>
      </c>
      <c r="G867" s="5" t="str">
        <f t="shared" si="3"/>
        <v/>
      </c>
      <c r="H867" s="5" t="str">
        <f t="shared" si="4"/>
        <v/>
      </c>
      <c r="I867" s="5" t="str">
        <f t="shared" si="5"/>
        <v/>
      </c>
      <c r="J867" s="5" t="str">
        <f t="shared" si="6"/>
        <v/>
      </c>
      <c r="K867" s="5" t="str">
        <f t="shared" si="9"/>
        <v/>
      </c>
      <c r="M867" s="6" t="str">
        <f t="shared" si="7"/>
        <v/>
      </c>
      <c r="N867" s="5" t="str">
        <f t="shared" ref="N867:Q867" si="873">IF(IFERROR(FIND( TRIM(LOWER( RIGHT(N$1,LEN(N$1)- FIND("=",N$1)))),LOWER($D867)),"*") = "*","",LEFT(N$1,FIND("=",N$1) -1))</f>
        <v/>
      </c>
      <c r="O867" s="5" t="str">
        <f t="shared" si="873"/>
        <v/>
      </c>
      <c r="P867" s="5" t="str">
        <f t="shared" si="873"/>
        <v/>
      </c>
      <c r="Q867" s="5" t="str">
        <f t="shared" si="873"/>
        <v/>
      </c>
    </row>
    <row r="868" ht="15.75" customHeight="1">
      <c r="A868" s="5" t="s">
        <v>2546</v>
      </c>
      <c r="B868" s="5" t="s">
        <v>2547</v>
      </c>
      <c r="C868" s="5" t="s">
        <v>18</v>
      </c>
      <c r="D868" s="5" t="s">
        <v>2548</v>
      </c>
      <c r="E868" s="6" t="str">
        <f t="shared" si="2"/>
        <v>Enviromental Data</v>
      </c>
      <c r="F868" s="2" t="s">
        <v>5</v>
      </c>
      <c r="G868" s="5" t="str">
        <f t="shared" si="3"/>
        <v/>
      </c>
      <c r="H868" s="5" t="str">
        <f t="shared" si="4"/>
        <v/>
      </c>
      <c r="I868" s="5" t="str">
        <f t="shared" si="5"/>
        <v/>
      </c>
      <c r="J868" s="5" t="str">
        <f t="shared" si="6"/>
        <v/>
      </c>
      <c r="K868" s="5" t="str">
        <f t="shared" si="9"/>
        <v/>
      </c>
      <c r="M868" s="6" t="str">
        <f t="shared" si="7"/>
        <v/>
      </c>
      <c r="N868" s="5" t="str">
        <f t="shared" ref="N868:Q868" si="874">IF(IFERROR(FIND( TRIM(LOWER( RIGHT(N$1,LEN(N$1)- FIND("=",N$1)))),LOWER($D868)),"*") = "*","",LEFT(N$1,FIND("=",N$1) -1))</f>
        <v/>
      </c>
      <c r="O868" s="5" t="str">
        <f t="shared" si="874"/>
        <v/>
      </c>
      <c r="P868" s="5" t="str">
        <f t="shared" si="874"/>
        <v/>
      </c>
      <c r="Q868" s="5" t="str">
        <f t="shared" si="874"/>
        <v/>
      </c>
    </row>
    <row r="869" ht="15.75" customHeight="1">
      <c r="A869" s="5" t="s">
        <v>2549</v>
      </c>
      <c r="B869" s="5" t="s">
        <v>2550</v>
      </c>
      <c r="C869" s="5" t="s">
        <v>18</v>
      </c>
      <c r="D869" s="5" t="s">
        <v>2551</v>
      </c>
      <c r="E869" s="6" t="str">
        <f t="shared" si="2"/>
        <v>Enviromental Data</v>
      </c>
      <c r="F869" s="2" t="s">
        <v>5</v>
      </c>
      <c r="G869" s="5" t="str">
        <f t="shared" si="3"/>
        <v/>
      </c>
      <c r="H869" s="5" t="str">
        <f t="shared" si="4"/>
        <v/>
      </c>
      <c r="I869" s="5" t="str">
        <f t="shared" si="5"/>
        <v/>
      </c>
      <c r="J869" s="5" t="str">
        <f t="shared" si="6"/>
        <v/>
      </c>
      <c r="K869" s="5" t="str">
        <f t="shared" si="9"/>
        <v/>
      </c>
      <c r="M869" s="6" t="str">
        <f t="shared" si="7"/>
        <v/>
      </c>
      <c r="N869" s="5" t="str">
        <f t="shared" ref="N869:Q869" si="875">IF(IFERROR(FIND( TRIM(LOWER( RIGHT(N$1,LEN(N$1)- FIND("=",N$1)))),LOWER($D869)),"*") = "*","",LEFT(N$1,FIND("=",N$1) -1))</f>
        <v/>
      </c>
      <c r="O869" s="5" t="str">
        <f t="shared" si="875"/>
        <v/>
      </c>
      <c r="P869" s="5" t="str">
        <f t="shared" si="875"/>
        <v/>
      </c>
      <c r="Q869" s="5" t="str">
        <f t="shared" si="875"/>
        <v/>
      </c>
    </row>
    <row r="870" ht="15.75" customHeight="1">
      <c r="A870" s="5" t="s">
        <v>2552</v>
      </c>
      <c r="B870" s="5" t="s">
        <v>2553</v>
      </c>
      <c r="C870" s="5" t="s">
        <v>18</v>
      </c>
      <c r="D870" s="5" t="s">
        <v>2554</v>
      </c>
      <c r="E870" s="6" t="str">
        <f t="shared" si="2"/>
        <v>Enviromental Data</v>
      </c>
      <c r="F870" s="2" t="s">
        <v>5</v>
      </c>
      <c r="G870" s="5" t="str">
        <f t="shared" si="3"/>
        <v/>
      </c>
      <c r="H870" s="5" t="str">
        <f t="shared" si="4"/>
        <v/>
      </c>
      <c r="I870" s="5" t="str">
        <f t="shared" si="5"/>
        <v/>
      </c>
      <c r="J870" s="5" t="str">
        <f t="shared" si="6"/>
        <v/>
      </c>
      <c r="K870" s="5" t="str">
        <f t="shared" si="9"/>
        <v/>
      </c>
      <c r="M870" s="6" t="str">
        <f t="shared" si="7"/>
        <v/>
      </c>
      <c r="N870" s="5" t="str">
        <f t="shared" ref="N870:Q870" si="876">IF(IFERROR(FIND( TRIM(LOWER( RIGHT(N$1,LEN(N$1)- FIND("=",N$1)))),LOWER($D870)),"*") = "*","",LEFT(N$1,FIND("=",N$1) -1))</f>
        <v/>
      </c>
      <c r="O870" s="5" t="str">
        <f t="shared" si="876"/>
        <v/>
      </c>
      <c r="P870" s="5" t="str">
        <f t="shared" si="876"/>
        <v/>
      </c>
      <c r="Q870" s="5" t="str">
        <f t="shared" si="876"/>
        <v/>
      </c>
    </row>
    <row r="871" ht="15.75" customHeight="1">
      <c r="A871" s="5" t="s">
        <v>2555</v>
      </c>
      <c r="B871" s="5" t="s">
        <v>2556</v>
      </c>
      <c r="C871" s="5" t="s">
        <v>18</v>
      </c>
      <c r="D871" s="5" t="s">
        <v>2557</v>
      </c>
      <c r="E871" s="6" t="str">
        <f t="shared" si="2"/>
        <v>Enviromental Data</v>
      </c>
      <c r="F871" s="2" t="s">
        <v>5</v>
      </c>
      <c r="G871" s="5" t="str">
        <f t="shared" si="3"/>
        <v/>
      </c>
      <c r="H871" s="5" t="str">
        <f t="shared" si="4"/>
        <v/>
      </c>
      <c r="I871" s="5" t="str">
        <f t="shared" si="5"/>
        <v/>
      </c>
      <c r="J871" s="5" t="str">
        <f t="shared" si="6"/>
        <v/>
      </c>
      <c r="K871" s="5" t="str">
        <f t="shared" si="9"/>
        <v/>
      </c>
      <c r="M871" s="6" t="str">
        <f t="shared" si="7"/>
        <v/>
      </c>
      <c r="N871" s="5" t="str">
        <f t="shared" ref="N871:Q871" si="877">IF(IFERROR(FIND( TRIM(LOWER( RIGHT(N$1,LEN(N$1)- FIND("=",N$1)))),LOWER($D871)),"*") = "*","",LEFT(N$1,FIND("=",N$1) -1))</f>
        <v/>
      </c>
      <c r="O871" s="5" t="str">
        <f t="shared" si="877"/>
        <v/>
      </c>
      <c r="P871" s="5" t="str">
        <f t="shared" si="877"/>
        <v/>
      </c>
      <c r="Q871" s="5" t="str">
        <f t="shared" si="877"/>
        <v/>
      </c>
    </row>
    <row r="872" ht="15.75" customHeight="1">
      <c r="A872" s="5" t="s">
        <v>2558</v>
      </c>
      <c r="B872" s="5" t="s">
        <v>2559</v>
      </c>
      <c r="C872" s="5" t="s">
        <v>18</v>
      </c>
      <c r="D872" s="5" t="s">
        <v>2560</v>
      </c>
      <c r="E872" s="6" t="str">
        <f t="shared" si="2"/>
        <v>Enviromental Data</v>
      </c>
      <c r="F872" s="2" t="s">
        <v>5</v>
      </c>
      <c r="G872" s="5" t="str">
        <f t="shared" si="3"/>
        <v/>
      </c>
      <c r="H872" s="5" t="str">
        <f t="shared" si="4"/>
        <v/>
      </c>
      <c r="I872" s="5" t="str">
        <f t="shared" si="5"/>
        <v/>
      </c>
      <c r="J872" s="5" t="str">
        <f t="shared" si="6"/>
        <v/>
      </c>
      <c r="K872" s="5" t="str">
        <f t="shared" si="9"/>
        <v/>
      </c>
      <c r="M872" s="6" t="str">
        <f t="shared" si="7"/>
        <v/>
      </c>
      <c r="N872" s="5" t="str">
        <f t="shared" ref="N872:Q872" si="878">IF(IFERROR(FIND( TRIM(LOWER( RIGHT(N$1,LEN(N$1)- FIND("=",N$1)))),LOWER($D872)),"*") = "*","",LEFT(N$1,FIND("=",N$1) -1))</f>
        <v/>
      </c>
      <c r="O872" s="5" t="str">
        <f t="shared" si="878"/>
        <v/>
      </c>
      <c r="P872" s="5" t="str">
        <f t="shared" si="878"/>
        <v/>
      </c>
      <c r="Q872" s="5" t="str">
        <f t="shared" si="878"/>
        <v/>
      </c>
    </row>
    <row r="873" ht="15.75" customHeight="1">
      <c r="A873" s="5" t="s">
        <v>2561</v>
      </c>
      <c r="B873" s="5" t="s">
        <v>2562</v>
      </c>
      <c r="C873" s="5" t="s">
        <v>18</v>
      </c>
      <c r="D873" s="5" t="s">
        <v>2563</v>
      </c>
      <c r="E873" s="6" t="str">
        <f t="shared" si="2"/>
        <v>Enviromental Data</v>
      </c>
      <c r="F873" s="2" t="s">
        <v>5</v>
      </c>
      <c r="G873" s="5" t="str">
        <f t="shared" si="3"/>
        <v/>
      </c>
      <c r="H873" s="5" t="str">
        <f t="shared" si="4"/>
        <v/>
      </c>
      <c r="I873" s="5" t="str">
        <f t="shared" si="5"/>
        <v/>
      </c>
      <c r="J873" s="5" t="str">
        <f t="shared" si="6"/>
        <v/>
      </c>
      <c r="K873" s="5" t="str">
        <f t="shared" si="9"/>
        <v/>
      </c>
      <c r="M873" s="6" t="str">
        <f t="shared" si="7"/>
        <v/>
      </c>
      <c r="N873" s="5" t="str">
        <f t="shared" ref="N873:Q873" si="879">IF(IFERROR(FIND( TRIM(LOWER( RIGHT(N$1,LEN(N$1)- FIND("=",N$1)))),LOWER($D873)),"*") = "*","",LEFT(N$1,FIND("=",N$1) -1))</f>
        <v/>
      </c>
      <c r="O873" s="5" t="str">
        <f t="shared" si="879"/>
        <v/>
      </c>
      <c r="P873" s="5" t="str">
        <f t="shared" si="879"/>
        <v/>
      </c>
      <c r="Q873" s="5" t="str">
        <f t="shared" si="879"/>
        <v/>
      </c>
    </row>
    <row r="874" ht="15.75" customHeight="1">
      <c r="A874" s="5" t="s">
        <v>2564</v>
      </c>
      <c r="B874" s="5" t="s">
        <v>2565</v>
      </c>
      <c r="C874" s="5" t="s">
        <v>18</v>
      </c>
      <c r="D874" s="5" t="s">
        <v>2566</v>
      </c>
      <c r="E874" s="6" t="str">
        <f t="shared" si="2"/>
        <v>Enviromental Data</v>
      </c>
      <c r="F874" s="2" t="s">
        <v>5</v>
      </c>
      <c r="G874" s="5" t="str">
        <f t="shared" si="3"/>
        <v/>
      </c>
      <c r="H874" s="5" t="str">
        <f t="shared" si="4"/>
        <v/>
      </c>
      <c r="I874" s="5" t="str">
        <f t="shared" si="5"/>
        <v/>
      </c>
      <c r="J874" s="5" t="str">
        <f t="shared" si="6"/>
        <v/>
      </c>
      <c r="K874" s="5" t="str">
        <f t="shared" si="9"/>
        <v/>
      </c>
      <c r="M874" s="6" t="str">
        <f t="shared" si="7"/>
        <v/>
      </c>
      <c r="N874" s="5" t="str">
        <f t="shared" ref="N874:Q874" si="880">IF(IFERROR(FIND( TRIM(LOWER( RIGHT(N$1,LEN(N$1)- FIND("=",N$1)))),LOWER($D874)),"*") = "*","",LEFT(N$1,FIND("=",N$1) -1))</f>
        <v/>
      </c>
      <c r="O874" s="5" t="str">
        <f t="shared" si="880"/>
        <v/>
      </c>
      <c r="P874" s="5" t="str">
        <f t="shared" si="880"/>
        <v/>
      </c>
      <c r="Q874" s="5" t="str">
        <f t="shared" si="880"/>
        <v/>
      </c>
    </row>
    <row r="875" ht="15.75" customHeight="1">
      <c r="A875" s="5" t="s">
        <v>2567</v>
      </c>
      <c r="B875" s="5" t="s">
        <v>2568</v>
      </c>
      <c r="C875" s="5" t="s">
        <v>18</v>
      </c>
      <c r="D875" s="5" t="s">
        <v>2569</v>
      </c>
      <c r="E875" s="6" t="str">
        <f t="shared" si="2"/>
        <v>Enviromental Data</v>
      </c>
      <c r="F875" s="2" t="s">
        <v>5</v>
      </c>
      <c r="G875" s="5" t="str">
        <f t="shared" si="3"/>
        <v/>
      </c>
      <c r="H875" s="5" t="str">
        <f t="shared" si="4"/>
        <v/>
      </c>
      <c r="I875" s="5" t="str">
        <f t="shared" si="5"/>
        <v/>
      </c>
      <c r="J875" s="5" t="str">
        <f t="shared" si="6"/>
        <v/>
      </c>
      <c r="K875" s="5" t="str">
        <f t="shared" si="9"/>
        <v/>
      </c>
      <c r="M875" s="6" t="str">
        <f t="shared" si="7"/>
        <v/>
      </c>
      <c r="N875" s="5" t="str">
        <f t="shared" ref="N875:Q875" si="881">IF(IFERROR(FIND( TRIM(LOWER( RIGHT(N$1,LEN(N$1)- FIND("=",N$1)))),LOWER($D875)),"*") = "*","",LEFT(N$1,FIND("=",N$1) -1))</f>
        <v/>
      </c>
      <c r="O875" s="5" t="str">
        <f t="shared" si="881"/>
        <v/>
      </c>
      <c r="P875" s="5" t="str">
        <f t="shared" si="881"/>
        <v/>
      </c>
      <c r="Q875" s="5" t="str">
        <f t="shared" si="881"/>
        <v/>
      </c>
    </row>
    <row r="876" ht="15.75" customHeight="1">
      <c r="A876" s="5" t="s">
        <v>2570</v>
      </c>
      <c r="B876" s="5" t="s">
        <v>2571</v>
      </c>
      <c r="C876" s="5" t="s">
        <v>18</v>
      </c>
      <c r="D876" s="5" t="s">
        <v>2572</v>
      </c>
      <c r="E876" s="6" t="str">
        <f t="shared" si="2"/>
        <v>Enviromental Data</v>
      </c>
      <c r="F876" s="2" t="s">
        <v>5</v>
      </c>
      <c r="G876" s="5" t="str">
        <f t="shared" si="3"/>
        <v/>
      </c>
      <c r="H876" s="5" t="str">
        <f t="shared" si="4"/>
        <v/>
      </c>
      <c r="I876" s="5" t="str">
        <f t="shared" si="5"/>
        <v/>
      </c>
      <c r="J876" s="5" t="str">
        <f t="shared" si="6"/>
        <v/>
      </c>
      <c r="K876" s="5" t="str">
        <f t="shared" si="9"/>
        <v/>
      </c>
      <c r="M876" s="6" t="str">
        <f t="shared" si="7"/>
        <v/>
      </c>
      <c r="N876" s="5" t="str">
        <f t="shared" ref="N876:Q876" si="882">IF(IFERROR(FIND( TRIM(LOWER( RIGHT(N$1,LEN(N$1)- FIND("=",N$1)))),LOWER($D876)),"*") = "*","",LEFT(N$1,FIND("=",N$1) -1))</f>
        <v/>
      </c>
      <c r="O876" s="5" t="str">
        <f t="shared" si="882"/>
        <v/>
      </c>
      <c r="P876" s="5" t="str">
        <f t="shared" si="882"/>
        <v/>
      </c>
      <c r="Q876" s="5" t="str">
        <f t="shared" si="882"/>
        <v/>
      </c>
    </row>
    <row r="877" ht="15.75" customHeight="1">
      <c r="A877" s="5" t="s">
        <v>2573</v>
      </c>
      <c r="B877" s="5" t="s">
        <v>2574</v>
      </c>
      <c r="C877" s="5" t="s">
        <v>18</v>
      </c>
      <c r="D877" s="5" t="s">
        <v>2575</v>
      </c>
      <c r="E877" s="6" t="str">
        <f t="shared" si="2"/>
        <v>Enviromental Data</v>
      </c>
      <c r="F877" s="2" t="s">
        <v>5</v>
      </c>
      <c r="G877" s="5" t="str">
        <f t="shared" si="3"/>
        <v/>
      </c>
      <c r="H877" s="5" t="str">
        <f t="shared" si="4"/>
        <v/>
      </c>
      <c r="I877" s="5" t="str">
        <f t="shared" si="5"/>
        <v/>
      </c>
      <c r="J877" s="5" t="str">
        <f t="shared" si="6"/>
        <v/>
      </c>
      <c r="K877" s="5" t="str">
        <f t="shared" si="9"/>
        <v/>
      </c>
      <c r="M877" s="6" t="str">
        <f t="shared" si="7"/>
        <v/>
      </c>
      <c r="N877" s="5" t="str">
        <f t="shared" ref="N877:Q877" si="883">IF(IFERROR(FIND( TRIM(LOWER( RIGHT(N$1,LEN(N$1)- FIND("=",N$1)))),LOWER($D877)),"*") = "*","",LEFT(N$1,FIND("=",N$1) -1))</f>
        <v/>
      </c>
      <c r="O877" s="5" t="str">
        <f t="shared" si="883"/>
        <v/>
      </c>
      <c r="P877" s="5" t="str">
        <f t="shared" si="883"/>
        <v/>
      </c>
      <c r="Q877" s="5" t="str">
        <f t="shared" si="883"/>
        <v/>
      </c>
    </row>
    <row r="878" ht="15.75" customHeight="1">
      <c r="A878" s="5" t="s">
        <v>2576</v>
      </c>
      <c r="B878" s="5" t="s">
        <v>2577</v>
      </c>
      <c r="C878" s="5" t="s">
        <v>18</v>
      </c>
      <c r="D878" s="5" t="s">
        <v>2578</v>
      </c>
      <c r="E878" s="6" t="str">
        <f t="shared" si="2"/>
        <v>Enviromental Data</v>
      </c>
      <c r="F878" s="2" t="s">
        <v>5</v>
      </c>
      <c r="G878" s="5" t="str">
        <f t="shared" si="3"/>
        <v/>
      </c>
      <c r="H878" s="5" t="str">
        <f t="shared" si="4"/>
        <v/>
      </c>
      <c r="I878" s="5" t="str">
        <f t="shared" si="5"/>
        <v/>
      </c>
      <c r="J878" s="5" t="str">
        <f t="shared" si="6"/>
        <v/>
      </c>
      <c r="K878" s="5" t="str">
        <f t="shared" si="9"/>
        <v/>
      </c>
      <c r="M878" s="6" t="str">
        <f t="shared" si="7"/>
        <v/>
      </c>
      <c r="N878" s="5" t="str">
        <f t="shared" ref="N878:Q878" si="884">IF(IFERROR(FIND( TRIM(LOWER( RIGHT(N$1,LEN(N$1)- FIND("=",N$1)))),LOWER($D878)),"*") = "*","",LEFT(N$1,FIND("=",N$1) -1))</f>
        <v/>
      </c>
      <c r="O878" s="5" t="str">
        <f t="shared" si="884"/>
        <v/>
      </c>
      <c r="P878" s="5" t="str">
        <f t="shared" si="884"/>
        <v/>
      </c>
      <c r="Q878" s="5" t="str">
        <f t="shared" si="884"/>
        <v/>
      </c>
    </row>
    <row r="879" ht="15.75" customHeight="1">
      <c r="A879" s="5" t="s">
        <v>2579</v>
      </c>
      <c r="B879" s="5" t="s">
        <v>2580</v>
      </c>
      <c r="C879" s="5" t="s">
        <v>18</v>
      </c>
      <c r="D879" s="5" t="s">
        <v>2581</v>
      </c>
      <c r="E879" s="6" t="str">
        <f t="shared" si="2"/>
        <v>Enviromental Data</v>
      </c>
      <c r="F879" s="2" t="s">
        <v>5</v>
      </c>
      <c r="G879" s="5" t="str">
        <f t="shared" si="3"/>
        <v/>
      </c>
      <c r="H879" s="5" t="str">
        <f t="shared" si="4"/>
        <v/>
      </c>
      <c r="I879" s="5" t="str">
        <f t="shared" si="5"/>
        <v/>
      </c>
      <c r="J879" s="5" t="str">
        <f t="shared" si="6"/>
        <v/>
      </c>
      <c r="K879" s="5" t="str">
        <f t="shared" si="9"/>
        <v/>
      </c>
      <c r="M879" s="6" t="str">
        <f t="shared" si="7"/>
        <v/>
      </c>
      <c r="N879" s="5" t="str">
        <f t="shared" ref="N879:Q879" si="885">IF(IFERROR(FIND( TRIM(LOWER( RIGHT(N$1,LEN(N$1)- FIND("=",N$1)))),LOWER($D879)),"*") = "*","",LEFT(N$1,FIND("=",N$1) -1))</f>
        <v/>
      </c>
      <c r="O879" s="5" t="str">
        <f t="shared" si="885"/>
        <v/>
      </c>
      <c r="P879" s="5" t="str">
        <f t="shared" si="885"/>
        <v/>
      </c>
      <c r="Q879" s="5" t="str">
        <f t="shared" si="885"/>
        <v/>
      </c>
    </row>
    <row r="880" ht="15.75" customHeight="1">
      <c r="A880" s="5" t="s">
        <v>2582</v>
      </c>
      <c r="B880" s="5" t="s">
        <v>2583</v>
      </c>
      <c r="C880" s="5" t="s">
        <v>18</v>
      </c>
      <c r="D880" s="5" t="s">
        <v>2584</v>
      </c>
      <c r="E880" s="6" t="str">
        <f t="shared" si="2"/>
        <v>Enviromental Data</v>
      </c>
      <c r="F880" s="2" t="s">
        <v>5</v>
      </c>
      <c r="G880" s="5" t="str">
        <f t="shared" si="3"/>
        <v/>
      </c>
      <c r="H880" s="5" t="str">
        <f t="shared" si="4"/>
        <v/>
      </c>
      <c r="I880" s="5" t="str">
        <f t="shared" si="5"/>
        <v/>
      </c>
      <c r="J880" s="5" t="str">
        <f t="shared" si="6"/>
        <v/>
      </c>
      <c r="K880" s="5" t="str">
        <f t="shared" si="9"/>
        <v/>
      </c>
      <c r="M880" s="6" t="str">
        <f t="shared" si="7"/>
        <v>Agricultural Waste Management System </v>
      </c>
      <c r="N880" s="5" t="str">
        <f t="shared" ref="N880:Q880" si="886">IF(IFERROR(FIND( TRIM(LOWER( RIGHT(N$1,LEN(N$1)- FIND("=",N$1)))),LOWER($D880)),"*") = "*","",LEFT(N$1,FIND("=",N$1) -1))</f>
        <v>Agricultural Waste Management System </v>
      </c>
      <c r="O880" s="5" t="str">
        <f t="shared" si="886"/>
        <v/>
      </c>
      <c r="P880" s="5" t="str">
        <f t="shared" si="886"/>
        <v/>
      </c>
      <c r="Q880" s="5" t="str">
        <f t="shared" si="886"/>
        <v/>
      </c>
    </row>
    <row r="881" ht="15.75" customHeight="1">
      <c r="A881" s="5" t="s">
        <v>2585</v>
      </c>
      <c r="B881" s="5" t="s">
        <v>2586</v>
      </c>
      <c r="C881" s="5" t="s">
        <v>18</v>
      </c>
      <c r="D881" s="5" t="s">
        <v>2587</v>
      </c>
      <c r="E881" s="6" t="str">
        <f t="shared" si="2"/>
        <v>Enviromental Data,Soil Health Data,Public Health Data </v>
      </c>
      <c r="F881" s="2" t="s">
        <v>5</v>
      </c>
      <c r="G881" s="5" t="str">
        <f t="shared" si="3"/>
        <v>Soil Health Data</v>
      </c>
      <c r="H881" s="5" t="str">
        <f t="shared" si="4"/>
        <v/>
      </c>
      <c r="I881" s="5" t="str">
        <f t="shared" si="5"/>
        <v/>
      </c>
      <c r="J881" s="5" t="str">
        <f t="shared" si="6"/>
        <v/>
      </c>
      <c r="K881" s="5" t="str">
        <f t="shared" si="9"/>
        <v>Public Health Data </v>
      </c>
      <c r="M881" s="6" t="str">
        <f t="shared" si="7"/>
        <v/>
      </c>
      <c r="N881" s="5" t="str">
        <f t="shared" ref="N881:Q881" si="887">IF(IFERROR(FIND( TRIM(LOWER( RIGHT(N$1,LEN(N$1)- FIND("=",N$1)))),LOWER($D881)),"*") = "*","",LEFT(N$1,FIND("=",N$1) -1))</f>
        <v/>
      </c>
      <c r="O881" s="5" t="str">
        <f t="shared" si="887"/>
        <v/>
      </c>
      <c r="P881" s="5" t="str">
        <f t="shared" si="887"/>
        <v/>
      </c>
      <c r="Q881" s="5" t="str">
        <f t="shared" si="887"/>
        <v/>
      </c>
    </row>
    <row r="882" ht="15.75" customHeight="1">
      <c r="A882" s="5" t="s">
        <v>2588</v>
      </c>
      <c r="B882" s="5" t="s">
        <v>2589</v>
      </c>
      <c r="C882" s="5" t="s">
        <v>18</v>
      </c>
      <c r="D882" s="5" t="s">
        <v>2590</v>
      </c>
      <c r="E882" s="6" t="str">
        <f t="shared" si="2"/>
        <v>Enviromental Data</v>
      </c>
      <c r="F882" s="2" t="s">
        <v>5</v>
      </c>
      <c r="G882" s="5" t="str">
        <f t="shared" si="3"/>
        <v/>
      </c>
      <c r="H882" s="5" t="str">
        <f t="shared" si="4"/>
        <v/>
      </c>
      <c r="I882" s="5" t="str">
        <f t="shared" si="5"/>
        <v/>
      </c>
      <c r="J882" s="5" t="str">
        <f t="shared" si="6"/>
        <v/>
      </c>
      <c r="K882" s="5" t="str">
        <f t="shared" si="9"/>
        <v/>
      </c>
      <c r="M882" s="6" t="str">
        <f t="shared" si="7"/>
        <v/>
      </c>
      <c r="N882" s="5" t="str">
        <f t="shared" ref="N882:Q882" si="888">IF(IFERROR(FIND( TRIM(LOWER( RIGHT(N$1,LEN(N$1)- FIND("=",N$1)))),LOWER($D882)),"*") = "*","",LEFT(N$1,FIND("=",N$1) -1))</f>
        <v/>
      </c>
      <c r="O882" s="5" t="str">
        <f t="shared" si="888"/>
        <v/>
      </c>
      <c r="P882" s="5" t="str">
        <f t="shared" si="888"/>
        <v/>
      </c>
      <c r="Q882" s="5" t="str">
        <f t="shared" si="888"/>
        <v/>
      </c>
    </row>
    <row r="883" ht="15.75" customHeight="1">
      <c r="A883" s="5" t="s">
        <v>2591</v>
      </c>
      <c r="B883" s="5" t="s">
        <v>2592</v>
      </c>
      <c r="C883" s="5" t="s">
        <v>18</v>
      </c>
      <c r="D883" s="5" t="s">
        <v>2593</v>
      </c>
      <c r="E883" s="6" t="str">
        <f t="shared" si="2"/>
        <v>Enviromental Data</v>
      </c>
      <c r="F883" s="2" t="s">
        <v>5</v>
      </c>
      <c r="G883" s="5" t="str">
        <f t="shared" si="3"/>
        <v/>
      </c>
      <c r="H883" s="5" t="str">
        <f t="shared" si="4"/>
        <v/>
      </c>
      <c r="I883" s="5" t="str">
        <f t="shared" si="5"/>
        <v/>
      </c>
      <c r="J883" s="5" t="str">
        <f t="shared" si="6"/>
        <v/>
      </c>
      <c r="K883" s="5" t="str">
        <f t="shared" si="9"/>
        <v/>
      </c>
      <c r="M883" s="6" t="str">
        <f t="shared" si="7"/>
        <v/>
      </c>
      <c r="N883" s="5" t="str">
        <f t="shared" ref="N883:Q883" si="889">IF(IFERROR(FIND( TRIM(LOWER( RIGHT(N$1,LEN(N$1)- FIND("=",N$1)))),LOWER($D883)),"*") = "*","",LEFT(N$1,FIND("=",N$1) -1))</f>
        <v/>
      </c>
      <c r="O883" s="5" t="str">
        <f t="shared" si="889"/>
        <v/>
      </c>
      <c r="P883" s="5" t="str">
        <f t="shared" si="889"/>
        <v/>
      </c>
      <c r="Q883" s="5" t="str">
        <f t="shared" si="889"/>
        <v/>
      </c>
    </row>
    <row r="884" ht="15.75" customHeight="1">
      <c r="A884" s="5" t="s">
        <v>2594</v>
      </c>
      <c r="B884" s="5" t="s">
        <v>2595</v>
      </c>
      <c r="C884" s="5" t="s">
        <v>18</v>
      </c>
      <c r="D884" s="5" t="s">
        <v>2596</v>
      </c>
      <c r="E884" s="6" t="str">
        <f t="shared" si="2"/>
        <v>Enviromental Data</v>
      </c>
      <c r="F884" s="2" t="s">
        <v>5</v>
      </c>
      <c r="G884" s="5" t="str">
        <f t="shared" si="3"/>
        <v/>
      </c>
      <c r="H884" s="5" t="str">
        <f t="shared" si="4"/>
        <v/>
      </c>
      <c r="I884" s="5" t="str">
        <f t="shared" si="5"/>
        <v/>
      </c>
      <c r="J884" s="5" t="str">
        <f t="shared" si="6"/>
        <v/>
      </c>
      <c r="K884" s="5" t="str">
        <f t="shared" si="9"/>
        <v/>
      </c>
      <c r="M884" s="6" t="str">
        <f t="shared" si="7"/>
        <v>Regulatory Compliance </v>
      </c>
      <c r="N884" s="5" t="str">
        <f t="shared" ref="N884:Q884" si="890">IF(IFERROR(FIND( TRIM(LOWER( RIGHT(N$1,LEN(N$1)- FIND("=",N$1)))),LOWER($D884)),"*") = "*","",LEFT(N$1,FIND("=",N$1) -1))</f>
        <v/>
      </c>
      <c r="O884" s="5" t="str">
        <f t="shared" si="890"/>
        <v/>
      </c>
      <c r="P884" s="5" t="str">
        <f t="shared" si="890"/>
        <v>Regulatory Compliance </v>
      </c>
      <c r="Q884" s="5" t="str">
        <f t="shared" si="890"/>
        <v/>
      </c>
    </row>
    <row r="885" ht="15.75" customHeight="1">
      <c r="A885" s="5" t="s">
        <v>2597</v>
      </c>
      <c r="B885" s="5" t="s">
        <v>2598</v>
      </c>
      <c r="C885" s="5" t="s">
        <v>18</v>
      </c>
      <c r="D885" s="5" t="s">
        <v>2599</v>
      </c>
      <c r="E885" s="6" t="str">
        <f t="shared" si="2"/>
        <v>Enviromental Data</v>
      </c>
      <c r="F885" s="2" t="s">
        <v>5</v>
      </c>
      <c r="G885" s="5" t="str">
        <f t="shared" si="3"/>
        <v/>
      </c>
      <c r="H885" s="5" t="str">
        <f t="shared" si="4"/>
        <v/>
      </c>
      <c r="I885" s="5" t="str">
        <f t="shared" si="5"/>
        <v/>
      </c>
      <c r="J885" s="5" t="str">
        <f t="shared" si="6"/>
        <v/>
      </c>
      <c r="K885" s="5" t="str">
        <f t="shared" si="9"/>
        <v/>
      </c>
      <c r="M885" s="6" t="str">
        <f t="shared" si="7"/>
        <v/>
      </c>
      <c r="N885" s="5" t="str">
        <f t="shared" ref="N885:Q885" si="891">IF(IFERROR(FIND( TRIM(LOWER( RIGHT(N$1,LEN(N$1)- FIND("=",N$1)))),LOWER($D885)),"*") = "*","",LEFT(N$1,FIND("=",N$1) -1))</f>
        <v/>
      </c>
      <c r="O885" s="5" t="str">
        <f t="shared" si="891"/>
        <v/>
      </c>
      <c r="P885" s="5" t="str">
        <f t="shared" si="891"/>
        <v/>
      </c>
      <c r="Q885" s="5" t="str">
        <f t="shared" si="891"/>
        <v/>
      </c>
    </row>
    <row r="886" ht="15.75" customHeight="1">
      <c r="A886" s="5" t="s">
        <v>2600</v>
      </c>
      <c r="B886" s="5" t="s">
        <v>2601</v>
      </c>
      <c r="C886" s="5" t="s">
        <v>18</v>
      </c>
      <c r="D886" s="5" t="s">
        <v>2602</v>
      </c>
      <c r="E886" s="6" t="str">
        <f t="shared" si="2"/>
        <v>Enviromental Data</v>
      </c>
      <c r="F886" s="2" t="s">
        <v>5</v>
      </c>
      <c r="G886" s="5" t="str">
        <f t="shared" si="3"/>
        <v/>
      </c>
      <c r="H886" s="5" t="str">
        <f t="shared" si="4"/>
        <v/>
      </c>
      <c r="I886" s="5" t="str">
        <f t="shared" si="5"/>
        <v/>
      </c>
      <c r="J886" s="5" t="str">
        <f t="shared" si="6"/>
        <v/>
      </c>
      <c r="K886" s="5" t="str">
        <f t="shared" si="9"/>
        <v/>
      </c>
      <c r="M886" s="6" t="str">
        <f t="shared" si="7"/>
        <v/>
      </c>
      <c r="N886" s="5" t="str">
        <f t="shared" ref="N886:Q886" si="892">IF(IFERROR(FIND( TRIM(LOWER( RIGHT(N$1,LEN(N$1)- FIND("=",N$1)))),LOWER($D886)),"*") = "*","",LEFT(N$1,FIND("=",N$1) -1))</f>
        <v/>
      </c>
      <c r="O886" s="5" t="str">
        <f t="shared" si="892"/>
        <v/>
      </c>
      <c r="P886" s="5" t="str">
        <f t="shared" si="892"/>
        <v/>
      </c>
      <c r="Q886" s="5" t="str">
        <f t="shared" si="892"/>
        <v/>
      </c>
    </row>
    <row r="887" ht="15.75" customHeight="1">
      <c r="A887" s="5" t="s">
        <v>2603</v>
      </c>
      <c r="B887" s="5" t="s">
        <v>2604</v>
      </c>
      <c r="C887" s="5" t="s">
        <v>18</v>
      </c>
      <c r="D887" s="5" t="s">
        <v>2605</v>
      </c>
      <c r="E887" s="6" t="str">
        <f t="shared" si="2"/>
        <v>Enviromental Data</v>
      </c>
      <c r="F887" s="2" t="s">
        <v>5</v>
      </c>
      <c r="G887" s="5" t="str">
        <f t="shared" si="3"/>
        <v/>
      </c>
      <c r="H887" s="5" t="str">
        <f t="shared" si="4"/>
        <v/>
      </c>
      <c r="I887" s="5" t="str">
        <f t="shared" si="5"/>
        <v/>
      </c>
      <c r="J887" s="5" t="str">
        <f t="shared" si="6"/>
        <v/>
      </c>
      <c r="K887" s="5" t="str">
        <f t="shared" si="9"/>
        <v/>
      </c>
      <c r="M887" s="6" t="str">
        <f t="shared" si="7"/>
        <v/>
      </c>
      <c r="N887" s="5" t="str">
        <f t="shared" ref="N887:Q887" si="893">IF(IFERROR(FIND( TRIM(LOWER( RIGHT(N$1,LEN(N$1)- FIND("=",N$1)))),LOWER($D887)),"*") = "*","",LEFT(N$1,FIND("=",N$1) -1))</f>
        <v/>
      </c>
      <c r="O887" s="5" t="str">
        <f t="shared" si="893"/>
        <v/>
      </c>
      <c r="P887" s="5" t="str">
        <f t="shared" si="893"/>
        <v/>
      </c>
      <c r="Q887" s="5" t="str">
        <f t="shared" si="893"/>
        <v/>
      </c>
    </row>
    <row r="888" ht="15.75" customHeight="1">
      <c r="A888" s="5" t="s">
        <v>2606</v>
      </c>
      <c r="B888" s="5" t="s">
        <v>2607</v>
      </c>
      <c r="C888" s="5" t="s">
        <v>18</v>
      </c>
      <c r="D888" s="5" t="s">
        <v>2608</v>
      </c>
      <c r="E888" s="6" t="str">
        <f t="shared" si="2"/>
        <v>Enviromental Data,Public Health Data </v>
      </c>
      <c r="F888" s="2" t="s">
        <v>5</v>
      </c>
      <c r="G888" s="5" t="str">
        <f t="shared" si="3"/>
        <v/>
      </c>
      <c r="H888" s="5" t="str">
        <f t="shared" si="4"/>
        <v/>
      </c>
      <c r="I888" s="5" t="str">
        <f t="shared" si="5"/>
        <v/>
      </c>
      <c r="J888" s="5" t="str">
        <f t="shared" si="6"/>
        <v/>
      </c>
      <c r="K888" s="5" t="str">
        <f t="shared" si="9"/>
        <v>Public Health Data </v>
      </c>
      <c r="M888" s="6" t="str">
        <f t="shared" si="7"/>
        <v/>
      </c>
      <c r="N888" s="5" t="str">
        <f t="shared" ref="N888:Q888" si="894">IF(IFERROR(FIND( TRIM(LOWER( RIGHT(N$1,LEN(N$1)- FIND("=",N$1)))),LOWER($D888)),"*") = "*","",LEFT(N$1,FIND("=",N$1) -1))</f>
        <v/>
      </c>
      <c r="O888" s="5" t="str">
        <f t="shared" si="894"/>
        <v/>
      </c>
      <c r="P888" s="5" t="str">
        <f t="shared" si="894"/>
        <v/>
      </c>
      <c r="Q888" s="5" t="str">
        <f t="shared" si="894"/>
        <v/>
      </c>
    </row>
    <row r="889" ht="15.75" customHeight="1">
      <c r="A889" s="5" t="s">
        <v>2609</v>
      </c>
      <c r="B889" s="5" t="s">
        <v>2610</v>
      </c>
      <c r="C889" s="5" t="s">
        <v>18</v>
      </c>
      <c r="D889" s="5" t="s">
        <v>2611</v>
      </c>
      <c r="E889" s="6" t="str">
        <f t="shared" si="2"/>
        <v>Enviromental Data</v>
      </c>
      <c r="F889" s="2" t="s">
        <v>5</v>
      </c>
      <c r="G889" s="5" t="str">
        <f t="shared" si="3"/>
        <v/>
      </c>
      <c r="H889" s="5" t="str">
        <f t="shared" si="4"/>
        <v/>
      </c>
      <c r="I889" s="5" t="str">
        <f t="shared" si="5"/>
        <v/>
      </c>
      <c r="J889" s="5" t="str">
        <f t="shared" si="6"/>
        <v/>
      </c>
      <c r="K889" s="5" t="str">
        <f t="shared" si="9"/>
        <v/>
      </c>
      <c r="M889" s="6" t="str">
        <f t="shared" si="7"/>
        <v/>
      </c>
      <c r="N889" s="5" t="str">
        <f t="shared" ref="N889:Q889" si="895">IF(IFERROR(FIND( TRIM(LOWER( RIGHT(N$1,LEN(N$1)- FIND("=",N$1)))),LOWER($D889)),"*") = "*","",LEFT(N$1,FIND("=",N$1) -1))</f>
        <v/>
      </c>
      <c r="O889" s="5" t="str">
        <f t="shared" si="895"/>
        <v/>
      </c>
      <c r="P889" s="5" t="str">
        <f t="shared" si="895"/>
        <v/>
      </c>
      <c r="Q889" s="5" t="str">
        <f t="shared" si="895"/>
        <v/>
      </c>
    </row>
    <row r="890" ht="15.75" customHeight="1">
      <c r="A890" s="5" t="s">
        <v>2612</v>
      </c>
      <c r="B890" s="5" t="s">
        <v>2613</v>
      </c>
      <c r="C890" s="5" t="s">
        <v>18</v>
      </c>
      <c r="D890" s="5" t="s">
        <v>2614</v>
      </c>
      <c r="E890" s="6" t="str">
        <f t="shared" si="2"/>
        <v>Enviromental Data,Public Health Data </v>
      </c>
      <c r="F890" s="2" t="s">
        <v>5</v>
      </c>
      <c r="G890" s="5" t="str">
        <f t="shared" si="3"/>
        <v/>
      </c>
      <c r="H890" s="5" t="str">
        <f t="shared" si="4"/>
        <v/>
      </c>
      <c r="I890" s="5" t="str">
        <f t="shared" si="5"/>
        <v/>
      </c>
      <c r="J890" s="5" t="str">
        <f t="shared" si="6"/>
        <v/>
      </c>
      <c r="K890" s="5" t="str">
        <f t="shared" si="9"/>
        <v>Public Health Data </v>
      </c>
      <c r="M890" s="6" t="str">
        <f t="shared" si="7"/>
        <v/>
      </c>
      <c r="N890" s="5" t="str">
        <f t="shared" ref="N890:Q890" si="896">IF(IFERROR(FIND( TRIM(LOWER( RIGHT(N$1,LEN(N$1)- FIND("=",N$1)))),LOWER($D890)),"*") = "*","",LEFT(N$1,FIND("=",N$1) -1))</f>
        <v/>
      </c>
      <c r="O890" s="5" t="str">
        <f t="shared" si="896"/>
        <v/>
      </c>
      <c r="P890" s="5" t="str">
        <f t="shared" si="896"/>
        <v/>
      </c>
      <c r="Q890" s="5" t="str">
        <f t="shared" si="896"/>
        <v/>
      </c>
    </row>
    <row r="891" ht="15.75" customHeight="1">
      <c r="A891" s="5" t="s">
        <v>2615</v>
      </c>
      <c r="B891" s="5" t="s">
        <v>2616</v>
      </c>
      <c r="C891" s="5" t="s">
        <v>18</v>
      </c>
      <c r="D891" s="5" t="s">
        <v>2617</v>
      </c>
      <c r="E891" s="6" t="str">
        <f t="shared" si="2"/>
        <v>Enviromental Data</v>
      </c>
      <c r="F891" s="2" t="s">
        <v>5</v>
      </c>
      <c r="G891" s="5" t="str">
        <f t="shared" si="3"/>
        <v/>
      </c>
      <c r="H891" s="5" t="str">
        <f t="shared" si="4"/>
        <v/>
      </c>
      <c r="I891" s="5" t="str">
        <f t="shared" si="5"/>
        <v/>
      </c>
      <c r="J891" s="5" t="str">
        <f t="shared" si="6"/>
        <v/>
      </c>
      <c r="K891" s="5" t="str">
        <f t="shared" si="9"/>
        <v/>
      </c>
      <c r="M891" s="6" t="str">
        <f t="shared" si="7"/>
        <v/>
      </c>
      <c r="N891" s="5" t="str">
        <f t="shared" ref="N891:Q891" si="897">IF(IFERROR(FIND( TRIM(LOWER( RIGHT(N$1,LEN(N$1)- FIND("=",N$1)))),LOWER($D891)),"*") = "*","",LEFT(N$1,FIND("=",N$1) -1))</f>
        <v/>
      </c>
      <c r="O891" s="5" t="str">
        <f t="shared" si="897"/>
        <v/>
      </c>
      <c r="P891" s="5" t="str">
        <f t="shared" si="897"/>
        <v/>
      </c>
      <c r="Q891" s="5" t="str">
        <f t="shared" si="897"/>
        <v/>
      </c>
    </row>
    <row r="892" ht="15.75" customHeight="1">
      <c r="A892" s="5" t="s">
        <v>2618</v>
      </c>
      <c r="B892" s="5" t="s">
        <v>2619</v>
      </c>
      <c r="C892" s="5" t="s">
        <v>18</v>
      </c>
      <c r="D892" s="5" t="s">
        <v>2617</v>
      </c>
      <c r="E892" s="6" t="str">
        <f t="shared" si="2"/>
        <v>Enviromental Data</v>
      </c>
      <c r="F892" s="2" t="s">
        <v>5</v>
      </c>
      <c r="G892" s="5" t="str">
        <f t="shared" si="3"/>
        <v/>
      </c>
      <c r="H892" s="5" t="str">
        <f t="shared" si="4"/>
        <v/>
      </c>
      <c r="I892" s="5" t="str">
        <f t="shared" si="5"/>
        <v/>
      </c>
      <c r="J892" s="5" t="str">
        <f t="shared" si="6"/>
        <v/>
      </c>
      <c r="K892" s="5" t="str">
        <f t="shared" si="9"/>
        <v/>
      </c>
      <c r="M892" s="6" t="str">
        <f t="shared" si="7"/>
        <v/>
      </c>
      <c r="N892" s="5" t="str">
        <f t="shared" ref="N892:Q892" si="898">IF(IFERROR(FIND( TRIM(LOWER( RIGHT(N$1,LEN(N$1)- FIND("=",N$1)))),LOWER($D892)),"*") = "*","",LEFT(N$1,FIND("=",N$1) -1))</f>
        <v/>
      </c>
      <c r="O892" s="5" t="str">
        <f t="shared" si="898"/>
        <v/>
      </c>
      <c r="P892" s="5" t="str">
        <f t="shared" si="898"/>
        <v/>
      </c>
      <c r="Q892" s="5" t="str">
        <f t="shared" si="898"/>
        <v/>
      </c>
    </row>
    <row r="893" ht="15.75" customHeight="1">
      <c r="A893" s="5" t="s">
        <v>2620</v>
      </c>
      <c r="B893" s="5" t="s">
        <v>2621</v>
      </c>
      <c r="C893" s="5" t="s">
        <v>18</v>
      </c>
      <c r="D893" s="5" t="s">
        <v>2622</v>
      </c>
      <c r="E893" s="6" t="str">
        <f t="shared" si="2"/>
        <v>Enviromental Data,Energy Data </v>
      </c>
      <c r="F893" s="2" t="s">
        <v>5</v>
      </c>
      <c r="G893" s="5" t="str">
        <f t="shared" si="3"/>
        <v/>
      </c>
      <c r="H893" s="5" t="str">
        <f t="shared" si="4"/>
        <v/>
      </c>
      <c r="I893" s="5" t="str">
        <f t="shared" si="5"/>
        <v>Energy Data </v>
      </c>
      <c r="J893" s="5" t="str">
        <f t="shared" si="6"/>
        <v/>
      </c>
      <c r="K893" s="5" t="str">
        <f t="shared" si="9"/>
        <v/>
      </c>
      <c r="M893" s="6" t="str">
        <f t="shared" si="7"/>
        <v/>
      </c>
      <c r="N893" s="5" t="str">
        <f t="shared" ref="N893:Q893" si="899">IF(IFERROR(FIND( TRIM(LOWER( RIGHT(N$1,LEN(N$1)- FIND("=",N$1)))),LOWER($D893)),"*") = "*","",LEFT(N$1,FIND("=",N$1) -1))</f>
        <v/>
      </c>
      <c r="O893" s="5" t="str">
        <f t="shared" si="899"/>
        <v/>
      </c>
      <c r="P893" s="5" t="str">
        <f t="shared" si="899"/>
        <v/>
      </c>
      <c r="Q893" s="5" t="str">
        <f t="shared" si="899"/>
        <v/>
      </c>
    </row>
    <row r="894" ht="15.75" customHeight="1">
      <c r="A894" s="5" t="s">
        <v>2623</v>
      </c>
      <c r="B894" s="5" t="s">
        <v>2624</v>
      </c>
      <c r="C894" s="5" t="s">
        <v>18</v>
      </c>
      <c r="D894" s="5" t="s">
        <v>2625</v>
      </c>
      <c r="E894" s="6" t="str">
        <f t="shared" si="2"/>
        <v>Enviromental Data</v>
      </c>
      <c r="F894" s="2" t="s">
        <v>5</v>
      </c>
      <c r="G894" s="5" t="str">
        <f t="shared" si="3"/>
        <v/>
      </c>
      <c r="H894" s="5" t="str">
        <f t="shared" si="4"/>
        <v/>
      </c>
      <c r="I894" s="5" t="str">
        <f t="shared" si="5"/>
        <v/>
      </c>
      <c r="J894" s="5" t="str">
        <f t="shared" si="6"/>
        <v/>
      </c>
      <c r="K894" s="5" t="str">
        <f t="shared" si="9"/>
        <v/>
      </c>
      <c r="M894" s="6" t="str">
        <f t="shared" si="7"/>
        <v/>
      </c>
      <c r="N894" s="5" t="str">
        <f t="shared" ref="N894:Q894" si="900">IF(IFERROR(FIND( TRIM(LOWER( RIGHT(N$1,LEN(N$1)- FIND("=",N$1)))),LOWER($D894)),"*") = "*","",LEFT(N$1,FIND("=",N$1) -1))</f>
        <v/>
      </c>
      <c r="O894" s="5" t="str">
        <f t="shared" si="900"/>
        <v/>
      </c>
      <c r="P894" s="5" t="str">
        <f t="shared" si="900"/>
        <v/>
      </c>
      <c r="Q894" s="5" t="str">
        <f t="shared" si="900"/>
        <v/>
      </c>
    </row>
    <row r="895" ht="15.75" customHeight="1">
      <c r="A895" s="5" t="s">
        <v>2626</v>
      </c>
      <c r="B895" s="5" t="s">
        <v>2627</v>
      </c>
      <c r="C895" s="5" t="s">
        <v>18</v>
      </c>
      <c r="D895" s="5" t="s">
        <v>2628</v>
      </c>
      <c r="E895" s="6" t="str">
        <f t="shared" si="2"/>
        <v>Enviromental Data</v>
      </c>
      <c r="F895" s="2" t="s">
        <v>5</v>
      </c>
      <c r="G895" s="5" t="str">
        <f t="shared" si="3"/>
        <v/>
      </c>
      <c r="H895" s="5" t="str">
        <f t="shared" si="4"/>
        <v/>
      </c>
      <c r="I895" s="5" t="str">
        <f t="shared" si="5"/>
        <v/>
      </c>
      <c r="J895" s="5" t="str">
        <f t="shared" si="6"/>
        <v/>
      </c>
      <c r="K895" s="5" t="str">
        <f t="shared" si="9"/>
        <v/>
      </c>
      <c r="M895" s="6" t="str">
        <f t="shared" si="7"/>
        <v/>
      </c>
      <c r="N895" s="5" t="str">
        <f t="shared" ref="N895:Q895" si="901">IF(IFERROR(FIND( TRIM(LOWER( RIGHT(N$1,LEN(N$1)- FIND("=",N$1)))),LOWER($D895)),"*") = "*","",LEFT(N$1,FIND("=",N$1) -1))</f>
        <v/>
      </c>
      <c r="O895" s="5" t="str">
        <f t="shared" si="901"/>
        <v/>
      </c>
      <c r="P895" s="5" t="str">
        <f t="shared" si="901"/>
        <v/>
      </c>
      <c r="Q895" s="5" t="str">
        <f t="shared" si="901"/>
        <v/>
      </c>
    </row>
    <row r="896" ht="15.75" customHeight="1">
      <c r="A896" s="5" t="s">
        <v>2629</v>
      </c>
      <c r="B896" s="5" t="s">
        <v>2630</v>
      </c>
      <c r="C896" s="5" t="s">
        <v>18</v>
      </c>
      <c r="D896" s="5" t="s">
        <v>2631</v>
      </c>
      <c r="E896" s="6" t="str">
        <f t="shared" si="2"/>
        <v>Enviromental Data,Public Health Data </v>
      </c>
      <c r="F896" s="2" t="s">
        <v>5</v>
      </c>
      <c r="G896" s="5" t="str">
        <f t="shared" si="3"/>
        <v/>
      </c>
      <c r="H896" s="5" t="str">
        <f t="shared" si="4"/>
        <v/>
      </c>
      <c r="I896" s="5" t="str">
        <f t="shared" si="5"/>
        <v/>
      </c>
      <c r="J896" s="5" t="str">
        <f t="shared" si="6"/>
        <v/>
      </c>
      <c r="K896" s="5" t="str">
        <f t="shared" si="9"/>
        <v>Public Health Data </v>
      </c>
      <c r="M896" s="6" t="str">
        <f t="shared" si="7"/>
        <v/>
      </c>
      <c r="N896" s="5" t="str">
        <f t="shared" ref="N896:Q896" si="902">IF(IFERROR(FIND( TRIM(LOWER( RIGHT(N$1,LEN(N$1)- FIND("=",N$1)))),LOWER($D896)),"*") = "*","",LEFT(N$1,FIND("=",N$1) -1))</f>
        <v/>
      </c>
      <c r="O896" s="5" t="str">
        <f t="shared" si="902"/>
        <v/>
      </c>
      <c r="P896" s="5" t="str">
        <f t="shared" si="902"/>
        <v/>
      </c>
      <c r="Q896" s="5" t="str">
        <f t="shared" si="902"/>
        <v/>
      </c>
    </row>
    <row r="897" ht="15.75" customHeight="1">
      <c r="A897" s="5" t="s">
        <v>2632</v>
      </c>
      <c r="B897" s="5" t="s">
        <v>2633</v>
      </c>
      <c r="C897" s="5" t="s">
        <v>18</v>
      </c>
      <c r="D897" s="5" t="s">
        <v>2634</v>
      </c>
      <c r="E897" s="6" t="str">
        <f t="shared" si="2"/>
        <v>Enviromental Data</v>
      </c>
      <c r="F897" s="2" t="s">
        <v>5</v>
      </c>
      <c r="G897" s="5" t="str">
        <f t="shared" si="3"/>
        <v/>
      </c>
      <c r="H897" s="5" t="str">
        <f t="shared" si="4"/>
        <v/>
      </c>
      <c r="I897" s="5" t="str">
        <f t="shared" si="5"/>
        <v/>
      </c>
      <c r="J897" s="5" t="str">
        <f t="shared" si="6"/>
        <v/>
      </c>
      <c r="K897" s="5" t="str">
        <f t="shared" si="9"/>
        <v/>
      </c>
      <c r="M897" s="6" t="str">
        <f t="shared" si="7"/>
        <v/>
      </c>
      <c r="N897" s="5" t="str">
        <f t="shared" ref="N897:Q897" si="903">IF(IFERROR(FIND( TRIM(LOWER( RIGHT(N$1,LEN(N$1)- FIND("=",N$1)))),LOWER($D897)),"*") = "*","",LEFT(N$1,FIND("=",N$1) -1))</f>
        <v/>
      </c>
      <c r="O897" s="5" t="str">
        <f t="shared" si="903"/>
        <v/>
      </c>
      <c r="P897" s="5" t="str">
        <f t="shared" si="903"/>
        <v/>
      </c>
      <c r="Q897" s="5" t="str">
        <f t="shared" si="903"/>
        <v/>
      </c>
    </row>
    <row r="898" ht="15.75" customHeight="1">
      <c r="A898" s="5" t="s">
        <v>2635</v>
      </c>
      <c r="B898" s="5" t="s">
        <v>2636</v>
      </c>
      <c r="C898" s="5" t="s">
        <v>18</v>
      </c>
      <c r="D898" s="5" t="s">
        <v>2637</v>
      </c>
      <c r="E898" s="6" t="str">
        <f t="shared" si="2"/>
        <v>Enviromental Data</v>
      </c>
      <c r="F898" s="2" t="s">
        <v>5</v>
      </c>
      <c r="G898" s="5" t="str">
        <f t="shared" si="3"/>
        <v/>
      </c>
      <c r="H898" s="5" t="str">
        <f t="shared" si="4"/>
        <v/>
      </c>
      <c r="I898" s="5" t="str">
        <f t="shared" si="5"/>
        <v/>
      </c>
      <c r="J898" s="5" t="str">
        <f t="shared" si="6"/>
        <v/>
      </c>
      <c r="K898" s="5" t="str">
        <f t="shared" si="9"/>
        <v/>
      </c>
      <c r="M898" s="6" t="str">
        <f t="shared" si="7"/>
        <v/>
      </c>
      <c r="N898" s="5" t="str">
        <f t="shared" ref="N898:Q898" si="904">IF(IFERROR(FIND( TRIM(LOWER( RIGHT(N$1,LEN(N$1)- FIND("=",N$1)))),LOWER($D898)),"*") = "*","",LEFT(N$1,FIND("=",N$1) -1))</f>
        <v/>
      </c>
      <c r="O898" s="5" t="str">
        <f t="shared" si="904"/>
        <v/>
      </c>
      <c r="P898" s="5" t="str">
        <f t="shared" si="904"/>
        <v/>
      </c>
      <c r="Q898" s="5" t="str">
        <f t="shared" si="904"/>
        <v/>
      </c>
    </row>
    <row r="899" ht="15.75" customHeight="1">
      <c r="A899" s="5" t="s">
        <v>2638</v>
      </c>
      <c r="B899" s="5" t="s">
        <v>2639</v>
      </c>
      <c r="C899" s="5" t="s">
        <v>18</v>
      </c>
      <c r="D899" s="5" t="s">
        <v>2640</v>
      </c>
      <c r="E899" s="6" t="str">
        <f t="shared" si="2"/>
        <v>Enviromental Data</v>
      </c>
      <c r="F899" s="2" t="s">
        <v>5</v>
      </c>
      <c r="G899" s="5" t="str">
        <f t="shared" si="3"/>
        <v/>
      </c>
      <c r="H899" s="5" t="str">
        <f t="shared" si="4"/>
        <v/>
      </c>
      <c r="I899" s="5" t="str">
        <f t="shared" si="5"/>
        <v/>
      </c>
      <c r="J899" s="5" t="str">
        <f t="shared" si="6"/>
        <v/>
      </c>
      <c r="K899" s="5" t="str">
        <f t="shared" si="9"/>
        <v/>
      </c>
      <c r="M899" s="6" t="str">
        <f t="shared" si="7"/>
        <v/>
      </c>
      <c r="N899" s="5" t="str">
        <f t="shared" ref="N899:Q899" si="905">IF(IFERROR(FIND( TRIM(LOWER( RIGHT(N$1,LEN(N$1)- FIND("=",N$1)))),LOWER($D899)),"*") = "*","",LEFT(N$1,FIND("=",N$1) -1))</f>
        <v/>
      </c>
      <c r="O899" s="5" t="str">
        <f t="shared" si="905"/>
        <v/>
      </c>
      <c r="P899" s="5" t="str">
        <f t="shared" si="905"/>
        <v/>
      </c>
      <c r="Q899" s="5" t="str">
        <f t="shared" si="905"/>
        <v/>
      </c>
    </row>
    <row r="900" ht="15.75" customHeight="1">
      <c r="A900" s="5" t="s">
        <v>2641</v>
      </c>
      <c r="B900" s="5" t="s">
        <v>2642</v>
      </c>
      <c r="C900" s="5" t="s">
        <v>18</v>
      </c>
      <c r="D900" s="5" t="s">
        <v>2643</v>
      </c>
      <c r="E900" s="6" t="str">
        <f t="shared" si="2"/>
        <v>Enviromental Data</v>
      </c>
      <c r="F900" s="2" t="s">
        <v>5</v>
      </c>
      <c r="G900" s="5" t="str">
        <f t="shared" si="3"/>
        <v/>
      </c>
      <c r="H900" s="5" t="str">
        <f t="shared" si="4"/>
        <v/>
      </c>
      <c r="I900" s="5" t="str">
        <f t="shared" si="5"/>
        <v/>
      </c>
      <c r="J900" s="5" t="str">
        <f t="shared" si="6"/>
        <v/>
      </c>
      <c r="K900" s="5" t="str">
        <f t="shared" si="9"/>
        <v/>
      </c>
      <c r="M900" s="6" t="str">
        <f t="shared" si="7"/>
        <v/>
      </c>
      <c r="N900" s="5" t="str">
        <f t="shared" ref="N900:Q900" si="906">IF(IFERROR(FIND( TRIM(LOWER( RIGHT(N$1,LEN(N$1)- FIND("=",N$1)))),LOWER($D900)),"*") = "*","",LEFT(N$1,FIND("=",N$1) -1))</f>
        <v/>
      </c>
      <c r="O900" s="5" t="str">
        <f t="shared" si="906"/>
        <v/>
      </c>
      <c r="P900" s="5" t="str">
        <f t="shared" si="906"/>
        <v/>
      </c>
      <c r="Q900" s="5" t="str">
        <f t="shared" si="906"/>
        <v/>
      </c>
    </row>
    <row r="901" ht="15.75" customHeight="1">
      <c r="A901" s="5" t="s">
        <v>2644</v>
      </c>
      <c r="B901" s="5" t="s">
        <v>2645</v>
      </c>
      <c r="C901" s="5" t="s">
        <v>18</v>
      </c>
      <c r="D901" s="5" t="s">
        <v>2646</v>
      </c>
      <c r="E901" s="6" t="str">
        <f t="shared" si="2"/>
        <v>Enviromental Data,Energy Data </v>
      </c>
      <c r="F901" s="2" t="s">
        <v>5</v>
      </c>
      <c r="G901" s="5" t="str">
        <f t="shared" si="3"/>
        <v/>
      </c>
      <c r="H901" s="5" t="str">
        <f t="shared" si="4"/>
        <v/>
      </c>
      <c r="I901" s="5" t="str">
        <f t="shared" si="5"/>
        <v>Energy Data </v>
      </c>
      <c r="J901" s="5" t="str">
        <f t="shared" si="6"/>
        <v/>
      </c>
      <c r="K901" s="5" t="str">
        <f t="shared" si="9"/>
        <v/>
      </c>
      <c r="M901" s="6" t="str">
        <f t="shared" si="7"/>
        <v/>
      </c>
      <c r="N901" s="5" t="str">
        <f t="shared" ref="N901:Q901" si="907">IF(IFERROR(FIND( TRIM(LOWER( RIGHT(N$1,LEN(N$1)- FIND("=",N$1)))),LOWER($D901)),"*") = "*","",LEFT(N$1,FIND("=",N$1) -1))</f>
        <v/>
      </c>
      <c r="O901" s="5" t="str">
        <f t="shared" si="907"/>
        <v/>
      </c>
      <c r="P901" s="5" t="str">
        <f t="shared" si="907"/>
        <v/>
      </c>
      <c r="Q901" s="5" t="str">
        <f t="shared" si="907"/>
        <v/>
      </c>
    </row>
    <row r="902" ht="15.75" customHeight="1">
      <c r="A902" s="5" t="s">
        <v>2647</v>
      </c>
      <c r="B902" s="5" t="s">
        <v>2648</v>
      </c>
      <c r="C902" s="5" t="s">
        <v>18</v>
      </c>
      <c r="D902" s="5" t="s">
        <v>2649</v>
      </c>
      <c r="E902" s="6" t="str">
        <f t="shared" si="2"/>
        <v>Enviromental Data</v>
      </c>
      <c r="F902" s="2" t="s">
        <v>5</v>
      </c>
      <c r="G902" s="5" t="str">
        <f t="shared" si="3"/>
        <v/>
      </c>
      <c r="H902" s="5" t="str">
        <f t="shared" si="4"/>
        <v/>
      </c>
      <c r="I902" s="5" t="str">
        <f t="shared" si="5"/>
        <v/>
      </c>
      <c r="J902" s="5" t="str">
        <f t="shared" si="6"/>
        <v/>
      </c>
      <c r="K902" s="5" t="str">
        <f t="shared" si="9"/>
        <v/>
      </c>
      <c r="M902" s="6" t="str">
        <f t="shared" si="7"/>
        <v/>
      </c>
      <c r="N902" s="5" t="str">
        <f t="shared" ref="N902:Q902" si="908">IF(IFERROR(FIND( TRIM(LOWER( RIGHT(N$1,LEN(N$1)- FIND("=",N$1)))),LOWER($D902)),"*") = "*","",LEFT(N$1,FIND("=",N$1) -1))</f>
        <v/>
      </c>
      <c r="O902" s="5" t="str">
        <f t="shared" si="908"/>
        <v/>
      </c>
      <c r="P902" s="5" t="str">
        <f t="shared" si="908"/>
        <v/>
      </c>
      <c r="Q902" s="5" t="str">
        <f t="shared" si="908"/>
        <v/>
      </c>
    </row>
    <row r="903" ht="15.75" customHeight="1">
      <c r="A903" s="5" t="s">
        <v>2650</v>
      </c>
      <c r="B903" s="5" t="s">
        <v>2651</v>
      </c>
      <c r="C903" s="5" t="s">
        <v>18</v>
      </c>
      <c r="D903" s="5" t="s">
        <v>2652</v>
      </c>
      <c r="E903" s="6" t="str">
        <f t="shared" si="2"/>
        <v>Enviromental Data</v>
      </c>
      <c r="F903" s="2" t="s">
        <v>5</v>
      </c>
      <c r="G903" s="5" t="str">
        <f t="shared" si="3"/>
        <v/>
      </c>
      <c r="H903" s="5" t="str">
        <f t="shared" si="4"/>
        <v/>
      </c>
      <c r="I903" s="5" t="str">
        <f t="shared" si="5"/>
        <v/>
      </c>
      <c r="J903" s="5" t="str">
        <f t="shared" si="6"/>
        <v/>
      </c>
      <c r="K903" s="5" t="str">
        <f t="shared" si="9"/>
        <v/>
      </c>
      <c r="M903" s="6" t="str">
        <f t="shared" si="7"/>
        <v/>
      </c>
      <c r="N903" s="5" t="str">
        <f t="shared" ref="N903:Q903" si="909">IF(IFERROR(FIND( TRIM(LOWER( RIGHT(N$1,LEN(N$1)- FIND("=",N$1)))),LOWER($D903)),"*") = "*","",LEFT(N$1,FIND("=",N$1) -1))</f>
        <v/>
      </c>
      <c r="O903" s="5" t="str">
        <f t="shared" si="909"/>
        <v/>
      </c>
      <c r="P903" s="5" t="str">
        <f t="shared" si="909"/>
        <v/>
      </c>
      <c r="Q903" s="5" t="str">
        <f t="shared" si="909"/>
        <v/>
      </c>
    </row>
    <row r="904" ht="15.75" customHeight="1">
      <c r="A904" s="5" t="s">
        <v>2653</v>
      </c>
      <c r="B904" s="5" t="s">
        <v>2654</v>
      </c>
      <c r="C904" s="5" t="s">
        <v>18</v>
      </c>
      <c r="D904" s="5" t="s">
        <v>2655</v>
      </c>
      <c r="E904" s="6" t="str">
        <f t="shared" si="2"/>
        <v>Enviromental Data</v>
      </c>
      <c r="F904" s="2" t="s">
        <v>5</v>
      </c>
      <c r="G904" s="5" t="str">
        <f t="shared" si="3"/>
        <v/>
      </c>
      <c r="H904" s="5" t="str">
        <f t="shared" si="4"/>
        <v/>
      </c>
      <c r="I904" s="5" t="str">
        <f t="shared" si="5"/>
        <v/>
      </c>
      <c r="J904" s="5" t="str">
        <f t="shared" si="6"/>
        <v/>
      </c>
      <c r="K904" s="5" t="str">
        <f t="shared" si="9"/>
        <v/>
      </c>
      <c r="M904" s="6" t="str">
        <f t="shared" si="7"/>
        <v/>
      </c>
      <c r="N904" s="5" t="str">
        <f t="shared" ref="N904:Q904" si="910">IF(IFERROR(FIND( TRIM(LOWER( RIGHT(N$1,LEN(N$1)- FIND("=",N$1)))),LOWER($D904)),"*") = "*","",LEFT(N$1,FIND("=",N$1) -1))</f>
        <v/>
      </c>
      <c r="O904" s="5" t="str">
        <f t="shared" si="910"/>
        <v/>
      </c>
      <c r="P904" s="5" t="str">
        <f t="shared" si="910"/>
        <v/>
      </c>
      <c r="Q904" s="5" t="str">
        <f t="shared" si="910"/>
        <v/>
      </c>
    </row>
    <row r="905" ht="15.75" customHeight="1">
      <c r="A905" s="5" t="s">
        <v>2656</v>
      </c>
      <c r="B905" s="5" t="s">
        <v>2657</v>
      </c>
      <c r="C905" s="5" t="s">
        <v>18</v>
      </c>
      <c r="D905" s="5" t="s">
        <v>2658</v>
      </c>
      <c r="E905" s="6" t="str">
        <f t="shared" si="2"/>
        <v>Enviromental Data</v>
      </c>
      <c r="F905" s="2" t="s">
        <v>5</v>
      </c>
      <c r="G905" s="5" t="str">
        <f t="shared" si="3"/>
        <v/>
      </c>
      <c r="H905" s="5" t="str">
        <f t="shared" si="4"/>
        <v/>
      </c>
      <c r="I905" s="5" t="str">
        <f t="shared" si="5"/>
        <v/>
      </c>
      <c r="J905" s="5" t="str">
        <f t="shared" si="6"/>
        <v/>
      </c>
      <c r="K905" s="5" t="str">
        <f t="shared" si="9"/>
        <v/>
      </c>
      <c r="M905" s="6" t="str">
        <f t="shared" si="7"/>
        <v/>
      </c>
      <c r="N905" s="5" t="str">
        <f t="shared" ref="N905:Q905" si="911">IF(IFERROR(FIND( TRIM(LOWER( RIGHT(N$1,LEN(N$1)- FIND("=",N$1)))),LOWER($D905)),"*") = "*","",LEFT(N$1,FIND("=",N$1) -1))</f>
        <v/>
      </c>
      <c r="O905" s="5" t="str">
        <f t="shared" si="911"/>
        <v/>
      </c>
      <c r="P905" s="5" t="str">
        <f t="shared" si="911"/>
        <v/>
      </c>
      <c r="Q905" s="5" t="str">
        <f t="shared" si="911"/>
        <v/>
      </c>
    </row>
    <row r="906" ht="15.75" customHeight="1">
      <c r="A906" s="5" t="s">
        <v>2659</v>
      </c>
      <c r="B906" s="5" t="s">
        <v>2660</v>
      </c>
      <c r="C906" s="5" t="s">
        <v>18</v>
      </c>
      <c r="D906" s="5" t="s">
        <v>2661</v>
      </c>
      <c r="E906" s="6" t="str">
        <f t="shared" si="2"/>
        <v>Enviromental Data</v>
      </c>
      <c r="F906" s="2" t="s">
        <v>5</v>
      </c>
      <c r="G906" s="5" t="str">
        <f t="shared" si="3"/>
        <v/>
      </c>
      <c r="H906" s="5" t="str">
        <f t="shared" si="4"/>
        <v/>
      </c>
      <c r="I906" s="5" t="str">
        <f t="shared" si="5"/>
        <v/>
      </c>
      <c r="J906" s="5" t="str">
        <f t="shared" si="6"/>
        <v/>
      </c>
      <c r="K906" s="5" t="str">
        <f t="shared" si="9"/>
        <v/>
      </c>
      <c r="M906" s="6" t="str">
        <f t="shared" si="7"/>
        <v/>
      </c>
      <c r="N906" s="5" t="str">
        <f t="shared" ref="N906:Q906" si="912">IF(IFERROR(FIND( TRIM(LOWER( RIGHT(N$1,LEN(N$1)- FIND("=",N$1)))),LOWER($D906)),"*") = "*","",LEFT(N$1,FIND("=",N$1) -1))</f>
        <v/>
      </c>
      <c r="O906" s="5" t="str">
        <f t="shared" si="912"/>
        <v/>
      </c>
      <c r="P906" s="5" t="str">
        <f t="shared" si="912"/>
        <v/>
      </c>
      <c r="Q906" s="5" t="str">
        <f t="shared" si="912"/>
        <v/>
      </c>
    </row>
    <row r="907" ht="15.75" customHeight="1">
      <c r="A907" s="5" t="s">
        <v>2662</v>
      </c>
      <c r="B907" s="5" t="s">
        <v>2663</v>
      </c>
      <c r="C907" s="5" t="s">
        <v>18</v>
      </c>
      <c r="D907" s="5" t="s">
        <v>2664</v>
      </c>
      <c r="E907" s="6" t="str">
        <f t="shared" si="2"/>
        <v>Enviromental Data</v>
      </c>
      <c r="F907" s="2" t="s">
        <v>5</v>
      </c>
      <c r="G907" s="5" t="str">
        <f t="shared" si="3"/>
        <v/>
      </c>
      <c r="H907" s="5" t="str">
        <f t="shared" si="4"/>
        <v/>
      </c>
      <c r="I907" s="5" t="str">
        <f t="shared" si="5"/>
        <v/>
      </c>
      <c r="J907" s="5" t="str">
        <f t="shared" si="6"/>
        <v/>
      </c>
      <c r="K907" s="5" t="str">
        <f t="shared" si="9"/>
        <v/>
      </c>
      <c r="M907" s="6" t="str">
        <f t="shared" si="7"/>
        <v/>
      </c>
      <c r="N907" s="5" t="str">
        <f t="shared" ref="N907:Q907" si="913">IF(IFERROR(FIND( TRIM(LOWER( RIGHT(N$1,LEN(N$1)- FIND("=",N$1)))),LOWER($D907)),"*") = "*","",LEFT(N$1,FIND("=",N$1) -1))</f>
        <v/>
      </c>
      <c r="O907" s="5" t="str">
        <f t="shared" si="913"/>
        <v/>
      </c>
      <c r="P907" s="5" t="str">
        <f t="shared" si="913"/>
        <v/>
      </c>
      <c r="Q907" s="5" t="str">
        <f t="shared" si="913"/>
        <v/>
      </c>
    </row>
    <row r="908" ht="15.75" customHeight="1">
      <c r="A908" s="5" t="s">
        <v>2665</v>
      </c>
      <c r="B908" s="5" t="s">
        <v>2666</v>
      </c>
      <c r="C908" s="5" t="s">
        <v>18</v>
      </c>
      <c r="D908" s="5" t="s">
        <v>2667</v>
      </c>
      <c r="E908" s="6" t="str">
        <f t="shared" si="2"/>
        <v>Enviromental Data</v>
      </c>
      <c r="F908" s="2" t="s">
        <v>5</v>
      </c>
      <c r="G908" s="5" t="str">
        <f t="shared" si="3"/>
        <v/>
      </c>
      <c r="H908" s="5" t="str">
        <f t="shared" si="4"/>
        <v/>
      </c>
      <c r="I908" s="5" t="str">
        <f t="shared" si="5"/>
        <v/>
      </c>
      <c r="J908" s="5" t="str">
        <f t="shared" si="6"/>
        <v/>
      </c>
      <c r="K908" s="5" t="str">
        <f t="shared" si="9"/>
        <v/>
      </c>
      <c r="M908" s="6" t="str">
        <f t="shared" si="7"/>
        <v/>
      </c>
      <c r="N908" s="5" t="str">
        <f t="shared" ref="N908:Q908" si="914">IF(IFERROR(FIND( TRIM(LOWER( RIGHT(N$1,LEN(N$1)- FIND("=",N$1)))),LOWER($D908)),"*") = "*","",LEFT(N$1,FIND("=",N$1) -1))</f>
        <v/>
      </c>
      <c r="O908" s="5" t="str">
        <f t="shared" si="914"/>
        <v/>
      </c>
      <c r="P908" s="5" t="str">
        <f t="shared" si="914"/>
        <v/>
      </c>
      <c r="Q908" s="5" t="str">
        <f t="shared" si="914"/>
        <v/>
      </c>
    </row>
    <row r="909" ht="15.75" customHeight="1">
      <c r="A909" s="5" t="s">
        <v>2668</v>
      </c>
      <c r="B909" s="5" t="s">
        <v>2669</v>
      </c>
      <c r="C909" s="5" t="s">
        <v>18</v>
      </c>
      <c r="D909" s="5" t="s">
        <v>2670</v>
      </c>
      <c r="E909" s="6" t="str">
        <f t="shared" si="2"/>
        <v>Enviromental Data,Public Health Data </v>
      </c>
      <c r="F909" s="2" t="s">
        <v>5</v>
      </c>
      <c r="G909" s="5" t="str">
        <f t="shared" si="3"/>
        <v/>
      </c>
      <c r="H909" s="5" t="str">
        <f t="shared" si="4"/>
        <v/>
      </c>
      <c r="I909" s="5" t="str">
        <f t="shared" si="5"/>
        <v/>
      </c>
      <c r="J909" s="5" t="str">
        <f t="shared" si="6"/>
        <v/>
      </c>
      <c r="K909" s="5" t="str">
        <f t="shared" si="9"/>
        <v>Public Health Data </v>
      </c>
      <c r="M909" s="6" t="str">
        <f t="shared" si="7"/>
        <v/>
      </c>
      <c r="N909" s="5" t="str">
        <f t="shared" ref="N909:Q909" si="915">IF(IFERROR(FIND( TRIM(LOWER( RIGHT(N$1,LEN(N$1)- FIND("=",N$1)))),LOWER($D909)),"*") = "*","",LEFT(N$1,FIND("=",N$1) -1))</f>
        <v/>
      </c>
      <c r="O909" s="5" t="str">
        <f t="shared" si="915"/>
        <v/>
      </c>
      <c r="P909" s="5" t="str">
        <f t="shared" si="915"/>
        <v/>
      </c>
      <c r="Q909" s="5" t="str">
        <f t="shared" si="915"/>
        <v/>
      </c>
    </row>
    <row r="910" ht="15.75" customHeight="1">
      <c r="A910" s="5" t="s">
        <v>2671</v>
      </c>
      <c r="B910" s="5" t="s">
        <v>2672</v>
      </c>
      <c r="C910" s="5" t="s">
        <v>18</v>
      </c>
      <c r="D910" s="5" t="s">
        <v>2673</v>
      </c>
      <c r="E910" s="6" t="str">
        <f t="shared" si="2"/>
        <v>Enviromental Data,Soil Health Data</v>
      </c>
      <c r="F910" s="2" t="s">
        <v>5</v>
      </c>
      <c r="G910" s="5" t="str">
        <f t="shared" si="3"/>
        <v>Soil Health Data</v>
      </c>
      <c r="H910" s="5" t="str">
        <f t="shared" si="4"/>
        <v/>
      </c>
      <c r="I910" s="5" t="str">
        <f t="shared" si="5"/>
        <v/>
      </c>
      <c r="J910" s="5" t="str">
        <f t="shared" si="6"/>
        <v/>
      </c>
      <c r="K910" s="5" t="str">
        <f t="shared" si="9"/>
        <v/>
      </c>
      <c r="M910" s="6" t="str">
        <f t="shared" si="7"/>
        <v/>
      </c>
      <c r="N910" s="5" t="str">
        <f t="shared" ref="N910:Q910" si="916">IF(IFERROR(FIND( TRIM(LOWER( RIGHT(N$1,LEN(N$1)- FIND("=",N$1)))),LOWER($D910)),"*") = "*","",LEFT(N$1,FIND("=",N$1) -1))</f>
        <v/>
      </c>
      <c r="O910" s="5" t="str">
        <f t="shared" si="916"/>
        <v/>
      </c>
      <c r="P910" s="5" t="str">
        <f t="shared" si="916"/>
        <v/>
      </c>
      <c r="Q910" s="5" t="str">
        <f t="shared" si="916"/>
        <v/>
      </c>
    </row>
    <row r="911" ht="15.75" customHeight="1">
      <c r="A911" s="5" t="s">
        <v>2674</v>
      </c>
      <c r="B911" s="5" t="s">
        <v>2675</v>
      </c>
      <c r="C911" s="5" t="s">
        <v>18</v>
      </c>
      <c r="D911" s="5" t="s">
        <v>2676</v>
      </c>
      <c r="E911" s="6" t="str">
        <f t="shared" si="2"/>
        <v>Enviromental Data</v>
      </c>
      <c r="F911" s="2" t="s">
        <v>5</v>
      </c>
      <c r="G911" s="5" t="str">
        <f t="shared" si="3"/>
        <v/>
      </c>
      <c r="H911" s="5" t="str">
        <f t="shared" si="4"/>
        <v/>
      </c>
      <c r="I911" s="5" t="str">
        <f t="shared" si="5"/>
        <v/>
      </c>
      <c r="J911" s="5" t="str">
        <f t="shared" si="6"/>
        <v/>
      </c>
      <c r="K911" s="5" t="str">
        <f t="shared" si="9"/>
        <v/>
      </c>
      <c r="M911" s="6" t="str">
        <f t="shared" si="7"/>
        <v/>
      </c>
      <c r="N911" s="5" t="str">
        <f t="shared" ref="N911:Q911" si="917">IF(IFERROR(FIND( TRIM(LOWER( RIGHT(N$1,LEN(N$1)- FIND("=",N$1)))),LOWER($D911)),"*") = "*","",LEFT(N$1,FIND("=",N$1) -1))</f>
        <v/>
      </c>
      <c r="O911" s="5" t="str">
        <f t="shared" si="917"/>
        <v/>
      </c>
      <c r="P911" s="5" t="str">
        <f t="shared" si="917"/>
        <v/>
      </c>
      <c r="Q911" s="5" t="str">
        <f t="shared" si="917"/>
        <v/>
      </c>
    </row>
    <row r="912" ht="15.75" customHeight="1">
      <c r="A912" s="5" t="s">
        <v>2677</v>
      </c>
      <c r="B912" s="5" t="s">
        <v>2678</v>
      </c>
      <c r="C912" s="5" t="s">
        <v>18</v>
      </c>
      <c r="D912" s="5" t="s">
        <v>2679</v>
      </c>
      <c r="E912" s="6" t="str">
        <f t="shared" si="2"/>
        <v>Enviromental Data</v>
      </c>
      <c r="F912" s="2" t="s">
        <v>5</v>
      </c>
      <c r="G912" s="5" t="str">
        <f t="shared" si="3"/>
        <v/>
      </c>
      <c r="H912" s="5" t="str">
        <f t="shared" si="4"/>
        <v/>
      </c>
      <c r="I912" s="5" t="str">
        <f t="shared" si="5"/>
        <v/>
      </c>
      <c r="J912" s="5" t="str">
        <f t="shared" si="6"/>
        <v/>
      </c>
      <c r="K912" s="5" t="str">
        <f t="shared" si="9"/>
        <v/>
      </c>
      <c r="M912" s="6" t="str">
        <f t="shared" si="7"/>
        <v/>
      </c>
      <c r="N912" s="5" t="str">
        <f t="shared" ref="N912:Q912" si="918">IF(IFERROR(FIND( TRIM(LOWER( RIGHT(N$1,LEN(N$1)- FIND("=",N$1)))),LOWER($D912)),"*") = "*","",LEFT(N$1,FIND("=",N$1) -1))</f>
        <v/>
      </c>
      <c r="O912" s="5" t="str">
        <f t="shared" si="918"/>
        <v/>
      </c>
      <c r="P912" s="5" t="str">
        <f t="shared" si="918"/>
        <v/>
      </c>
      <c r="Q912" s="5" t="str">
        <f t="shared" si="918"/>
        <v/>
      </c>
    </row>
    <row r="913" ht="15.75" customHeight="1">
      <c r="A913" s="5" t="s">
        <v>2680</v>
      </c>
      <c r="B913" s="5" t="s">
        <v>2675</v>
      </c>
      <c r="C913" s="5" t="s">
        <v>18</v>
      </c>
      <c r="D913" s="5" t="s">
        <v>2681</v>
      </c>
      <c r="E913" s="6" t="str">
        <f t="shared" si="2"/>
        <v>Enviromental Data</v>
      </c>
      <c r="F913" s="2" t="s">
        <v>5</v>
      </c>
      <c r="G913" s="5" t="str">
        <f t="shared" si="3"/>
        <v/>
      </c>
      <c r="H913" s="5" t="str">
        <f t="shared" si="4"/>
        <v/>
      </c>
      <c r="I913" s="5" t="str">
        <f t="shared" si="5"/>
        <v/>
      </c>
      <c r="J913" s="5" t="str">
        <f t="shared" si="6"/>
        <v/>
      </c>
      <c r="K913" s="5" t="str">
        <f t="shared" si="9"/>
        <v/>
      </c>
      <c r="M913" s="6" t="str">
        <f t="shared" si="7"/>
        <v/>
      </c>
      <c r="N913" s="5" t="str">
        <f t="shared" ref="N913:Q913" si="919">IF(IFERROR(FIND( TRIM(LOWER( RIGHT(N$1,LEN(N$1)- FIND("=",N$1)))),LOWER($D913)),"*") = "*","",LEFT(N$1,FIND("=",N$1) -1))</f>
        <v/>
      </c>
      <c r="O913" s="5" t="str">
        <f t="shared" si="919"/>
        <v/>
      </c>
      <c r="P913" s="5" t="str">
        <f t="shared" si="919"/>
        <v/>
      </c>
      <c r="Q913" s="5" t="str">
        <f t="shared" si="919"/>
        <v/>
      </c>
    </row>
    <row r="914" ht="15.75" customHeight="1">
      <c r="A914" s="5" t="s">
        <v>2682</v>
      </c>
      <c r="B914" s="5" t="s">
        <v>2683</v>
      </c>
      <c r="C914" s="5" t="s">
        <v>18</v>
      </c>
      <c r="D914" s="5" t="s">
        <v>2684</v>
      </c>
      <c r="E914" s="6" t="str">
        <f t="shared" si="2"/>
        <v>Enviromental Data</v>
      </c>
      <c r="F914" s="2" t="s">
        <v>5</v>
      </c>
      <c r="G914" s="5" t="str">
        <f t="shared" si="3"/>
        <v/>
      </c>
      <c r="H914" s="5" t="str">
        <f t="shared" si="4"/>
        <v/>
      </c>
      <c r="I914" s="5" t="str">
        <f t="shared" si="5"/>
        <v/>
      </c>
      <c r="J914" s="5" t="str">
        <f t="shared" si="6"/>
        <v/>
      </c>
      <c r="K914" s="5" t="str">
        <f t="shared" si="9"/>
        <v/>
      </c>
      <c r="M914" s="6" t="str">
        <f t="shared" si="7"/>
        <v/>
      </c>
      <c r="N914" s="5" t="str">
        <f t="shared" ref="N914:Q914" si="920">IF(IFERROR(FIND( TRIM(LOWER( RIGHT(N$1,LEN(N$1)- FIND("=",N$1)))),LOWER($D914)),"*") = "*","",LEFT(N$1,FIND("=",N$1) -1))</f>
        <v/>
      </c>
      <c r="O914" s="5" t="str">
        <f t="shared" si="920"/>
        <v/>
      </c>
      <c r="P914" s="5" t="str">
        <f t="shared" si="920"/>
        <v/>
      </c>
      <c r="Q914" s="5" t="str">
        <f t="shared" si="920"/>
        <v/>
      </c>
    </row>
    <row r="915" ht="15.75" customHeight="1">
      <c r="A915" s="5" t="s">
        <v>2685</v>
      </c>
      <c r="B915" s="5" t="s">
        <v>2686</v>
      </c>
      <c r="C915" s="5" t="s">
        <v>18</v>
      </c>
      <c r="D915" s="5" t="s">
        <v>2687</v>
      </c>
      <c r="E915" s="6" t="str">
        <f t="shared" si="2"/>
        <v>Enviromental Data</v>
      </c>
      <c r="F915" s="2" t="s">
        <v>5</v>
      </c>
      <c r="G915" s="5" t="str">
        <f t="shared" si="3"/>
        <v/>
      </c>
      <c r="H915" s="5" t="str">
        <f t="shared" si="4"/>
        <v/>
      </c>
      <c r="I915" s="5" t="str">
        <f t="shared" si="5"/>
        <v/>
      </c>
      <c r="J915" s="5" t="str">
        <f t="shared" si="6"/>
        <v/>
      </c>
      <c r="K915" s="5" t="str">
        <f t="shared" si="9"/>
        <v/>
      </c>
      <c r="M915" s="6" t="str">
        <f t="shared" si="7"/>
        <v/>
      </c>
      <c r="N915" s="5" t="str">
        <f t="shared" ref="N915:Q915" si="921">IF(IFERROR(FIND( TRIM(LOWER( RIGHT(N$1,LEN(N$1)- FIND("=",N$1)))),LOWER($D915)),"*") = "*","",LEFT(N$1,FIND("=",N$1) -1))</f>
        <v/>
      </c>
      <c r="O915" s="5" t="str">
        <f t="shared" si="921"/>
        <v/>
      </c>
      <c r="P915" s="5" t="str">
        <f t="shared" si="921"/>
        <v/>
      </c>
      <c r="Q915" s="5" t="str">
        <f t="shared" si="921"/>
        <v/>
      </c>
    </row>
    <row r="916" ht="15.75" customHeight="1">
      <c r="A916" s="5" t="s">
        <v>2688</v>
      </c>
      <c r="B916" s="5" t="s">
        <v>2689</v>
      </c>
      <c r="C916" s="5" t="s">
        <v>18</v>
      </c>
      <c r="D916" s="5" t="s">
        <v>2690</v>
      </c>
      <c r="E916" s="6" t="str">
        <f t="shared" si="2"/>
        <v>Enviromental Data,Soil Health Data</v>
      </c>
      <c r="F916" s="2" t="s">
        <v>5</v>
      </c>
      <c r="G916" s="5" t="str">
        <f t="shared" si="3"/>
        <v>Soil Health Data</v>
      </c>
      <c r="H916" s="5" t="str">
        <f t="shared" si="4"/>
        <v/>
      </c>
      <c r="I916" s="5" t="str">
        <f t="shared" si="5"/>
        <v/>
      </c>
      <c r="J916" s="5" t="str">
        <f t="shared" si="6"/>
        <v/>
      </c>
      <c r="K916" s="5" t="str">
        <f t="shared" si="9"/>
        <v/>
      </c>
      <c r="M916" s="6" t="str">
        <f t="shared" si="7"/>
        <v/>
      </c>
      <c r="N916" s="5" t="str">
        <f t="shared" ref="N916:Q916" si="922">IF(IFERROR(FIND( TRIM(LOWER( RIGHT(N$1,LEN(N$1)- FIND("=",N$1)))),LOWER($D916)),"*") = "*","",LEFT(N$1,FIND("=",N$1) -1))</f>
        <v/>
      </c>
      <c r="O916" s="5" t="str">
        <f t="shared" si="922"/>
        <v/>
      </c>
      <c r="P916" s="5" t="str">
        <f t="shared" si="922"/>
        <v/>
      </c>
      <c r="Q916" s="5" t="str">
        <f t="shared" si="922"/>
        <v/>
      </c>
    </row>
    <row r="917" ht="15.75" customHeight="1">
      <c r="A917" s="5" t="s">
        <v>2691</v>
      </c>
      <c r="B917" s="5" t="s">
        <v>2692</v>
      </c>
      <c r="C917" s="5" t="s">
        <v>18</v>
      </c>
      <c r="D917" s="5" t="s">
        <v>2693</v>
      </c>
      <c r="E917" s="6" t="str">
        <f t="shared" si="2"/>
        <v>Enviromental Data</v>
      </c>
      <c r="F917" s="2" t="s">
        <v>5</v>
      </c>
      <c r="G917" s="5" t="str">
        <f t="shared" si="3"/>
        <v/>
      </c>
      <c r="H917" s="5" t="str">
        <f t="shared" si="4"/>
        <v/>
      </c>
      <c r="I917" s="5" t="str">
        <f t="shared" si="5"/>
        <v/>
      </c>
      <c r="J917" s="5" t="str">
        <f t="shared" si="6"/>
        <v/>
      </c>
      <c r="K917" s="5" t="str">
        <f t="shared" si="9"/>
        <v/>
      </c>
      <c r="M917" s="6" t="str">
        <f t="shared" si="7"/>
        <v/>
      </c>
      <c r="N917" s="5" t="str">
        <f t="shared" ref="N917:Q917" si="923">IF(IFERROR(FIND( TRIM(LOWER( RIGHT(N$1,LEN(N$1)- FIND("=",N$1)))),LOWER($D917)),"*") = "*","",LEFT(N$1,FIND("=",N$1) -1))</f>
        <v/>
      </c>
      <c r="O917" s="5" t="str">
        <f t="shared" si="923"/>
        <v/>
      </c>
      <c r="P917" s="5" t="str">
        <f t="shared" si="923"/>
        <v/>
      </c>
      <c r="Q917" s="5" t="str">
        <f t="shared" si="923"/>
        <v/>
      </c>
    </row>
    <row r="918" ht="15.75" customHeight="1">
      <c r="A918" s="5" t="s">
        <v>2694</v>
      </c>
      <c r="B918" s="5" t="s">
        <v>2695</v>
      </c>
      <c r="C918" s="5" t="s">
        <v>18</v>
      </c>
      <c r="D918" s="5" t="s">
        <v>2696</v>
      </c>
      <c r="E918" s="6" t="str">
        <f t="shared" si="2"/>
        <v>Enviromental Data</v>
      </c>
      <c r="F918" s="2" t="s">
        <v>5</v>
      </c>
      <c r="G918" s="5" t="str">
        <f t="shared" si="3"/>
        <v/>
      </c>
      <c r="H918" s="5" t="str">
        <f t="shared" si="4"/>
        <v/>
      </c>
      <c r="I918" s="5" t="str">
        <f t="shared" si="5"/>
        <v/>
      </c>
      <c r="J918" s="5" t="str">
        <f t="shared" si="6"/>
        <v/>
      </c>
      <c r="K918" s="5" t="str">
        <f t="shared" si="9"/>
        <v/>
      </c>
      <c r="M918" s="6" t="str">
        <f t="shared" si="7"/>
        <v/>
      </c>
      <c r="N918" s="5" t="str">
        <f t="shared" ref="N918:Q918" si="924">IF(IFERROR(FIND( TRIM(LOWER( RIGHT(N$1,LEN(N$1)- FIND("=",N$1)))),LOWER($D918)),"*") = "*","",LEFT(N$1,FIND("=",N$1) -1))</f>
        <v/>
      </c>
      <c r="O918" s="5" t="str">
        <f t="shared" si="924"/>
        <v/>
      </c>
      <c r="P918" s="5" t="str">
        <f t="shared" si="924"/>
        <v/>
      </c>
      <c r="Q918" s="5" t="str">
        <f t="shared" si="924"/>
        <v/>
      </c>
    </row>
    <row r="919" ht="15.75" customHeight="1">
      <c r="A919" s="5" t="s">
        <v>2697</v>
      </c>
      <c r="B919" s="5" t="s">
        <v>2698</v>
      </c>
      <c r="C919" s="5" t="s">
        <v>18</v>
      </c>
      <c r="D919" s="5" t="s">
        <v>2699</v>
      </c>
      <c r="E919" s="6" t="str">
        <f t="shared" si="2"/>
        <v>Enviromental Data,Public Health Data </v>
      </c>
      <c r="F919" s="2" t="s">
        <v>5</v>
      </c>
      <c r="G919" s="5" t="str">
        <f t="shared" si="3"/>
        <v/>
      </c>
      <c r="H919" s="5" t="str">
        <f t="shared" si="4"/>
        <v/>
      </c>
      <c r="I919" s="5" t="str">
        <f t="shared" si="5"/>
        <v/>
      </c>
      <c r="J919" s="5" t="str">
        <f t="shared" si="6"/>
        <v/>
      </c>
      <c r="K919" s="5" t="str">
        <f t="shared" si="9"/>
        <v>Public Health Data </v>
      </c>
      <c r="M919" s="6" t="str">
        <f t="shared" si="7"/>
        <v/>
      </c>
      <c r="N919" s="5" t="str">
        <f t="shared" ref="N919:Q919" si="925">IF(IFERROR(FIND( TRIM(LOWER( RIGHT(N$1,LEN(N$1)- FIND("=",N$1)))),LOWER($D919)),"*") = "*","",LEFT(N$1,FIND("=",N$1) -1))</f>
        <v/>
      </c>
      <c r="O919" s="5" t="str">
        <f t="shared" si="925"/>
        <v/>
      </c>
      <c r="P919" s="5" t="str">
        <f t="shared" si="925"/>
        <v/>
      </c>
      <c r="Q919" s="5" t="str">
        <f t="shared" si="925"/>
        <v/>
      </c>
    </row>
    <row r="920" ht="15.75" customHeight="1">
      <c r="A920" s="5" t="s">
        <v>2700</v>
      </c>
      <c r="B920" s="5" t="s">
        <v>2701</v>
      </c>
      <c r="C920" s="5" t="s">
        <v>18</v>
      </c>
      <c r="D920" s="5" t="s">
        <v>2702</v>
      </c>
      <c r="E920" s="6" t="str">
        <f t="shared" si="2"/>
        <v>Enviromental Data</v>
      </c>
      <c r="F920" s="2" t="s">
        <v>5</v>
      </c>
      <c r="G920" s="5" t="str">
        <f t="shared" si="3"/>
        <v/>
      </c>
      <c r="H920" s="5" t="str">
        <f t="shared" si="4"/>
        <v/>
      </c>
      <c r="I920" s="5" t="str">
        <f t="shared" si="5"/>
        <v/>
      </c>
      <c r="J920" s="5" t="str">
        <f t="shared" si="6"/>
        <v/>
      </c>
      <c r="K920" s="5" t="str">
        <f t="shared" si="9"/>
        <v/>
      </c>
      <c r="M920" s="6" t="str">
        <f t="shared" si="7"/>
        <v/>
      </c>
      <c r="N920" s="5" t="str">
        <f t="shared" ref="N920:Q920" si="926">IF(IFERROR(FIND( TRIM(LOWER( RIGHT(N$1,LEN(N$1)- FIND("=",N$1)))),LOWER($D920)),"*") = "*","",LEFT(N$1,FIND("=",N$1) -1))</f>
        <v/>
      </c>
      <c r="O920" s="5" t="str">
        <f t="shared" si="926"/>
        <v/>
      </c>
      <c r="P920" s="5" t="str">
        <f t="shared" si="926"/>
        <v/>
      </c>
      <c r="Q920" s="5" t="str">
        <f t="shared" si="926"/>
        <v/>
      </c>
    </row>
    <row r="921" ht="15.75" customHeight="1">
      <c r="A921" s="5" t="s">
        <v>2703</v>
      </c>
      <c r="B921" s="5" t="s">
        <v>2704</v>
      </c>
      <c r="C921" s="5" t="s">
        <v>18</v>
      </c>
      <c r="D921" s="5" t="s">
        <v>2705</v>
      </c>
      <c r="E921" s="6" t="str">
        <f t="shared" si="2"/>
        <v>Enviromental Data</v>
      </c>
      <c r="F921" s="2" t="s">
        <v>5</v>
      </c>
      <c r="G921" s="5" t="str">
        <f t="shared" si="3"/>
        <v/>
      </c>
      <c r="H921" s="5" t="str">
        <f t="shared" si="4"/>
        <v/>
      </c>
      <c r="I921" s="5" t="str">
        <f t="shared" si="5"/>
        <v/>
      </c>
      <c r="J921" s="5" t="str">
        <f t="shared" si="6"/>
        <v/>
      </c>
      <c r="K921" s="5" t="str">
        <f t="shared" si="9"/>
        <v/>
      </c>
      <c r="M921" s="6" t="str">
        <f t="shared" si="7"/>
        <v/>
      </c>
      <c r="N921" s="5" t="str">
        <f t="shared" ref="N921:Q921" si="927">IF(IFERROR(FIND( TRIM(LOWER( RIGHT(N$1,LEN(N$1)- FIND("=",N$1)))),LOWER($D921)),"*") = "*","",LEFT(N$1,FIND("=",N$1) -1))</f>
        <v/>
      </c>
      <c r="O921" s="5" t="str">
        <f t="shared" si="927"/>
        <v/>
      </c>
      <c r="P921" s="5" t="str">
        <f t="shared" si="927"/>
        <v/>
      </c>
      <c r="Q921" s="5" t="str">
        <f t="shared" si="927"/>
        <v/>
      </c>
    </row>
    <row r="922" ht="15.75" customHeight="1">
      <c r="A922" s="5" t="s">
        <v>2706</v>
      </c>
      <c r="B922" s="5" t="s">
        <v>2707</v>
      </c>
      <c r="C922" s="5" t="s">
        <v>18</v>
      </c>
      <c r="D922" s="5" t="s">
        <v>2708</v>
      </c>
      <c r="E922" s="6" t="str">
        <f t="shared" si="2"/>
        <v>Enviromental Data</v>
      </c>
      <c r="F922" s="2" t="s">
        <v>5</v>
      </c>
      <c r="G922" s="5" t="str">
        <f t="shared" si="3"/>
        <v/>
      </c>
      <c r="H922" s="5" t="str">
        <f t="shared" si="4"/>
        <v/>
      </c>
      <c r="I922" s="5" t="str">
        <f t="shared" si="5"/>
        <v/>
      </c>
      <c r="J922" s="5" t="str">
        <f t="shared" si="6"/>
        <v/>
      </c>
      <c r="K922" s="5" t="str">
        <f t="shared" si="9"/>
        <v/>
      </c>
      <c r="M922" s="6" t="str">
        <f t="shared" si="7"/>
        <v/>
      </c>
      <c r="N922" s="5" t="str">
        <f t="shared" ref="N922:Q922" si="928">IF(IFERROR(FIND( TRIM(LOWER( RIGHT(N$1,LEN(N$1)- FIND("=",N$1)))),LOWER($D922)),"*") = "*","",LEFT(N$1,FIND("=",N$1) -1))</f>
        <v/>
      </c>
      <c r="O922" s="5" t="str">
        <f t="shared" si="928"/>
        <v/>
      </c>
      <c r="P922" s="5" t="str">
        <f t="shared" si="928"/>
        <v/>
      </c>
      <c r="Q922" s="5" t="str">
        <f t="shared" si="928"/>
        <v/>
      </c>
    </row>
    <row r="923" ht="15.75" customHeight="1">
      <c r="A923" s="5" t="s">
        <v>2709</v>
      </c>
      <c r="B923" s="5" t="s">
        <v>2710</v>
      </c>
      <c r="C923" s="5" t="s">
        <v>18</v>
      </c>
      <c r="D923" s="5" t="s">
        <v>2711</v>
      </c>
      <c r="E923" s="6" t="str">
        <f t="shared" si="2"/>
        <v>Enviromental Data</v>
      </c>
      <c r="F923" s="2" t="s">
        <v>5</v>
      </c>
      <c r="G923" s="5" t="str">
        <f t="shared" si="3"/>
        <v/>
      </c>
      <c r="H923" s="5" t="str">
        <f t="shared" si="4"/>
        <v/>
      </c>
      <c r="I923" s="5" t="str">
        <f t="shared" si="5"/>
        <v/>
      </c>
      <c r="J923" s="5" t="str">
        <f t="shared" si="6"/>
        <v/>
      </c>
      <c r="K923" s="5" t="str">
        <f t="shared" si="9"/>
        <v/>
      </c>
      <c r="M923" s="6" t="str">
        <f t="shared" si="7"/>
        <v/>
      </c>
      <c r="N923" s="5" t="str">
        <f t="shared" ref="N923:Q923" si="929">IF(IFERROR(FIND( TRIM(LOWER( RIGHT(N$1,LEN(N$1)- FIND("=",N$1)))),LOWER($D923)),"*") = "*","",LEFT(N$1,FIND("=",N$1) -1))</f>
        <v/>
      </c>
      <c r="O923" s="5" t="str">
        <f t="shared" si="929"/>
        <v/>
      </c>
      <c r="P923" s="5" t="str">
        <f t="shared" si="929"/>
        <v/>
      </c>
      <c r="Q923" s="5" t="str">
        <f t="shared" si="929"/>
        <v/>
      </c>
    </row>
    <row r="924" ht="15.75" customHeight="1">
      <c r="A924" s="5" t="s">
        <v>2712</v>
      </c>
      <c r="B924" s="5" t="s">
        <v>2713</v>
      </c>
      <c r="C924" s="5" t="s">
        <v>18</v>
      </c>
      <c r="D924" s="5" t="s">
        <v>2714</v>
      </c>
      <c r="E924" s="6" t="str">
        <f t="shared" si="2"/>
        <v>Enviromental Data,Soil Health Data</v>
      </c>
      <c r="F924" s="2" t="s">
        <v>5</v>
      </c>
      <c r="G924" s="5" t="str">
        <f t="shared" si="3"/>
        <v>Soil Health Data</v>
      </c>
      <c r="H924" s="5" t="str">
        <f t="shared" si="4"/>
        <v/>
      </c>
      <c r="I924" s="5" t="str">
        <f t="shared" si="5"/>
        <v/>
      </c>
      <c r="J924" s="5" t="str">
        <f t="shared" si="6"/>
        <v/>
      </c>
      <c r="K924" s="5" t="str">
        <f t="shared" si="9"/>
        <v/>
      </c>
      <c r="M924" s="6" t="str">
        <f t="shared" si="7"/>
        <v>Agricultural Waste Management System </v>
      </c>
      <c r="N924" s="5" t="str">
        <f t="shared" ref="N924:Q924" si="930">IF(IFERROR(FIND( TRIM(LOWER( RIGHT(N$1,LEN(N$1)- FIND("=",N$1)))),LOWER($D924)),"*") = "*","",LEFT(N$1,FIND("=",N$1) -1))</f>
        <v>Agricultural Waste Management System </v>
      </c>
      <c r="O924" s="5" t="str">
        <f t="shared" si="930"/>
        <v/>
      </c>
      <c r="P924" s="5" t="str">
        <f t="shared" si="930"/>
        <v/>
      </c>
      <c r="Q924" s="5" t="str">
        <f t="shared" si="930"/>
        <v/>
      </c>
    </row>
    <row r="925" ht="15.75" customHeight="1">
      <c r="A925" s="5" t="s">
        <v>2715</v>
      </c>
      <c r="B925" s="5" t="s">
        <v>2716</v>
      </c>
      <c r="C925" s="5" t="s">
        <v>18</v>
      </c>
      <c r="D925" s="5" t="s">
        <v>2717</v>
      </c>
      <c r="E925" s="6" t="str">
        <f t="shared" si="2"/>
        <v>Enviromental Data</v>
      </c>
      <c r="F925" s="2" t="s">
        <v>5</v>
      </c>
      <c r="G925" s="5" t="str">
        <f t="shared" si="3"/>
        <v/>
      </c>
      <c r="H925" s="5" t="str">
        <f t="shared" si="4"/>
        <v/>
      </c>
      <c r="I925" s="5" t="str">
        <f t="shared" si="5"/>
        <v/>
      </c>
      <c r="J925" s="5" t="str">
        <f t="shared" si="6"/>
        <v/>
      </c>
      <c r="K925" s="5" t="str">
        <f t="shared" si="9"/>
        <v/>
      </c>
      <c r="M925" s="6" t="str">
        <f t="shared" si="7"/>
        <v/>
      </c>
      <c r="N925" s="5" t="str">
        <f t="shared" ref="N925:Q925" si="931">IF(IFERROR(FIND( TRIM(LOWER( RIGHT(N$1,LEN(N$1)- FIND("=",N$1)))),LOWER($D925)),"*") = "*","",LEFT(N$1,FIND("=",N$1) -1))</f>
        <v/>
      </c>
      <c r="O925" s="5" t="str">
        <f t="shared" si="931"/>
        <v/>
      </c>
      <c r="P925" s="5" t="str">
        <f t="shared" si="931"/>
        <v/>
      </c>
      <c r="Q925" s="5" t="str">
        <f t="shared" si="931"/>
        <v/>
      </c>
    </row>
    <row r="926" ht="15.75" customHeight="1">
      <c r="A926" s="5" t="s">
        <v>2718</v>
      </c>
      <c r="B926" s="5" t="s">
        <v>2719</v>
      </c>
      <c r="C926" s="5" t="s">
        <v>18</v>
      </c>
      <c r="D926" s="5" t="s">
        <v>2720</v>
      </c>
      <c r="E926" s="6" t="str">
        <f t="shared" si="2"/>
        <v>Enviromental Data</v>
      </c>
      <c r="F926" s="2" t="s">
        <v>5</v>
      </c>
      <c r="G926" s="5" t="str">
        <f t="shared" si="3"/>
        <v/>
      </c>
      <c r="H926" s="5" t="str">
        <f t="shared" si="4"/>
        <v/>
      </c>
      <c r="I926" s="5" t="str">
        <f t="shared" si="5"/>
        <v/>
      </c>
      <c r="J926" s="5" t="str">
        <f t="shared" si="6"/>
        <v/>
      </c>
      <c r="K926" s="5" t="str">
        <f t="shared" si="9"/>
        <v/>
      </c>
      <c r="M926" s="6" t="str">
        <f t="shared" si="7"/>
        <v/>
      </c>
      <c r="N926" s="5" t="str">
        <f t="shared" ref="N926:Q926" si="932">IF(IFERROR(FIND( TRIM(LOWER( RIGHT(N$1,LEN(N$1)- FIND("=",N$1)))),LOWER($D926)),"*") = "*","",LEFT(N$1,FIND("=",N$1) -1))</f>
        <v/>
      </c>
      <c r="O926" s="5" t="str">
        <f t="shared" si="932"/>
        <v/>
      </c>
      <c r="P926" s="5" t="str">
        <f t="shared" si="932"/>
        <v/>
      </c>
      <c r="Q926" s="5" t="str">
        <f t="shared" si="932"/>
        <v/>
      </c>
    </row>
    <row r="927" ht="15.75" customHeight="1">
      <c r="A927" s="5" t="s">
        <v>2721</v>
      </c>
      <c r="B927" s="5" t="s">
        <v>2722</v>
      </c>
      <c r="C927" s="5" t="s">
        <v>18</v>
      </c>
      <c r="D927" s="5" t="s">
        <v>2723</v>
      </c>
      <c r="E927" s="6" t="str">
        <f t="shared" si="2"/>
        <v>Enviromental Data</v>
      </c>
      <c r="F927" s="2" t="s">
        <v>5</v>
      </c>
      <c r="G927" s="5" t="str">
        <f t="shared" si="3"/>
        <v/>
      </c>
      <c r="H927" s="5" t="str">
        <f t="shared" si="4"/>
        <v/>
      </c>
      <c r="I927" s="5" t="str">
        <f t="shared" si="5"/>
        <v/>
      </c>
      <c r="J927" s="5" t="str">
        <f t="shared" si="6"/>
        <v/>
      </c>
      <c r="K927" s="5" t="str">
        <f t="shared" si="9"/>
        <v/>
      </c>
      <c r="M927" s="6" t="str">
        <f t="shared" si="7"/>
        <v/>
      </c>
      <c r="N927" s="5" t="str">
        <f t="shared" ref="N927:Q927" si="933">IF(IFERROR(FIND( TRIM(LOWER( RIGHT(N$1,LEN(N$1)- FIND("=",N$1)))),LOWER($D927)),"*") = "*","",LEFT(N$1,FIND("=",N$1) -1))</f>
        <v/>
      </c>
      <c r="O927" s="5" t="str">
        <f t="shared" si="933"/>
        <v/>
      </c>
      <c r="P927" s="5" t="str">
        <f t="shared" si="933"/>
        <v/>
      </c>
      <c r="Q927" s="5" t="str">
        <f t="shared" si="933"/>
        <v/>
      </c>
    </row>
    <row r="928" ht="15.75" customHeight="1">
      <c r="A928" s="5" t="s">
        <v>2724</v>
      </c>
      <c r="B928" s="5" t="s">
        <v>2725</v>
      </c>
      <c r="C928" s="5" t="s">
        <v>18</v>
      </c>
      <c r="D928" s="5" t="s">
        <v>2726</v>
      </c>
      <c r="E928" s="6" t="str">
        <f t="shared" si="2"/>
        <v>Enviromental Data,Soil Health Data</v>
      </c>
      <c r="F928" s="2" t="s">
        <v>5</v>
      </c>
      <c r="G928" s="5" t="str">
        <f t="shared" si="3"/>
        <v>Soil Health Data</v>
      </c>
      <c r="H928" s="5" t="str">
        <f t="shared" si="4"/>
        <v/>
      </c>
      <c r="I928" s="5" t="str">
        <f t="shared" si="5"/>
        <v/>
      </c>
      <c r="J928" s="5" t="str">
        <f t="shared" si="6"/>
        <v/>
      </c>
      <c r="K928" s="5" t="str">
        <f t="shared" si="9"/>
        <v/>
      </c>
      <c r="M928" s="6" t="str">
        <f t="shared" si="7"/>
        <v/>
      </c>
      <c r="N928" s="5" t="str">
        <f t="shared" ref="N928:Q928" si="934">IF(IFERROR(FIND( TRIM(LOWER( RIGHT(N$1,LEN(N$1)- FIND("=",N$1)))),LOWER($D928)),"*") = "*","",LEFT(N$1,FIND("=",N$1) -1))</f>
        <v/>
      </c>
      <c r="O928" s="5" t="str">
        <f t="shared" si="934"/>
        <v/>
      </c>
      <c r="P928" s="5" t="str">
        <f t="shared" si="934"/>
        <v/>
      </c>
      <c r="Q928" s="5" t="str">
        <f t="shared" si="934"/>
        <v/>
      </c>
    </row>
    <row r="929" ht="15.75" customHeight="1">
      <c r="A929" s="5" t="s">
        <v>2727</v>
      </c>
      <c r="B929" s="5" t="s">
        <v>2728</v>
      </c>
      <c r="C929" s="5" t="s">
        <v>18</v>
      </c>
      <c r="D929" s="5" t="s">
        <v>2729</v>
      </c>
      <c r="E929" s="6" t="str">
        <f t="shared" si="2"/>
        <v>Enviromental Data,Energy Data </v>
      </c>
      <c r="F929" s="2" t="s">
        <v>5</v>
      </c>
      <c r="G929" s="5" t="str">
        <f t="shared" si="3"/>
        <v/>
      </c>
      <c r="H929" s="5" t="str">
        <f t="shared" si="4"/>
        <v/>
      </c>
      <c r="I929" s="5" t="str">
        <f t="shared" si="5"/>
        <v>Energy Data </v>
      </c>
      <c r="J929" s="5" t="str">
        <f t="shared" si="6"/>
        <v/>
      </c>
      <c r="K929" s="5" t="str">
        <f t="shared" si="9"/>
        <v/>
      </c>
      <c r="M929" s="6" t="str">
        <f t="shared" si="7"/>
        <v/>
      </c>
      <c r="N929" s="5" t="str">
        <f t="shared" ref="N929:Q929" si="935">IF(IFERROR(FIND( TRIM(LOWER( RIGHT(N$1,LEN(N$1)- FIND("=",N$1)))),LOWER($D929)),"*") = "*","",LEFT(N$1,FIND("=",N$1) -1))</f>
        <v/>
      </c>
      <c r="O929" s="5" t="str">
        <f t="shared" si="935"/>
        <v/>
      </c>
      <c r="P929" s="5" t="str">
        <f t="shared" si="935"/>
        <v/>
      </c>
      <c r="Q929" s="5" t="str">
        <f t="shared" si="935"/>
        <v/>
      </c>
    </row>
    <row r="930" ht="15.75" customHeight="1">
      <c r="A930" s="5" t="s">
        <v>2730</v>
      </c>
      <c r="B930" s="5" t="s">
        <v>2731</v>
      </c>
      <c r="C930" s="5" t="s">
        <v>18</v>
      </c>
      <c r="D930" s="5" t="s">
        <v>2732</v>
      </c>
      <c r="E930" s="6" t="str">
        <f t="shared" si="2"/>
        <v>Enviromental Data</v>
      </c>
      <c r="F930" s="2" t="s">
        <v>5</v>
      </c>
      <c r="G930" s="5" t="str">
        <f t="shared" si="3"/>
        <v/>
      </c>
      <c r="H930" s="5" t="str">
        <f t="shared" si="4"/>
        <v/>
      </c>
      <c r="I930" s="5" t="str">
        <f t="shared" si="5"/>
        <v/>
      </c>
      <c r="J930" s="5" t="str">
        <f t="shared" si="6"/>
        <v/>
      </c>
      <c r="K930" s="5" t="str">
        <f t="shared" si="9"/>
        <v/>
      </c>
      <c r="M930" s="6" t="str">
        <f t="shared" si="7"/>
        <v/>
      </c>
      <c r="N930" s="5" t="str">
        <f t="shared" ref="N930:Q930" si="936">IF(IFERROR(FIND( TRIM(LOWER( RIGHT(N$1,LEN(N$1)- FIND("=",N$1)))),LOWER($D930)),"*") = "*","",LEFT(N$1,FIND("=",N$1) -1))</f>
        <v/>
      </c>
      <c r="O930" s="5" t="str">
        <f t="shared" si="936"/>
        <v/>
      </c>
      <c r="P930" s="5" t="str">
        <f t="shared" si="936"/>
        <v/>
      </c>
      <c r="Q930" s="5" t="str">
        <f t="shared" si="936"/>
        <v/>
      </c>
    </row>
    <row r="931" ht="15.75" customHeight="1">
      <c r="A931" s="5" t="s">
        <v>2733</v>
      </c>
      <c r="B931" s="5" t="s">
        <v>2734</v>
      </c>
      <c r="C931" s="5" t="s">
        <v>18</v>
      </c>
      <c r="D931" s="5" t="s">
        <v>2735</v>
      </c>
      <c r="E931" s="6" t="str">
        <f t="shared" si="2"/>
        <v>Enviromental Data</v>
      </c>
      <c r="F931" s="2" t="s">
        <v>5</v>
      </c>
      <c r="G931" s="5" t="str">
        <f t="shared" si="3"/>
        <v/>
      </c>
      <c r="H931" s="5" t="str">
        <f t="shared" si="4"/>
        <v/>
      </c>
      <c r="I931" s="5" t="str">
        <f t="shared" si="5"/>
        <v/>
      </c>
      <c r="J931" s="5" t="str">
        <f t="shared" si="6"/>
        <v/>
      </c>
      <c r="K931" s="5" t="str">
        <f t="shared" si="9"/>
        <v/>
      </c>
      <c r="M931" s="6" t="str">
        <f t="shared" si="7"/>
        <v/>
      </c>
      <c r="N931" s="5" t="str">
        <f t="shared" ref="N931:Q931" si="937">IF(IFERROR(FIND( TRIM(LOWER( RIGHT(N$1,LEN(N$1)- FIND("=",N$1)))),LOWER($D931)),"*") = "*","",LEFT(N$1,FIND("=",N$1) -1))</f>
        <v/>
      </c>
      <c r="O931" s="5" t="str">
        <f t="shared" si="937"/>
        <v/>
      </c>
      <c r="P931" s="5" t="str">
        <f t="shared" si="937"/>
        <v/>
      </c>
      <c r="Q931" s="5" t="str">
        <f t="shared" si="937"/>
        <v/>
      </c>
    </row>
    <row r="932" ht="15.75" customHeight="1">
      <c r="A932" s="5" t="s">
        <v>2736</v>
      </c>
      <c r="B932" s="5" t="s">
        <v>2737</v>
      </c>
      <c r="C932" s="5" t="s">
        <v>18</v>
      </c>
      <c r="D932" s="5" t="s">
        <v>2738</v>
      </c>
      <c r="E932" s="6" t="str">
        <f t="shared" si="2"/>
        <v>Enviromental Data</v>
      </c>
      <c r="F932" s="2" t="s">
        <v>5</v>
      </c>
      <c r="G932" s="5" t="str">
        <f t="shared" si="3"/>
        <v/>
      </c>
      <c r="H932" s="5" t="str">
        <f t="shared" si="4"/>
        <v/>
      </c>
      <c r="I932" s="5" t="str">
        <f t="shared" si="5"/>
        <v/>
      </c>
      <c r="J932" s="5" t="str">
        <f t="shared" si="6"/>
        <v/>
      </c>
      <c r="K932" s="5" t="str">
        <f t="shared" si="9"/>
        <v/>
      </c>
      <c r="M932" s="6" t="str">
        <f t="shared" si="7"/>
        <v/>
      </c>
      <c r="N932" s="5" t="str">
        <f t="shared" ref="N932:Q932" si="938">IF(IFERROR(FIND( TRIM(LOWER( RIGHT(N$1,LEN(N$1)- FIND("=",N$1)))),LOWER($D932)),"*") = "*","",LEFT(N$1,FIND("=",N$1) -1))</f>
        <v/>
      </c>
      <c r="O932" s="5" t="str">
        <f t="shared" si="938"/>
        <v/>
      </c>
      <c r="P932" s="5" t="str">
        <f t="shared" si="938"/>
        <v/>
      </c>
      <c r="Q932" s="5" t="str">
        <f t="shared" si="938"/>
        <v/>
      </c>
    </row>
    <row r="933" ht="15.75" customHeight="1">
      <c r="A933" s="5" t="s">
        <v>2739</v>
      </c>
      <c r="B933" s="5" t="s">
        <v>2740</v>
      </c>
      <c r="C933" s="5" t="s">
        <v>18</v>
      </c>
      <c r="D933" s="5" t="s">
        <v>2741</v>
      </c>
      <c r="E933" s="6" t="str">
        <f t="shared" si="2"/>
        <v>Enviromental Data</v>
      </c>
      <c r="F933" s="2" t="s">
        <v>5</v>
      </c>
      <c r="G933" s="5" t="str">
        <f t="shared" si="3"/>
        <v/>
      </c>
      <c r="H933" s="5" t="str">
        <f t="shared" si="4"/>
        <v/>
      </c>
      <c r="I933" s="5" t="str">
        <f t="shared" si="5"/>
        <v/>
      </c>
      <c r="J933" s="5" t="str">
        <f t="shared" si="6"/>
        <v/>
      </c>
      <c r="K933" s="5" t="str">
        <f t="shared" si="9"/>
        <v/>
      </c>
      <c r="M933" s="6" t="str">
        <f t="shared" si="7"/>
        <v/>
      </c>
      <c r="N933" s="5" t="str">
        <f t="shared" ref="N933:Q933" si="939">IF(IFERROR(FIND( TRIM(LOWER( RIGHT(N$1,LEN(N$1)- FIND("=",N$1)))),LOWER($D933)),"*") = "*","",LEFT(N$1,FIND("=",N$1) -1))</f>
        <v/>
      </c>
      <c r="O933" s="5" t="str">
        <f t="shared" si="939"/>
        <v/>
      </c>
      <c r="P933" s="5" t="str">
        <f t="shared" si="939"/>
        <v/>
      </c>
      <c r="Q933" s="5" t="str">
        <f t="shared" si="939"/>
        <v/>
      </c>
    </row>
    <row r="934" ht="15.75" customHeight="1">
      <c r="A934" s="5" t="s">
        <v>2742</v>
      </c>
      <c r="B934" s="5" t="s">
        <v>2743</v>
      </c>
      <c r="C934" s="5" t="s">
        <v>18</v>
      </c>
      <c r="D934" s="5" t="s">
        <v>2744</v>
      </c>
      <c r="E934" s="6" t="str">
        <f t="shared" si="2"/>
        <v>Enviromental Data</v>
      </c>
      <c r="F934" s="2" t="s">
        <v>5</v>
      </c>
      <c r="G934" s="5" t="str">
        <f t="shared" si="3"/>
        <v/>
      </c>
      <c r="H934" s="5" t="str">
        <f t="shared" si="4"/>
        <v/>
      </c>
      <c r="I934" s="5" t="str">
        <f t="shared" si="5"/>
        <v/>
      </c>
      <c r="J934" s="5" t="str">
        <f t="shared" si="6"/>
        <v/>
      </c>
      <c r="K934" s="5" t="str">
        <f t="shared" si="9"/>
        <v/>
      </c>
      <c r="M934" s="6" t="str">
        <f t="shared" si="7"/>
        <v/>
      </c>
      <c r="N934" s="5" t="str">
        <f t="shared" ref="N934:Q934" si="940">IF(IFERROR(FIND( TRIM(LOWER( RIGHT(N$1,LEN(N$1)- FIND("=",N$1)))),LOWER($D934)),"*") = "*","",LEFT(N$1,FIND("=",N$1) -1))</f>
        <v/>
      </c>
      <c r="O934" s="5" t="str">
        <f t="shared" si="940"/>
        <v/>
      </c>
      <c r="P934" s="5" t="str">
        <f t="shared" si="940"/>
        <v/>
      </c>
      <c r="Q934" s="5" t="str">
        <f t="shared" si="940"/>
        <v/>
      </c>
    </row>
    <row r="935" ht="15.75" customHeight="1">
      <c r="A935" s="5" t="s">
        <v>2745</v>
      </c>
      <c r="B935" s="5" t="s">
        <v>2746</v>
      </c>
      <c r="C935" s="5" t="s">
        <v>18</v>
      </c>
      <c r="D935" s="5" t="s">
        <v>2747</v>
      </c>
      <c r="E935" s="6" t="str">
        <f t="shared" si="2"/>
        <v>Enviromental Data</v>
      </c>
      <c r="F935" s="2" t="s">
        <v>5</v>
      </c>
      <c r="G935" s="5" t="str">
        <f t="shared" si="3"/>
        <v/>
      </c>
      <c r="H935" s="5" t="str">
        <f t="shared" si="4"/>
        <v/>
      </c>
      <c r="I935" s="5" t="str">
        <f t="shared" si="5"/>
        <v/>
      </c>
      <c r="J935" s="5" t="str">
        <f t="shared" si="6"/>
        <v/>
      </c>
      <c r="K935" s="5" t="str">
        <f t="shared" si="9"/>
        <v/>
      </c>
      <c r="M935" s="6" t="str">
        <f t="shared" si="7"/>
        <v/>
      </c>
      <c r="N935" s="5" t="str">
        <f t="shared" ref="N935:Q935" si="941">IF(IFERROR(FIND( TRIM(LOWER( RIGHT(N$1,LEN(N$1)- FIND("=",N$1)))),LOWER($D935)),"*") = "*","",LEFT(N$1,FIND("=",N$1) -1))</f>
        <v/>
      </c>
      <c r="O935" s="5" t="str">
        <f t="shared" si="941"/>
        <v/>
      </c>
      <c r="P935" s="5" t="str">
        <f t="shared" si="941"/>
        <v/>
      </c>
      <c r="Q935" s="5" t="str">
        <f t="shared" si="941"/>
        <v/>
      </c>
    </row>
    <row r="936" ht="15.75" customHeight="1">
      <c r="A936" s="5" t="s">
        <v>2748</v>
      </c>
      <c r="B936" s="5" t="s">
        <v>2749</v>
      </c>
      <c r="C936" s="5" t="s">
        <v>18</v>
      </c>
      <c r="D936" s="5" t="s">
        <v>2750</v>
      </c>
      <c r="E936" s="6" t="str">
        <f t="shared" si="2"/>
        <v>Enviromental Data</v>
      </c>
      <c r="F936" s="2" t="s">
        <v>5</v>
      </c>
      <c r="G936" s="5" t="str">
        <f t="shared" si="3"/>
        <v/>
      </c>
      <c r="H936" s="5" t="str">
        <f t="shared" si="4"/>
        <v/>
      </c>
      <c r="I936" s="5" t="str">
        <f t="shared" si="5"/>
        <v/>
      </c>
      <c r="J936" s="5" t="str">
        <f t="shared" si="6"/>
        <v/>
      </c>
      <c r="K936" s="5" t="str">
        <f t="shared" si="9"/>
        <v/>
      </c>
      <c r="M936" s="6" t="str">
        <f t="shared" si="7"/>
        <v/>
      </c>
      <c r="N936" s="5" t="str">
        <f t="shared" ref="N936:Q936" si="942">IF(IFERROR(FIND( TRIM(LOWER( RIGHT(N$1,LEN(N$1)- FIND("=",N$1)))),LOWER($D936)),"*") = "*","",LEFT(N$1,FIND("=",N$1) -1))</f>
        <v/>
      </c>
      <c r="O936" s="5" t="str">
        <f t="shared" si="942"/>
        <v/>
      </c>
      <c r="P936" s="5" t="str">
        <f t="shared" si="942"/>
        <v/>
      </c>
      <c r="Q936" s="5" t="str">
        <f t="shared" si="942"/>
        <v/>
      </c>
    </row>
    <row r="937" ht="15.75" customHeight="1">
      <c r="A937" s="5" t="s">
        <v>2751</v>
      </c>
      <c r="B937" s="5" t="s">
        <v>2752</v>
      </c>
      <c r="C937" s="5" t="s">
        <v>18</v>
      </c>
      <c r="D937" s="5" t="s">
        <v>2753</v>
      </c>
      <c r="E937" s="6" t="str">
        <f t="shared" si="2"/>
        <v>Enviromental Data</v>
      </c>
      <c r="F937" s="2" t="s">
        <v>5</v>
      </c>
      <c r="G937" s="5" t="str">
        <f t="shared" si="3"/>
        <v/>
      </c>
      <c r="H937" s="5" t="str">
        <f t="shared" si="4"/>
        <v/>
      </c>
      <c r="I937" s="5" t="str">
        <f t="shared" si="5"/>
        <v/>
      </c>
      <c r="J937" s="5" t="str">
        <f t="shared" si="6"/>
        <v/>
      </c>
      <c r="K937" s="5" t="str">
        <f t="shared" si="9"/>
        <v/>
      </c>
      <c r="M937" s="6" t="str">
        <f t="shared" si="7"/>
        <v/>
      </c>
      <c r="N937" s="5" t="str">
        <f t="shared" ref="N937:Q937" si="943">IF(IFERROR(FIND( TRIM(LOWER( RIGHT(N$1,LEN(N$1)- FIND("=",N$1)))),LOWER($D937)),"*") = "*","",LEFT(N$1,FIND("=",N$1) -1))</f>
        <v/>
      </c>
      <c r="O937" s="5" t="str">
        <f t="shared" si="943"/>
        <v/>
      </c>
      <c r="P937" s="5" t="str">
        <f t="shared" si="943"/>
        <v/>
      </c>
      <c r="Q937" s="5" t="str">
        <f t="shared" si="943"/>
        <v/>
      </c>
    </row>
    <row r="938" ht="15.75" customHeight="1">
      <c r="A938" s="5" t="s">
        <v>2754</v>
      </c>
      <c r="B938" s="5" t="s">
        <v>2755</v>
      </c>
      <c r="C938" s="5" t="s">
        <v>18</v>
      </c>
      <c r="D938" s="5" t="s">
        <v>2753</v>
      </c>
      <c r="E938" s="6" t="str">
        <f t="shared" si="2"/>
        <v>Enviromental Data</v>
      </c>
      <c r="F938" s="2" t="s">
        <v>5</v>
      </c>
      <c r="G938" s="5" t="str">
        <f t="shared" si="3"/>
        <v/>
      </c>
      <c r="H938" s="5" t="str">
        <f t="shared" si="4"/>
        <v/>
      </c>
      <c r="I938" s="5" t="str">
        <f t="shared" si="5"/>
        <v/>
      </c>
      <c r="J938" s="5" t="str">
        <f t="shared" si="6"/>
        <v/>
      </c>
      <c r="K938" s="5" t="str">
        <f t="shared" si="9"/>
        <v/>
      </c>
      <c r="M938" s="6" t="str">
        <f t="shared" si="7"/>
        <v/>
      </c>
      <c r="N938" s="5" t="str">
        <f t="shared" ref="N938:Q938" si="944">IF(IFERROR(FIND( TRIM(LOWER( RIGHT(N$1,LEN(N$1)- FIND("=",N$1)))),LOWER($D938)),"*") = "*","",LEFT(N$1,FIND("=",N$1) -1))</f>
        <v/>
      </c>
      <c r="O938" s="5" t="str">
        <f t="shared" si="944"/>
        <v/>
      </c>
      <c r="P938" s="5" t="str">
        <f t="shared" si="944"/>
        <v/>
      </c>
      <c r="Q938" s="5" t="str">
        <f t="shared" si="944"/>
        <v/>
      </c>
    </row>
    <row r="939" ht="15.75" customHeight="1">
      <c r="A939" s="5" t="s">
        <v>2756</v>
      </c>
      <c r="B939" s="5" t="s">
        <v>2757</v>
      </c>
      <c r="C939" s="5" t="s">
        <v>18</v>
      </c>
      <c r="D939" s="5" t="s">
        <v>2758</v>
      </c>
      <c r="E939" s="6" t="str">
        <f t="shared" si="2"/>
        <v>Enviromental Data</v>
      </c>
      <c r="F939" s="2" t="s">
        <v>5</v>
      </c>
      <c r="G939" s="5" t="str">
        <f t="shared" si="3"/>
        <v/>
      </c>
      <c r="H939" s="5" t="str">
        <f t="shared" si="4"/>
        <v/>
      </c>
      <c r="I939" s="5" t="str">
        <f t="shared" si="5"/>
        <v/>
      </c>
      <c r="J939" s="5" t="str">
        <f t="shared" si="6"/>
        <v/>
      </c>
      <c r="K939" s="5" t="str">
        <f t="shared" si="9"/>
        <v/>
      </c>
      <c r="M939" s="6" t="str">
        <f t="shared" si="7"/>
        <v/>
      </c>
      <c r="N939" s="5" t="str">
        <f t="shared" ref="N939:Q939" si="945">IF(IFERROR(FIND( TRIM(LOWER( RIGHT(N$1,LEN(N$1)- FIND("=",N$1)))),LOWER($D939)),"*") = "*","",LEFT(N$1,FIND("=",N$1) -1))</f>
        <v/>
      </c>
      <c r="O939" s="5" t="str">
        <f t="shared" si="945"/>
        <v/>
      </c>
      <c r="P939" s="5" t="str">
        <f t="shared" si="945"/>
        <v/>
      </c>
      <c r="Q939" s="5" t="str">
        <f t="shared" si="945"/>
        <v/>
      </c>
    </row>
    <row r="940" ht="15.75" customHeight="1">
      <c r="A940" s="5" t="s">
        <v>2759</v>
      </c>
      <c r="B940" s="5" t="s">
        <v>2760</v>
      </c>
      <c r="C940" s="5" t="s">
        <v>18</v>
      </c>
      <c r="D940" s="5" t="s">
        <v>2761</v>
      </c>
      <c r="E940" s="6" t="str">
        <f t="shared" si="2"/>
        <v>Enviromental Data</v>
      </c>
      <c r="F940" s="2" t="s">
        <v>5</v>
      </c>
      <c r="G940" s="5" t="str">
        <f t="shared" si="3"/>
        <v/>
      </c>
      <c r="H940" s="5" t="str">
        <f t="shared" si="4"/>
        <v/>
      </c>
      <c r="I940" s="5" t="str">
        <f t="shared" si="5"/>
        <v/>
      </c>
      <c r="J940" s="5" t="str">
        <f t="shared" si="6"/>
        <v/>
      </c>
      <c r="K940" s="5" t="str">
        <f t="shared" si="9"/>
        <v/>
      </c>
      <c r="M940" s="6" t="str">
        <f t="shared" si="7"/>
        <v/>
      </c>
      <c r="N940" s="5" t="str">
        <f t="shared" ref="N940:Q940" si="946">IF(IFERROR(FIND( TRIM(LOWER( RIGHT(N$1,LEN(N$1)- FIND("=",N$1)))),LOWER($D940)),"*") = "*","",LEFT(N$1,FIND("=",N$1) -1))</f>
        <v/>
      </c>
      <c r="O940" s="5" t="str">
        <f t="shared" si="946"/>
        <v/>
      </c>
      <c r="P940" s="5" t="str">
        <f t="shared" si="946"/>
        <v/>
      </c>
      <c r="Q940" s="5" t="str">
        <f t="shared" si="946"/>
        <v/>
      </c>
    </row>
    <row r="941" ht="15.75" customHeight="1">
      <c r="A941" s="5" t="s">
        <v>2762</v>
      </c>
      <c r="B941" s="5" t="s">
        <v>2763</v>
      </c>
      <c r="C941" s="5" t="s">
        <v>18</v>
      </c>
      <c r="D941" s="5" t="s">
        <v>2764</v>
      </c>
      <c r="E941" s="6" t="str">
        <f t="shared" si="2"/>
        <v>Enviromental Data</v>
      </c>
      <c r="F941" s="2" t="s">
        <v>5</v>
      </c>
      <c r="G941" s="5" t="str">
        <f t="shared" si="3"/>
        <v/>
      </c>
      <c r="H941" s="5" t="str">
        <f t="shared" si="4"/>
        <v/>
      </c>
      <c r="I941" s="5" t="str">
        <f t="shared" si="5"/>
        <v/>
      </c>
      <c r="J941" s="5" t="str">
        <f t="shared" si="6"/>
        <v/>
      </c>
      <c r="K941" s="5" t="str">
        <f t="shared" si="9"/>
        <v/>
      </c>
      <c r="M941" s="6" t="str">
        <f t="shared" si="7"/>
        <v>Regulatory Compliance </v>
      </c>
      <c r="N941" s="5" t="str">
        <f t="shared" ref="N941:Q941" si="947">IF(IFERROR(FIND( TRIM(LOWER( RIGHT(N$1,LEN(N$1)- FIND("=",N$1)))),LOWER($D941)),"*") = "*","",LEFT(N$1,FIND("=",N$1) -1))</f>
        <v/>
      </c>
      <c r="O941" s="5" t="str">
        <f t="shared" si="947"/>
        <v/>
      </c>
      <c r="P941" s="5" t="str">
        <f t="shared" si="947"/>
        <v>Regulatory Compliance </v>
      </c>
      <c r="Q941" s="5" t="str">
        <f t="shared" si="947"/>
        <v/>
      </c>
    </row>
    <row r="942" ht="15.75" customHeight="1">
      <c r="A942" s="5" t="s">
        <v>2765</v>
      </c>
      <c r="B942" s="5" t="s">
        <v>2766</v>
      </c>
      <c r="C942" s="5" t="s">
        <v>18</v>
      </c>
      <c r="D942" s="5" t="s">
        <v>2767</v>
      </c>
      <c r="E942" s="6" t="str">
        <f t="shared" si="2"/>
        <v>Enviromental Data</v>
      </c>
      <c r="F942" s="2" t="s">
        <v>5</v>
      </c>
      <c r="G942" s="5" t="str">
        <f t="shared" si="3"/>
        <v/>
      </c>
      <c r="H942" s="5" t="str">
        <f t="shared" si="4"/>
        <v/>
      </c>
      <c r="I942" s="5" t="str">
        <f t="shared" si="5"/>
        <v/>
      </c>
      <c r="J942" s="5" t="str">
        <f t="shared" si="6"/>
        <v/>
      </c>
      <c r="K942" s="5" t="str">
        <f t="shared" si="9"/>
        <v/>
      </c>
      <c r="M942" s="6" t="str">
        <f t="shared" si="7"/>
        <v/>
      </c>
      <c r="N942" s="5" t="str">
        <f t="shared" ref="N942:Q942" si="948">IF(IFERROR(FIND( TRIM(LOWER( RIGHT(N$1,LEN(N$1)- FIND("=",N$1)))),LOWER($D942)),"*") = "*","",LEFT(N$1,FIND("=",N$1) -1))</f>
        <v/>
      </c>
      <c r="O942" s="5" t="str">
        <f t="shared" si="948"/>
        <v/>
      </c>
      <c r="P942" s="5" t="str">
        <f t="shared" si="948"/>
        <v/>
      </c>
      <c r="Q942" s="5" t="str">
        <f t="shared" si="948"/>
        <v/>
      </c>
    </row>
    <row r="943" ht="15.75" customHeight="1">
      <c r="A943" s="5" t="s">
        <v>2768</v>
      </c>
      <c r="B943" s="5" t="s">
        <v>2769</v>
      </c>
      <c r="C943" s="5" t="s">
        <v>18</v>
      </c>
      <c r="D943" s="5" t="s">
        <v>2770</v>
      </c>
      <c r="E943" s="6" t="str">
        <f t="shared" si="2"/>
        <v>Enviromental Data</v>
      </c>
      <c r="F943" s="2" t="s">
        <v>5</v>
      </c>
      <c r="G943" s="5" t="str">
        <f t="shared" si="3"/>
        <v/>
      </c>
      <c r="H943" s="5" t="str">
        <f t="shared" si="4"/>
        <v/>
      </c>
      <c r="I943" s="5" t="str">
        <f t="shared" si="5"/>
        <v/>
      </c>
      <c r="J943" s="5" t="str">
        <f t="shared" si="6"/>
        <v/>
      </c>
      <c r="K943" s="5" t="str">
        <f t="shared" si="9"/>
        <v/>
      </c>
      <c r="M943" s="6" t="str">
        <f t="shared" si="7"/>
        <v/>
      </c>
      <c r="N943" s="5" t="str">
        <f t="shared" ref="N943:Q943" si="949">IF(IFERROR(FIND( TRIM(LOWER( RIGHT(N$1,LEN(N$1)- FIND("=",N$1)))),LOWER($D943)),"*") = "*","",LEFT(N$1,FIND("=",N$1) -1))</f>
        <v/>
      </c>
      <c r="O943" s="5" t="str">
        <f t="shared" si="949"/>
        <v/>
      </c>
      <c r="P943" s="5" t="str">
        <f t="shared" si="949"/>
        <v/>
      </c>
      <c r="Q943" s="5" t="str">
        <f t="shared" si="949"/>
        <v/>
      </c>
    </row>
    <row r="944" ht="15.75" customHeight="1">
      <c r="A944" s="5" t="s">
        <v>2771</v>
      </c>
      <c r="B944" s="5" t="s">
        <v>2772</v>
      </c>
      <c r="C944" s="5" t="s">
        <v>18</v>
      </c>
      <c r="D944" s="5" t="s">
        <v>2773</v>
      </c>
      <c r="E944" s="6" t="str">
        <f t="shared" si="2"/>
        <v>Enviromental Data</v>
      </c>
      <c r="F944" s="2" t="s">
        <v>5</v>
      </c>
      <c r="G944" s="5" t="str">
        <f t="shared" si="3"/>
        <v/>
      </c>
      <c r="H944" s="5" t="str">
        <f t="shared" si="4"/>
        <v/>
      </c>
      <c r="I944" s="5" t="str">
        <f t="shared" si="5"/>
        <v/>
      </c>
      <c r="J944" s="5" t="str">
        <f t="shared" si="6"/>
        <v/>
      </c>
      <c r="K944" s="5" t="str">
        <f t="shared" si="9"/>
        <v/>
      </c>
      <c r="M944" s="6" t="str">
        <f t="shared" si="7"/>
        <v/>
      </c>
      <c r="N944" s="5" t="str">
        <f t="shared" ref="N944:Q944" si="950">IF(IFERROR(FIND( TRIM(LOWER( RIGHT(N$1,LEN(N$1)- FIND("=",N$1)))),LOWER($D944)),"*") = "*","",LEFT(N$1,FIND("=",N$1) -1))</f>
        <v/>
      </c>
      <c r="O944" s="5" t="str">
        <f t="shared" si="950"/>
        <v/>
      </c>
      <c r="P944" s="5" t="str">
        <f t="shared" si="950"/>
        <v/>
      </c>
      <c r="Q944" s="5" t="str">
        <f t="shared" si="950"/>
        <v/>
      </c>
    </row>
    <row r="945" ht="15.75" customHeight="1">
      <c r="A945" s="5" t="s">
        <v>2774</v>
      </c>
      <c r="B945" s="5" t="s">
        <v>2775</v>
      </c>
      <c r="C945" s="5" t="s">
        <v>18</v>
      </c>
      <c r="D945" s="5" t="s">
        <v>2776</v>
      </c>
      <c r="E945" s="6" t="str">
        <f t="shared" si="2"/>
        <v>Enviromental Data</v>
      </c>
      <c r="F945" s="2" t="s">
        <v>5</v>
      </c>
      <c r="G945" s="5" t="str">
        <f t="shared" si="3"/>
        <v/>
      </c>
      <c r="H945" s="5" t="str">
        <f t="shared" si="4"/>
        <v/>
      </c>
      <c r="I945" s="5" t="str">
        <f t="shared" si="5"/>
        <v/>
      </c>
      <c r="J945" s="5" t="str">
        <f t="shared" si="6"/>
        <v/>
      </c>
      <c r="K945" s="5" t="str">
        <f t="shared" si="9"/>
        <v/>
      </c>
      <c r="M945" s="6" t="str">
        <f t="shared" si="7"/>
        <v/>
      </c>
      <c r="N945" s="5" t="str">
        <f t="shared" ref="N945:Q945" si="951">IF(IFERROR(FIND( TRIM(LOWER( RIGHT(N$1,LEN(N$1)- FIND("=",N$1)))),LOWER($D945)),"*") = "*","",LEFT(N$1,FIND("=",N$1) -1))</f>
        <v/>
      </c>
      <c r="O945" s="5" t="str">
        <f t="shared" si="951"/>
        <v/>
      </c>
      <c r="P945" s="5" t="str">
        <f t="shared" si="951"/>
        <v/>
      </c>
      <c r="Q945" s="5" t="str">
        <f t="shared" si="951"/>
        <v/>
      </c>
    </row>
    <row r="946" ht="15.75" customHeight="1">
      <c r="A946" s="5" t="s">
        <v>2777</v>
      </c>
      <c r="B946" s="5" t="s">
        <v>2778</v>
      </c>
      <c r="C946" s="5" t="s">
        <v>18</v>
      </c>
      <c r="D946" s="5" t="s">
        <v>2779</v>
      </c>
      <c r="E946" s="6" t="str">
        <f t="shared" si="2"/>
        <v>Enviromental Data,Public Health Data </v>
      </c>
      <c r="F946" s="2" t="s">
        <v>5</v>
      </c>
      <c r="G946" s="5" t="str">
        <f t="shared" si="3"/>
        <v/>
      </c>
      <c r="H946" s="5" t="str">
        <f t="shared" si="4"/>
        <v/>
      </c>
      <c r="I946" s="5" t="str">
        <f t="shared" si="5"/>
        <v/>
      </c>
      <c r="J946" s="5" t="str">
        <f t="shared" si="6"/>
        <v/>
      </c>
      <c r="K946" s="5" t="str">
        <f t="shared" si="9"/>
        <v>Public Health Data </v>
      </c>
      <c r="M946" s="6" t="str">
        <f t="shared" si="7"/>
        <v>Regulatory Compliance </v>
      </c>
      <c r="N946" s="5" t="str">
        <f t="shared" ref="N946:Q946" si="952">IF(IFERROR(FIND( TRIM(LOWER( RIGHT(N$1,LEN(N$1)- FIND("=",N$1)))),LOWER($D946)),"*") = "*","",LEFT(N$1,FIND("=",N$1) -1))</f>
        <v/>
      </c>
      <c r="O946" s="5" t="str">
        <f t="shared" si="952"/>
        <v/>
      </c>
      <c r="P946" s="5" t="str">
        <f t="shared" si="952"/>
        <v>Regulatory Compliance </v>
      </c>
      <c r="Q946" s="5" t="str">
        <f t="shared" si="952"/>
        <v/>
      </c>
    </row>
    <row r="947" ht="15.75" customHeight="1">
      <c r="A947" s="5" t="s">
        <v>2780</v>
      </c>
      <c r="B947" s="5" t="s">
        <v>2781</v>
      </c>
      <c r="C947" s="5" t="s">
        <v>18</v>
      </c>
      <c r="D947" s="5" t="s">
        <v>2782</v>
      </c>
      <c r="E947" s="6" t="str">
        <f t="shared" si="2"/>
        <v>Enviromental Data</v>
      </c>
      <c r="F947" s="2" t="s">
        <v>5</v>
      </c>
      <c r="G947" s="5" t="str">
        <f t="shared" si="3"/>
        <v/>
      </c>
      <c r="H947" s="5" t="str">
        <f t="shared" si="4"/>
        <v/>
      </c>
      <c r="I947" s="5" t="str">
        <f t="shared" si="5"/>
        <v/>
      </c>
      <c r="J947" s="5" t="str">
        <f t="shared" si="6"/>
        <v/>
      </c>
      <c r="K947" s="5" t="str">
        <f t="shared" si="9"/>
        <v/>
      </c>
      <c r="M947" s="6" t="str">
        <f t="shared" si="7"/>
        <v/>
      </c>
      <c r="N947" s="5" t="str">
        <f t="shared" ref="N947:Q947" si="953">IF(IFERROR(FIND( TRIM(LOWER( RIGHT(N$1,LEN(N$1)- FIND("=",N$1)))),LOWER($D947)),"*") = "*","",LEFT(N$1,FIND("=",N$1) -1))</f>
        <v/>
      </c>
      <c r="O947" s="5" t="str">
        <f t="shared" si="953"/>
        <v/>
      </c>
      <c r="P947" s="5" t="str">
        <f t="shared" si="953"/>
        <v/>
      </c>
      <c r="Q947" s="5" t="str">
        <f t="shared" si="953"/>
        <v/>
      </c>
    </row>
    <row r="948" ht="15.75" customHeight="1">
      <c r="A948" s="5" t="s">
        <v>2783</v>
      </c>
      <c r="B948" s="5" t="s">
        <v>2784</v>
      </c>
      <c r="C948" s="5" t="s">
        <v>18</v>
      </c>
      <c r="D948" s="5" t="s">
        <v>2785</v>
      </c>
      <c r="E948" s="6" t="str">
        <f t="shared" si="2"/>
        <v>Enviromental Data,Soil Health Data</v>
      </c>
      <c r="F948" s="2" t="s">
        <v>5</v>
      </c>
      <c r="G948" s="5" t="str">
        <f t="shared" si="3"/>
        <v>Soil Health Data</v>
      </c>
      <c r="H948" s="5" t="str">
        <f t="shared" si="4"/>
        <v/>
      </c>
      <c r="I948" s="5" t="str">
        <f t="shared" si="5"/>
        <v/>
      </c>
      <c r="J948" s="5" t="str">
        <f t="shared" si="6"/>
        <v/>
      </c>
      <c r="K948" s="5" t="str">
        <f t="shared" si="9"/>
        <v/>
      </c>
      <c r="M948" s="6" t="str">
        <f t="shared" si="7"/>
        <v/>
      </c>
      <c r="N948" s="5" t="str">
        <f t="shared" ref="N948:Q948" si="954">IF(IFERROR(FIND( TRIM(LOWER( RIGHT(N$1,LEN(N$1)- FIND("=",N$1)))),LOWER($D948)),"*") = "*","",LEFT(N$1,FIND("=",N$1) -1))</f>
        <v/>
      </c>
      <c r="O948" s="5" t="str">
        <f t="shared" si="954"/>
        <v/>
      </c>
      <c r="P948" s="5" t="str">
        <f t="shared" si="954"/>
        <v/>
      </c>
      <c r="Q948" s="5" t="str">
        <f t="shared" si="954"/>
        <v/>
      </c>
    </row>
    <row r="949" ht="15.75" customHeight="1">
      <c r="A949" s="5" t="s">
        <v>2786</v>
      </c>
      <c r="B949" s="5" t="s">
        <v>2787</v>
      </c>
      <c r="C949" s="5" t="s">
        <v>18</v>
      </c>
      <c r="D949" s="5" t="s">
        <v>2788</v>
      </c>
      <c r="E949" s="6" t="str">
        <f t="shared" si="2"/>
        <v>Enviromental Data</v>
      </c>
      <c r="F949" s="2" t="s">
        <v>5</v>
      </c>
      <c r="G949" s="5" t="str">
        <f t="shared" si="3"/>
        <v/>
      </c>
      <c r="H949" s="5" t="str">
        <f t="shared" si="4"/>
        <v/>
      </c>
      <c r="I949" s="5" t="str">
        <f t="shared" si="5"/>
        <v/>
      </c>
      <c r="J949" s="5" t="str">
        <f t="shared" si="6"/>
        <v/>
      </c>
      <c r="K949" s="5" t="str">
        <f t="shared" si="9"/>
        <v/>
      </c>
      <c r="M949" s="6" t="str">
        <f t="shared" si="7"/>
        <v/>
      </c>
      <c r="N949" s="5" t="str">
        <f t="shared" ref="N949:Q949" si="955">IF(IFERROR(FIND( TRIM(LOWER( RIGHT(N$1,LEN(N$1)- FIND("=",N$1)))),LOWER($D949)),"*") = "*","",LEFT(N$1,FIND("=",N$1) -1))</f>
        <v/>
      </c>
      <c r="O949" s="5" t="str">
        <f t="shared" si="955"/>
        <v/>
      </c>
      <c r="P949" s="5" t="str">
        <f t="shared" si="955"/>
        <v/>
      </c>
      <c r="Q949" s="5" t="str">
        <f t="shared" si="955"/>
        <v/>
      </c>
    </row>
    <row r="950" ht="15.75" customHeight="1">
      <c r="A950" s="5" t="s">
        <v>2789</v>
      </c>
      <c r="B950" s="5" t="s">
        <v>2790</v>
      </c>
      <c r="C950" s="5" t="s">
        <v>18</v>
      </c>
      <c r="D950" s="5" t="s">
        <v>2791</v>
      </c>
      <c r="E950" s="6" t="str">
        <f t="shared" si="2"/>
        <v>Enviromental Data</v>
      </c>
      <c r="F950" s="2" t="s">
        <v>5</v>
      </c>
      <c r="G950" s="5" t="str">
        <f t="shared" si="3"/>
        <v/>
      </c>
      <c r="H950" s="5" t="str">
        <f t="shared" si="4"/>
        <v/>
      </c>
      <c r="I950" s="5" t="str">
        <f t="shared" si="5"/>
        <v/>
      </c>
      <c r="J950" s="5" t="str">
        <f t="shared" si="6"/>
        <v/>
      </c>
      <c r="K950" s="5" t="str">
        <f t="shared" si="9"/>
        <v/>
      </c>
      <c r="M950" s="6" t="str">
        <f t="shared" si="7"/>
        <v/>
      </c>
      <c r="N950" s="5" t="str">
        <f t="shared" ref="N950:Q950" si="956">IF(IFERROR(FIND( TRIM(LOWER( RIGHT(N$1,LEN(N$1)- FIND("=",N$1)))),LOWER($D950)),"*") = "*","",LEFT(N$1,FIND("=",N$1) -1))</f>
        <v/>
      </c>
      <c r="O950" s="5" t="str">
        <f t="shared" si="956"/>
        <v/>
      </c>
      <c r="P950" s="5" t="str">
        <f t="shared" si="956"/>
        <v/>
      </c>
      <c r="Q950" s="5" t="str">
        <f t="shared" si="956"/>
        <v/>
      </c>
    </row>
    <row r="951" ht="15.75" customHeight="1">
      <c r="A951" s="5" t="s">
        <v>2792</v>
      </c>
      <c r="B951" s="5" t="s">
        <v>2793</v>
      </c>
      <c r="C951" s="5" t="s">
        <v>18</v>
      </c>
      <c r="D951" s="5" t="s">
        <v>2794</v>
      </c>
      <c r="E951" s="6" t="str">
        <f t="shared" si="2"/>
        <v>Enviromental Data</v>
      </c>
      <c r="F951" s="2" t="s">
        <v>5</v>
      </c>
      <c r="G951" s="5" t="str">
        <f t="shared" si="3"/>
        <v/>
      </c>
      <c r="H951" s="5" t="str">
        <f t="shared" si="4"/>
        <v/>
      </c>
      <c r="I951" s="5" t="str">
        <f t="shared" si="5"/>
        <v/>
      </c>
      <c r="J951" s="5" t="str">
        <f t="shared" si="6"/>
        <v/>
      </c>
      <c r="K951" s="5" t="str">
        <f t="shared" si="9"/>
        <v/>
      </c>
      <c r="M951" s="6" t="str">
        <f t="shared" si="7"/>
        <v/>
      </c>
      <c r="N951" s="5" t="str">
        <f t="shared" ref="N951:Q951" si="957">IF(IFERROR(FIND( TRIM(LOWER( RIGHT(N$1,LEN(N$1)- FIND("=",N$1)))),LOWER($D951)),"*") = "*","",LEFT(N$1,FIND("=",N$1) -1))</f>
        <v/>
      </c>
      <c r="O951" s="5" t="str">
        <f t="shared" si="957"/>
        <v/>
      </c>
      <c r="P951" s="5" t="str">
        <f t="shared" si="957"/>
        <v/>
      </c>
      <c r="Q951" s="5" t="str">
        <f t="shared" si="957"/>
        <v/>
      </c>
    </row>
    <row r="952" ht="15.75" customHeight="1">
      <c r="A952" s="5" t="s">
        <v>2795</v>
      </c>
      <c r="B952" s="5" t="s">
        <v>2796</v>
      </c>
      <c r="C952" s="5" t="s">
        <v>18</v>
      </c>
      <c r="D952" s="5" t="s">
        <v>2797</v>
      </c>
      <c r="E952" s="6" t="str">
        <f t="shared" si="2"/>
        <v>Enviromental Data</v>
      </c>
      <c r="F952" s="2" t="s">
        <v>5</v>
      </c>
      <c r="G952" s="5" t="str">
        <f t="shared" si="3"/>
        <v/>
      </c>
      <c r="H952" s="5" t="str">
        <f t="shared" si="4"/>
        <v/>
      </c>
      <c r="I952" s="5" t="str">
        <f t="shared" si="5"/>
        <v/>
      </c>
      <c r="J952" s="5" t="str">
        <f t="shared" si="6"/>
        <v/>
      </c>
      <c r="K952" s="5" t="str">
        <f t="shared" si="9"/>
        <v/>
      </c>
      <c r="M952" s="6" t="str">
        <f t="shared" si="7"/>
        <v/>
      </c>
      <c r="N952" s="5" t="str">
        <f t="shared" ref="N952:Q952" si="958">IF(IFERROR(FIND( TRIM(LOWER( RIGHT(N$1,LEN(N$1)- FIND("=",N$1)))),LOWER($D952)),"*") = "*","",LEFT(N$1,FIND("=",N$1) -1))</f>
        <v/>
      </c>
      <c r="O952" s="5" t="str">
        <f t="shared" si="958"/>
        <v/>
      </c>
      <c r="P952" s="5" t="str">
        <f t="shared" si="958"/>
        <v/>
      </c>
      <c r="Q952" s="5" t="str">
        <f t="shared" si="958"/>
        <v/>
      </c>
    </row>
    <row r="953" ht="15.75" customHeight="1">
      <c r="A953" s="5" t="s">
        <v>2798</v>
      </c>
      <c r="B953" s="5" t="s">
        <v>2799</v>
      </c>
      <c r="C953" s="5" t="s">
        <v>18</v>
      </c>
      <c r="D953" s="5" t="s">
        <v>2800</v>
      </c>
      <c r="E953" s="6" t="str">
        <f t="shared" si="2"/>
        <v>Enviromental Data</v>
      </c>
      <c r="F953" s="2" t="s">
        <v>5</v>
      </c>
      <c r="G953" s="5" t="str">
        <f t="shared" si="3"/>
        <v/>
      </c>
      <c r="H953" s="5" t="str">
        <f t="shared" si="4"/>
        <v/>
      </c>
      <c r="I953" s="5" t="str">
        <f t="shared" si="5"/>
        <v/>
      </c>
      <c r="J953" s="5" t="str">
        <f t="shared" si="6"/>
        <v/>
      </c>
      <c r="K953" s="5" t="str">
        <f t="shared" si="9"/>
        <v/>
      </c>
      <c r="M953" s="6" t="str">
        <f t="shared" si="7"/>
        <v/>
      </c>
      <c r="N953" s="5" t="str">
        <f t="shared" ref="N953:Q953" si="959">IF(IFERROR(FIND( TRIM(LOWER( RIGHT(N$1,LEN(N$1)- FIND("=",N$1)))),LOWER($D953)),"*") = "*","",LEFT(N$1,FIND("=",N$1) -1))</f>
        <v/>
      </c>
      <c r="O953" s="5" t="str">
        <f t="shared" si="959"/>
        <v/>
      </c>
      <c r="P953" s="5" t="str">
        <f t="shared" si="959"/>
        <v/>
      </c>
      <c r="Q953" s="5" t="str">
        <f t="shared" si="959"/>
        <v/>
      </c>
    </row>
    <row r="954" ht="15.75" customHeight="1">
      <c r="A954" s="5" t="s">
        <v>2801</v>
      </c>
      <c r="B954" s="5" t="s">
        <v>2802</v>
      </c>
      <c r="C954" s="5" t="s">
        <v>18</v>
      </c>
      <c r="D954" s="5" t="s">
        <v>2803</v>
      </c>
      <c r="E954" s="6" t="str">
        <f t="shared" si="2"/>
        <v>Enviromental Data,Energy Data </v>
      </c>
      <c r="F954" s="2" t="s">
        <v>5</v>
      </c>
      <c r="G954" s="5" t="str">
        <f t="shared" si="3"/>
        <v/>
      </c>
      <c r="H954" s="5" t="str">
        <f t="shared" si="4"/>
        <v/>
      </c>
      <c r="I954" s="5" t="str">
        <f t="shared" si="5"/>
        <v>Energy Data </v>
      </c>
      <c r="J954" s="5" t="str">
        <f t="shared" si="6"/>
        <v/>
      </c>
      <c r="K954" s="5" t="str">
        <f t="shared" si="9"/>
        <v/>
      </c>
      <c r="M954" s="6" t="str">
        <f t="shared" si="7"/>
        <v/>
      </c>
      <c r="N954" s="5" t="str">
        <f t="shared" ref="N954:Q954" si="960">IF(IFERROR(FIND( TRIM(LOWER( RIGHT(N$1,LEN(N$1)- FIND("=",N$1)))),LOWER($D954)),"*") = "*","",LEFT(N$1,FIND("=",N$1) -1))</f>
        <v/>
      </c>
      <c r="O954" s="5" t="str">
        <f t="shared" si="960"/>
        <v/>
      </c>
      <c r="P954" s="5" t="str">
        <f t="shared" si="960"/>
        <v/>
      </c>
      <c r="Q954" s="5" t="str">
        <f t="shared" si="960"/>
        <v/>
      </c>
    </row>
    <row r="955" ht="15.75" customHeight="1">
      <c r="A955" s="5" t="s">
        <v>2804</v>
      </c>
      <c r="B955" s="5" t="s">
        <v>2805</v>
      </c>
      <c r="C955" s="5" t="s">
        <v>18</v>
      </c>
      <c r="D955" s="5" t="s">
        <v>2806</v>
      </c>
      <c r="E955" s="6" t="str">
        <f t="shared" si="2"/>
        <v>Enviromental Data</v>
      </c>
      <c r="F955" s="2" t="s">
        <v>5</v>
      </c>
      <c r="G955" s="5" t="str">
        <f t="shared" si="3"/>
        <v/>
      </c>
      <c r="H955" s="5" t="str">
        <f t="shared" si="4"/>
        <v/>
      </c>
      <c r="I955" s="5" t="str">
        <f t="shared" si="5"/>
        <v/>
      </c>
      <c r="J955" s="5" t="str">
        <f t="shared" si="6"/>
        <v/>
      </c>
      <c r="K955" s="5" t="str">
        <f t="shared" si="9"/>
        <v/>
      </c>
      <c r="M955" s="6" t="str">
        <f t="shared" si="7"/>
        <v/>
      </c>
      <c r="N955" s="5" t="str">
        <f t="shared" ref="N955:Q955" si="961">IF(IFERROR(FIND( TRIM(LOWER( RIGHT(N$1,LEN(N$1)- FIND("=",N$1)))),LOWER($D955)),"*") = "*","",LEFT(N$1,FIND("=",N$1) -1))</f>
        <v/>
      </c>
      <c r="O955" s="5" t="str">
        <f t="shared" si="961"/>
        <v/>
      </c>
      <c r="P955" s="5" t="str">
        <f t="shared" si="961"/>
        <v/>
      </c>
      <c r="Q955" s="5" t="str">
        <f t="shared" si="961"/>
        <v/>
      </c>
    </row>
    <row r="956" ht="15.75" customHeight="1">
      <c r="A956" s="5" t="s">
        <v>2807</v>
      </c>
      <c r="B956" s="5" t="s">
        <v>2808</v>
      </c>
      <c r="C956" s="5" t="s">
        <v>18</v>
      </c>
      <c r="D956" s="5" t="s">
        <v>2809</v>
      </c>
      <c r="E956" s="6" t="str">
        <f t="shared" si="2"/>
        <v>Enviromental Data</v>
      </c>
      <c r="F956" s="2" t="s">
        <v>5</v>
      </c>
      <c r="G956" s="5" t="str">
        <f t="shared" si="3"/>
        <v/>
      </c>
      <c r="H956" s="5" t="str">
        <f t="shared" si="4"/>
        <v/>
      </c>
      <c r="I956" s="5" t="str">
        <f t="shared" si="5"/>
        <v/>
      </c>
      <c r="J956" s="5" t="str">
        <f t="shared" si="6"/>
        <v/>
      </c>
      <c r="K956" s="5" t="str">
        <f t="shared" si="9"/>
        <v/>
      </c>
      <c r="M956" s="6" t="str">
        <f t="shared" si="7"/>
        <v/>
      </c>
      <c r="N956" s="5" t="str">
        <f t="shared" ref="N956:Q956" si="962">IF(IFERROR(FIND( TRIM(LOWER( RIGHT(N$1,LEN(N$1)- FIND("=",N$1)))),LOWER($D956)),"*") = "*","",LEFT(N$1,FIND("=",N$1) -1))</f>
        <v/>
      </c>
      <c r="O956" s="5" t="str">
        <f t="shared" si="962"/>
        <v/>
      </c>
      <c r="P956" s="5" t="str">
        <f t="shared" si="962"/>
        <v/>
      </c>
      <c r="Q956" s="5" t="str">
        <f t="shared" si="962"/>
        <v/>
      </c>
    </row>
    <row r="957" ht="15.75" customHeight="1">
      <c r="A957" s="5" t="s">
        <v>2810</v>
      </c>
      <c r="B957" s="5" t="s">
        <v>2811</v>
      </c>
      <c r="C957" s="5" t="s">
        <v>18</v>
      </c>
      <c r="D957" s="5" t="s">
        <v>2812</v>
      </c>
      <c r="E957" s="6" t="str">
        <f t="shared" si="2"/>
        <v>Enviromental Data</v>
      </c>
      <c r="F957" s="2" t="s">
        <v>5</v>
      </c>
      <c r="G957" s="5" t="str">
        <f t="shared" si="3"/>
        <v/>
      </c>
      <c r="H957" s="5" t="str">
        <f t="shared" si="4"/>
        <v/>
      </c>
      <c r="I957" s="5" t="str">
        <f t="shared" si="5"/>
        <v/>
      </c>
      <c r="J957" s="5" t="str">
        <f t="shared" si="6"/>
        <v/>
      </c>
      <c r="K957" s="5" t="str">
        <f t="shared" si="9"/>
        <v/>
      </c>
      <c r="M957" s="6" t="str">
        <f t="shared" si="7"/>
        <v/>
      </c>
      <c r="N957" s="5" t="str">
        <f t="shared" ref="N957:Q957" si="963">IF(IFERROR(FIND( TRIM(LOWER( RIGHT(N$1,LEN(N$1)- FIND("=",N$1)))),LOWER($D957)),"*") = "*","",LEFT(N$1,FIND("=",N$1) -1))</f>
        <v/>
      </c>
      <c r="O957" s="5" t="str">
        <f t="shared" si="963"/>
        <v/>
      </c>
      <c r="P957" s="5" t="str">
        <f t="shared" si="963"/>
        <v/>
      </c>
      <c r="Q957" s="5" t="str">
        <f t="shared" si="963"/>
        <v/>
      </c>
    </row>
    <row r="958" ht="15.75" customHeight="1">
      <c r="A958" s="5" t="s">
        <v>2813</v>
      </c>
      <c r="B958" s="5" t="s">
        <v>2814</v>
      </c>
      <c r="C958" s="5" t="s">
        <v>18</v>
      </c>
      <c r="D958" s="5" t="s">
        <v>2815</v>
      </c>
      <c r="E958" s="6" t="str">
        <f t="shared" si="2"/>
        <v>Enviromental Data</v>
      </c>
      <c r="F958" s="2" t="s">
        <v>5</v>
      </c>
      <c r="G958" s="5" t="str">
        <f t="shared" si="3"/>
        <v/>
      </c>
      <c r="H958" s="5" t="str">
        <f t="shared" si="4"/>
        <v/>
      </c>
      <c r="I958" s="5" t="str">
        <f t="shared" si="5"/>
        <v/>
      </c>
      <c r="J958" s="5" t="str">
        <f t="shared" si="6"/>
        <v/>
      </c>
      <c r="K958" s="5" t="str">
        <f t="shared" si="9"/>
        <v/>
      </c>
      <c r="M958" s="6" t="str">
        <f t="shared" si="7"/>
        <v/>
      </c>
      <c r="N958" s="5" t="str">
        <f t="shared" ref="N958:Q958" si="964">IF(IFERROR(FIND( TRIM(LOWER( RIGHT(N$1,LEN(N$1)- FIND("=",N$1)))),LOWER($D958)),"*") = "*","",LEFT(N$1,FIND("=",N$1) -1))</f>
        <v/>
      </c>
      <c r="O958" s="5" t="str">
        <f t="shared" si="964"/>
        <v/>
      </c>
      <c r="P958" s="5" t="str">
        <f t="shared" si="964"/>
        <v/>
      </c>
      <c r="Q958" s="5" t="str">
        <f t="shared" si="964"/>
        <v/>
      </c>
    </row>
    <row r="959" ht="15.75" customHeight="1">
      <c r="A959" s="5" t="s">
        <v>2816</v>
      </c>
      <c r="B959" s="5" t="s">
        <v>2817</v>
      </c>
      <c r="C959" s="5" t="s">
        <v>18</v>
      </c>
      <c r="D959" s="5" t="s">
        <v>2818</v>
      </c>
      <c r="E959" s="6" t="str">
        <f t="shared" si="2"/>
        <v>Enviromental Data</v>
      </c>
      <c r="F959" s="2" t="s">
        <v>5</v>
      </c>
      <c r="G959" s="5" t="str">
        <f t="shared" si="3"/>
        <v/>
      </c>
      <c r="H959" s="5" t="str">
        <f t="shared" si="4"/>
        <v/>
      </c>
      <c r="I959" s="5" t="str">
        <f t="shared" si="5"/>
        <v/>
      </c>
      <c r="J959" s="5" t="str">
        <f t="shared" si="6"/>
        <v/>
      </c>
      <c r="K959" s="5" t="str">
        <f t="shared" si="9"/>
        <v/>
      </c>
      <c r="M959" s="6" t="str">
        <f t="shared" si="7"/>
        <v/>
      </c>
      <c r="N959" s="5" t="str">
        <f t="shared" ref="N959:Q959" si="965">IF(IFERROR(FIND( TRIM(LOWER( RIGHT(N$1,LEN(N$1)- FIND("=",N$1)))),LOWER($D959)),"*") = "*","",LEFT(N$1,FIND("=",N$1) -1))</f>
        <v/>
      </c>
      <c r="O959" s="5" t="str">
        <f t="shared" si="965"/>
        <v/>
      </c>
      <c r="P959" s="5" t="str">
        <f t="shared" si="965"/>
        <v/>
      </c>
      <c r="Q959" s="5" t="str">
        <f t="shared" si="965"/>
        <v/>
      </c>
    </row>
    <row r="960" ht="15.75" customHeight="1">
      <c r="A960" s="5" t="s">
        <v>2819</v>
      </c>
      <c r="B960" s="5" t="s">
        <v>2820</v>
      </c>
      <c r="C960" s="5" t="s">
        <v>18</v>
      </c>
      <c r="D960" s="5" t="s">
        <v>2821</v>
      </c>
      <c r="E960" s="6" t="str">
        <f t="shared" si="2"/>
        <v>Enviromental Data</v>
      </c>
      <c r="F960" s="2" t="s">
        <v>5</v>
      </c>
      <c r="G960" s="5" t="str">
        <f t="shared" si="3"/>
        <v/>
      </c>
      <c r="H960" s="5" t="str">
        <f t="shared" si="4"/>
        <v/>
      </c>
      <c r="I960" s="5" t="str">
        <f t="shared" si="5"/>
        <v/>
      </c>
      <c r="J960" s="5" t="str">
        <f t="shared" si="6"/>
        <v/>
      </c>
      <c r="K960" s="5" t="str">
        <f t="shared" si="9"/>
        <v/>
      </c>
      <c r="M960" s="6" t="str">
        <f t="shared" si="7"/>
        <v/>
      </c>
      <c r="N960" s="5" t="str">
        <f t="shared" ref="N960:Q960" si="966">IF(IFERROR(FIND( TRIM(LOWER( RIGHT(N$1,LEN(N$1)- FIND("=",N$1)))),LOWER($D960)),"*") = "*","",LEFT(N$1,FIND("=",N$1) -1))</f>
        <v/>
      </c>
      <c r="O960" s="5" t="str">
        <f t="shared" si="966"/>
        <v/>
      </c>
      <c r="P960" s="5" t="str">
        <f t="shared" si="966"/>
        <v/>
      </c>
      <c r="Q960" s="5" t="str">
        <f t="shared" si="966"/>
        <v/>
      </c>
    </row>
    <row r="961" ht="15.75" customHeight="1">
      <c r="A961" s="5" t="s">
        <v>2822</v>
      </c>
      <c r="B961" s="5" t="s">
        <v>2823</v>
      </c>
      <c r="C961" s="5" t="s">
        <v>18</v>
      </c>
      <c r="D961" s="5" t="s">
        <v>2824</v>
      </c>
      <c r="E961" s="6" t="str">
        <f t="shared" si="2"/>
        <v>Enviromental Data</v>
      </c>
      <c r="F961" s="2" t="s">
        <v>5</v>
      </c>
      <c r="G961" s="5" t="str">
        <f t="shared" si="3"/>
        <v/>
      </c>
      <c r="H961" s="5" t="str">
        <f t="shared" si="4"/>
        <v/>
      </c>
      <c r="I961" s="5" t="str">
        <f t="shared" si="5"/>
        <v/>
      </c>
      <c r="J961" s="5" t="str">
        <f t="shared" si="6"/>
        <v/>
      </c>
      <c r="K961" s="5" t="str">
        <f t="shared" si="9"/>
        <v/>
      </c>
      <c r="M961" s="6" t="str">
        <f t="shared" si="7"/>
        <v/>
      </c>
      <c r="N961" s="5" t="str">
        <f t="shared" ref="N961:Q961" si="967">IF(IFERROR(FIND( TRIM(LOWER( RIGHT(N$1,LEN(N$1)- FIND("=",N$1)))),LOWER($D961)),"*") = "*","",LEFT(N$1,FIND("=",N$1) -1))</f>
        <v/>
      </c>
      <c r="O961" s="5" t="str">
        <f t="shared" si="967"/>
        <v/>
      </c>
      <c r="P961" s="5" t="str">
        <f t="shared" si="967"/>
        <v/>
      </c>
      <c r="Q961" s="5" t="str">
        <f t="shared" si="967"/>
        <v/>
      </c>
    </row>
    <row r="962" ht="15.75" customHeight="1">
      <c r="A962" s="5" t="s">
        <v>2825</v>
      </c>
      <c r="B962" s="5" t="s">
        <v>2826</v>
      </c>
      <c r="C962" s="5" t="s">
        <v>18</v>
      </c>
      <c r="D962" s="5" t="s">
        <v>2827</v>
      </c>
      <c r="E962" s="6" t="str">
        <f t="shared" si="2"/>
        <v>Enviromental Data</v>
      </c>
      <c r="F962" s="2" t="s">
        <v>5</v>
      </c>
      <c r="G962" s="5" t="str">
        <f t="shared" si="3"/>
        <v/>
      </c>
      <c r="H962" s="5" t="str">
        <f t="shared" si="4"/>
        <v/>
      </c>
      <c r="I962" s="5" t="str">
        <f t="shared" si="5"/>
        <v/>
      </c>
      <c r="J962" s="5" t="str">
        <f t="shared" si="6"/>
        <v/>
      </c>
      <c r="K962" s="5" t="str">
        <f t="shared" si="9"/>
        <v/>
      </c>
      <c r="M962" s="6" t="str">
        <f t="shared" si="7"/>
        <v/>
      </c>
      <c r="N962" s="5" t="str">
        <f t="shared" ref="N962:Q962" si="968">IF(IFERROR(FIND( TRIM(LOWER( RIGHT(N$1,LEN(N$1)- FIND("=",N$1)))),LOWER($D962)),"*") = "*","",LEFT(N$1,FIND("=",N$1) -1))</f>
        <v/>
      </c>
      <c r="O962" s="5" t="str">
        <f t="shared" si="968"/>
        <v/>
      </c>
      <c r="P962" s="5" t="str">
        <f t="shared" si="968"/>
        <v/>
      </c>
      <c r="Q962" s="5" t="str">
        <f t="shared" si="968"/>
        <v/>
      </c>
    </row>
    <row r="963" ht="15.75" customHeight="1">
      <c r="A963" s="5" t="s">
        <v>2828</v>
      </c>
      <c r="B963" s="5" t="s">
        <v>2829</v>
      </c>
      <c r="C963" s="5" t="s">
        <v>18</v>
      </c>
      <c r="D963" s="5" t="s">
        <v>2830</v>
      </c>
      <c r="E963" s="6" t="str">
        <f t="shared" si="2"/>
        <v>Enviromental Data</v>
      </c>
      <c r="F963" s="2" t="s">
        <v>5</v>
      </c>
      <c r="G963" s="5" t="str">
        <f t="shared" si="3"/>
        <v/>
      </c>
      <c r="H963" s="5" t="str">
        <f t="shared" si="4"/>
        <v/>
      </c>
      <c r="I963" s="5" t="str">
        <f t="shared" si="5"/>
        <v/>
      </c>
      <c r="J963" s="5" t="str">
        <f t="shared" si="6"/>
        <v/>
      </c>
      <c r="K963" s="5" t="str">
        <f t="shared" si="9"/>
        <v/>
      </c>
      <c r="M963" s="6" t="str">
        <f t="shared" si="7"/>
        <v/>
      </c>
      <c r="N963" s="5" t="str">
        <f t="shared" ref="N963:Q963" si="969">IF(IFERROR(FIND( TRIM(LOWER( RIGHT(N$1,LEN(N$1)- FIND("=",N$1)))),LOWER($D963)),"*") = "*","",LEFT(N$1,FIND("=",N$1) -1))</f>
        <v/>
      </c>
      <c r="O963" s="5" t="str">
        <f t="shared" si="969"/>
        <v/>
      </c>
      <c r="P963" s="5" t="str">
        <f t="shared" si="969"/>
        <v/>
      </c>
      <c r="Q963" s="5" t="str">
        <f t="shared" si="969"/>
        <v/>
      </c>
    </row>
    <row r="964" ht="15.75" customHeight="1">
      <c r="A964" s="5" t="s">
        <v>2831</v>
      </c>
      <c r="B964" s="5" t="s">
        <v>2832</v>
      </c>
      <c r="C964" s="5" t="s">
        <v>18</v>
      </c>
      <c r="D964" s="5" t="s">
        <v>2833</v>
      </c>
      <c r="E964" s="6" t="str">
        <f t="shared" si="2"/>
        <v>Enviromental Data</v>
      </c>
      <c r="F964" s="2" t="s">
        <v>5</v>
      </c>
      <c r="G964" s="5" t="str">
        <f t="shared" si="3"/>
        <v/>
      </c>
      <c r="H964" s="5" t="str">
        <f t="shared" si="4"/>
        <v/>
      </c>
      <c r="I964" s="5" t="str">
        <f t="shared" si="5"/>
        <v/>
      </c>
      <c r="J964" s="5" t="str">
        <f t="shared" si="6"/>
        <v/>
      </c>
      <c r="K964" s="5" t="str">
        <f t="shared" si="9"/>
        <v/>
      </c>
      <c r="M964" s="6" t="str">
        <f t="shared" si="7"/>
        <v/>
      </c>
      <c r="N964" s="5" t="str">
        <f t="shared" ref="N964:Q964" si="970">IF(IFERROR(FIND( TRIM(LOWER( RIGHT(N$1,LEN(N$1)- FIND("=",N$1)))),LOWER($D964)),"*") = "*","",LEFT(N$1,FIND("=",N$1) -1))</f>
        <v/>
      </c>
      <c r="O964" s="5" t="str">
        <f t="shared" si="970"/>
        <v/>
      </c>
      <c r="P964" s="5" t="str">
        <f t="shared" si="970"/>
        <v/>
      </c>
      <c r="Q964" s="5" t="str">
        <f t="shared" si="970"/>
        <v/>
      </c>
    </row>
    <row r="965" ht="15.75" customHeight="1">
      <c r="A965" s="5" t="s">
        <v>2834</v>
      </c>
      <c r="B965" s="5" t="s">
        <v>2835</v>
      </c>
      <c r="C965" s="5" t="s">
        <v>18</v>
      </c>
      <c r="D965" s="5" t="s">
        <v>2836</v>
      </c>
      <c r="E965" s="6" t="str">
        <f t="shared" si="2"/>
        <v>Enviromental Data</v>
      </c>
      <c r="F965" s="2" t="s">
        <v>5</v>
      </c>
      <c r="G965" s="5" t="str">
        <f t="shared" si="3"/>
        <v/>
      </c>
      <c r="H965" s="5" t="str">
        <f t="shared" si="4"/>
        <v/>
      </c>
      <c r="I965" s="5" t="str">
        <f t="shared" si="5"/>
        <v/>
      </c>
      <c r="J965" s="5" t="str">
        <f t="shared" si="6"/>
        <v/>
      </c>
      <c r="K965" s="5" t="str">
        <f t="shared" si="9"/>
        <v/>
      </c>
      <c r="M965" s="6" t="str">
        <f t="shared" si="7"/>
        <v/>
      </c>
      <c r="N965" s="5" t="str">
        <f t="shared" ref="N965:Q965" si="971">IF(IFERROR(FIND( TRIM(LOWER( RIGHT(N$1,LEN(N$1)- FIND("=",N$1)))),LOWER($D965)),"*") = "*","",LEFT(N$1,FIND("=",N$1) -1))</f>
        <v/>
      </c>
      <c r="O965" s="5" t="str">
        <f t="shared" si="971"/>
        <v/>
      </c>
      <c r="P965" s="5" t="str">
        <f t="shared" si="971"/>
        <v/>
      </c>
      <c r="Q965" s="5" t="str">
        <f t="shared" si="971"/>
        <v/>
      </c>
    </row>
    <row r="966" ht="15.75" customHeight="1">
      <c r="A966" s="5" t="s">
        <v>2837</v>
      </c>
      <c r="B966" s="5" t="s">
        <v>2838</v>
      </c>
      <c r="C966" s="5" t="s">
        <v>18</v>
      </c>
      <c r="D966" s="5" t="s">
        <v>2839</v>
      </c>
      <c r="E966" s="6" t="str">
        <f t="shared" si="2"/>
        <v>Enviromental Data</v>
      </c>
      <c r="F966" s="2" t="s">
        <v>5</v>
      </c>
      <c r="G966" s="5" t="str">
        <f t="shared" si="3"/>
        <v/>
      </c>
      <c r="H966" s="5" t="str">
        <f t="shared" si="4"/>
        <v/>
      </c>
      <c r="I966" s="5" t="str">
        <f t="shared" si="5"/>
        <v/>
      </c>
      <c r="J966" s="5" t="str">
        <f t="shared" si="6"/>
        <v/>
      </c>
      <c r="K966" s="5" t="str">
        <f t="shared" si="9"/>
        <v/>
      </c>
      <c r="M966" s="6" t="str">
        <f t="shared" si="7"/>
        <v/>
      </c>
      <c r="N966" s="5" t="str">
        <f t="shared" ref="N966:Q966" si="972">IF(IFERROR(FIND( TRIM(LOWER( RIGHT(N$1,LEN(N$1)- FIND("=",N$1)))),LOWER($D966)),"*") = "*","",LEFT(N$1,FIND("=",N$1) -1))</f>
        <v/>
      </c>
      <c r="O966" s="5" t="str">
        <f t="shared" si="972"/>
        <v/>
      </c>
      <c r="P966" s="5" t="str">
        <f t="shared" si="972"/>
        <v/>
      </c>
      <c r="Q966" s="5" t="str">
        <f t="shared" si="972"/>
        <v/>
      </c>
    </row>
    <row r="967" ht="15.75" customHeight="1">
      <c r="A967" s="5" t="s">
        <v>2840</v>
      </c>
      <c r="B967" s="5" t="s">
        <v>2841</v>
      </c>
      <c r="C967" s="5" t="s">
        <v>18</v>
      </c>
      <c r="D967" s="5" t="s">
        <v>2842</v>
      </c>
      <c r="E967" s="6" t="str">
        <f t="shared" si="2"/>
        <v>Enviromental Data</v>
      </c>
      <c r="F967" s="2" t="s">
        <v>5</v>
      </c>
      <c r="G967" s="5" t="str">
        <f t="shared" si="3"/>
        <v/>
      </c>
      <c r="H967" s="5" t="str">
        <f t="shared" si="4"/>
        <v/>
      </c>
      <c r="I967" s="5" t="str">
        <f t="shared" si="5"/>
        <v/>
      </c>
      <c r="J967" s="5" t="str">
        <f t="shared" si="6"/>
        <v/>
      </c>
      <c r="K967" s="5" t="str">
        <f t="shared" si="9"/>
        <v/>
      </c>
      <c r="M967" s="6" t="str">
        <f t="shared" si="7"/>
        <v/>
      </c>
      <c r="N967" s="5" t="str">
        <f t="shared" ref="N967:Q967" si="973">IF(IFERROR(FIND( TRIM(LOWER( RIGHT(N$1,LEN(N$1)- FIND("=",N$1)))),LOWER($D967)),"*") = "*","",LEFT(N$1,FIND("=",N$1) -1))</f>
        <v/>
      </c>
      <c r="O967" s="5" t="str">
        <f t="shared" si="973"/>
        <v/>
      </c>
      <c r="P967" s="5" t="str">
        <f t="shared" si="973"/>
        <v/>
      </c>
      <c r="Q967" s="5" t="str">
        <f t="shared" si="973"/>
        <v/>
      </c>
    </row>
    <row r="968" ht="15.75" customHeight="1">
      <c r="A968" s="5" t="s">
        <v>2843</v>
      </c>
      <c r="B968" s="5" t="s">
        <v>2844</v>
      </c>
      <c r="C968" s="5" t="s">
        <v>18</v>
      </c>
      <c r="D968" s="5" t="s">
        <v>2845</v>
      </c>
      <c r="E968" s="6" t="str">
        <f t="shared" si="2"/>
        <v>Enviromental Data</v>
      </c>
      <c r="F968" s="2" t="s">
        <v>5</v>
      </c>
      <c r="G968" s="5" t="str">
        <f t="shared" si="3"/>
        <v/>
      </c>
      <c r="H968" s="5" t="str">
        <f t="shared" si="4"/>
        <v/>
      </c>
      <c r="I968" s="5" t="str">
        <f t="shared" si="5"/>
        <v/>
      </c>
      <c r="J968" s="5" t="str">
        <f t="shared" si="6"/>
        <v/>
      </c>
      <c r="K968" s="5" t="str">
        <f t="shared" si="9"/>
        <v/>
      </c>
      <c r="M968" s="6" t="str">
        <f t="shared" si="7"/>
        <v/>
      </c>
      <c r="N968" s="5" t="str">
        <f t="shared" ref="N968:Q968" si="974">IF(IFERROR(FIND( TRIM(LOWER( RIGHT(N$1,LEN(N$1)- FIND("=",N$1)))),LOWER($D968)),"*") = "*","",LEFT(N$1,FIND("=",N$1) -1))</f>
        <v/>
      </c>
      <c r="O968" s="5" t="str">
        <f t="shared" si="974"/>
        <v/>
      </c>
      <c r="P968" s="5" t="str">
        <f t="shared" si="974"/>
        <v/>
      </c>
      <c r="Q968" s="5" t="str">
        <f t="shared" si="974"/>
        <v/>
      </c>
    </row>
    <row r="969" ht="15.75" customHeight="1">
      <c r="A969" s="5" t="s">
        <v>2846</v>
      </c>
      <c r="B969" s="5" t="s">
        <v>2847</v>
      </c>
      <c r="C969" s="5" t="s">
        <v>18</v>
      </c>
      <c r="D969" s="5" t="s">
        <v>2848</v>
      </c>
      <c r="E969" s="6" t="str">
        <f t="shared" si="2"/>
        <v>Enviromental Data</v>
      </c>
      <c r="F969" s="2" t="s">
        <v>5</v>
      </c>
      <c r="G969" s="5" t="str">
        <f t="shared" si="3"/>
        <v/>
      </c>
      <c r="H969" s="5" t="str">
        <f t="shared" si="4"/>
        <v/>
      </c>
      <c r="I969" s="5" t="str">
        <f t="shared" si="5"/>
        <v/>
      </c>
      <c r="J969" s="5" t="str">
        <f t="shared" si="6"/>
        <v/>
      </c>
      <c r="K969" s="5" t="str">
        <f t="shared" si="9"/>
        <v/>
      </c>
      <c r="M969" s="6" t="str">
        <f t="shared" si="7"/>
        <v/>
      </c>
      <c r="N969" s="5" t="str">
        <f t="shared" ref="N969:Q969" si="975">IF(IFERROR(FIND( TRIM(LOWER( RIGHT(N$1,LEN(N$1)- FIND("=",N$1)))),LOWER($D969)),"*") = "*","",LEFT(N$1,FIND("=",N$1) -1))</f>
        <v/>
      </c>
      <c r="O969" s="5" t="str">
        <f t="shared" si="975"/>
        <v/>
      </c>
      <c r="P969" s="5" t="str">
        <f t="shared" si="975"/>
        <v/>
      </c>
      <c r="Q969" s="5" t="str">
        <f t="shared" si="975"/>
        <v/>
      </c>
    </row>
    <row r="970" ht="15.75" customHeight="1">
      <c r="A970" s="5" t="s">
        <v>2849</v>
      </c>
      <c r="B970" s="5" t="s">
        <v>2850</v>
      </c>
      <c r="C970" s="5" t="s">
        <v>18</v>
      </c>
      <c r="D970" s="5" t="s">
        <v>2851</v>
      </c>
      <c r="E970" s="6" t="str">
        <f t="shared" si="2"/>
        <v>Enviromental Data</v>
      </c>
      <c r="F970" s="2" t="s">
        <v>5</v>
      </c>
      <c r="G970" s="5" t="str">
        <f t="shared" si="3"/>
        <v/>
      </c>
      <c r="H970" s="5" t="str">
        <f t="shared" si="4"/>
        <v/>
      </c>
      <c r="I970" s="5" t="str">
        <f t="shared" si="5"/>
        <v/>
      </c>
      <c r="J970" s="5" t="str">
        <f t="shared" si="6"/>
        <v/>
      </c>
      <c r="K970" s="5" t="str">
        <f t="shared" si="9"/>
        <v/>
      </c>
      <c r="M970" s="6" t="str">
        <f t="shared" si="7"/>
        <v/>
      </c>
      <c r="N970" s="5" t="str">
        <f t="shared" ref="N970:Q970" si="976">IF(IFERROR(FIND( TRIM(LOWER( RIGHT(N$1,LEN(N$1)- FIND("=",N$1)))),LOWER($D970)),"*") = "*","",LEFT(N$1,FIND("=",N$1) -1))</f>
        <v/>
      </c>
      <c r="O970" s="5" t="str">
        <f t="shared" si="976"/>
        <v/>
      </c>
      <c r="P970" s="5" t="str">
        <f t="shared" si="976"/>
        <v/>
      </c>
      <c r="Q970" s="5" t="str">
        <f t="shared" si="976"/>
        <v/>
      </c>
    </row>
    <row r="971" ht="15.75" customHeight="1">
      <c r="A971" s="5" t="s">
        <v>2852</v>
      </c>
      <c r="B971" s="5" t="s">
        <v>2853</v>
      </c>
      <c r="C971" s="5" t="s">
        <v>18</v>
      </c>
      <c r="D971" s="5" t="s">
        <v>2854</v>
      </c>
      <c r="E971" s="6" t="str">
        <f t="shared" si="2"/>
        <v>Enviromental Data</v>
      </c>
      <c r="F971" s="2" t="s">
        <v>5</v>
      </c>
      <c r="G971" s="5" t="str">
        <f t="shared" si="3"/>
        <v/>
      </c>
      <c r="H971" s="5" t="str">
        <f t="shared" si="4"/>
        <v/>
      </c>
      <c r="I971" s="5" t="str">
        <f t="shared" si="5"/>
        <v/>
      </c>
      <c r="J971" s="5" t="str">
        <f t="shared" si="6"/>
        <v/>
      </c>
      <c r="K971" s="5" t="str">
        <f t="shared" si="9"/>
        <v/>
      </c>
      <c r="M971" s="6" t="str">
        <f t="shared" si="7"/>
        <v/>
      </c>
      <c r="N971" s="5" t="str">
        <f t="shared" ref="N971:Q971" si="977">IF(IFERROR(FIND( TRIM(LOWER( RIGHT(N$1,LEN(N$1)- FIND("=",N$1)))),LOWER($D971)),"*") = "*","",LEFT(N$1,FIND("=",N$1) -1))</f>
        <v/>
      </c>
      <c r="O971" s="5" t="str">
        <f t="shared" si="977"/>
        <v/>
      </c>
      <c r="P971" s="5" t="str">
        <f t="shared" si="977"/>
        <v/>
      </c>
      <c r="Q971" s="5" t="str">
        <f t="shared" si="977"/>
        <v/>
      </c>
    </row>
    <row r="972" ht="15.75" customHeight="1">
      <c r="A972" s="5" t="s">
        <v>2855</v>
      </c>
      <c r="B972" s="5" t="s">
        <v>2856</v>
      </c>
      <c r="C972" s="5" t="s">
        <v>18</v>
      </c>
      <c r="D972" s="5" t="s">
        <v>2857</v>
      </c>
      <c r="E972" s="6" t="str">
        <f t="shared" si="2"/>
        <v>Enviromental Data</v>
      </c>
      <c r="F972" s="2" t="s">
        <v>5</v>
      </c>
      <c r="G972" s="5" t="str">
        <f t="shared" si="3"/>
        <v/>
      </c>
      <c r="H972" s="5" t="str">
        <f t="shared" si="4"/>
        <v/>
      </c>
      <c r="I972" s="5" t="str">
        <f t="shared" si="5"/>
        <v/>
      </c>
      <c r="J972" s="5" t="str">
        <f t="shared" si="6"/>
        <v/>
      </c>
      <c r="K972" s="5" t="str">
        <f t="shared" si="9"/>
        <v/>
      </c>
      <c r="M972" s="6" t="str">
        <f t="shared" si="7"/>
        <v/>
      </c>
      <c r="N972" s="5" t="str">
        <f t="shared" ref="N972:Q972" si="978">IF(IFERROR(FIND( TRIM(LOWER( RIGHT(N$1,LEN(N$1)- FIND("=",N$1)))),LOWER($D972)),"*") = "*","",LEFT(N$1,FIND("=",N$1) -1))</f>
        <v/>
      </c>
      <c r="O972" s="5" t="str">
        <f t="shared" si="978"/>
        <v/>
      </c>
      <c r="P972" s="5" t="str">
        <f t="shared" si="978"/>
        <v/>
      </c>
      <c r="Q972" s="5" t="str">
        <f t="shared" si="978"/>
        <v/>
      </c>
    </row>
    <row r="973" ht="15.75" customHeight="1">
      <c r="A973" s="5" t="s">
        <v>2858</v>
      </c>
      <c r="B973" s="5" t="s">
        <v>2859</v>
      </c>
      <c r="C973" s="5" t="s">
        <v>18</v>
      </c>
      <c r="D973" s="5" t="s">
        <v>2860</v>
      </c>
      <c r="E973" s="6" t="str">
        <f t="shared" si="2"/>
        <v>Enviromental Data,Public Health Data </v>
      </c>
      <c r="F973" s="2" t="s">
        <v>5</v>
      </c>
      <c r="G973" s="5" t="str">
        <f t="shared" si="3"/>
        <v/>
      </c>
      <c r="H973" s="5" t="str">
        <f t="shared" si="4"/>
        <v/>
      </c>
      <c r="I973" s="5" t="str">
        <f t="shared" si="5"/>
        <v/>
      </c>
      <c r="J973" s="5" t="str">
        <f t="shared" si="6"/>
        <v/>
      </c>
      <c r="K973" s="5" t="str">
        <f t="shared" si="9"/>
        <v>Public Health Data </v>
      </c>
      <c r="M973" s="6" t="str">
        <f t="shared" si="7"/>
        <v/>
      </c>
      <c r="N973" s="5" t="str">
        <f t="shared" ref="N973:Q973" si="979">IF(IFERROR(FIND( TRIM(LOWER( RIGHT(N$1,LEN(N$1)- FIND("=",N$1)))),LOWER($D973)),"*") = "*","",LEFT(N$1,FIND("=",N$1) -1))</f>
        <v/>
      </c>
      <c r="O973" s="5" t="str">
        <f t="shared" si="979"/>
        <v/>
      </c>
      <c r="P973" s="5" t="str">
        <f t="shared" si="979"/>
        <v/>
      </c>
      <c r="Q973" s="5" t="str">
        <f t="shared" si="979"/>
        <v/>
      </c>
    </row>
    <row r="974" ht="15.75" customHeight="1">
      <c r="A974" s="5" t="s">
        <v>2861</v>
      </c>
      <c r="B974" s="5" t="s">
        <v>2862</v>
      </c>
      <c r="C974" s="5" t="s">
        <v>18</v>
      </c>
      <c r="D974" s="5" t="s">
        <v>2863</v>
      </c>
      <c r="E974" s="6" t="str">
        <f t="shared" si="2"/>
        <v>Enviromental Data</v>
      </c>
      <c r="F974" s="2" t="s">
        <v>5</v>
      </c>
      <c r="G974" s="5" t="str">
        <f t="shared" si="3"/>
        <v/>
      </c>
      <c r="H974" s="5" t="str">
        <f t="shared" si="4"/>
        <v/>
      </c>
      <c r="I974" s="5" t="str">
        <f t="shared" si="5"/>
        <v/>
      </c>
      <c r="J974" s="5" t="str">
        <f t="shared" si="6"/>
        <v/>
      </c>
      <c r="K974" s="5" t="str">
        <f t="shared" si="9"/>
        <v/>
      </c>
      <c r="M974" s="6" t="str">
        <f t="shared" si="7"/>
        <v/>
      </c>
      <c r="N974" s="5" t="str">
        <f t="shared" ref="N974:Q974" si="980">IF(IFERROR(FIND( TRIM(LOWER( RIGHT(N$1,LEN(N$1)- FIND("=",N$1)))),LOWER($D974)),"*") = "*","",LEFT(N$1,FIND("=",N$1) -1))</f>
        <v/>
      </c>
      <c r="O974" s="5" t="str">
        <f t="shared" si="980"/>
        <v/>
      </c>
      <c r="P974" s="5" t="str">
        <f t="shared" si="980"/>
        <v/>
      </c>
      <c r="Q974" s="5" t="str">
        <f t="shared" si="980"/>
        <v/>
      </c>
    </row>
    <row r="975" ht="15.75" customHeight="1">
      <c r="A975" s="5" t="s">
        <v>2864</v>
      </c>
      <c r="B975" s="5" t="s">
        <v>2865</v>
      </c>
      <c r="C975" s="5" t="s">
        <v>18</v>
      </c>
      <c r="D975" s="5" t="s">
        <v>2866</v>
      </c>
      <c r="E975" s="6" t="str">
        <f t="shared" si="2"/>
        <v>Enviromental Data</v>
      </c>
      <c r="F975" s="2" t="s">
        <v>5</v>
      </c>
      <c r="G975" s="5" t="str">
        <f t="shared" si="3"/>
        <v/>
      </c>
      <c r="H975" s="5" t="str">
        <f t="shared" si="4"/>
        <v/>
      </c>
      <c r="I975" s="5" t="str">
        <f t="shared" si="5"/>
        <v/>
      </c>
      <c r="J975" s="5" t="str">
        <f t="shared" si="6"/>
        <v/>
      </c>
      <c r="K975" s="5" t="str">
        <f t="shared" si="9"/>
        <v/>
      </c>
      <c r="M975" s="6" t="str">
        <f t="shared" si="7"/>
        <v/>
      </c>
      <c r="N975" s="5" t="str">
        <f t="shared" ref="N975:Q975" si="981">IF(IFERROR(FIND( TRIM(LOWER( RIGHT(N$1,LEN(N$1)- FIND("=",N$1)))),LOWER($D975)),"*") = "*","",LEFT(N$1,FIND("=",N$1) -1))</f>
        <v/>
      </c>
      <c r="O975" s="5" t="str">
        <f t="shared" si="981"/>
        <v/>
      </c>
      <c r="P975" s="5" t="str">
        <f t="shared" si="981"/>
        <v/>
      </c>
      <c r="Q975" s="5" t="str">
        <f t="shared" si="981"/>
        <v/>
      </c>
    </row>
    <row r="976" ht="15.75" customHeight="1">
      <c r="A976" s="5" t="s">
        <v>2867</v>
      </c>
      <c r="B976" s="5" t="s">
        <v>2868</v>
      </c>
      <c r="C976" s="5" t="s">
        <v>18</v>
      </c>
      <c r="D976" s="5" t="s">
        <v>2869</v>
      </c>
      <c r="E976" s="6" t="str">
        <f t="shared" si="2"/>
        <v>Enviromental Data</v>
      </c>
      <c r="F976" s="2" t="s">
        <v>5</v>
      </c>
      <c r="G976" s="5" t="str">
        <f t="shared" si="3"/>
        <v/>
      </c>
      <c r="H976" s="5" t="str">
        <f t="shared" si="4"/>
        <v/>
      </c>
      <c r="I976" s="5" t="str">
        <f t="shared" si="5"/>
        <v/>
      </c>
      <c r="J976" s="5" t="str">
        <f t="shared" si="6"/>
        <v/>
      </c>
      <c r="K976" s="5" t="str">
        <f t="shared" si="9"/>
        <v/>
      </c>
      <c r="M976" s="6" t="str">
        <f t="shared" si="7"/>
        <v/>
      </c>
      <c r="N976" s="5" t="str">
        <f t="shared" ref="N976:Q976" si="982">IF(IFERROR(FIND( TRIM(LOWER( RIGHT(N$1,LEN(N$1)- FIND("=",N$1)))),LOWER($D976)),"*") = "*","",LEFT(N$1,FIND("=",N$1) -1))</f>
        <v/>
      </c>
      <c r="O976" s="5" t="str">
        <f t="shared" si="982"/>
        <v/>
      </c>
      <c r="P976" s="5" t="str">
        <f t="shared" si="982"/>
        <v/>
      </c>
      <c r="Q976" s="5" t="str">
        <f t="shared" si="982"/>
        <v/>
      </c>
    </row>
    <row r="977" ht="15.75" customHeight="1">
      <c r="A977" s="5" t="s">
        <v>2870</v>
      </c>
      <c r="B977" s="5" t="s">
        <v>2871</v>
      </c>
      <c r="C977" s="5" t="s">
        <v>18</v>
      </c>
      <c r="D977" s="5" t="s">
        <v>2872</v>
      </c>
      <c r="E977" s="6" t="str">
        <f t="shared" si="2"/>
        <v>Enviromental Data,Soil Health Data</v>
      </c>
      <c r="F977" s="2" t="s">
        <v>5</v>
      </c>
      <c r="G977" s="5" t="str">
        <f t="shared" si="3"/>
        <v>Soil Health Data</v>
      </c>
      <c r="H977" s="5" t="str">
        <f t="shared" si="4"/>
        <v/>
      </c>
      <c r="I977" s="5" t="str">
        <f t="shared" si="5"/>
        <v/>
      </c>
      <c r="J977" s="5" t="str">
        <f t="shared" si="6"/>
        <v/>
      </c>
      <c r="K977" s="5" t="str">
        <f t="shared" si="9"/>
        <v/>
      </c>
      <c r="M977" s="6" t="str">
        <f t="shared" si="7"/>
        <v/>
      </c>
      <c r="N977" s="5" t="str">
        <f t="shared" ref="N977:Q977" si="983">IF(IFERROR(FIND( TRIM(LOWER( RIGHT(N$1,LEN(N$1)- FIND("=",N$1)))),LOWER($D977)),"*") = "*","",LEFT(N$1,FIND("=",N$1) -1))</f>
        <v/>
      </c>
      <c r="O977" s="5" t="str">
        <f t="shared" si="983"/>
        <v/>
      </c>
      <c r="P977" s="5" t="str">
        <f t="shared" si="983"/>
        <v/>
      </c>
      <c r="Q977" s="5" t="str">
        <f t="shared" si="983"/>
        <v/>
      </c>
    </row>
    <row r="978" ht="15.75" customHeight="1">
      <c r="A978" s="5" t="s">
        <v>2873</v>
      </c>
      <c r="B978" s="5" t="s">
        <v>2874</v>
      </c>
      <c r="C978" s="5" t="s">
        <v>18</v>
      </c>
      <c r="D978" s="5" t="s">
        <v>2875</v>
      </c>
      <c r="E978" s="6" t="str">
        <f t="shared" si="2"/>
        <v>Enviromental Data</v>
      </c>
      <c r="F978" s="2" t="s">
        <v>5</v>
      </c>
      <c r="G978" s="5" t="str">
        <f t="shared" si="3"/>
        <v/>
      </c>
      <c r="H978" s="5" t="str">
        <f t="shared" si="4"/>
        <v/>
      </c>
      <c r="I978" s="5" t="str">
        <f t="shared" si="5"/>
        <v/>
      </c>
      <c r="J978" s="5" t="str">
        <f t="shared" si="6"/>
        <v/>
      </c>
      <c r="K978" s="5" t="str">
        <f t="shared" si="9"/>
        <v/>
      </c>
      <c r="M978" s="6" t="str">
        <f t="shared" si="7"/>
        <v/>
      </c>
      <c r="N978" s="5" t="str">
        <f t="shared" ref="N978:Q978" si="984">IF(IFERROR(FIND( TRIM(LOWER( RIGHT(N$1,LEN(N$1)- FIND("=",N$1)))),LOWER($D978)),"*") = "*","",LEFT(N$1,FIND("=",N$1) -1))</f>
        <v/>
      </c>
      <c r="O978" s="5" t="str">
        <f t="shared" si="984"/>
        <v/>
      </c>
      <c r="P978" s="5" t="str">
        <f t="shared" si="984"/>
        <v/>
      </c>
      <c r="Q978" s="5" t="str">
        <f t="shared" si="984"/>
        <v/>
      </c>
    </row>
    <row r="979" ht="15.75" customHeight="1">
      <c r="A979" s="5" t="s">
        <v>2876</v>
      </c>
      <c r="B979" s="5" t="s">
        <v>2877</v>
      </c>
      <c r="C979" s="5" t="s">
        <v>18</v>
      </c>
      <c r="D979" s="5" t="s">
        <v>2878</v>
      </c>
      <c r="E979" s="6" t="str">
        <f t="shared" si="2"/>
        <v>Enviromental Data,Soil Health Data</v>
      </c>
      <c r="F979" s="2" t="s">
        <v>5</v>
      </c>
      <c r="G979" s="5" t="str">
        <f t="shared" si="3"/>
        <v>Soil Health Data</v>
      </c>
      <c r="H979" s="5" t="str">
        <f t="shared" si="4"/>
        <v/>
      </c>
      <c r="I979" s="5" t="str">
        <f t="shared" si="5"/>
        <v/>
      </c>
      <c r="J979" s="5" t="str">
        <f t="shared" si="6"/>
        <v/>
      </c>
      <c r="K979" s="5" t="str">
        <f t="shared" si="9"/>
        <v/>
      </c>
      <c r="M979" s="6" t="str">
        <f t="shared" si="7"/>
        <v/>
      </c>
      <c r="N979" s="5" t="str">
        <f t="shared" ref="N979:Q979" si="985">IF(IFERROR(FIND( TRIM(LOWER( RIGHT(N$1,LEN(N$1)- FIND("=",N$1)))),LOWER($D979)),"*") = "*","",LEFT(N$1,FIND("=",N$1) -1))</f>
        <v/>
      </c>
      <c r="O979" s="5" t="str">
        <f t="shared" si="985"/>
        <v/>
      </c>
      <c r="P979" s="5" t="str">
        <f t="shared" si="985"/>
        <v/>
      </c>
      <c r="Q979" s="5" t="str">
        <f t="shared" si="985"/>
        <v/>
      </c>
    </row>
    <row r="980" ht="15.75" customHeight="1">
      <c r="A980" s="5" t="s">
        <v>2879</v>
      </c>
      <c r="B980" s="5" t="s">
        <v>2880</v>
      </c>
      <c r="C980" s="5" t="s">
        <v>18</v>
      </c>
      <c r="D980" s="5" t="s">
        <v>2881</v>
      </c>
      <c r="E980" s="6" t="str">
        <f t="shared" si="2"/>
        <v>Enviromental Data</v>
      </c>
      <c r="F980" s="2" t="s">
        <v>5</v>
      </c>
      <c r="G980" s="5" t="str">
        <f t="shared" si="3"/>
        <v/>
      </c>
      <c r="H980" s="5" t="str">
        <f t="shared" si="4"/>
        <v/>
      </c>
      <c r="I980" s="5" t="str">
        <f t="shared" si="5"/>
        <v/>
      </c>
      <c r="J980" s="5" t="str">
        <f t="shared" si="6"/>
        <v/>
      </c>
      <c r="K980" s="5" t="str">
        <f t="shared" si="9"/>
        <v/>
      </c>
      <c r="M980" s="6" t="str">
        <f t="shared" si="7"/>
        <v/>
      </c>
      <c r="N980" s="5" t="str">
        <f t="shared" ref="N980:Q980" si="986">IF(IFERROR(FIND( TRIM(LOWER( RIGHT(N$1,LEN(N$1)- FIND("=",N$1)))),LOWER($D980)),"*") = "*","",LEFT(N$1,FIND("=",N$1) -1))</f>
        <v/>
      </c>
      <c r="O980" s="5" t="str">
        <f t="shared" si="986"/>
        <v/>
      </c>
      <c r="P980" s="5" t="str">
        <f t="shared" si="986"/>
        <v/>
      </c>
      <c r="Q980" s="5" t="str">
        <f t="shared" si="986"/>
        <v/>
      </c>
    </row>
    <row r="981" ht="15.75" customHeight="1">
      <c r="A981" s="5" t="s">
        <v>2882</v>
      </c>
      <c r="B981" s="5" t="s">
        <v>2883</v>
      </c>
      <c r="C981" s="5" t="s">
        <v>18</v>
      </c>
      <c r="D981" s="5" t="s">
        <v>2884</v>
      </c>
      <c r="E981" s="6" t="str">
        <f t="shared" si="2"/>
        <v>Enviromental Data</v>
      </c>
      <c r="F981" s="2" t="s">
        <v>5</v>
      </c>
      <c r="G981" s="5" t="str">
        <f t="shared" si="3"/>
        <v/>
      </c>
      <c r="H981" s="5" t="str">
        <f t="shared" si="4"/>
        <v/>
      </c>
      <c r="I981" s="5" t="str">
        <f t="shared" si="5"/>
        <v/>
      </c>
      <c r="J981" s="5" t="str">
        <f t="shared" si="6"/>
        <v/>
      </c>
      <c r="K981" s="5" t="str">
        <f t="shared" si="9"/>
        <v/>
      </c>
      <c r="M981" s="6" t="str">
        <f t="shared" si="7"/>
        <v/>
      </c>
      <c r="N981" s="5" t="str">
        <f t="shared" ref="N981:Q981" si="987">IF(IFERROR(FIND( TRIM(LOWER( RIGHT(N$1,LEN(N$1)- FIND("=",N$1)))),LOWER($D981)),"*") = "*","",LEFT(N$1,FIND("=",N$1) -1))</f>
        <v/>
      </c>
      <c r="O981" s="5" t="str">
        <f t="shared" si="987"/>
        <v/>
      </c>
      <c r="P981" s="5" t="str">
        <f t="shared" si="987"/>
        <v/>
      </c>
      <c r="Q981" s="5" t="str">
        <f t="shared" si="987"/>
        <v/>
      </c>
    </row>
    <row r="982" ht="15.75" customHeight="1">
      <c r="A982" s="5" t="s">
        <v>2885</v>
      </c>
      <c r="B982" s="5" t="s">
        <v>2886</v>
      </c>
      <c r="C982" s="5" t="s">
        <v>18</v>
      </c>
      <c r="D982" s="5" t="s">
        <v>2887</v>
      </c>
      <c r="E982" s="6" t="str">
        <f t="shared" si="2"/>
        <v>Enviromental Data</v>
      </c>
      <c r="F982" s="2" t="s">
        <v>5</v>
      </c>
      <c r="G982" s="5" t="str">
        <f t="shared" si="3"/>
        <v/>
      </c>
      <c r="H982" s="5" t="str">
        <f t="shared" si="4"/>
        <v/>
      </c>
      <c r="I982" s="5" t="str">
        <f t="shared" si="5"/>
        <v/>
      </c>
      <c r="J982" s="5" t="str">
        <f t="shared" si="6"/>
        <v/>
      </c>
      <c r="K982" s="5" t="str">
        <f t="shared" si="9"/>
        <v/>
      </c>
      <c r="M982" s="6" t="str">
        <f t="shared" si="7"/>
        <v/>
      </c>
      <c r="N982" s="5" t="str">
        <f t="shared" ref="N982:Q982" si="988">IF(IFERROR(FIND( TRIM(LOWER( RIGHT(N$1,LEN(N$1)- FIND("=",N$1)))),LOWER($D982)),"*") = "*","",LEFT(N$1,FIND("=",N$1) -1))</f>
        <v/>
      </c>
      <c r="O982" s="5" t="str">
        <f t="shared" si="988"/>
        <v/>
      </c>
      <c r="P982" s="5" t="str">
        <f t="shared" si="988"/>
        <v/>
      </c>
      <c r="Q982" s="5" t="str">
        <f t="shared" si="988"/>
        <v/>
      </c>
    </row>
    <row r="983" ht="15.75" customHeight="1">
      <c r="A983" s="5" t="s">
        <v>2888</v>
      </c>
      <c r="B983" s="5" t="s">
        <v>2889</v>
      </c>
      <c r="C983" s="5" t="s">
        <v>18</v>
      </c>
      <c r="D983" s="5" t="s">
        <v>2890</v>
      </c>
      <c r="E983" s="6" t="str">
        <f t="shared" si="2"/>
        <v>Enviromental Data,Public Health Data </v>
      </c>
      <c r="F983" s="2" t="s">
        <v>5</v>
      </c>
      <c r="G983" s="5" t="str">
        <f t="shared" si="3"/>
        <v/>
      </c>
      <c r="H983" s="5" t="str">
        <f t="shared" si="4"/>
        <v/>
      </c>
      <c r="I983" s="5" t="str">
        <f t="shared" si="5"/>
        <v/>
      </c>
      <c r="J983" s="5" t="str">
        <f t="shared" si="6"/>
        <v/>
      </c>
      <c r="K983" s="5" t="str">
        <f t="shared" si="9"/>
        <v>Public Health Data </v>
      </c>
      <c r="M983" s="6" t="str">
        <f t="shared" si="7"/>
        <v/>
      </c>
      <c r="N983" s="5" t="str">
        <f t="shared" ref="N983:Q983" si="989">IF(IFERROR(FIND( TRIM(LOWER( RIGHT(N$1,LEN(N$1)- FIND("=",N$1)))),LOWER($D983)),"*") = "*","",LEFT(N$1,FIND("=",N$1) -1))</f>
        <v/>
      </c>
      <c r="O983" s="5" t="str">
        <f t="shared" si="989"/>
        <v/>
      </c>
      <c r="P983" s="5" t="str">
        <f t="shared" si="989"/>
        <v/>
      </c>
      <c r="Q983" s="5" t="str">
        <f t="shared" si="989"/>
        <v/>
      </c>
    </row>
    <row r="984" ht="15.75" customHeight="1">
      <c r="A984" s="5" t="s">
        <v>2891</v>
      </c>
      <c r="B984" s="5" t="s">
        <v>2892</v>
      </c>
      <c r="C984" s="5" t="s">
        <v>18</v>
      </c>
      <c r="D984" s="5" t="s">
        <v>2893</v>
      </c>
      <c r="E984" s="6" t="str">
        <f t="shared" si="2"/>
        <v>Enviromental Data</v>
      </c>
      <c r="F984" s="2" t="s">
        <v>5</v>
      </c>
      <c r="G984" s="5" t="str">
        <f t="shared" si="3"/>
        <v/>
      </c>
      <c r="H984" s="5" t="str">
        <f t="shared" si="4"/>
        <v/>
      </c>
      <c r="I984" s="5" t="str">
        <f t="shared" si="5"/>
        <v/>
      </c>
      <c r="J984" s="5" t="str">
        <f t="shared" si="6"/>
        <v/>
      </c>
      <c r="K984" s="5" t="str">
        <f t="shared" si="9"/>
        <v/>
      </c>
      <c r="M984" s="6" t="str">
        <f t="shared" si="7"/>
        <v/>
      </c>
      <c r="N984" s="5" t="str">
        <f t="shared" ref="N984:Q984" si="990">IF(IFERROR(FIND( TRIM(LOWER( RIGHT(N$1,LEN(N$1)- FIND("=",N$1)))),LOWER($D984)),"*") = "*","",LEFT(N$1,FIND("=",N$1) -1))</f>
        <v/>
      </c>
      <c r="O984" s="5" t="str">
        <f t="shared" si="990"/>
        <v/>
      </c>
      <c r="P984" s="5" t="str">
        <f t="shared" si="990"/>
        <v/>
      </c>
      <c r="Q984" s="5" t="str">
        <f t="shared" si="990"/>
        <v/>
      </c>
    </row>
    <row r="985" ht="15.75" customHeight="1">
      <c r="A985" s="5" t="s">
        <v>2894</v>
      </c>
      <c r="B985" s="5" t="s">
        <v>2895</v>
      </c>
      <c r="C985" s="5" t="s">
        <v>18</v>
      </c>
      <c r="D985" s="5" t="s">
        <v>2896</v>
      </c>
      <c r="E985" s="6" t="str">
        <f t="shared" si="2"/>
        <v>Enviromental Data</v>
      </c>
      <c r="F985" s="2" t="s">
        <v>5</v>
      </c>
      <c r="G985" s="5" t="str">
        <f t="shared" si="3"/>
        <v/>
      </c>
      <c r="H985" s="5" t="str">
        <f t="shared" si="4"/>
        <v/>
      </c>
      <c r="I985" s="5" t="str">
        <f t="shared" si="5"/>
        <v/>
      </c>
      <c r="J985" s="5" t="str">
        <f t="shared" si="6"/>
        <v/>
      </c>
      <c r="K985" s="5" t="str">
        <f t="shared" si="9"/>
        <v/>
      </c>
      <c r="M985" s="6" t="str">
        <f t="shared" si="7"/>
        <v/>
      </c>
      <c r="N985" s="5" t="str">
        <f t="shared" ref="N985:Q985" si="991">IF(IFERROR(FIND( TRIM(LOWER( RIGHT(N$1,LEN(N$1)- FIND("=",N$1)))),LOWER($D985)),"*") = "*","",LEFT(N$1,FIND("=",N$1) -1))</f>
        <v/>
      </c>
      <c r="O985" s="5" t="str">
        <f t="shared" si="991"/>
        <v/>
      </c>
      <c r="P985" s="5" t="str">
        <f t="shared" si="991"/>
        <v/>
      </c>
      <c r="Q985" s="5" t="str">
        <f t="shared" si="991"/>
        <v/>
      </c>
    </row>
    <row r="986" ht="15.75" customHeight="1">
      <c r="A986" s="5" t="s">
        <v>2897</v>
      </c>
      <c r="B986" s="5" t="s">
        <v>2898</v>
      </c>
      <c r="C986" s="5" t="s">
        <v>18</v>
      </c>
      <c r="D986" s="5" t="s">
        <v>2899</v>
      </c>
      <c r="E986" s="6" t="str">
        <f t="shared" si="2"/>
        <v>Enviromental Data</v>
      </c>
      <c r="F986" s="2" t="s">
        <v>5</v>
      </c>
      <c r="G986" s="5" t="str">
        <f t="shared" si="3"/>
        <v/>
      </c>
      <c r="H986" s="5" t="str">
        <f t="shared" si="4"/>
        <v/>
      </c>
      <c r="I986" s="5" t="str">
        <f t="shared" si="5"/>
        <v/>
      </c>
      <c r="J986" s="5" t="str">
        <f t="shared" si="6"/>
        <v/>
      </c>
      <c r="K986" s="5" t="str">
        <f t="shared" si="9"/>
        <v/>
      </c>
      <c r="M986" s="6" t="str">
        <f t="shared" si="7"/>
        <v>Regulatory Compliance </v>
      </c>
      <c r="N986" s="5" t="str">
        <f t="shared" ref="N986:Q986" si="992">IF(IFERROR(FIND( TRIM(LOWER( RIGHT(N$1,LEN(N$1)- FIND("=",N$1)))),LOWER($D986)),"*") = "*","",LEFT(N$1,FIND("=",N$1) -1))</f>
        <v/>
      </c>
      <c r="O986" s="5" t="str">
        <f t="shared" si="992"/>
        <v/>
      </c>
      <c r="P986" s="5" t="str">
        <f t="shared" si="992"/>
        <v>Regulatory Compliance </v>
      </c>
      <c r="Q986" s="5" t="str">
        <f t="shared" si="992"/>
        <v/>
      </c>
    </row>
    <row r="987" ht="15.75" customHeight="1">
      <c r="A987" s="5" t="s">
        <v>2900</v>
      </c>
      <c r="B987" s="5" t="s">
        <v>2901</v>
      </c>
      <c r="C987" s="5" t="s">
        <v>18</v>
      </c>
      <c r="D987" s="5" t="s">
        <v>2902</v>
      </c>
      <c r="E987" s="6" t="str">
        <f t="shared" si="2"/>
        <v>Enviromental Data</v>
      </c>
      <c r="F987" s="2" t="s">
        <v>5</v>
      </c>
      <c r="G987" s="5" t="str">
        <f t="shared" si="3"/>
        <v/>
      </c>
      <c r="H987" s="5" t="str">
        <f t="shared" si="4"/>
        <v/>
      </c>
      <c r="I987" s="5" t="str">
        <f t="shared" si="5"/>
        <v/>
      </c>
      <c r="J987" s="5" t="str">
        <f t="shared" si="6"/>
        <v/>
      </c>
      <c r="K987" s="5" t="str">
        <f t="shared" si="9"/>
        <v/>
      </c>
      <c r="M987" s="6" t="str">
        <f t="shared" si="7"/>
        <v/>
      </c>
      <c r="N987" s="5" t="str">
        <f t="shared" ref="N987:Q987" si="993">IF(IFERROR(FIND( TRIM(LOWER( RIGHT(N$1,LEN(N$1)- FIND("=",N$1)))),LOWER($D987)),"*") = "*","",LEFT(N$1,FIND("=",N$1) -1))</f>
        <v/>
      </c>
      <c r="O987" s="5" t="str">
        <f t="shared" si="993"/>
        <v/>
      </c>
      <c r="P987" s="5" t="str">
        <f t="shared" si="993"/>
        <v/>
      </c>
      <c r="Q987" s="5" t="str">
        <f t="shared" si="993"/>
        <v/>
      </c>
    </row>
    <row r="988" ht="15.75" customHeight="1">
      <c r="A988" s="5" t="s">
        <v>2903</v>
      </c>
      <c r="B988" s="5" t="s">
        <v>2904</v>
      </c>
      <c r="C988" s="5" t="s">
        <v>18</v>
      </c>
      <c r="D988" s="5" t="s">
        <v>2905</v>
      </c>
      <c r="E988" s="6" t="str">
        <f t="shared" si="2"/>
        <v>Enviromental Data</v>
      </c>
      <c r="F988" s="2" t="s">
        <v>5</v>
      </c>
      <c r="G988" s="5" t="str">
        <f t="shared" si="3"/>
        <v/>
      </c>
      <c r="H988" s="5" t="str">
        <f t="shared" si="4"/>
        <v/>
      </c>
      <c r="I988" s="5" t="str">
        <f t="shared" si="5"/>
        <v/>
      </c>
      <c r="J988" s="5" t="str">
        <f t="shared" si="6"/>
        <v/>
      </c>
      <c r="K988" s="5" t="str">
        <f t="shared" si="9"/>
        <v/>
      </c>
      <c r="M988" s="6" t="str">
        <f t="shared" si="7"/>
        <v/>
      </c>
      <c r="N988" s="5" t="str">
        <f t="shared" ref="N988:Q988" si="994">IF(IFERROR(FIND( TRIM(LOWER( RIGHT(N$1,LEN(N$1)- FIND("=",N$1)))),LOWER($D988)),"*") = "*","",LEFT(N$1,FIND("=",N$1) -1))</f>
        <v/>
      </c>
      <c r="O988" s="5" t="str">
        <f t="shared" si="994"/>
        <v/>
      </c>
      <c r="P988" s="5" t="str">
        <f t="shared" si="994"/>
        <v/>
      </c>
      <c r="Q988" s="5" t="str">
        <f t="shared" si="994"/>
        <v/>
      </c>
    </row>
    <row r="989" ht="15.75" customHeight="1">
      <c r="A989" s="5" t="s">
        <v>2906</v>
      </c>
      <c r="B989" s="5" t="s">
        <v>2907</v>
      </c>
      <c r="C989" s="5" t="s">
        <v>18</v>
      </c>
      <c r="D989" s="5" t="s">
        <v>2908</v>
      </c>
      <c r="E989" s="6" t="str">
        <f t="shared" si="2"/>
        <v>Enviromental Data</v>
      </c>
      <c r="F989" s="2" t="s">
        <v>5</v>
      </c>
      <c r="G989" s="5" t="str">
        <f t="shared" si="3"/>
        <v/>
      </c>
      <c r="H989" s="5" t="str">
        <f t="shared" si="4"/>
        <v/>
      </c>
      <c r="I989" s="5" t="str">
        <f t="shared" si="5"/>
        <v/>
      </c>
      <c r="J989" s="5" t="str">
        <f t="shared" si="6"/>
        <v/>
      </c>
      <c r="K989" s="5" t="str">
        <f t="shared" si="9"/>
        <v/>
      </c>
      <c r="M989" s="6" t="str">
        <f t="shared" si="7"/>
        <v/>
      </c>
      <c r="N989" s="5" t="str">
        <f t="shared" ref="N989:Q989" si="995">IF(IFERROR(FIND( TRIM(LOWER( RIGHT(N$1,LEN(N$1)- FIND("=",N$1)))),LOWER($D989)),"*") = "*","",LEFT(N$1,FIND("=",N$1) -1))</f>
        <v/>
      </c>
      <c r="O989" s="5" t="str">
        <f t="shared" si="995"/>
        <v/>
      </c>
      <c r="P989" s="5" t="str">
        <f t="shared" si="995"/>
        <v/>
      </c>
      <c r="Q989" s="5" t="str">
        <f t="shared" si="995"/>
        <v/>
      </c>
    </row>
    <row r="990" ht="15.75" customHeight="1">
      <c r="A990" s="5" t="s">
        <v>2909</v>
      </c>
      <c r="B990" s="5" t="s">
        <v>2910</v>
      </c>
      <c r="C990" s="5" t="s">
        <v>18</v>
      </c>
      <c r="D990" s="5" t="s">
        <v>2911</v>
      </c>
      <c r="E990" s="6" t="str">
        <f t="shared" si="2"/>
        <v>Enviromental Data</v>
      </c>
      <c r="F990" s="2" t="s">
        <v>5</v>
      </c>
      <c r="G990" s="5" t="str">
        <f t="shared" si="3"/>
        <v/>
      </c>
      <c r="H990" s="5" t="str">
        <f t="shared" si="4"/>
        <v/>
      </c>
      <c r="I990" s="5" t="str">
        <f t="shared" si="5"/>
        <v/>
      </c>
      <c r="J990" s="5" t="str">
        <f t="shared" si="6"/>
        <v/>
      </c>
      <c r="K990" s="5" t="str">
        <f t="shared" si="9"/>
        <v/>
      </c>
      <c r="M990" s="6" t="str">
        <f t="shared" si="7"/>
        <v/>
      </c>
      <c r="N990" s="5" t="str">
        <f t="shared" ref="N990:Q990" si="996">IF(IFERROR(FIND( TRIM(LOWER( RIGHT(N$1,LEN(N$1)- FIND("=",N$1)))),LOWER($D990)),"*") = "*","",LEFT(N$1,FIND("=",N$1) -1))</f>
        <v/>
      </c>
      <c r="O990" s="5" t="str">
        <f t="shared" si="996"/>
        <v/>
      </c>
      <c r="P990" s="5" t="str">
        <f t="shared" si="996"/>
        <v/>
      </c>
      <c r="Q990" s="5" t="str">
        <f t="shared" si="996"/>
        <v/>
      </c>
    </row>
    <row r="991" ht="15.75" customHeight="1">
      <c r="A991" s="5" t="s">
        <v>2912</v>
      </c>
      <c r="B991" s="5" t="s">
        <v>2913</v>
      </c>
      <c r="C991" s="5" t="s">
        <v>18</v>
      </c>
      <c r="D991" s="5" t="s">
        <v>2914</v>
      </c>
      <c r="E991" s="6" t="str">
        <f t="shared" si="2"/>
        <v>Enviromental Data</v>
      </c>
      <c r="F991" s="2" t="s">
        <v>5</v>
      </c>
      <c r="G991" s="5" t="str">
        <f t="shared" si="3"/>
        <v/>
      </c>
      <c r="H991" s="5" t="str">
        <f t="shared" si="4"/>
        <v/>
      </c>
      <c r="I991" s="5" t="str">
        <f t="shared" si="5"/>
        <v/>
      </c>
      <c r="J991" s="5" t="str">
        <f t="shared" si="6"/>
        <v/>
      </c>
      <c r="K991" s="5" t="str">
        <f t="shared" si="9"/>
        <v/>
      </c>
      <c r="M991" s="6" t="str">
        <f t="shared" si="7"/>
        <v/>
      </c>
      <c r="N991" s="5" t="str">
        <f t="shared" ref="N991:Q991" si="997">IF(IFERROR(FIND( TRIM(LOWER( RIGHT(N$1,LEN(N$1)- FIND("=",N$1)))),LOWER($D991)),"*") = "*","",LEFT(N$1,FIND("=",N$1) -1))</f>
        <v/>
      </c>
      <c r="O991" s="5" t="str">
        <f t="shared" si="997"/>
        <v/>
      </c>
      <c r="P991" s="5" t="str">
        <f t="shared" si="997"/>
        <v/>
      </c>
      <c r="Q991" s="5" t="str">
        <f t="shared" si="997"/>
        <v/>
      </c>
    </row>
    <row r="992" ht="15.75" customHeight="1">
      <c r="A992" s="5" t="s">
        <v>2915</v>
      </c>
      <c r="B992" s="5" t="s">
        <v>2916</v>
      </c>
      <c r="C992" s="5" t="s">
        <v>18</v>
      </c>
      <c r="D992" s="5" t="s">
        <v>2917</v>
      </c>
      <c r="E992" s="6" t="str">
        <f t="shared" si="2"/>
        <v>Enviromental Data</v>
      </c>
      <c r="F992" s="2" t="s">
        <v>5</v>
      </c>
      <c r="G992" s="5" t="str">
        <f t="shared" si="3"/>
        <v/>
      </c>
      <c r="H992" s="5" t="str">
        <f t="shared" si="4"/>
        <v/>
      </c>
      <c r="I992" s="5" t="str">
        <f t="shared" si="5"/>
        <v/>
      </c>
      <c r="J992" s="5" t="str">
        <f t="shared" si="6"/>
        <v/>
      </c>
      <c r="K992" s="5" t="str">
        <f t="shared" si="9"/>
        <v/>
      </c>
      <c r="M992" s="6" t="str">
        <f t="shared" si="7"/>
        <v/>
      </c>
      <c r="N992" s="5" t="str">
        <f t="shared" ref="N992:Q992" si="998">IF(IFERROR(FIND( TRIM(LOWER( RIGHT(N$1,LEN(N$1)- FIND("=",N$1)))),LOWER($D992)),"*") = "*","",LEFT(N$1,FIND("=",N$1) -1))</f>
        <v/>
      </c>
      <c r="O992" s="5" t="str">
        <f t="shared" si="998"/>
        <v/>
      </c>
      <c r="P992" s="5" t="str">
        <f t="shared" si="998"/>
        <v/>
      </c>
      <c r="Q992" s="5" t="str">
        <f t="shared" si="998"/>
        <v/>
      </c>
    </row>
    <row r="993" ht="15.75" customHeight="1">
      <c r="A993" s="5" t="s">
        <v>2918</v>
      </c>
      <c r="B993" s="5" t="s">
        <v>2919</v>
      </c>
      <c r="C993" s="5" t="s">
        <v>18</v>
      </c>
      <c r="D993" s="5" t="s">
        <v>2920</v>
      </c>
      <c r="E993" s="6" t="str">
        <f t="shared" si="2"/>
        <v>Enviromental Data</v>
      </c>
      <c r="F993" s="2" t="s">
        <v>5</v>
      </c>
      <c r="G993" s="5" t="str">
        <f t="shared" si="3"/>
        <v/>
      </c>
      <c r="H993" s="5" t="str">
        <f t="shared" si="4"/>
        <v/>
      </c>
      <c r="I993" s="5" t="str">
        <f t="shared" si="5"/>
        <v/>
      </c>
      <c r="J993" s="5" t="str">
        <f t="shared" si="6"/>
        <v/>
      </c>
      <c r="K993" s="5" t="str">
        <f t="shared" si="9"/>
        <v/>
      </c>
      <c r="M993" s="6" t="str">
        <f t="shared" si="7"/>
        <v/>
      </c>
      <c r="N993" s="5" t="str">
        <f t="shared" ref="N993:Q993" si="999">IF(IFERROR(FIND( TRIM(LOWER( RIGHT(N$1,LEN(N$1)- FIND("=",N$1)))),LOWER($D993)),"*") = "*","",LEFT(N$1,FIND("=",N$1) -1))</f>
        <v/>
      </c>
      <c r="O993" s="5" t="str">
        <f t="shared" si="999"/>
        <v/>
      </c>
      <c r="P993" s="5" t="str">
        <f t="shared" si="999"/>
        <v/>
      </c>
      <c r="Q993" s="5" t="str">
        <f t="shared" si="999"/>
        <v/>
      </c>
    </row>
    <row r="994" ht="15.75" customHeight="1">
      <c r="A994" s="5" t="s">
        <v>2921</v>
      </c>
      <c r="B994" s="5" t="s">
        <v>2922</v>
      </c>
      <c r="C994" s="5" t="s">
        <v>18</v>
      </c>
      <c r="D994" s="5" t="s">
        <v>2923</v>
      </c>
      <c r="E994" s="6" t="str">
        <f t="shared" si="2"/>
        <v>Enviromental Data</v>
      </c>
      <c r="F994" s="2" t="s">
        <v>5</v>
      </c>
      <c r="G994" s="5" t="str">
        <f t="shared" si="3"/>
        <v/>
      </c>
      <c r="H994" s="5" t="str">
        <f t="shared" si="4"/>
        <v/>
      </c>
      <c r="I994" s="5" t="str">
        <f t="shared" si="5"/>
        <v/>
      </c>
      <c r="J994" s="5" t="str">
        <f t="shared" si="6"/>
        <v/>
      </c>
      <c r="K994" s="5" t="str">
        <f t="shared" si="9"/>
        <v/>
      </c>
      <c r="M994" s="6" t="str">
        <f t="shared" si="7"/>
        <v/>
      </c>
      <c r="N994" s="5" t="str">
        <f t="shared" ref="N994:Q994" si="1000">IF(IFERROR(FIND( TRIM(LOWER( RIGHT(N$1,LEN(N$1)- FIND("=",N$1)))),LOWER($D994)),"*") = "*","",LEFT(N$1,FIND("=",N$1) -1))</f>
        <v/>
      </c>
      <c r="O994" s="5" t="str">
        <f t="shared" si="1000"/>
        <v/>
      </c>
      <c r="P994" s="5" t="str">
        <f t="shared" si="1000"/>
        <v/>
      </c>
      <c r="Q994" s="5" t="str">
        <f t="shared" si="1000"/>
        <v/>
      </c>
    </row>
    <row r="995" ht="15.75" customHeight="1">
      <c r="A995" s="5" t="s">
        <v>2924</v>
      </c>
      <c r="B995" s="5" t="s">
        <v>2925</v>
      </c>
      <c r="C995" s="5" t="s">
        <v>18</v>
      </c>
      <c r="D995" s="5" t="s">
        <v>2926</v>
      </c>
      <c r="E995" s="6" t="str">
        <f t="shared" si="2"/>
        <v>Enviromental Data</v>
      </c>
      <c r="F995" s="2" t="s">
        <v>5</v>
      </c>
      <c r="G995" s="5" t="str">
        <f t="shared" si="3"/>
        <v/>
      </c>
      <c r="H995" s="5" t="str">
        <f t="shared" si="4"/>
        <v/>
      </c>
      <c r="I995" s="5" t="str">
        <f t="shared" si="5"/>
        <v/>
      </c>
      <c r="J995" s="5" t="str">
        <f t="shared" si="6"/>
        <v/>
      </c>
      <c r="K995" s="5" t="str">
        <f t="shared" si="9"/>
        <v/>
      </c>
      <c r="M995" s="6" t="str">
        <f t="shared" si="7"/>
        <v/>
      </c>
      <c r="N995" s="5" t="str">
        <f t="shared" ref="N995:Q995" si="1001">IF(IFERROR(FIND( TRIM(LOWER( RIGHT(N$1,LEN(N$1)- FIND("=",N$1)))),LOWER($D995)),"*") = "*","",LEFT(N$1,FIND("=",N$1) -1))</f>
        <v/>
      </c>
      <c r="O995" s="5" t="str">
        <f t="shared" si="1001"/>
        <v/>
      </c>
      <c r="P995" s="5" t="str">
        <f t="shared" si="1001"/>
        <v/>
      </c>
      <c r="Q995" s="5" t="str">
        <f t="shared" si="1001"/>
        <v/>
      </c>
    </row>
    <row r="996" ht="15.75" customHeight="1">
      <c r="A996" s="5" t="s">
        <v>2927</v>
      </c>
      <c r="B996" s="5" t="s">
        <v>2928</v>
      </c>
      <c r="C996" s="5" t="s">
        <v>18</v>
      </c>
      <c r="D996" s="5" t="s">
        <v>2929</v>
      </c>
      <c r="E996" s="6" t="str">
        <f t="shared" si="2"/>
        <v>Enviromental Data,Soil Health Data</v>
      </c>
      <c r="F996" s="2" t="s">
        <v>5</v>
      </c>
      <c r="G996" s="5" t="str">
        <f t="shared" si="3"/>
        <v>Soil Health Data</v>
      </c>
      <c r="H996" s="5" t="str">
        <f t="shared" si="4"/>
        <v/>
      </c>
      <c r="I996" s="5" t="str">
        <f t="shared" si="5"/>
        <v/>
      </c>
      <c r="J996" s="5" t="str">
        <f t="shared" si="6"/>
        <v/>
      </c>
      <c r="K996" s="5" t="str">
        <f t="shared" si="9"/>
        <v/>
      </c>
      <c r="M996" s="6" t="str">
        <f t="shared" si="7"/>
        <v/>
      </c>
      <c r="N996" s="5" t="str">
        <f t="shared" ref="N996:Q996" si="1002">IF(IFERROR(FIND( TRIM(LOWER( RIGHT(N$1,LEN(N$1)- FIND("=",N$1)))),LOWER($D996)),"*") = "*","",LEFT(N$1,FIND("=",N$1) -1))</f>
        <v/>
      </c>
      <c r="O996" s="5" t="str">
        <f t="shared" si="1002"/>
        <v/>
      </c>
      <c r="P996" s="5" t="str">
        <f t="shared" si="1002"/>
        <v/>
      </c>
      <c r="Q996" s="5" t="str">
        <f t="shared" si="1002"/>
        <v/>
      </c>
    </row>
    <row r="997" ht="15.75" customHeight="1">
      <c r="A997" s="5" t="s">
        <v>2930</v>
      </c>
      <c r="B997" s="5" t="s">
        <v>2931</v>
      </c>
      <c r="C997" s="5" t="s">
        <v>18</v>
      </c>
      <c r="D997" s="5" t="s">
        <v>2932</v>
      </c>
      <c r="E997" s="6" t="str">
        <f t="shared" si="2"/>
        <v>Enviromental Data</v>
      </c>
      <c r="F997" s="2" t="s">
        <v>5</v>
      </c>
      <c r="G997" s="5" t="str">
        <f t="shared" si="3"/>
        <v/>
      </c>
      <c r="H997" s="5" t="str">
        <f t="shared" si="4"/>
        <v/>
      </c>
      <c r="I997" s="5" t="str">
        <f t="shared" si="5"/>
        <v/>
      </c>
      <c r="J997" s="5" t="str">
        <f t="shared" si="6"/>
        <v/>
      </c>
      <c r="K997" s="5" t="str">
        <f t="shared" si="9"/>
        <v/>
      </c>
      <c r="M997" s="6" t="str">
        <f t="shared" si="7"/>
        <v/>
      </c>
      <c r="N997" s="5" t="str">
        <f t="shared" ref="N997:Q997" si="1003">IF(IFERROR(FIND( TRIM(LOWER( RIGHT(N$1,LEN(N$1)- FIND("=",N$1)))),LOWER($D997)),"*") = "*","",LEFT(N$1,FIND("=",N$1) -1))</f>
        <v/>
      </c>
      <c r="O997" s="5" t="str">
        <f t="shared" si="1003"/>
        <v/>
      </c>
      <c r="P997" s="5" t="str">
        <f t="shared" si="1003"/>
        <v/>
      </c>
      <c r="Q997" s="5" t="str">
        <f t="shared" si="1003"/>
        <v/>
      </c>
    </row>
    <row r="998" ht="15.75" customHeight="1">
      <c r="A998" s="5" t="s">
        <v>2933</v>
      </c>
      <c r="B998" s="5" t="s">
        <v>2934</v>
      </c>
      <c r="C998" s="5" t="s">
        <v>18</v>
      </c>
      <c r="D998" s="5" t="s">
        <v>2935</v>
      </c>
      <c r="E998" s="6" t="str">
        <f t="shared" si="2"/>
        <v>Enviromental Data</v>
      </c>
      <c r="F998" s="2" t="s">
        <v>5</v>
      </c>
      <c r="G998" s="5" t="str">
        <f t="shared" si="3"/>
        <v/>
      </c>
      <c r="H998" s="5" t="str">
        <f t="shared" si="4"/>
        <v/>
      </c>
      <c r="I998" s="5" t="str">
        <f t="shared" si="5"/>
        <v/>
      </c>
      <c r="J998" s="5" t="str">
        <f t="shared" si="6"/>
        <v/>
      </c>
      <c r="K998" s="5" t="str">
        <f t="shared" si="9"/>
        <v/>
      </c>
      <c r="M998" s="6" t="str">
        <f t="shared" si="7"/>
        <v/>
      </c>
      <c r="N998" s="5" t="str">
        <f t="shared" ref="N998:Q998" si="1004">IF(IFERROR(FIND( TRIM(LOWER( RIGHT(N$1,LEN(N$1)- FIND("=",N$1)))),LOWER($D998)),"*") = "*","",LEFT(N$1,FIND("=",N$1) -1))</f>
        <v/>
      </c>
      <c r="O998" s="5" t="str">
        <f t="shared" si="1004"/>
        <v/>
      </c>
      <c r="P998" s="5" t="str">
        <f t="shared" si="1004"/>
        <v/>
      </c>
      <c r="Q998" s="5" t="str">
        <f t="shared" si="1004"/>
        <v/>
      </c>
    </row>
    <row r="999" ht="15.75" customHeight="1">
      <c r="A999" s="5" t="s">
        <v>2936</v>
      </c>
      <c r="B999" s="5" t="s">
        <v>2937</v>
      </c>
      <c r="C999" s="5" t="s">
        <v>18</v>
      </c>
      <c r="D999" s="5" t="s">
        <v>2938</v>
      </c>
      <c r="E999" s="6" t="str">
        <f t="shared" si="2"/>
        <v>Enviromental Data</v>
      </c>
      <c r="F999" s="2" t="s">
        <v>5</v>
      </c>
      <c r="G999" s="5" t="str">
        <f t="shared" si="3"/>
        <v/>
      </c>
      <c r="H999" s="5" t="str">
        <f t="shared" si="4"/>
        <v/>
      </c>
      <c r="I999" s="5" t="str">
        <f t="shared" si="5"/>
        <v/>
      </c>
      <c r="J999" s="5" t="str">
        <f t="shared" si="6"/>
        <v/>
      </c>
      <c r="K999" s="5" t="str">
        <f t="shared" si="9"/>
        <v/>
      </c>
      <c r="M999" s="6" t="str">
        <f t="shared" si="7"/>
        <v/>
      </c>
      <c r="N999" s="5" t="str">
        <f t="shared" ref="N999:Q999" si="1005">IF(IFERROR(FIND( TRIM(LOWER( RIGHT(N$1,LEN(N$1)- FIND("=",N$1)))),LOWER($D999)),"*") = "*","",LEFT(N$1,FIND("=",N$1) -1))</f>
        <v/>
      </c>
      <c r="O999" s="5" t="str">
        <f t="shared" si="1005"/>
        <v/>
      </c>
      <c r="P999" s="5" t="str">
        <f t="shared" si="1005"/>
        <v/>
      </c>
      <c r="Q999" s="5" t="str">
        <f t="shared" si="1005"/>
        <v/>
      </c>
    </row>
    <row r="1000" ht="15.75" customHeight="1">
      <c r="A1000" s="5" t="s">
        <v>2939</v>
      </c>
      <c r="B1000" s="5" t="s">
        <v>2940</v>
      </c>
      <c r="C1000" s="5" t="s">
        <v>18</v>
      </c>
      <c r="D1000" s="5" t="s">
        <v>2941</v>
      </c>
      <c r="E1000" s="6" t="str">
        <f t="shared" si="2"/>
        <v>Enviromental Data</v>
      </c>
      <c r="F1000" s="2" t="s">
        <v>5</v>
      </c>
      <c r="G1000" s="5" t="str">
        <f t="shared" si="3"/>
        <v/>
      </c>
      <c r="H1000" s="5" t="str">
        <f t="shared" si="4"/>
        <v/>
      </c>
      <c r="I1000" s="5" t="str">
        <f t="shared" si="5"/>
        <v/>
      </c>
      <c r="J1000" s="5" t="str">
        <f t="shared" si="6"/>
        <v/>
      </c>
      <c r="K1000" s="5" t="str">
        <f t="shared" si="9"/>
        <v/>
      </c>
      <c r="M1000" s="6" t="str">
        <f t="shared" si="7"/>
        <v/>
      </c>
      <c r="N1000" s="5" t="str">
        <f t="shared" ref="N1000:Q1000" si="1006">IF(IFERROR(FIND( TRIM(LOWER( RIGHT(N$1,LEN(N$1)- FIND("=",N$1)))),LOWER($D1000)),"*") = "*","",LEFT(N$1,FIND("=",N$1) -1))</f>
        <v/>
      </c>
      <c r="O1000" s="5" t="str">
        <f t="shared" si="1006"/>
        <v/>
      </c>
      <c r="P1000" s="5" t="str">
        <f t="shared" si="1006"/>
        <v/>
      </c>
      <c r="Q1000" s="5" t="str">
        <f t="shared" si="1006"/>
        <v/>
      </c>
    </row>
    <row r="1001" ht="15.75" customHeight="1">
      <c r="A1001" s="5" t="s">
        <v>2942</v>
      </c>
      <c r="B1001" s="5" t="s">
        <v>2943</v>
      </c>
      <c r="C1001" s="5" t="s">
        <v>18</v>
      </c>
      <c r="D1001" s="5" t="s">
        <v>2944</v>
      </c>
      <c r="E1001" s="6" t="str">
        <f t="shared" si="2"/>
        <v>Enviromental Data,Public Health Data </v>
      </c>
      <c r="F1001" s="2" t="s">
        <v>5</v>
      </c>
      <c r="G1001" s="5" t="str">
        <f t="shared" si="3"/>
        <v/>
      </c>
      <c r="H1001" s="5" t="str">
        <f t="shared" si="4"/>
        <v/>
      </c>
      <c r="I1001" s="5" t="str">
        <f t="shared" si="5"/>
        <v/>
      </c>
      <c r="J1001" s="5" t="str">
        <f t="shared" si="6"/>
        <v/>
      </c>
      <c r="K1001" s="5" t="str">
        <f t="shared" si="9"/>
        <v>Public Health Data </v>
      </c>
      <c r="M1001" s="6" t="str">
        <f t="shared" si="7"/>
        <v/>
      </c>
      <c r="N1001" s="5" t="str">
        <f t="shared" ref="N1001:Q1001" si="1007">IF(IFERROR(FIND( TRIM(LOWER( RIGHT(N$1,LEN(N$1)- FIND("=",N$1)))),LOWER($D1001)),"*") = "*","",LEFT(N$1,FIND("=",N$1) -1))</f>
        <v/>
      </c>
      <c r="O1001" s="5" t="str">
        <f t="shared" si="1007"/>
        <v/>
      </c>
      <c r="P1001" s="5" t="str">
        <f t="shared" si="1007"/>
        <v/>
      </c>
      <c r="Q1001" s="5" t="str">
        <f t="shared" si="1007"/>
        <v/>
      </c>
    </row>
    <row r="1002" ht="15.75" customHeight="1">
      <c r="A1002" s="5" t="s">
        <v>2945</v>
      </c>
      <c r="B1002" s="5" t="s">
        <v>2946</v>
      </c>
      <c r="C1002" s="5" t="s">
        <v>18</v>
      </c>
      <c r="D1002" s="5" t="s">
        <v>2947</v>
      </c>
      <c r="E1002" s="6" t="str">
        <f t="shared" si="2"/>
        <v>Enviromental Data,Soil Health Data</v>
      </c>
      <c r="F1002" s="2" t="s">
        <v>5</v>
      </c>
      <c r="G1002" s="5" t="str">
        <f t="shared" si="3"/>
        <v>Soil Health Data</v>
      </c>
      <c r="H1002" s="5" t="str">
        <f t="shared" si="4"/>
        <v/>
      </c>
      <c r="I1002" s="5" t="str">
        <f t="shared" si="5"/>
        <v/>
      </c>
      <c r="J1002" s="5" t="str">
        <f t="shared" si="6"/>
        <v/>
      </c>
      <c r="K1002" s="5" t="str">
        <f t="shared" si="9"/>
        <v/>
      </c>
      <c r="M1002" s="6" t="str">
        <f t="shared" si="7"/>
        <v/>
      </c>
      <c r="N1002" s="5" t="str">
        <f t="shared" ref="N1002:Q1002" si="1008">IF(IFERROR(FIND( TRIM(LOWER( RIGHT(N$1,LEN(N$1)- FIND("=",N$1)))),LOWER($D1002)),"*") = "*","",LEFT(N$1,FIND("=",N$1) -1))</f>
        <v/>
      </c>
      <c r="O1002" s="5" t="str">
        <f t="shared" si="1008"/>
        <v/>
      </c>
      <c r="P1002" s="5" t="str">
        <f t="shared" si="1008"/>
        <v/>
      </c>
      <c r="Q1002" s="5" t="str">
        <f t="shared" si="1008"/>
        <v/>
      </c>
    </row>
    <row r="1003" ht="15.75" customHeight="1">
      <c r="A1003" s="5" t="s">
        <v>2948</v>
      </c>
      <c r="B1003" s="5" t="s">
        <v>2949</v>
      </c>
      <c r="C1003" s="5" t="s">
        <v>18</v>
      </c>
      <c r="D1003" s="5" t="s">
        <v>2950</v>
      </c>
      <c r="E1003" s="6" t="str">
        <f t="shared" si="2"/>
        <v>Enviromental Data</v>
      </c>
      <c r="F1003" s="2" t="s">
        <v>5</v>
      </c>
      <c r="G1003" s="5" t="str">
        <f t="shared" si="3"/>
        <v/>
      </c>
      <c r="H1003" s="5" t="str">
        <f t="shared" si="4"/>
        <v/>
      </c>
      <c r="I1003" s="5" t="str">
        <f t="shared" si="5"/>
        <v/>
      </c>
      <c r="J1003" s="5" t="str">
        <f t="shared" si="6"/>
        <v/>
      </c>
      <c r="K1003" s="5" t="str">
        <f t="shared" si="9"/>
        <v/>
      </c>
      <c r="M1003" s="6" t="str">
        <f t="shared" si="7"/>
        <v/>
      </c>
      <c r="N1003" s="5" t="str">
        <f t="shared" ref="N1003:Q1003" si="1009">IF(IFERROR(FIND( TRIM(LOWER( RIGHT(N$1,LEN(N$1)- FIND("=",N$1)))),LOWER($D1003)),"*") = "*","",LEFT(N$1,FIND("=",N$1) -1))</f>
        <v/>
      </c>
      <c r="O1003" s="5" t="str">
        <f t="shared" si="1009"/>
        <v/>
      </c>
      <c r="P1003" s="5" t="str">
        <f t="shared" si="1009"/>
        <v/>
      </c>
      <c r="Q1003" s="5" t="str">
        <f t="shared" si="1009"/>
        <v/>
      </c>
    </row>
    <row r="1004" ht="15.75" customHeight="1">
      <c r="A1004" s="5" t="s">
        <v>2951</v>
      </c>
      <c r="B1004" s="5" t="s">
        <v>2952</v>
      </c>
      <c r="C1004" s="5" t="s">
        <v>18</v>
      </c>
      <c r="D1004" s="5" t="s">
        <v>2953</v>
      </c>
      <c r="E1004" s="6" t="str">
        <f t="shared" si="2"/>
        <v>Enviromental Data,Pesticides Data ,Public Health Data </v>
      </c>
      <c r="F1004" s="2" t="s">
        <v>5</v>
      </c>
      <c r="G1004" s="5" t="str">
        <f t="shared" si="3"/>
        <v/>
      </c>
      <c r="H1004" s="5" t="str">
        <f t="shared" si="4"/>
        <v/>
      </c>
      <c r="I1004" s="5" t="str">
        <f t="shared" si="5"/>
        <v/>
      </c>
      <c r="J1004" s="5" t="str">
        <f t="shared" si="6"/>
        <v>Pesticides Data </v>
      </c>
      <c r="K1004" s="5" t="str">
        <f t="shared" si="9"/>
        <v>Public Health Data </v>
      </c>
      <c r="M1004" s="6" t="str">
        <f t="shared" si="7"/>
        <v/>
      </c>
      <c r="N1004" s="5" t="str">
        <f t="shared" ref="N1004:Q1004" si="1010">IF(IFERROR(FIND( TRIM(LOWER( RIGHT(N$1,LEN(N$1)- FIND("=",N$1)))),LOWER($D1004)),"*") = "*","",LEFT(N$1,FIND("=",N$1) -1))</f>
        <v/>
      </c>
      <c r="O1004" s="5" t="str">
        <f t="shared" si="1010"/>
        <v/>
      </c>
      <c r="P1004" s="5" t="str">
        <f t="shared" si="1010"/>
        <v/>
      </c>
      <c r="Q1004" s="5" t="str">
        <f t="shared" si="1010"/>
        <v/>
      </c>
    </row>
    <row r="1005" ht="15.75" customHeight="1">
      <c r="A1005" s="5" t="s">
        <v>2954</v>
      </c>
      <c r="B1005" s="5" t="s">
        <v>2955</v>
      </c>
      <c r="C1005" s="5" t="s">
        <v>18</v>
      </c>
      <c r="D1005" s="5" t="s">
        <v>2956</v>
      </c>
      <c r="E1005" s="6" t="str">
        <f t="shared" si="2"/>
        <v>Enviromental Data</v>
      </c>
      <c r="F1005" s="2" t="s">
        <v>5</v>
      </c>
      <c r="G1005" s="5" t="str">
        <f t="shared" si="3"/>
        <v/>
      </c>
      <c r="H1005" s="5" t="str">
        <f t="shared" si="4"/>
        <v/>
      </c>
      <c r="I1005" s="5" t="str">
        <f t="shared" si="5"/>
        <v/>
      </c>
      <c r="J1005" s="5" t="str">
        <f t="shared" si="6"/>
        <v/>
      </c>
      <c r="K1005" s="5" t="str">
        <f t="shared" si="9"/>
        <v/>
      </c>
      <c r="M1005" s="6" t="str">
        <f t="shared" si="7"/>
        <v/>
      </c>
      <c r="N1005" s="5" t="str">
        <f t="shared" ref="N1005:Q1005" si="1011">IF(IFERROR(FIND( TRIM(LOWER( RIGHT(N$1,LEN(N$1)- FIND("=",N$1)))),LOWER($D1005)),"*") = "*","",LEFT(N$1,FIND("=",N$1) -1))</f>
        <v/>
      </c>
      <c r="O1005" s="5" t="str">
        <f t="shared" si="1011"/>
        <v/>
      </c>
      <c r="P1005" s="5" t="str">
        <f t="shared" si="1011"/>
        <v/>
      </c>
      <c r="Q1005" s="5" t="str">
        <f t="shared" si="1011"/>
        <v/>
      </c>
    </row>
    <row r="1006" ht="15.75" customHeight="1">
      <c r="A1006" s="5" t="s">
        <v>2957</v>
      </c>
      <c r="B1006" s="5" t="s">
        <v>2958</v>
      </c>
      <c r="C1006" s="5" t="s">
        <v>18</v>
      </c>
      <c r="D1006" s="5" t="s">
        <v>2959</v>
      </c>
      <c r="E1006" s="6" t="str">
        <f t="shared" si="2"/>
        <v>Enviromental Data,Energy Data </v>
      </c>
      <c r="F1006" s="2" t="s">
        <v>5</v>
      </c>
      <c r="G1006" s="5" t="str">
        <f t="shared" si="3"/>
        <v/>
      </c>
      <c r="H1006" s="5" t="str">
        <f t="shared" si="4"/>
        <v/>
      </c>
      <c r="I1006" s="5" t="str">
        <f t="shared" si="5"/>
        <v>Energy Data </v>
      </c>
      <c r="J1006" s="5" t="str">
        <f t="shared" si="6"/>
        <v/>
      </c>
      <c r="K1006" s="5" t="str">
        <f t="shared" si="9"/>
        <v/>
      </c>
      <c r="M1006" s="6" t="str">
        <f t="shared" si="7"/>
        <v/>
      </c>
      <c r="N1006" s="5" t="str">
        <f t="shared" ref="N1006:Q1006" si="1012">IF(IFERROR(FIND( TRIM(LOWER( RIGHT(N$1,LEN(N$1)- FIND("=",N$1)))),LOWER($D1006)),"*") = "*","",LEFT(N$1,FIND("=",N$1) -1))</f>
        <v/>
      </c>
      <c r="O1006" s="5" t="str">
        <f t="shared" si="1012"/>
        <v/>
      </c>
      <c r="P1006" s="5" t="str">
        <f t="shared" si="1012"/>
        <v/>
      </c>
      <c r="Q1006" s="5" t="str">
        <f t="shared" si="1012"/>
        <v/>
      </c>
    </row>
    <row r="1007" ht="15.75" customHeight="1">
      <c r="A1007" s="5" t="s">
        <v>2960</v>
      </c>
      <c r="B1007" s="5" t="s">
        <v>2961</v>
      </c>
      <c r="C1007" s="5" t="s">
        <v>18</v>
      </c>
      <c r="D1007" s="5" t="s">
        <v>2962</v>
      </c>
      <c r="E1007" s="6" t="str">
        <f t="shared" si="2"/>
        <v>Enviromental Data,Energy Data ,Public Health Data </v>
      </c>
      <c r="F1007" s="2" t="s">
        <v>5</v>
      </c>
      <c r="G1007" s="5" t="str">
        <f t="shared" si="3"/>
        <v/>
      </c>
      <c r="H1007" s="5" t="str">
        <f t="shared" si="4"/>
        <v/>
      </c>
      <c r="I1007" s="5" t="str">
        <f t="shared" si="5"/>
        <v>Energy Data </v>
      </c>
      <c r="J1007" s="5" t="str">
        <f t="shared" si="6"/>
        <v/>
      </c>
      <c r="K1007" s="5" t="str">
        <f t="shared" si="9"/>
        <v>Public Health Data </v>
      </c>
      <c r="M1007" s="6" t="str">
        <f t="shared" si="7"/>
        <v>Regulatory Compliance </v>
      </c>
      <c r="N1007" s="5" t="str">
        <f t="shared" ref="N1007:Q1007" si="1013">IF(IFERROR(FIND( TRIM(LOWER( RIGHT(N$1,LEN(N$1)- FIND("=",N$1)))),LOWER($D1007)),"*") = "*","",LEFT(N$1,FIND("=",N$1) -1))</f>
        <v/>
      </c>
      <c r="O1007" s="5" t="str">
        <f t="shared" si="1013"/>
        <v/>
      </c>
      <c r="P1007" s="5" t="str">
        <f t="shared" si="1013"/>
        <v>Regulatory Compliance </v>
      </c>
      <c r="Q1007" s="5" t="str">
        <f t="shared" si="1013"/>
        <v/>
      </c>
    </row>
    <row r="1008" ht="15.75" customHeight="1">
      <c r="A1008" s="5" t="s">
        <v>2963</v>
      </c>
      <c r="B1008" s="5" t="s">
        <v>2964</v>
      </c>
      <c r="C1008" s="5" t="s">
        <v>18</v>
      </c>
      <c r="D1008" s="5" t="s">
        <v>2965</v>
      </c>
      <c r="E1008" s="6" t="str">
        <f t="shared" si="2"/>
        <v>Enviromental Data</v>
      </c>
      <c r="F1008" s="2" t="s">
        <v>5</v>
      </c>
      <c r="G1008" s="5" t="str">
        <f t="shared" si="3"/>
        <v/>
      </c>
      <c r="H1008" s="5" t="str">
        <f t="shared" si="4"/>
        <v/>
      </c>
      <c r="I1008" s="5" t="str">
        <f t="shared" si="5"/>
        <v/>
      </c>
      <c r="J1008" s="5" t="str">
        <f t="shared" si="6"/>
        <v/>
      </c>
      <c r="K1008" s="5" t="str">
        <f t="shared" si="9"/>
        <v/>
      </c>
      <c r="M1008" s="6" t="str">
        <f t="shared" si="7"/>
        <v/>
      </c>
      <c r="N1008" s="5" t="str">
        <f t="shared" ref="N1008:Q1008" si="1014">IF(IFERROR(FIND( TRIM(LOWER( RIGHT(N$1,LEN(N$1)- FIND("=",N$1)))),LOWER($D1008)),"*") = "*","",LEFT(N$1,FIND("=",N$1) -1))</f>
        <v/>
      </c>
      <c r="O1008" s="5" t="str">
        <f t="shared" si="1014"/>
        <v/>
      </c>
      <c r="P1008" s="5" t="str">
        <f t="shared" si="1014"/>
        <v/>
      </c>
      <c r="Q1008" s="5" t="str">
        <f t="shared" si="1014"/>
        <v/>
      </c>
    </row>
    <row r="1009" ht="15.75" customHeight="1">
      <c r="A1009" s="5" t="s">
        <v>2966</v>
      </c>
      <c r="B1009" s="5" t="s">
        <v>2967</v>
      </c>
      <c r="C1009" s="5" t="s">
        <v>18</v>
      </c>
      <c r="D1009" s="5" t="s">
        <v>2968</v>
      </c>
      <c r="E1009" s="6" t="str">
        <f t="shared" si="2"/>
        <v>Enviromental Data</v>
      </c>
      <c r="F1009" s="2" t="s">
        <v>5</v>
      </c>
      <c r="G1009" s="5" t="str">
        <f t="shared" si="3"/>
        <v/>
      </c>
      <c r="H1009" s="5" t="str">
        <f t="shared" si="4"/>
        <v/>
      </c>
      <c r="I1009" s="5" t="str">
        <f t="shared" si="5"/>
        <v/>
      </c>
      <c r="J1009" s="5" t="str">
        <f t="shared" si="6"/>
        <v/>
      </c>
      <c r="K1009" s="5" t="str">
        <f t="shared" si="9"/>
        <v/>
      </c>
      <c r="M1009" s="6" t="str">
        <f t="shared" si="7"/>
        <v/>
      </c>
      <c r="N1009" s="5" t="str">
        <f t="shared" ref="N1009:Q1009" si="1015">IF(IFERROR(FIND( TRIM(LOWER( RIGHT(N$1,LEN(N$1)- FIND("=",N$1)))),LOWER($D1009)),"*") = "*","",LEFT(N$1,FIND("=",N$1) -1))</f>
        <v/>
      </c>
      <c r="O1009" s="5" t="str">
        <f t="shared" si="1015"/>
        <v/>
      </c>
      <c r="P1009" s="5" t="str">
        <f t="shared" si="1015"/>
        <v/>
      </c>
      <c r="Q1009" s="5" t="str">
        <f t="shared" si="1015"/>
        <v/>
      </c>
    </row>
    <row r="1010" ht="15.75" customHeight="1">
      <c r="A1010" s="5" t="s">
        <v>2969</v>
      </c>
      <c r="B1010" s="5" t="s">
        <v>2970</v>
      </c>
      <c r="C1010" s="5" t="s">
        <v>18</v>
      </c>
      <c r="D1010" s="5" t="s">
        <v>2971</v>
      </c>
      <c r="E1010" s="6" t="str">
        <f t="shared" si="2"/>
        <v>Enviromental Data</v>
      </c>
      <c r="F1010" s="2" t="s">
        <v>5</v>
      </c>
      <c r="G1010" s="5" t="str">
        <f t="shared" si="3"/>
        <v/>
      </c>
      <c r="H1010" s="5" t="str">
        <f t="shared" si="4"/>
        <v/>
      </c>
      <c r="I1010" s="5" t="str">
        <f t="shared" si="5"/>
        <v/>
      </c>
      <c r="J1010" s="5" t="str">
        <f t="shared" si="6"/>
        <v/>
      </c>
      <c r="K1010" s="5" t="str">
        <f t="shared" si="9"/>
        <v/>
      </c>
      <c r="M1010" s="6" t="str">
        <f t="shared" si="7"/>
        <v/>
      </c>
      <c r="N1010" s="5" t="str">
        <f t="shared" ref="N1010:Q1010" si="1016">IF(IFERROR(FIND( TRIM(LOWER( RIGHT(N$1,LEN(N$1)- FIND("=",N$1)))),LOWER($D1010)),"*") = "*","",LEFT(N$1,FIND("=",N$1) -1))</f>
        <v/>
      </c>
      <c r="O1010" s="5" t="str">
        <f t="shared" si="1016"/>
        <v/>
      </c>
      <c r="P1010" s="5" t="str">
        <f t="shared" si="1016"/>
        <v/>
      </c>
      <c r="Q1010" s="5" t="str">
        <f t="shared" si="1016"/>
        <v/>
      </c>
    </row>
    <row r="1011" ht="15.75" customHeight="1">
      <c r="A1011" s="5" t="s">
        <v>2972</v>
      </c>
      <c r="B1011" s="5" t="s">
        <v>2973</v>
      </c>
      <c r="C1011" s="5" t="s">
        <v>18</v>
      </c>
      <c r="D1011" s="5" t="s">
        <v>2974</v>
      </c>
      <c r="E1011" s="6" t="str">
        <f t="shared" si="2"/>
        <v>Enviromental Data</v>
      </c>
      <c r="F1011" s="2" t="s">
        <v>5</v>
      </c>
      <c r="G1011" s="5" t="str">
        <f t="shared" si="3"/>
        <v/>
      </c>
      <c r="H1011" s="5" t="str">
        <f t="shared" si="4"/>
        <v/>
      </c>
      <c r="I1011" s="5" t="str">
        <f t="shared" si="5"/>
        <v/>
      </c>
      <c r="J1011" s="5" t="str">
        <f t="shared" si="6"/>
        <v/>
      </c>
      <c r="K1011" s="5" t="str">
        <f t="shared" si="9"/>
        <v/>
      </c>
      <c r="M1011" s="6" t="str">
        <f t="shared" si="7"/>
        <v/>
      </c>
      <c r="N1011" s="5" t="str">
        <f t="shared" ref="N1011:Q1011" si="1017">IF(IFERROR(FIND( TRIM(LOWER( RIGHT(N$1,LEN(N$1)- FIND("=",N$1)))),LOWER($D1011)),"*") = "*","",LEFT(N$1,FIND("=",N$1) -1))</f>
        <v/>
      </c>
      <c r="O1011" s="5" t="str">
        <f t="shared" si="1017"/>
        <v/>
      </c>
      <c r="P1011" s="5" t="str">
        <f t="shared" si="1017"/>
        <v/>
      </c>
      <c r="Q1011" s="5" t="str">
        <f t="shared" si="1017"/>
        <v/>
      </c>
    </row>
    <row r="1012" ht="15.75" customHeight="1">
      <c r="A1012" s="5" t="s">
        <v>2975</v>
      </c>
      <c r="B1012" s="5" t="s">
        <v>2976</v>
      </c>
      <c r="C1012" s="5" t="s">
        <v>18</v>
      </c>
      <c r="D1012" s="5" t="s">
        <v>2977</v>
      </c>
      <c r="E1012" s="6" t="str">
        <f t="shared" si="2"/>
        <v>Enviromental Data</v>
      </c>
      <c r="F1012" s="2" t="s">
        <v>5</v>
      </c>
      <c r="G1012" s="5" t="str">
        <f t="shared" si="3"/>
        <v/>
      </c>
      <c r="H1012" s="5" t="str">
        <f t="shared" si="4"/>
        <v/>
      </c>
      <c r="I1012" s="5" t="str">
        <f t="shared" si="5"/>
        <v/>
      </c>
      <c r="J1012" s="5" t="str">
        <f t="shared" si="6"/>
        <v/>
      </c>
      <c r="K1012" s="5" t="str">
        <f t="shared" si="9"/>
        <v/>
      </c>
      <c r="M1012" s="6" t="str">
        <f t="shared" si="7"/>
        <v>Agricultural Waste Management System </v>
      </c>
      <c r="N1012" s="5" t="str">
        <f t="shared" ref="N1012:Q1012" si="1018">IF(IFERROR(FIND( TRIM(LOWER( RIGHT(N$1,LEN(N$1)- FIND("=",N$1)))),LOWER($D1012)),"*") = "*","",LEFT(N$1,FIND("=",N$1) -1))</f>
        <v>Agricultural Waste Management System </v>
      </c>
      <c r="O1012" s="5" t="str">
        <f t="shared" si="1018"/>
        <v/>
      </c>
      <c r="P1012" s="5" t="str">
        <f t="shared" si="1018"/>
        <v/>
      </c>
      <c r="Q1012" s="5" t="str">
        <f t="shared" si="1018"/>
        <v/>
      </c>
    </row>
    <row r="1013" ht="15.75" customHeight="1">
      <c r="A1013" s="5" t="s">
        <v>2978</v>
      </c>
      <c r="B1013" s="5" t="s">
        <v>2979</v>
      </c>
      <c r="C1013" s="5" t="s">
        <v>18</v>
      </c>
      <c r="D1013" s="5" t="s">
        <v>2980</v>
      </c>
      <c r="E1013" s="6" t="str">
        <f t="shared" si="2"/>
        <v>Enviromental Data,Soil Health Data</v>
      </c>
      <c r="F1013" s="2" t="s">
        <v>5</v>
      </c>
      <c r="G1013" s="5" t="str">
        <f t="shared" si="3"/>
        <v>Soil Health Data</v>
      </c>
      <c r="H1013" s="5" t="str">
        <f t="shared" si="4"/>
        <v/>
      </c>
      <c r="I1013" s="5" t="str">
        <f t="shared" si="5"/>
        <v/>
      </c>
      <c r="J1013" s="5" t="str">
        <f t="shared" si="6"/>
        <v/>
      </c>
      <c r="K1013" s="5" t="str">
        <f t="shared" si="9"/>
        <v/>
      </c>
      <c r="M1013" s="6" t="str">
        <f t="shared" si="7"/>
        <v/>
      </c>
      <c r="N1013" s="5" t="str">
        <f t="shared" ref="N1013:Q1013" si="1019">IF(IFERROR(FIND( TRIM(LOWER( RIGHT(N$1,LEN(N$1)- FIND("=",N$1)))),LOWER($D1013)),"*") = "*","",LEFT(N$1,FIND("=",N$1) -1))</f>
        <v/>
      </c>
      <c r="O1013" s="5" t="str">
        <f t="shared" si="1019"/>
        <v/>
      </c>
      <c r="P1013" s="5" t="str">
        <f t="shared" si="1019"/>
        <v/>
      </c>
      <c r="Q1013" s="5" t="str">
        <f t="shared" si="1019"/>
        <v/>
      </c>
    </row>
    <row r="1014" ht="15.75" customHeight="1">
      <c r="A1014" s="5" t="s">
        <v>2981</v>
      </c>
      <c r="B1014" s="5" t="s">
        <v>2982</v>
      </c>
      <c r="C1014" s="5" t="s">
        <v>18</v>
      </c>
      <c r="D1014" s="5" t="s">
        <v>2983</v>
      </c>
      <c r="E1014" s="6" t="str">
        <f t="shared" si="2"/>
        <v>Enviromental Data</v>
      </c>
      <c r="F1014" s="2" t="s">
        <v>5</v>
      </c>
      <c r="G1014" s="5" t="str">
        <f t="shared" si="3"/>
        <v/>
      </c>
      <c r="H1014" s="5" t="str">
        <f t="shared" si="4"/>
        <v/>
      </c>
      <c r="I1014" s="5" t="str">
        <f t="shared" si="5"/>
        <v/>
      </c>
      <c r="J1014" s="5" t="str">
        <f t="shared" si="6"/>
        <v/>
      </c>
      <c r="K1014" s="5" t="str">
        <f t="shared" si="9"/>
        <v/>
      </c>
      <c r="M1014" s="6" t="str">
        <f t="shared" si="7"/>
        <v/>
      </c>
      <c r="N1014" s="5" t="str">
        <f t="shared" ref="N1014:Q1014" si="1020">IF(IFERROR(FIND( TRIM(LOWER( RIGHT(N$1,LEN(N$1)- FIND("=",N$1)))),LOWER($D1014)),"*") = "*","",LEFT(N$1,FIND("=",N$1) -1))</f>
        <v/>
      </c>
      <c r="O1014" s="5" t="str">
        <f t="shared" si="1020"/>
        <v/>
      </c>
      <c r="P1014" s="5" t="str">
        <f t="shared" si="1020"/>
        <v/>
      </c>
      <c r="Q1014" s="5" t="str">
        <f t="shared" si="1020"/>
        <v/>
      </c>
    </row>
    <row r="1015" ht="15.75" customHeight="1">
      <c r="A1015" s="5" t="s">
        <v>2984</v>
      </c>
      <c r="B1015" s="5" t="s">
        <v>2985</v>
      </c>
      <c r="C1015" s="5" t="s">
        <v>18</v>
      </c>
      <c r="D1015" s="5" t="s">
        <v>2986</v>
      </c>
      <c r="E1015" s="6" t="str">
        <f t="shared" si="2"/>
        <v>Enviromental Data</v>
      </c>
      <c r="F1015" s="2" t="s">
        <v>5</v>
      </c>
      <c r="G1015" s="5" t="str">
        <f t="shared" si="3"/>
        <v/>
      </c>
      <c r="H1015" s="5" t="str">
        <f t="shared" si="4"/>
        <v/>
      </c>
      <c r="I1015" s="5" t="str">
        <f t="shared" si="5"/>
        <v/>
      </c>
      <c r="J1015" s="5" t="str">
        <f t="shared" si="6"/>
        <v/>
      </c>
      <c r="K1015" s="5" t="str">
        <f t="shared" si="9"/>
        <v/>
      </c>
      <c r="M1015" s="6" t="str">
        <f t="shared" si="7"/>
        <v/>
      </c>
      <c r="N1015" s="5" t="str">
        <f t="shared" ref="N1015:Q1015" si="1021">IF(IFERROR(FIND( TRIM(LOWER( RIGHT(N$1,LEN(N$1)- FIND("=",N$1)))),LOWER($D1015)),"*") = "*","",LEFT(N$1,FIND("=",N$1) -1))</f>
        <v/>
      </c>
      <c r="O1015" s="5" t="str">
        <f t="shared" si="1021"/>
        <v/>
      </c>
      <c r="P1015" s="5" t="str">
        <f t="shared" si="1021"/>
        <v/>
      </c>
      <c r="Q1015" s="5" t="str">
        <f t="shared" si="1021"/>
        <v/>
      </c>
    </row>
    <row r="1016" ht="15.75" customHeight="1">
      <c r="A1016" s="5" t="s">
        <v>2987</v>
      </c>
      <c r="B1016" s="5" t="s">
        <v>2988</v>
      </c>
      <c r="C1016" s="5" t="s">
        <v>18</v>
      </c>
      <c r="D1016" s="5" t="s">
        <v>2989</v>
      </c>
      <c r="E1016" s="6" t="str">
        <f t="shared" si="2"/>
        <v>Enviromental Data</v>
      </c>
      <c r="F1016" s="2" t="s">
        <v>5</v>
      </c>
      <c r="G1016" s="5" t="str">
        <f t="shared" si="3"/>
        <v/>
      </c>
      <c r="H1016" s="5" t="str">
        <f t="shared" si="4"/>
        <v/>
      </c>
      <c r="I1016" s="5" t="str">
        <f t="shared" si="5"/>
        <v/>
      </c>
      <c r="J1016" s="5" t="str">
        <f t="shared" si="6"/>
        <v/>
      </c>
      <c r="K1016" s="5" t="str">
        <f t="shared" si="9"/>
        <v/>
      </c>
      <c r="M1016" s="6" t="str">
        <f t="shared" si="7"/>
        <v/>
      </c>
      <c r="N1016" s="5" t="str">
        <f t="shared" ref="N1016:Q1016" si="1022">IF(IFERROR(FIND( TRIM(LOWER( RIGHT(N$1,LEN(N$1)- FIND("=",N$1)))),LOWER($D1016)),"*") = "*","",LEFT(N$1,FIND("=",N$1) -1))</f>
        <v/>
      </c>
      <c r="O1016" s="5" t="str">
        <f t="shared" si="1022"/>
        <v/>
      </c>
      <c r="P1016" s="5" t="str">
        <f t="shared" si="1022"/>
        <v/>
      </c>
      <c r="Q1016" s="5" t="str">
        <f t="shared" si="1022"/>
        <v/>
      </c>
    </row>
    <row r="1017" ht="15.75" customHeight="1">
      <c r="A1017" s="5" t="s">
        <v>2990</v>
      </c>
      <c r="B1017" s="5" t="s">
        <v>2991</v>
      </c>
      <c r="C1017" s="5" t="s">
        <v>18</v>
      </c>
      <c r="D1017" s="5" t="s">
        <v>2992</v>
      </c>
      <c r="E1017" s="6" t="str">
        <f t="shared" si="2"/>
        <v>Enviromental Data</v>
      </c>
      <c r="F1017" s="2" t="s">
        <v>5</v>
      </c>
      <c r="G1017" s="5" t="str">
        <f t="shared" si="3"/>
        <v/>
      </c>
      <c r="H1017" s="5" t="str">
        <f t="shared" si="4"/>
        <v/>
      </c>
      <c r="I1017" s="5" t="str">
        <f t="shared" si="5"/>
        <v/>
      </c>
      <c r="J1017" s="5" t="str">
        <f t="shared" si="6"/>
        <v/>
      </c>
      <c r="K1017" s="5" t="str">
        <f t="shared" si="9"/>
        <v/>
      </c>
      <c r="M1017" s="6" t="str">
        <f t="shared" si="7"/>
        <v/>
      </c>
      <c r="N1017" s="5" t="str">
        <f t="shared" ref="N1017:Q1017" si="1023">IF(IFERROR(FIND( TRIM(LOWER( RIGHT(N$1,LEN(N$1)- FIND("=",N$1)))),LOWER($D1017)),"*") = "*","",LEFT(N$1,FIND("=",N$1) -1))</f>
        <v/>
      </c>
      <c r="O1017" s="5" t="str">
        <f t="shared" si="1023"/>
        <v/>
      </c>
      <c r="P1017" s="5" t="str">
        <f t="shared" si="1023"/>
        <v/>
      </c>
      <c r="Q1017" s="5" t="str">
        <f t="shared" si="1023"/>
        <v/>
      </c>
    </row>
    <row r="1018" ht="15.75" customHeight="1">
      <c r="A1018" s="5" t="s">
        <v>2993</v>
      </c>
      <c r="B1018" s="5" t="s">
        <v>2994</v>
      </c>
      <c r="C1018" s="5" t="s">
        <v>18</v>
      </c>
      <c r="D1018" s="5" t="s">
        <v>2995</v>
      </c>
      <c r="E1018" s="6" t="str">
        <f t="shared" si="2"/>
        <v>Enviromental Data,Soil Health Data</v>
      </c>
      <c r="F1018" s="2" t="s">
        <v>5</v>
      </c>
      <c r="G1018" s="5" t="str">
        <f t="shared" si="3"/>
        <v>Soil Health Data</v>
      </c>
      <c r="H1018" s="5" t="str">
        <f t="shared" si="4"/>
        <v/>
      </c>
      <c r="I1018" s="5" t="str">
        <f t="shared" si="5"/>
        <v/>
      </c>
      <c r="J1018" s="5" t="str">
        <f t="shared" si="6"/>
        <v/>
      </c>
      <c r="K1018" s="5" t="str">
        <f t="shared" si="9"/>
        <v/>
      </c>
      <c r="M1018" s="6" t="str">
        <f t="shared" si="7"/>
        <v/>
      </c>
      <c r="N1018" s="5" t="str">
        <f t="shared" ref="N1018:Q1018" si="1024">IF(IFERROR(FIND( TRIM(LOWER( RIGHT(N$1,LEN(N$1)- FIND("=",N$1)))),LOWER($D1018)),"*") = "*","",LEFT(N$1,FIND("=",N$1) -1))</f>
        <v/>
      </c>
      <c r="O1018" s="5" t="str">
        <f t="shared" si="1024"/>
        <v/>
      </c>
      <c r="P1018" s="5" t="str">
        <f t="shared" si="1024"/>
        <v/>
      </c>
      <c r="Q1018" s="5" t="str">
        <f t="shared" si="1024"/>
        <v/>
      </c>
    </row>
    <row r="1019" ht="15.75" customHeight="1">
      <c r="A1019" s="5" t="s">
        <v>2996</v>
      </c>
      <c r="B1019" s="5" t="s">
        <v>2997</v>
      </c>
      <c r="C1019" s="5" t="s">
        <v>18</v>
      </c>
      <c r="D1019" s="5" t="s">
        <v>2998</v>
      </c>
      <c r="E1019" s="6" t="str">
        <f t="shared" si="2"/>
        <v>Enviromental Data</v>
      </c>
      <c r="F1019" s="2" t="s">
        <v>5</v>
      </c>
      <c r="G1019" s="5" t="str">
        <f t="shared" si="3"/>
        <v/>
      </c>
      <c r="H1019" s="5" t="str">
        <f t="shared" si="4"/>
        <v/>
      </c>
      <c r="I1019" s="5" t="str">
        <f t="shared" si="5"/>
        <v/>
      </c>
      <c r="J1019" s="5" t="str">
        <f t="shared" si="6"/>
        <v/>
      </c>
      <c r="K1019" s="5" t="str">
        <f t="shared" si="9"/>
        <v/>
      </c>
      <c r="M1019" s="6" t="str">
        <f t="shared" si="7"/>
        <v/>
      </c>
      <c r="N1019" s="5" t="str">
        <f t="shared" ref="N1019:Q1019" si="1025">IF(IFERROR(FIND( TRIM(LOWER( RIGHT(N$1,LEN(N$1)- FIND("=",N$1)))),LOWER($D1019)),"*") = "*","",LEFT(N$1,FIND("=",N$1) -1))</f>
        <v/>
      </c>
      <c r="O1019" s="5" t="str">
        <f t="shared" si="1025"/>
        <v/>
      </c>
      <c r="P1019" s="5" t="str">
        <f t="shared" si="1025"/>
        <v/>
      </c>
      <c r="Q1019" s="5" t="str">
        <f t="shared" si="1025"/>
        <v/>
      </c>
    </row>
    <row r="1020" ht="15.75" customHeight="1">
      <c r="A1020" s="5" t="s">
        <v>2999</v>
      </c>
      <c r="B1020" s="5" t="s">
        <v>3000</v>
      </c>
      <c r="C1020" s="5" t="s">
        <v>18</v>
      </c>
      <c r="D1020" s="5" t="s">
        <v>3001</v>
      </c>
      <c r="E1020" s="6" t="str">
        <f t="shared" si="2"/>
        <v>Enviromental Data</v>
      </c>
      <c r="F1020" s="2" t="s">
        <v>5</v>
      </c>
      <c r="G1020" s="5" t="str">
        <f t="shared" si="3"/>
        <v/>
      </c>
      <c r="H1020" s="5" t="str">
        <f t="shared" si="4"/>
        <v/>
      </c>
      <c r="I1020" s="5" t="str">
        <f t="shared" si="5"/>
        <v/>
      </c>
      <c r="J1020" s="5" t="str">
        <f t="shared" si="6"/>
        <v/>
      </c>
      <c r="K1020" s="5" t="str">
        <f t="shared" si="9"/>
        <v/>
      </c>
      <c r="M1020" s="6" t="str">
        <f t="shared" si="7"/>
        <v/>
      </c>
      <c r="N1020" s="5" t="str">
        <f t="shared" ref="N1020:Q1020" si="1026">IF(IFERROR(FIND( TRIM(LOWER( RIGHT(N$1,LEN(N$1)- FIND("=",N$1)))),LOWER($D1020)),"*") = "*","",LEFT(N$1,FIND("=",N$1) -1))</f>
        <v/>
      </c>
      <c r="O1020" s="5" t="str">
        <f t="shared" si="1026"/>
        <v/>
      </c>
      <c r="P1020" s="5" t="str">
        <f t="shared" si="1026"/>
        <v/>
      </c>
      <c r="Q1020" s="5" t="str">
        <f t="shared" si="1026"/>
        <v/>
      </c>
    </row>
    <row r="1021" ht="15.75" customHeight="1">
      <c r="A1021" s="5" t="s">
        <v>3002</v>
      </c>
      <c r="B1021" s="5" t="s">
        <v>3003</v>
      </c>
      <c r="C1021" s="5" t="s">
        <v>18</v>
      </c>
      <c r="D1021" s="5" t="s">
        <v>3004</v>
      </c>
      <c r="E1021" s="6" t="str">
        <f t="shared" si="2"/>
        <v>Enviromental Data</v>
      </c>
      <c r="F1021" s="2" t="s">
        <v>5</v>
      </c>
      <c r="G1021" s="5" t="str">
        <f t="shared" si="3"/>
        <v/>
      </c>
      <c r="H1021" s="5" t="str">
        <f t="shared" si="4"/>
        <v/>
      </c>
      <c r="I1021" s="5" t="str">
        <f t="shared" si="5"/>
        <v/>
      </c>
      <c r="J1021" s="5" t="str">
        <f t="shared" si="6"/>
        <v/>
      </c>
      <c r="K1021" s="5" t="str">
        <f t="shared" si="9"/>
        <v/>
      </c>
      <c r="M1021" s="6" t="str">
        <f t="shared" si="7"/>
        <v>Agricultural Waste Management System </v>
      </c>
      <c r="N1021" s="5" t="str">
        <f t="shared" ref="N1021:Q1021" si="1027">IF(IFERROR(FIND( TRIM(LOWER( RIGHT(N$1,LEN(N$1)- FIND("=",N$1)))),LOWER($D1021)),"*") = "*","",LEFT(N$1,FIND("=",N$1) -1))</f>
        <v>Agricultural Waste Management System </v>
      </c>
      <c r="O1021" s="5" t="str">
        <f t="shared" si="1027"/>
        <v/>
      </c>
      <c r="P1021" s="5" t="str">
        <f t="shared" si="1027"/>
        <v/>
      </c>
      <c r="Q1021" s="5" t="str">
        <f t="shared" si="1027"/>
        <v/>
      </c>
    </row>
    <row r="1022" ht="15.75" customHeight="1">
      <c r="A1022" s="5" t="s">
        <v>3005</v>
      </c>
      <c r="B1022" s="5" t="s">
        <v>3006</v>
      </c>
      <c r="C1022" s="5" t="s">
        <v>18</v>
      </c>
      <c r="D1022" s="5" t="s">
        <v>3007</v>
      </c>
      <c r="E1022" s="6" t="str">
        <f t="shared" si="2"/>
        <v>Enviromental Data</v>
      </c>
      <c r="F1022" s="2" t="s">
        <v>5</v>
      </c>
      <c r="G1022" s="5" t="str">
        <f t="shared" si="3"/>
        <v/>
      </c>
      <c r="H1022" s="5" t="str">
        <f t="shared" si="4"/>
        <v/>
      </c>
      <c r="I1022" s="5" t="str">
        <f t="shared" si="5"/>
        <v/>
      </c>
      <c r="J1022" s="5" t="str">
        <f t="shared" si="6"/>
        <v/>
      </c>
      <c r="K1022" s="5" t="str">
        <f t="shared" si="9"/>
        <v/>
      </c>
      <c r="M1022" s="6" t="str">
        <f t="shared" si="7"/>
        <v/>
      </c>
      <c r="N1022" s="5" t="str">
        <f t="shared" ref="N1022:Q1022" si="1028">IF(IFERROR(FIND( TRIM(LOWER( RIGHT(N$1,LEN(N$1)- FIND("=",N$1)))),LOWER($D1022)),"*") = "*","",LEFT(N$1,FIND("=",N$1) -1))</f>
        <v/>
      </c>
      <c r="O1022" s="5" t="str">
        <f t="shared" si="1028"/>
        <v/>
      </c>
      <c r="P1022" s="5" t="str">
        <f t="shared" si="1028"/>
        <v/>
      </c>
      <c r="Q1022" s="5" t="str">
        <f t="shared" si="1028"/>
        <v/>
      </c>
    </row>
    <row r="1023" ht="15.75" customHeight="1">
      <c r="A1023" s="5" t="s">
        <v>3008</v>
      </c>
      <c r="B1023" s="5" t="s">
        <v>3009</v>
      </c>
      <c r="C1023" s="5" t="s">
        <v>18</v>
      </c>
      <c r="D1023" s="5" t="s">
        <v>3010</v>
      </c>
      <c r="E1023" s="6" t="str">
        <f t="shared" si="2"/>
        <v>Enviromental Data</v>
      </c>
      <c r="F1023" s="2" t="s">
        <v>5</v>
      </c>
      <c r="G1023" s="5" t="str">
        <f t="shared" si="3"/>
        <v/>
      </c>
      <c r="H1023" s="5" t="str">
        <f t="shared" si="4"/>
        <v/>
      </c>
      <c r="I1023" s="5" t="str">
        <f t="shared" si="5"/>
        <v/>
      </c>
      <c r="J1023" s="5" t="str">
        <f t="shared" si="6"/>
        <v/>
      </c>
      <c r="K1023" s="5" t="str">
        <f t="shared" si="9"/>
        <v/>
      </c>
      <c r="M1023" s="6" t="str">
        <f t="shared" si="7"/>
        <v/>
      </c>
      <c r="N1023" s="5" t="str">
        <f t="shared" ref="N1023:Q1023" si="1029">IF(IFERROR(FIND( TRIM(LOWER( RIGHT(N$1,LEN(N$1)- FIND("=",N$1)))),LOWER($D1023)),"*") = "*","",LEFT(N$1,FIND("=",N$1) -1))</f>
        <v/>
      </c>
      <c r="O1023" s="5" t="str">
        <f t="shared" si="1029"/>
        <v/>
      </c>
      <c r="P1023" s="5" t="str">
        <f t="shared" si="1029"/>
        <v/>
      </c>
      <c r="Q1023" s="5" t="str">
        <f t="shared" si="1029"/>
        <v/>
      </c>
    </row>
    <row r="1024" ht="15.75" customHeight="1">
      <c r="A1024" s="5" t="s">
        <v>3011</v>
      </c>
      <c r="B1024" s="5" t="s">
        <v>3012</v>
      </c>
      <c r="C1024" s="5" t="s">
        <v>18</v>
      </c>
      <c r="D1024" s="5" t="s">
        <v>3013</v>
      </c>
      <c r="E1024" s="6" t="str">
        <f t="shared" si="2"/>
        <v>Enviromental Data</v>
      </c>
      <c r="F1024" s="2" t="s">
        <v>5</v>
      </c>
      <c r="G1024" s="5" t="str">
        <f t="shared" si="3"/>
        <v/>
      </c>
      <c r="H1024" s="5" t="str">
        <f t="shared" si="4"/>
        <v/>
      </c>
      <c r="I1024" s="5" t="str">
        <f t="shared" si="5"/>
        <v/>
      </c>
      <c r="J1024" s="5" t="str">
        <f t="shared" si="6"/>
        <v/>
      </c>
      <c r="K1024" s="5" t="str">
        <f t="shared" si="9"/>
        <v/>
      </c>
      <c r="M1024" s="6" t="str">
        <f t="shared" si="7"/>
        <v/>
      </c>
      <c r="N1024" s="5" t="str">
        <f t="shared" ref="N1024:Q1024" si="1030">IF(IFERROR(FIND( TRIM(LOWER( RIGHT(N$1,LEN(N$1)- FIND("=",N$1)))),LOWER($D1024)),"*") = "*","",LEFT(N$1,FIND("=",N$1) -1))</f>
        <v/>
      </c>
      <c r="O1024" s="5" t="str">
        <f t="shared" si="1030"/>
        <v/>
      </c>
      <c r="P1024" s="5" t="str">
        <f t="shared" si="1030"/>
        <v/>
      </c>
      <c r="Q1024" s="5" t="str">
        <f t="shared" si="1030"/>
        <v/>
      </c>
    </row>
    <row r="1025" ht="15.75" customHeight="1">
      <c r="A1025" s="5" t="s">
        <v>3014</v>
      </c>
      <c r="B1025" s="5" t="s">
        <v>3015</v>
      </c>
      <c r="C1025" s="5" t="s">
        <v>18</v>
      </c>
      <c r="D1025" s="5" t="s">
        <v>3016</v>
      </c>
      <c r="E1025" s="6" t="str">
        <f t="shared" si="2"/>
        <v>Enviromental Data</v>
      </c>
      <c r="F1025" s="2" t="s">
        <v>5</v>
      </c>
      <c r="G1025" s="5" t="str">
        <f t="shared" si="3"/>
        <v/>
      </c>
      <c r="H1025" s="5" t="str">
        <f t="shared" si="4"/>
        <v/>
      </c>
      <c r="I1025" s="5" t="str">
        <f t="shared" si="5"/>
        <v/>
      </c>
      <c r="J1025" s="5" t="str">
        <f t="shared" si="6"/>
        <v/>
      </c>
      <c r="K1025" s="5" t="str">
        <f t="shared" si="9"/>
        <v/>
      </c>
      <c r="M1025" s="6" t="str">
        <f t="shared" si="7"/>
        <v/>
      </c>
      <c r="N1025" s="5" t="str">
        <f t="shared" ref="N1025:Q1025" si="1031">IF(IFERROR(FIND( TRIM(LOWER( RIGHT(N$1,LEN(N$1)- FIND("=",N$1)))),LOWER($D1025)),"*") = "*","",LEFT(N$1,FIND("=",N$1) -1))</f>
        <v/>
      </c>
      <c r="O1025" s="5" t="str">
        <f t="shared" si="1031"/>
        <v/>
      </c>
      <c r="P1025" s="5" t="str">
        <f t="shared" si="1031"/>
        <v/>
      </c>
      <c r="Q1025" s="5" t="str">
        <f t="shared" si="1031"/>
        <v/>
      </c>
    </row>
    <row r="1026" ht="15.75" customHeight="1">
      <c r="A1026" s="5" t="s">
        <v>3017</v>
      </c>
      <c r="B1026" s="5" t="s">
        <v>3018</v>
      </c>
      <c r="C1026" s="5" t="s">
        <v>18</v>
      </c>
      <c r="D1026" s="5" t="s">
        <v>3019</v>
      </c>
      <c r="E1026" s="6" t="str">
        <f t="shared" si="2"/>
        <v>Enviromental Data</v>
      </c>
      <c r="F1026" s="2" t="s">
        <v>5</v>
      </c>
      <c r="G1026" s="5" t="str">
        <f t="shared" si="3"/>
        <v/>
      </c>
      <c r="H1026" s="5" t="str">
        <f t="shared" si="4"/>
        <v/>
      </c>
      <c r="I1026" s="5" t="str">
        <f t="shared" si="5"/>
        <v/>
      </c>
      <c r="J1026" s="5" t="str">
        <f t="shared" si="6"/>
        <v/>
      </c>
      <c r="K1026" s="5" t="str">
        <f t="shared" si="9"/>
        <v/>
      </c>
      <c r="M1026" s="6" t="str">
        <f t="shared" si="7"/>
        <v/>
      </c>
      <c r="N1026" s="5" t="str">
        <f t="shared" ref="N1026:Q1026" si="1032">IF(IFERROR(FIND( TRIM(LOWER( RIGHT(N$1,LEN(N$1)- FIND("=",N$1)))),LOWER($D1026)),"*") = "*","",LEFT(N$1,FIND("=",N$1) -1))</f>
        <v/>
      </c>
      <c r="O1026" s="5" t="str">
        <f t="shared" si="1032"/>
        <v/>
      </c>
      <c r="P1026" s="5" t="str">
        <f t="shared" si="1032"/>
        <v/>
      </c>
      <c r="Q1026" s="5" t="str">
        <f t="shared" si="1032"/>
        <v/>
      </c>
    </row>
    <row r="1027" ht="15.75" customHeight="1">
      <c r="A1027" s="5" t="s">
        <v>3020</v>
      </c>
      <c r="B1027" s="5" t="s">
        <v>3021</v>
      </c>
      <c r="C1027" s="5" t="s">
        <v>18</v>
      </c>
      <c r="D1027" s="5" t="s">
        <v>3022</v>
      </c>
      <c r="E1027" s="6" t="str">
        <f t="shared" si="2"/>
        <v>Enviromental Data</v>
      </c>
      <c r="F1027" s="2" t="s">
        <v>5</v>
      </c>
      <c r="G1027" s="5" t="str">
        <f t="shared" si="3"/>
        <v/>
      </c>
      <c r="H1027" s="5" t="str">
        <f t="shared" si="4"/>
        <v/>
      </c>
      <c r="I1027" s="5" t="str">
        <f t="shared" si="5"/>
        <v/>
      </c>
      <c r="J1027" s="5" t="str">
        <f t="shared" si="6"/>
        <v/>
      </c>
      <c r="K1027" s="5" t="str">
        <f t="shared" si="9"/>
        <v/>
      </c>
      <c r="M1027" s="6" t="str">
        <f t="shared" si="7"/>
        <v/>
      </c>
      <c r="N1027" s="5" t="str">
        <f t="shared" ref="N1027:Q1027" si="1033">IF(IFERROR(FIND( TRIM(LOWER( RIGHT(N$1,LEN(N$1)- FIND("=",N$1)))),LOWER($D1027)),"*") = "*","",LEFT(N$1,FIND("=",N$1) -1))</f>
        <v/>
      </c>
      <c r="O1027" s="5" t="str">
        <f t="shared" si="1033"/>
        <v/>
      </c>
      <c r="P1027" s="5" t="str">
        <f t="shared" si="1033"/>
        <v/>
      </c>
      <c r="Q1027" s="5" t="str">
        <f t="shared" si="1033"/>
        <v/>
      </c>
    </row>
    <row r="1028" ht="15.75" customHeight="1">
      <c r="A1028" s="5" t="s">
        <v>3023</v>
      </c>
      <c r="B1028" s="5" t="s">
        <v>3024</v>
      </c>
      <c r="C1028" s="5" t="s">
        <v>18</v>
      </c>
      <c r="D1028" s="5" t="s">
        <v>3025</v>
      </c>
      <c r="E1028" s="6" t="str">
        <f t="shared" si="2"/>
        <v>Enviromental Data</v>
      </c>
      <c r="F1028" s="2" t="s">
        <v>5</v>
      </c>
      <c r="G1028" s="5" t="str">
        <f t="shared" si="3"/>
        <v/>
      </c>
      <c r="H1028" s="5" t="str">
        <f t="shared" si="4"/>
        <v/>
      </c>
      <c r="I1028" s="5" t="str">
        <f t="shared" si="5"/>
        <v/>
      </c>
      <c r="J1028" s="5" t="str">
        <f t="shared" si="6"/>
        <v/>
      </c>
      <c r="K1028" s="5" t="str">
        <f t="shared" si="9"/>
        <v/>
      </c>
      <c r="M1028" s="6" t="str">
        <f t="shared" si="7"/>
        <v/>
      </c>
      <c r="N1028" s="5" t="str">
        <f t="shared" ref="N1028:Q1028" si="1034">IF(IFERROR(FIND( TRIM(LOWER( RIGHT(N$1,LEN(N$1)- FIND("=",N$1)))),LOWER($D1028)),"*") = "*","",LEFT(N$1,FIND("=",N$1) -1))</f>
        <v/>
      </c>
      <c r="O1028" s="5" t="str">
        <f t="shared" si="1034"/>
        <v/>
      </c>
      <c r="P1028" s="5" t="str">
        <f t="shared" si="1034"/>
        <v/>
      </c>
      <c r="Q1028" s="5" t="str">
        <f t="shared" si="1034"/>
        <v/>
      </c>
    </row>
    <row r="1029" ht="15.75" customHeight="1">
      <c r="A1029" s="5" t="s">
        <v>3026</v>
      </c>
      <c r="B1029" s="5" t="s">
        <v>3027</v>
      </c>
      <c r="C1029" s="5" t="s">
        <v>18</v>
      </c>
      <c r="D1029" s="5" t="s">
        <v>3028</v>
      </c>
      <c r="E1029" s="6" t="str">
        <f t="shared" si="2"/>
        <v>Enviromental Data,Soil Health Data</v>
      </c>
      <c r="F1029" s="2" t="s">
        <v>5</v>
      </c>
      <c r="G1029" s="5" t="str">
        <f t="shared" si="3"/>
        <v>Soil Health Data</v>
      </c>
      <c r="H1029" s="5" t="str">
        <f t="shared" si="4"/>
        <v/>
      </c>
      <c r="I1029" s="5" t="str">
        <f t="shared" si="5"/>
        <v/>
      </c>
      <c r="J1029" s="5" t="str">
        <f t="shared" si="6"/>
        <v/>
      </c>
      <c r="K1029" s="5" t="str">
        <f t="shared" si="9"/>
        <v/>
      </c>
      <c r="M1029" s="6" t="str">
        <f t="shared" si="7"/>
        <v/>
      </c>
      <c r="N1029" s="5" t="str">
        <f t="shared" ref="N1029:Q1029" si="1035">IF(IFERROR(FIND( TRIM(LOWER( RIGHT(N$1,LEN(N$1)- FIND("=",N$1)))),LOWER($D1029)),"*") = "*","",LEFT(N$1,FIND("=",N$1) -1))</f>
        <v/>
      </c>
      <c r="O1029" s="5" t="str">
        <f t="shared" si="1035"/>
        <v/>
      </c>
      <c r="P1029" s="5" t="str">
        <f t="shared" si="1035"/>
        <v/>
      </c>
      <c r="Q1029" s="5" t="str">
        <f t="shared" si="1035"/>
        <v/>
      </c>
    </row>
    <row r="1030" ht="15.75" customHeight="1">
      <c r="A1030" s="5" t="s">
        <v>3029</v>
      </c>
      <c r="B1030" s="5" t="s">
        <v>3030</v>
      </c>
      <c r="C1030" s="5" t="s">
        <v>18</v>
      </c>
      <c r="D1030" s="5" t="s">
        <v>3031</v>
      </c>
      <c r="E1030" s="6" t="str">
        <f t="shared" si="2"/>
        <v>Enviromental Data</v>
      </c>
      <c r="F1030" s="2" t="s">
        <v>5</v>
      </c>
      <c r="G1030" s="5" t="str">
        <f t="shared" si="3"/>
        <v/>
      </c>
      <c r="H1030" s="5" t="str">
        <f t="shared" si="4"/>
        <v/>
      </c>
      <c r="I1030" s="5" t="str">
        <f t="shared" si="5"/>
        <v/>
      </c>
      <c r="J1030" s="5" t="str">
        <f t="shared" si="6"/>
        <v/>
      </c>
      <c r="K1030" s="5" t="str">
        <f t="shared" si="9"/>
        <v/>
      </c>
      <c r="M1030" s="6" t="str">
        <f t="shared" si="7"/>
        <v/>
      </c>
      <c r="N1030" s="5" t="str">
        <f t="shared" ref="N1030:Q1030" si="1036">IF(IFERROR(FIND( TRIM(LOWER( RIGHT(N$1,LEN(N$1)- FIND("=",N$1)))),LOWER($D1030)),"*") = "*","",LEFT(N$1,FIND("=",N$1) -1))</f>
        <v/>
      </c>
      <c r="O1030" s="5" t="str">
        <f t="shared" si="1036"/>
        <v/>
      </c>
      <c r="P1030" s="5" t="str">
        <f t="shared" si="1036"/>
        <v/>
      </c>
      <c r="Q1030" s="5" t="str">
        <f t="shared" si="1036"/>
        <v/>
      </c>
    </row>
    <row r="1031" ht="15.75" customHeight="1">
      <c r="A1031" s="5" t="s">
        <v>3032</v>
      </c>
      <c r="B1031" s="5" t="s">
        <v>3033</v>
      </c>
      <c r="C1031" s="5" t="s">
        <v>18</v>
      </c>
      <c r="D1031" s="5" t="s">
        <v>3034</v>
      </c>
      <c r="E1031" s="6" t="str">
        <f t="shared" si="2"/>
        <v>Enviromental Data,Public Health Data </v>
      </c>
      <c r="F1031" s="2" t="s">
        <v>5</v>
      </c>
      <c r="G1031" s="5" t="str">
        <f t="shared" si="3"/>
        <v/>
      </c>
      <c r="H1031" s="5" t="str">
        <f t="shared" si="4"/>
        <v/>
      </c>
      <c r="I1031" s="5" t="str">
        <f t="shared" si="5"/>
        <v/>
      </c>
      <c r="J1031" s="5" t="str">
        <f t="shared" si="6"/>
        <v/>
      </c>
      <c r="K1031" s="5" t="str">
        <f t="shared" si="9"/>
        <v>Public Health Data </v>
      </c>
      <c r="M1031" s="6" t="str">
        <f t="shared" si="7"/>
        <v/>
      </c>
      <c r="N1031" s="5" t="str">
        <f t="shared" ref="N1031:Q1031" si="1037">IF(IFERROR(FIND( TRIM(LOWER( RIGHT(N$1,LEN(N$1)- FIND("=",N$1)))),LOWER($D1031)),"*") = "*","",LEFT(N$1,FIND("=",N$1) -1))</f>
        <v/>
      </c>
      <c r="O1031" s="5" t="str">
        <f t="shared" si="1037"/>
        <v/>
      </c>
      <c r="P1031" s="5" t="str">
        <f t="shared" si="1037"/>
        <v/>
      </c>
      <c r="Q1031" s="5" t="str">
        <f t="shared" si="1037"/>
        <v/>
      </c>
    </row>
    <row r="1032" ht="15.75" customHeight="1">
      <c r="A1032" s="5" t="s">
        <v>3035</v>
      </c>
      <c r="B1032" s="5" t="s">
        <v>3036</v>
      </c>
      <c r="C1032" s="5" t="s">
        <v>18</v>
      </c>
      <c r="D1032" s="5" t="s">
        <v>3037</v>
      </c>
      <c r="E1032" s="6" t="str">
        <f t="shared" si="2"/>
        <v>Enviromental Data,Public Health Data </v>
      </c>
      <c r="F1032" s="2" t="s">
        <v>5</v>
      </c>
      <c r="G1032" s="5" t="str">
        <f t="shared" si="3"/>
        <v/>
      </c>
      <c r="H1032" s="5" t="str">
        <f t="shared" si="4"/>
        <v/>
      </c>
      <c r="I1032" s="5" t="str">
        <f t="shared" si="5"/>
        <v/>
      </c>
      <c r="J1032" s="5" t="str">
        <f t="shared" si="6"/>
        <v/>
      </c>
      <c r="K1032" s="5" t="str">
        <f t="shared" si="9"/>
        <v>Public Health Data </v>
      </c>
      <c r="M1032" s="6" t="str">
        <f t="shared" si="7"/>
        <v/>
      </c>
      <c r="N1032" s="5" t="str">
        <f t="shared" ref="N1032:Q1032" si="1038">IF(IFERROR(FIND( TRIM(LOWER( RIGHT(N$1,LEN(N$1)- FIND("=",N$1)))),LOWER($D1032)),"*") = "*","",LEFT(N$1,FIND("=",N$1) -1))</f>
        <v/>
      </c>
      <c r="O1032" s="5" t="str">
        <f t="shared" si="1038"/>
        <v/>
      </c>
      <c r="P1032" s="5" t="str">
        <f t="shared" si="1038"/>
        <v/>
      </c>
      <c r="Q1032" s="5" t="str">
        <f t="shared" si="1038"/>
        <v/>
      </c>
    </row>
    <row r="1033" ht="15.75" customHeight="1">
      <c r="A1033" s="5" t="s">
        <v>3038</v>
      </c>
      <c r="B1033" s="5" t="s">
        <v>3039</v>
      </c>
      <c r="C1033" s="5" t="s">
        <v>18</v>
      </c>
      <c r="D1033" s="5" t="s">
        <v>3040</v>
      </c>
      <c r="E1033" s="6" t="str">
        <f t="shared" si="2"/>
        <v>Enviromental Data</v>
      </c>
      <c r="F1033" s="2" t="s">
        <v>5</v>
      </c>
      <c r="G1033" s="5" t="str">
        <f t="shared" si="3"/>
        <v/>
      </c>
      <c r="H1033" s="5" t="str">
        <f t="shared" si="4"/>
        <v/>
      </c>
      <c r="I1033" s="5" t="str">
        <f t="shared" si="5"/>
        <v/>
      </c>
      <c r="J1033" s="5" t="str">
        <f t="shared" si="6"/>
        <v/>
      </c>
      <c r="K1033" s="5" t="str">
        <f t="shared" si="9"/>
        <v/>
      </c>
      <c r="M1033" s="6" t="str">
        <f t="shared" si="7"/>
        <v/>
      </c>
      <c r="N1033" s="5" t="str">
        <f t="shared" ref="N1033:Q1033" si="1039">IF(IFERROR(FIND( TRIM(LOWER( RIGHT(N$1,LEN(N$1)- FIND("=",N$1)))),LOWER($D1033)),"*") = "*","",LEFT(N$1,FIND("=",N$1) -1))</f>
        <v/>
      </c>
      <c r="O1033" s="5" t="str">
        <f t="shared" si="1039"/>
        <v/>
      </c>
      <c r="P1033" s="5" t="str">
        <f t="shared" si="1039"/>
        <v/>
      </c>
      <c r="Q1033" s="5" t="str">
        <f t="shared" si="1039"/>
        <v/>
      </c>
    </row>
    <row r="1034" ht="15.75" customHeight="1">
      <c r="A1034" s="5" t="s">
        <v>3041</v>
      </c>
      <c r="B1034" s="5" t="s">
        <v>3042</v>
      </c>
      <c r="C1034" s="5" t="s">
        <v>18</v>
      </c>
      <c r="D1034" s="5" t="s">
        <v>3043</v>
      </c>
      <c r="E1034" s="6" t="str">
        <f t="shared" si="2"/>
        <v>Enviromental Data</v>
      </c>
      <c r="F1034" s="2" t="s">
        <v>5</v>
      </c>
      <c r="G1034" s="5" t="str">
        <f t="shared" si="3"/>
        <v/>
      </c>
      <c r="H1034" s="5" t="str">
        <f t="shared" si="4"/>
        <v/>
      </c>
      <c r="I1034" s="5" t="str">
        <f t="shared" si="5"/>
        <v/>
      </c>
      <c r="J1034" s="5" t="str">
        <f t="shared" si="6"/>
        <v/>
      </c>
      <c r="K1034" s="5" t="str">
        <f t="shared" si="9"/>
        <v/>
      </c>
      <c r="M1034" s="6" t="str">
        <f t="shared" si="7"/>
        <v/>
      </c>
      <c r="N1034" s="5" t="str">
        <f t="shared" ref="N1034:Q1034" si="1040">IF(IFERROR(FIND( TRIM(LOWER( RIGHT(N$1,LEN(N$1)- FIND("=",N$1)))),LOWER($D1034)),"*") = "*","",LEFT(N$1,FIND("=",N$1) -1))</f>
        <v/>
      </c>
      <c r="O1034" s="5" t="str">
        <f t="shared" si="1040"/>
        <v/>
      </c>
      <c r="P1034" s="5" t="str">
        <f t="shared" si="1040"/>
        <v/>
      </c>
      <c r="Q1034" s="5" t="str">
        <f t="shared" si="1040"/>
        <v/>
      </c>
    </row>
    <row r="1035" ht="15.75" customHeight="1">
      <c r="A1035" s="5" t="s">
        <v>3044</v>
      </c>
      <c r="B1035" s="5" t="s">
        <v>3045</v>
      </c>
      <c r="C1035" s="5" t="s">
        <v>18</v>
      </c>
      <c r="D1035" s="5" t="s">
        <v>3046</v>
      </c>
      <c r="E1035" s="6" t="str">
        <f t="shared" si="2"/>
        <v>Enviromental Data</v>
      </c>
      <c r="F1035" s="2" t="s">
        <v>5</v>
      </c>
      <c r="G1035" s="5" t="str">
        <f t="shared" si="3"/>
        <v/>
      </c>
      <c r="H1035" s="5" t="str">
        <f t="shared" si="4"/>
        <v/>
      </c>
      <c r="I1035" s="5" t="str">
        <f t="shared" si="5"/>
        <v/>
      </c>
      <c r="J1035" s="5" t="str">
        <f t="shared" si="6"/>
        <v/>
      </c>
      <c r="K1035" s="5" t="str">
        <f t="shared" si="9"/>
        <v/>
      </c>
      <c r="M1035" s="6" t="str">
        <f t="shared" si="7"/>
        <v/>
      </c>
      <c r="N1035" s="5" t="str">
        <f t="shared" ref="N1035:Q1035" si="1041">IF(IFERROR(FIND( TRIM(LOWER( RIGHT(N$1,LEN(N$1)- FIND("=",N$1)))),LOWER($D1035)),"*") = "*","",LEFT(N$1,FIND("=",N$1) -1))</f>
        <v/>
      </c>
      <c r="O1035" s="5" t="str">
        <f t="shared" si="1041"/>
        <v/>
      </c>
      <c r="P1035" s="5" t="str">
        <f t="shared" si="1041"/>
        <v/>
      </c>
      <c r="Q1035" s="5" t="str">
        <f t="shared" si="1041"/>
        <v/>
      </c>
    </row>
    <row r="1036" ht="15.75" customHeight="1">
      <c r="A1036" s="5" t="s">
        <v>3047</v>
      </c>
      <c r="B1036" s="5" t="s">
        <v>3048</v>
      </c>
      <c r="C1036" s="5" t="s">
        <v>18</v>
      </c>
      <c r="D1036" s="5" t="s">
        <v>3049</v>
      </c>
      <c r="E1036" s="6" t="str">
        <f t="shared" si="2"/>
        <v>Enviromental Data</v>
      </c>
      <c r="F1036" s="2" t="s">
        <v>5</v>
      </c>
      <c r="G1036" s="5" t="str">
        <f t="shared" si="3"/>
        <v/>
      </c>
      <c r="H1036" s="5" t="str">
        <f t="shared" si="4"/>
        <v/>
      </c>
      <c r="I1036" s="5" t="str">
        <f t="shared" si="5"/>
        <v/>
      </c>
      <c r="J1036" s="5" t="str">
        <f t="shared" si="6"/>
        <v/>
      </c>
      <c r="K1036" s="5" t="str">
        <f t="shared" si="9"/>
        <v/>
      </c>
      <c r="M1036" s="6" t="str">
        <f t="shared" si="7"/>
        <v/>
      </c>
      <c r="N1036" s="5" t="str">
        <f t="shared" ref="N1036:Q1036" si="1042">IF(IFERROR(FIND( TRIM(LOWER( RIGHT(N$1,LEN(N$1)- FIND("=",N$1)))),LOWER($D1036)),"*") = "*","",LEFT(N$1,FIND("=",N$1) -1))</f>
        <v/>
      </c>
      <c r="O1036" s="5" t="str">
        <f t="shared" si="1042"/>
        <v/>
      </c>
      <c r="P1036" s="5" t="str">
        <f t="shared" si="1042"/>
        <v/>
      </c>
      <c r="Q1036" s="5" t="str">
        <f t="shared" si="1042"/>
        <v/>
      </c>
    </row>
    <row r="1037" ht="15.75" customHeight="1">
      <c r="A1037" s="5" t="s">
        <v>3050</v>
      </c>
      <c r="B1037" s="5" t="s">
        <v>3051</v>
      </c>
      <c r="C1037" s="5" t="s">
        <v>18</v>
      </c>
      <c r="D1037" s="5" t="s">
        <v>3052</v>
      </c>
      <c r="E1037" s="6" t="str">
        <f t="shared" si="2"/>
        <v>Enviromental Data</v>
      </c>
      <c r="F1037" s="2" t="s">
        <v>5</v>
      </c>
      <c r="G1037" s="5" t="str">
        <f t="shared" si="3"/>
        <v/>
      </c>
      <c r="H1037" s="5" t="str">
        <f t="shared" si="4"/>
        <v/>
      </c>
      <c r="I1037" s="5" t="str">
        <f t="shared" si="5"/>
        <v/>
      </c>
      <c r="J1037" s="5" t="str">
        <f t="shared" si="6"/>
        <v/>
      </c>
      <c r="K1037" s="5" t="str">
        <f t="shared" si="9"/>
        <v/>
      </c>
      <c r="M1037" s="6" t="str">
        <f t="shared" si="7"/>
        <v/>
      </c>
      <c r="N1037" s="5" t="str">
        <f t="shared" ref="N1037:Q1037" si="1043">IF(IFERROR(FIND( TRIM(LOWER( RIGHT(N$1,LEN(N$1)- FIND("=",N$1)))),LOWER($D1037)),"*") = "*","",LEFT(N$1,FIND("=",N$1) -1))</f>
        <v/>
      </c>
      <c r="O1037" s="5" t="str">
        <f t="shared" si="1043"/>
        <v/>
      </c>
      <c r="P1037" s="5" t="str">
        <f t="shared" si="1043"/>
        <v/>
      </c>
      <c r="Q1037" s="5" t="str">
        <f t="shared" si="1043"/>
        <v/>
      </c>
    </row>
    <row r="1038" ht="15.75" customHeight="1">
      <c r="A1038" s="5" t="s">
        <v>3053</v>
      </c>
      <c r="B1038" s="5" t="s">
        <v>3054</v>
      </c>
      <c r="C1038" s="5" t="s">
        <v>18</v>
      </c>
      <c r="D1038" s="5" t="s">
        <v>3055</v>
      </c>
      <c r="E1038" s="6" t="str">
        <f t="shared" si="2"/>
        <v>Enviromental Data</v>
      </c>
      <c r="F1038" s="2" t="s">
        <v>5</v>
      </c>
      <c r="G1038" s="5" t="str">
        <f t="shared" si="3"/>
        <v/>
      </c>
      <c r="H1038" s="5" t="str">
        <f t="shared" si="4"/>
        <v/>
      </c>
      <c r="I1038" s="5" t="str">
        <f t="shared" si="5"/>
        <v/>
      </c>
      <c r="J1038" s="5" t="str">
        <f t="shared" si="6"/>
        <v/>
      </c>
      <c r="K1038" s="5" t="str">
        <f t="shared" si="9"/>
        <v/>
      </c>
      <c r="M1038" s="6" t="str">
        <f t="shared" si="7"/>
        <v/>
      </c>
      <c r="N1038" s="5" t="str">
        <f t="shared" ref="N1038:Q1038" si="1044">IF(IFERROR(FIND( TRIM(LOWER( RIGHT(N$1,LEN(N$1)- FIND("=",N$1)))),LOWER($D1038)),"*") = "*","",LEFT(N$1,FIND("=",N$1) -1))</f>
        <v/>
      </c>
      <c r="O1038" s="5" t="str">
        <f t="shared" si="1044"/>
        <v/>
      </c>
      <c r="P1038" s="5" t="str">
        <f t="shared" si="1044"/>
        <v/>
      </c>
      <c r="Q1038" s="5" t="str">
        <f t="shared" si="1044"/>
        <v/>
      </c>
    </row>
    <row r="1039" ht="15.75" customHeight="1">
      <c r="A1039" s="5" t="s">
        <v>3056</v>
      </c>
      <c r="B1039" s="5" t="s">
        <v>3057</v>
      </c>
      <c r="C1039" s="5" t="s">
        <v>18</v>
      </c>
      <c r="D1039" s="5" t="s">
        <v>3058</v>
      </c>
      <c r="E1039" s="6" t="str">
        <f t="shared" si="2"/>
        <v>Enviromental Data</v>
      </c>
      <c r="F1039" s="2" t="s">
        <v>5</v>
      </c>
      <c r="G1039" s="5" t="str">
        <f t="shared" si="3"/>
        <v/>
      </c>
      <c r="H1039" s="5" t="str">
        <f t="shared" si="4"/>
        <v/>
      </c>
      <c r="I1039" s="5" t="str">
        <f t="shared" si="5"/>
        <v/>
      </c>
      <c r="J1039" s="5" t="str">
        <f t="shared" si="6"/>
        <v/>
      </c>
      <c r="K1039" s="5" t="str">
        <f t="shared" si="9"/>
        <v/>
      </c>
      <c r="M1039" s="6" t="str">
        <f t="shared" si="7"/>
        <v/>
      </c>
      <c r="N1039" s="5" t="str">
        <f t="shared" ref="N1039:Q1039" si="1045">IF(IFERROR(FIND( TRIM(LOWER( RIGHT(N$1,LEN(N$1)- FIND("=",N$1)))),LOWER($D1039)),"*") = "*","",LEFT(N$1,FIND("=",N$1) -1))</f>
        <v/>
      </c>
      <c r="O1039" s="5" t="str">
        <f t="shared" si="1045"/>
        <v/>
      </c>
      <c r="P1039" s="5" t="str">
        <f t="shared" si="1045"/>
        <v/>
      </c>
      <c r="Q1039" s="5" t="str">
        <f t="shared" si="1045"/>
        <v/>
      </c>
    </row>
    <row r="1040" ht="15.75" customHeight="1">
      <c r="A1040" s="5" t="s">
        <v>3059</v>
      </c>
      <c r="B1040" s="5" t="s">
        <v>3060</v>
      </c>
      <c r="C1040" s="5" t="s">
        <v>18</v>
      </c>
      <c r="D1040" s="5" t="s">
        <v>3061</v>
      </c>
      <c r="E1040" s="6" t="str">
        <f t="shared" si="2"/>
        <v>Enviromental Data,Public Health Data </v>
      </c>
      <c r="F1040" s="2" t="s">
        <v>5</v>
      </c>
      <c r="G1040" s="5" t="str">
        <f t="shared" si="3"/>
        <v/>
      </c>
      <c r="H1040" s="5" t="str">
        <f t="shared" si="4"/>
        <v/>
      </c>
      <c r="I1040" s="5" t="str">
        <f t="shared" si="5"/>
        <v/>
      </c>
      <c r="J1040" s="5" t="str">
        <f t="shared" si="6"/>
        <v/>
      </c>
      <c r="K1040" s="5" t="str">
        <f t="shared" si="9"/>
        <v>Public Health Data </v>
      </c>
      <c r="M1040" s="6" t="str">
        <f t="shared" si="7"/>
        <v/>
      </c>
      <c r="N1040" s="5" t="str">
        <f t="shared" ref="N1040:Q1040" si="1046">IF(IFERROR(FIND( TRIM(LOWER( RIGHT(N$1,LEN(N$1)- FIND("=",N$1)))),LOWER($D1040)),"*") = "*","",LEFT(N$1,FIND("=",N$1) -1))</f>
        <v/>
      </c>
      <c r="O1040" s="5" t="str">
        <f t="shared" si="1046"/>
        <v/>
      </c>
      <c r="P1040" s="5" t="str">
        <f t="shared" si="1046"/>
        <v/>
      </c>
      <c r="Q1040" s="5" t="str">
        <f t="shared" si="1046"/>
        <v/>
      </c>
    </row>
    <row r="1041" ht="15.75" customHeight="1">
      <c r="A1041" s="5" t="s">
        <v>3062</v>
      </c>
      <c r="B1041" s="5" t="s">
        <v>3063</v>
      </c>
      <c r="C1041" s="5" t="s">
        <v>18</v>
      </c>
      <c r="D1041" s="5" t="s">
        <v>3064</v>
      </c>
      <c r="E1041" s="6" t="str">
        <f t="shared" si="2"/>
        <v>Enviromental Data,Public Health Data </v>
      </c>
      <c r="F1041" s="2" t="s">
        <v>5</v>
      </c>
      <c r="G1041" s="5" t="str">
        <f t="shared" si="3"/>
        <v/>
      </c>
      <c r="H1041" s="5" t="str">
        <f t="shared" si="4"/>
        <v/>
      </c>
      <c r="I1041" s="5" t="str">
        <f t="shared" si="5"/>
        <v/>
      </c>
      <c r="J1041" s="5" t="str">
        <f t="shared" si="6"/>
        <v/>
      </c>
      <c r="K1041" s="5" t="str">
        <f t="shared" si="9"/>
        <v>Public Health Data </v>
      </c>
      <c r="M1041" s="6" t="str">
        <f t="shared" si="7"/>
        <v/>
      </c>
      <c r="N1041" s="5" t="str">
        <f t="shared" ref="N1041:Q1041" si="1047">IF(IFERROR(FIND( TRIM(LOWER( RIGHT(N$1,LEN(N$1)- FIND("=",N$1)))),LOWER($D1041)),"*") = "*","",LEFT(N$1,FIND("=",N$1) -1))</f>
        <v/>
      </c>
      <c r="O1041" s="5" t="str">
        <f t="shared" si="1047"/>
        <v/>
      </c>
      <c r="P1041" s="5" t="str">
        <f t="shared" si="1047"/>
        <v/>
      </c>
      <c r="Q1041" s="5" t="str">
        <f t="shared" si="1047"/>
        <v/>
      </c>
    </row>
    <row r="1042" ht="15.75" customHeight="1">
      <c r="A1042" s="5" t="s">
        <v>3065</v>
      </c>
      <c r="B1042" s="5" t="s">
        <v>3066</v>
      </c>
      <c r="C1042" s="5" t="s">
        <v>18</v>
      </c>
      <c r="D1042" s="5" t="s">
        <v>3067</v>
      </c>
      <c r="E1042" s="6" t="str">
        <f t="shared" si="2"/>
        <v>Enviromental Data</v>
      </c>
      <c r="F1042" s="2" t="s">
        <v>5</v>
      </c>
      <c r="G1042" s="5" t="str">
        <f t="shared" si="3"/>
        <v/>
      </c>
      <c r="H1042" s="5" t="str">
        <f t="shared" si="4"/>
        <v/>
      </c>
      <c r="I1042" s="5" t="str">
        <f t="shared" si="5"/>
        <v/>
      </c>
      <c r="J1042" s="5" t="str">
        <f t="shared" si="6"/>
        <v/>
      </c>
      <c r="K1042" s="5" t="str">
        <f t="shared" si="9"/>
        <v/>
      </c>
      <c r="M1042" s="6" t="str">
        <f t="shared" si="7"/>
        <v/>
      </c>
      <c r="N1042" s="5" t="str">
        <f t="shared" ref="N1042:Q1042" si="1048">IF(IFERROR(FIND( TRIM(LOWER( RIGHT(N$1,LEN(N$1)- FIND("=",N$1)))),LOWER($D1042)),"*") = "*","",LEFT(N$1,FIND("=",N$1) -1))</f>
        <v/>
      </c>
      <c r="O1042" s="5" t="str">
        <f t="shared" si="1048"/>
        <v/>
      </c>
      <c r="P1042" s="5" t="str">
        <f t="shared" si="1048"/>
        <v/>
      </c>
      <c r="Q1042" s="5" t="str">
        <f t="shared" si="1048"/>
        <v/>
      </c>
    </row>
    <row r="1043" ht="15.75" customHeight="1">
      <c r="A1043" s="5" t="s">
        <v>3068</v>
      </c>
      <c r="B1043" s="5" t="s">
        <v>3069</v>
      </c>
      <c r="C1043" s="5" t="s">
        <v>18</v>
      </c>
      <c r="D1043" s="5" t="s">
        <v>3070</v>
      </c>
      <c r="E1043" s="6" t="str">
        <f t="shared" si="2"/>
        <v>Enviromental Data,Energy Data </v>
      </c>
      <c r="F1043" s="2" t="s">
        <v>5</v>
      </c>
      <c r="G1043" s="5" t="str">
        <f t="shared" si="3"/>
        <v/>
      </c>
      <c r="H1043" s="5" t="str">
        <f t="shared" si="4"/>
        <v/>
      </c>
      <c r="I1043" s="5" t="str">
        <f t="shared" si="5"/>
        <v>Energy Data </v>
      </c>
      <c r="J1043" s="5" t="str">
        <f t="shared" si="6"/>
        <v/>
      </c>
      <c r="K1043" s="5" t="str">
        <f t="shared" si="9"/>
        <v/>
      </c>
      <c r="M1043" s="6" t="str">
        <f t="shared" si="7"/>
        <v/>
      </c>
      <c r="N1043" s="5" t="str">
        <f t="shared" ref="N1043:Q1043" si="1049">IF(IFERROR(FIND( TRIM(LOWER( RIGHT(N$1,LEN(N$1)- FIND("=",N$1)))),LOWER($D1043)),"*") = "*","",LEFT(N$1,FIND("=",N$1) -1))</f>
        <v/>
      </c>
      <c r="O1043" s="5" t="str">
        <f t="shared" si="1049"/>
        <v/>
      </c>
      <c r="P1043" s="5" t="str">
        <f t="shared" si="1049"/>
        <v/>
      </c>
      <c r="Q1043" s="5" t="str">
        <f t="shared" si="1049"/>
        <v/>
      </c>
    </row>
    <row r="1044" ht="15.75" customHeight="1">
      <c r="A1044" s="5" t="s">
        <v>3071</v>
      </c>
      <c r="B1044" s="5" t="s">
        <v>3072</v>
      </c>
      <c r="C1044" s="5" t="s">
        <v>18</v>
      </c>
      <c r="D1044" s="5" t="s">
        <v>3073</v>
      </c>
      <c r="E1044" s="6" t="str">
        <f t="shared" si="2"/>
        <v>Enviromental Data,Public Health Data </v>
      </c>
      <c r="F1044" s="2" t="s">
        <v>5</v>
      </c>
      <c r="G1044" s="5" t="str">
        <f t="shared" si="3"/>
        <v/>
      </c>
      <c r="H1044" s="5" t="str">
        <f t="shared" si="4"/>
        <v/>
      </c>
      <c r="I1044" s="5" t="str">
        <f t="shared" si="5"/>
        <v/>
      </c>
      <c r="J1044" s="5" t="str">
        <f t="shared" si="6"/>
        <v/>
      </c>
      <c r="K1044" s="5" t="str">
        <f t="shared" si="9"/>
        <v>Public Health Data </v>
      </c>
      <c r="M1044" s="6" t="str">
        <f t="shared" si="7"/>
        <v/>
      </c>
      <c r="N1044" s="5" t="str">
        <f t="shared" ref="N1044:Q1044" si="1050">IF(IFERROR(FIND( TRIM(LOWER( RIGHT(N$1,LEN(N$1)- FIND("=",N$1)))),LOWER($D1044)),"*") = "*","",LEFT(N$1,FIND("=",N$1) -1))</f>
        <v/>
      </c>
      <c r="O1044" s="5" t="str">
        <f t="shared" si="1050"/>
        <v/>
      </c>
      <c r="P1044" s="5" t="str">
        <f t="shared" si="1050"/>
        <v/>
      </c>
      <c r="Q1044" s="5" t="str">
        <f t="shared" si="1050"/>
        <v/>
      </c>
    </row>
    <row r="1045" ht="15.75" customHeight="1">
      <c r="A1045" s="5" t="s">
        <v>3074</v>
      </c>
      <c r="B1045" s="5" t="s">
        <v>3075</v>
      </c>
      <c r="C1045" s="5" t="s">
        <v>18</v>
      </c>
      <c r="D1045" s="5" t="s">
        <v>3076</v>
      </c>
      <c r="E1045" s="6" t="str">
        <f t="shared" si="2"/>
        <v>Enviromental Data</v>
      </c>
      <c r="F1045" s="2" t="s">
        <v>5</v>
      </c>
      <c r="G1045" s="5" t="str">
        <f t="shared" si="3"/>
        <v/>
      </c>
      <c r="H1045" s="5" t="str">
        <f t="shared" si="4"/>
        <v/>
      </c>
      <c r="I1045" s="5" t="str">
        <f t="shared" si="5"/>
        <v/>
      </c>
      <c r="J1045" s="5" t="str">
        <f t="shared" si="6"/>
        <v/>
      </c>
      <c r="K1045" s="5" t="str">
        <f t="shared" si="9"/>
        <v/>
      </c>
      <c r="M1045" s="6" t="str">
        <f t="shared" si="7"/>
        <v/>
      </c>
      <c r="N1045" s="5" t="str">
        <f t="shared" ref="N1045:Q1045" si="1051">IF(IFERROR(FIND( TRIM(LOWER( RIGHT(N$1,LEN(N$1)- FIND("=",N$1)))),LOWER($D1045)),"*") = "*","",LEFT(N$1,FIND("=",N$1) -1))</f>
        <v/>
      </c>
      <c r="O1045" s="5" t="str">
        <f t="shared" si="1051"/>
        <v/>
      </c>
      <c r="P1045" s="5" t="str">
        <f t="shared" si="1051"/>
        <v/>
      </c>
      <c r="Q1045" s="5" t="str">
        <f t="shared" si="1051"/>
        <v/>
      </c>
    </row>
    <row r="1046" ht="15.75" customHeight="1">
      <c r="A1046" s="5" t="s">
        <v>3077</v>
      </c>
      <c r="B1046" s="5" t="s">
        <v>3078</v>
      </c>
      <c r="C1046" s="5" t="s">
        <v>18</v>
      </c>
      <c r="D1046" s="5" t="s">
        <v>3079</v>
      </c>
      <c r="E1046" s="6" t="str">
        <f t="shared" si="2"/>
        <v>Enviromental Data,Public Health Data </v>
      </c>
      <c r="F1046" s="2" t="s">
        <v>5</v>
      </c>
      <c r="G1046" s="5" t="str">
        <f t="shared" si="3"/>
        <v/>
      </c>
      <c r="H1046" s="5" t="str">
        <f t="shared" si="4"/>
        <v/>
      </c>
      <c r="I1046" s="5" t="str">
        <f t="shared" si="5"/>
        <v/>
      </c>
      <c r="J1046" s="5" t="str">
        <f t="shared" si="6"/>
        <v/>
      </c>
      <c r="K1046" s="5" t="str">
        <f t="shared" si="9"/>
        <v>Public Health Data </v>
      </c>
      <c r="M1046" s="6" t="str">
        <f t="shared" si="7"/>
        <v/>
      </c>
      <c r="N1046" s="5" t="str">
        <f t="shared" ref="N1046:Q1046" si="1052">IF(IFERROR(FIND( TRIM(LOWER( RIGHT(N$1,LEN(N$1)- FIND("=",N$1)))),LOWER($D1046)),"*") = "*","",LEFT(N$1,FIND("=",N$1) -1))</f>
        <v/>
      </c>
      <c r="O1046" s="5" t="str">
        <f t="shared" si="1052"/>
        <v/>
      </c>
      <c r="P1046" s="5" t="str">
        <f t="shared" si="1052"/>
        <v/>
      </c>
      <c r="Q1046" s="5" t="str">
        <f t="shared" si="1052"/>
        <v/>
      </c>
    </row>
    <row r="1047" ht="15.75" customHeight="1">
      <c r="A1047" s="5" t="s">
        <v>3080</v>
      </c>
      <c r="B1047" s="5" t="s">
        <v>3081</v>
      </c>
      <c r="C1047" s="5" t="s">
        <v>18</v>
      </c>
      <c r="D1047" s="5" t="s">
        <v>3082</v>
      </c>
      <c r="E1047" s="6" t="str">
        <f t="shared" si="2"/>
        <v>Enviromental Data</v>
      </c>
      <c r="F1047" s="2" t="s">
        <v>5</v>
      </c>
      <c r="G1047" s="5" t="str">
        <f t="shared" si="3"/>
        <v/>
      </c>
      <c r="H1047" s="5" t="str">
        <f t="shared" si="4"/>
        <v/>
      </c>
      <c r="I1047" s="5" t="str">
        <f t="shared" si="5"/>
        <v/>
      </c>
      <c r="J1047" s="5" t="str">
        <f t="shared" si="6"/>
        <v/>
      </c>
      <c r="K1047" s="5" t="str">
        <f t="shared" si="9"/>
        <v/>
      </c>
      <c r="M1047" s="6" t="str">
        <f t="shared" si="7"/>
        <v/>
      </c>
      <c r="N1047" s="5" t="str">
        <f t="shared" ref="N1047:Q1047" si="1053">IF(IFERROR(FIND( TRIM(LOWER( RIGHT(N$1,LEN(N$1)- FIND("=",N$1)))),LOWER($D1047)),"*") = "*","",LEFT(N$1,FIND("=",N$1) -1))</f>
        <v/>
      </c>
      <c r="O1047" s="5" t="str">
        <f t="shared" si="1053"/>
        <v/>
      </c>
      <c r="P1047" s="5" t="str">
        <f t="shared" si="1053"/>
        <v/>
      </c>
      <c r="Q1047" s="5" t="str">
        <f t="shared" si="1053"/>
        <v/>
      </c>
    </row>
    <row r="1048" ht="15.75" customHeight="1">
      <c r="A1048" s="5" t="s">
        <v>3083</v>
      </c>
      <c r="B1048" s="5" t="s">
        <v>3084</v>
      </c>
      <c r="C1048" s="5" t="s">
        <v>18</v>
      </c>
      <c r="D1048" s="5" t="s">
        <v>3085</v>
      </c>
      <c r="E1048" s="6" t="str">
        <f t="shared" si="2"/>
        <v>Enviromental Data,Public Health Data </v>
      </c>
      <c r="F1048" s="2" t="s">
        <v>5</v>
      </c>
      <c r="G1048" s="5" t="str">
        <f t="shared" si="3"/>
        <v/>
      </c>
      <c r="H1048" s="5" t="str">
        <f t="shared" si="4"/>
        <v/>
      </c>
      <c r="I1048" s="5" t="str">
        <f t="shared" si="5"/>
        <v/>
      </c>
      <c r="J1048" s="5" t="str">
        <f t="shared" si="6"/>
        <v/>
      </c>
      <c r="K1048" s="5" t="str">
        <f t="shared" si="9"/>
        <v>Public Health Data </v>
      </c>
      <c r="M1048" s="6" t="str">
        <f t="shared" si="7"/>
        <v/>
      </c>
      <c r="N1048" s="5" t="str">
        <f t="shared" ref="N1048:Q1048" si="1054">IF(IFERROR(FIND( TRIM(LOWER( RIGHT(N$1,LEN(N$1)- FIND("=",N$1)))),LOWER($D1048)),"*") = "*","",LEFT(N$1,FIND("=",N$1) -1))</f>
        <v/>
      </c>
      <c r="O1048" s="5" t="str">
        <f t="shared" si="1054"/>
        <v/>
      </c>
      <c r="P1048" s="5" t="str">
        <f t="shared" si="1054"/>
        <v/>
      </c>
      <c r="Q1048" s="5" t="str">
        <f t="shared" si="1054"/>
        <v/>
      </c>
    </row>
    <row r="1049" ht="15.75" customHeight="1">
      <c r="A1049" s="5" t="s">
        <v>3086</v>
      </c>
      <c r="B1049" s="5" t="s">
        <v>3087</v>
      </c>
      <c r="C1049" s="5" t="s">
        <v>18</v>
      </c>
      <c r="D1049" s="5" t="s">
        <v>3088</v>
      </c>
      <c r="E1049" s="6" t="str">
        <f t="shared" si="2"/>
        <v>Enviromental Data</v>
      </c>
      <c r="F1049" s="2" t="s">
        <v>5</v>
      </c>
      <c r="G1049" s="5" t="str">
        <f t="shared" si="3"/>
        <v/>
      </c>
      <c r="H1049" s="5" t="str">
        <f t="shared" si="4"/>
        <v/>
      </c>
      <c r="I1049" s="5" t="str">
        <f t="shared" si="5"/>
        <v/>
      </c>
      <c r="J1049" s="5" t="str">
        <f t="shared" si="6"/>
        <v/>
      </c>
      <c r="K1049" s="5" t="str">
        <f t="shared" si="9"/>
        <v/>
      </c>
      <c r="M1049" s="6" t="str">
        <f t="shared" si="7"/>
        <v/>
      </c>
      <c r="N1049" s="5" t="str">
        <f t="shared" ref="N1049:Q1049" si="1055">IF(IFERROR(FIND( TRIM(LOWER( RIGHT(N$1,LEN(N$1)- FIND("=",N$1)))),LOWER($D1049)),"*") = "*","",LEFT(N$1,FIND("=",N$1) -1))</f>
        <v/>
      </c>
      <c r="O1049" s="5" t="str">
        <f t="shared" si="1055"/>
        <v/>
      </c>
      <c r="P1049" s="5" t="str">
        <f t="shared" si="1055"/>
        <v/>
      </c>
      <c r="Q1049" s="5" t="str">
        <f t="shared" si="1055"/>
        <v/>
      </c>
    </row>
    <row r="1050" ht="15.75" customHeight="1">
      <c r="A1050" s="5" t="s">
        <v>3089</v>
      </c>
      <c r="B1050" s="5" t="s">
        <v>3090</v>
      </c>
      <c r="C1050" s="5" t="s">
        <v>18</v>
      </c>
      <c r="D1050" s="5" t="s">
        <v>3091</v>
      </c>
      <c r="E1050" s="6" t="str">
        <f t="shared" si="2"/>
        <v>Enviromental Data</v>
      </c>
      <c r="F1050" s="2" t="s">
        <v>5</v>
      </c>
      <c r="G1050" s="5" t="str">
        <f t="shared" si="3"/>
        <v/>
      </c>
      <c r="H1050" s="5" t="str">
        <f t="shared" si="4"/>
        <v/>
      </c>
      <c r="I1050" s="5" t="str">
        <f t="shared" si="5"/>
        <v/>
      </c>
      <c r="J1050" s="5" t="str">
        <f t="shared" si="6"/>
        <v/>
      </c>
      <c r="K1050" s="5" t="str">
        <f t="shared" si="9"/>
        <v/>
      </c>
      <c r="M1050" s="6" t="str">
        <f t="shared" si="7"/>
        <v/>
      </c>
      <c r="N1050" s="5" t="str">
        <f t="shared" ref="N1050:Q1050" si="1056">IF(IFERROR(FIND( TRIM(LOWER( RIGHT(N$1,LEN(N$1)- FIND("=",N$1)))),LOWER($D1050)),"*") = "*","",LEFT(N$1,FIND("=",N$1) -1))</f>
        <v/>
      </c>
      <c r="O1050" s="5" t="str">
        <f t="shared" si="1056"/>
        <v/>
      </c>
      <c r="P1050" s="5" t="str">
        <f t="shared" si="1056"/>
        <v/>
      </c>
      <c r="Q1050" s="5" t="str">
        <f t="shared" si="1056"/>
        <v/>
      </c>
    </row>
    <row r="1051" ht="15.75" customHeight="1">
      <c r="A1051" s="5" t="s">
        <v>3092</v>
      </c>
      <c r="B1051" s="5" t="s">
        <v>3093</v>
      </c>
      <c r="C1051" s="5" t="s">
        <v>18</v>
      </c>
      <c r="D1051" s="5" t="s">
        <v>3094</v>
      </c>
      <c r="E1051" s="6" t="str">
        <f t="shared" si="2"/>
        <v>Enviromental Data</v>
      </c>
      <c r="F1051" s="2" t="s">
        <v>5</v>
      </c>
      <c r="G1051" s="5" t="str">
        <f t="shared" si="3"/>
        <v/>
      </c>
      <c r="H1051" s="5" t="str">
        <f t="shared" si="4"/>
        <v/>
      </c>
      <c r="I1051" s="5" t="str">
        <f t="shared" si="5"/>
        <v/>
      </c>
      <c r="J1051" s="5" t="str">
        <f t="shared" si="6"/>
        <v/>
      </c>
      <c r="K1051" s="5" t="str">
        <f t="shared" si="9"/>
        <v/>
      </c>
      <c r="M1051" s="6" t="str">
        <f t="shared" si="7"/>
        <v/>
      </c>
      <c r="N1051" s="5" t="str">
        <f t="shared" ref="N1051:Q1051" si="1057">IF(IFERROR(FIND( TRIM(LOWER( RIGHT(N$1,LEN(N$1)- FIND("=",N$1)))),LOWER($D1051)),"*") = "*","",LEFT(N$1,FIND("=",N$1) -1))</f>
        <v/>
      </c>
      <c r="O1051" s="5" t="str">
        <f t="shared" si="1057"/>
        <v/>
      </c>
      <c r="P1051" s="5" t="str">
        <f t="shared" si="1057"/>
        <v/>
      </c>
      <c r="Q1051" s="5" t="str">
        <f t="shared" si="1057"/>
        <v/>
      </c>
    </row>
    <row r="1052" ht="15.75" customHeight="1">
      <c r="A1052" s="5" t="s">
        <v>3095</v>
      </c>
      <c r="B1052" s="5" t="s">
        <v>3096</v>
      </c>
      <c r="C1052" s="5" t="s">
        <v>18</v>
      </c>
      <c r="D1052" s="5" t="s">
        <v>3097</v>
      </c>
      <c r="E1052" s="6" t="str">
        <f t="shared" si="2"/>
        <v>Enviromental Data</v>
      </c>
      <c r="F1052" s="2" t="s">
        <v>5</v>
      </c>
      <c r="G1052" s="5" t="str">
        <f t="shared" si="3"/>
        <v/>
      </c>
      <c r="H1052" s="5" t="str">
        <f t="shared" si="4"/>
        <v/>
      </c>
      <c r="I1052" s="5" t="str">
        <f t="shared" si="5"/>
        <v/>
      </c>
      <c r="J1052" s="5" t="str">
        <f t="shared" si="6"/>
        <v/>
      </c>
      <c r="K1052" s="5" t="str">
        <f t="shared" si="9"/>
        <v/>
      </c>
      <c r="M1052" s="6" t="str">
        <f t="shared" si="7"/>
        <v/>
      </c>
      <c r="N1052" s="5" t="str">
        <f t="shared" ref="N1052:Q1052" si="1058">IF(IFERROR(FIND( TRIM(LOWER( RIGHT(N$1,LEN(N$1)- FIND("=",N$1)))),LOWER($D1052)),"*") = "*","",LEFT(N$1,FIND("=",N$1) -1))</f>
        <v/>
      </c>
      <c r="O1052" s="5" t="str">
        <f t="shared" si="1058"/>
        <v/>
      </c>
      <c r="P1052" s="5" t="str">
        <f t="shared" si="1058"/>
        <v/>
      </c>
      <c r="Q1052" s="5" t="str">
        <f t="shared" si="1058"/>
        <v/>
      </c>
    </row>
    <row r="1053" ht="15.75" customHeight="1">
      <c r="A1053" s="5" t="s">
        <v>3098</v>
      </c>
      <c r="B1053" s="5" t="s">
        <v>3099</v>
      </c>
      <c r="C1053" s="5" t="s">
        <v>18</v>
      </c>
      <c r="D1053" s="5" t="s">
        <v>3100</v>
      </c>
      <c r="E1053" s="6" t="str">
        <f t="shared" si="2"/>
        <v>Enviromental Data,Public Health Data </v>
      </c>
      <c r="F1053" s="2" t="s">
        <v>5</v>
      </c>
      <c r="G1053" s="5" t="str">
        <f t="shared" si="3"/>
        <v/>
      </c>
      <c r="H1053" s="5" t="str">
        <f t="shared" si="4"/>
        <v/>
      </c>
      <c r="I1053" s="5" t="str">
        <f t="shared" si="5"/>
        <v/>
      </c>
      <c r="J1053" s="5" t="str">
        <f t="shared" si="6"/>
        <v/>
      </c>
      <c r="K1053" s="5" t="str">
        <f t="shared" si="9"/>
        <v>Public Health Data </v>
      </c>
      <c r="M1053" s="6" t="str">
        <f t="shared" si="7"/>
        <v>Agricultural Waste Management System </v>
      </c>
      <c r="N1053" s="5" t="str">
        <f t="shared" ref="N1053:Q1053" si="1059">IF(IFERROR(FIND( TRIM(LOWER( RIGHT(N$1,LEN(N$1)- FIND("=",N$1)))),LOWER($D1053)),"*") = "*","",LEFT(N$1,FIND("=",N$1) -1))</f>
        <v>Agricultural Waste Management System </v>
      </c>
      <c r="O1053" s="5" t="str">
        <f t="shared" si="1059"/>
        <v/>
      </c>
      <c r="P1053" s="5" t="str">
        <f t="shared" si="1059"/>
        <v/>
      </c>
      <c r="Q1053" s="5" t="str">
        <f t="shared" si="1059"/>
        <v/>
      </c>
    </row>
    <row r="1054" ht="15.75" customHeight="1">
      <c r="A1054" s="5" t="s">
        <v>3101</v>
      </c>
      <c r="B1054" s="5" t="s">
        <v>3102</v>
      </c>
      <c r="C1054" s="5" t="s">
        <v>18</v>
      </c>
      <c r="D1054" s="5" t="s">
        <v>3103</v>
      </c>
      <c r="E1054" s="6" t="str">
        <f t="shared" si="2"/>
        <v>Enviromental Data</v>
      </c>
      <c r="F1054" s="2" t="s">
        <v>5</v>
      </c>
      <c r="G1054" s="5" t="str">
        <f t="shared" si="3"/>
        <v/>
      </c>
      <c r="H1054" s="5" t="str">
        <f t="shared" si="4"/>
        <v/>
      </c>
      <c r="I1054" s="5" t="str">
        <f t="shared" si="5"/>
        <v/>
      </c>
      <c r="J1054" s="5" t="str">
        <f t="shared" si="6"/>
        <v/>
      </c>
      <c r="K1054" s="5" t="str">
        <f t="shared" si="9"/>
        <v/>
      </c>
      <c r="M1054" s="6" t="str">
        <f t="shared" si="7"/>
        <v/>
      </c>
      <c r="N1054" s="5" t="str">
        <f t="shared" ref="N1054:Q1054" si="1060">IF(IFERROR(FIND( TRIM(LOWER( RIGHT(N$1,LEN(N$1)- FIND("=",N$1)))),LOWER($D1054)),"*") = "*","",LEFT(N$1,FIND("=",N$1) -1))</f>
        <v/>
      </c>
      <c r="O1054" s="5" t="str">
        <f t="shared" si="1060"/>
        <v/>
      </c>
      <c r="P1054" s="5" t="str">
        <f t="shared" si="1060"/>
        <v/>
      </c>
      <c r="Q1054" s="5" t="str">
        <f t="shared" si="1060"/>
        <v/>
      </c>
    </row>
    <row r="1055" ht="15.75" customHeight="1">
      <c r="A1055" s="5" t="s">
        <v>3104</v>
      </c>
      <c r="B1055" s="5" t="s">
        <v>3105</v>
      </c>
      <c r="C1055" s="5" t="s">
        <v>18</v>
      </c>
      <c r="D1055" s="5" t="s">
        <v>3106</v>
      </c>
      <c r="E1055" s="6" t="str">
        <f t="shared" si="2"/>
        <v>Enviromental Data,Pesticides Data ,Public Health Data </v>
      </c>
      <c r="F1055" s="2" t="s">
        <v>5</v>
      </c>
      <c r="G1055" s="5" t="str">
        <f t="shared" si="3"/>
        <v/>
      </c>
      <c r="H1055" s="5" t="str">
        <f t="shared" si="4"/>
        <v/>
      </c>
      <c r="I1055" s="5" t="str">
        <f t="shared" si="5"/>
        <v/>
      </c>
      <c r="J1055" s="5" t="str">
        <f t="shared" si="6"/>
        <v>Pesticides Data </v>
      </c>
      <c r="K1055" s="5" t="str">
        <f t="shared" si="9"/>
        <v>Public Health Data </v>
      </c>
      <c r="M1055" s="6" t="str">
        <f t="shared" si="7"/>
        <v>Regulatory Compliance </v>
      </c>
      <c r="N1055" s="5" t="str">
        <f t="shared" ref="N1055:Q1055" si="1061">IF(IFERROR(FIND( TRIM(LOWER( RIGHT(N$1,LEN(N$1)- FIND("=",N$1)))),LOWER($D1055)),"*") = "*","",LEFT(N$1,FIND("=",N$1) -1))</f>
        <v/>
      </c>
      <c r="O1055" s="5" t="str">
        <f t="shared" si="1061"/>
        <v/>
      </c>
      <c r="P1055" s="5" t="str">
        <f t="shared" si="1061"/>
        <v>Regulatory Compliance </v>
      </c>
      <c r="Q1055" s="5" t="str">
        <f t="shared" si="1061"/>
        <v/>
      </c>
    </row>
    <row r="1056" ht="15.75" customHeight="1">
      <c r="A1056" s="5" t="s">
        <v>3107</v>
      </c>
      <c r="B1056" s="5" t="s">
        <v>3108</v>
      </c>
      <c r="C1056" s="5" t="s">
        <v>18</v>
      </c>
      <c r="D1056" s="5" t="s">
        <v>3109</v>
      </c>
      <c r="E1056" s="6" t="str">
        <f t="shared" si="2"/>
        <v>Enviromental Data,Pesticides Data ,Public Health Data </v>
      </c>
      <c r="F1056" s="2" t="s">
        <v>5</v>
      </c>
      <c r="G1056" s="5" t="str">
        <f t="shared" si="3"/>
        <v/>
      </c>
      <c r="H1056" s="5" t="str">
        <f t="shared" si="4"/>
        <v/>
      </c>
      <c r="I1056" s="5" t="str">
        <f t="shared" si="5"/>
        <v/>
      </c>
      <c r="J1056" s="5" t="str">
        <f t="shared" si="6"/>
        <v>Pesticides Data </v>
      </c>
      <c r="K1056" s="5" t="str">
        <f t="shared" si="9"/>
        <v>Public Health Data </v>
      </c>
      <c r="M1056" s="6" t="str">
        <f t="shared" si="7"/>
        <v/>
      </c>
      <c r="N1056" s="5" t="str">
        <f t="shared" ref="N1056:Q1056" si="1062">IF(IFERROR(FIND( TRIM(LOWER( RIGHT(N$1,LEN(N$1)- FIND("=",N$1)))),LOWER($D1056)),"*") = "*","",LEFT(N$1,FIND("=",N$1) -1))</f>
        <v/>
      </c>
      <c r="O1056" s="5" t="str">
        <f t="shared" si="1062"/>
        <v/>
      </c>
      <c r="P1056" s="5" t="str">
        <f t="shared" si="1062"/>
        <v/>
      </c>
      <c r="Q1056" s="5" t="str">
        <f t="shared" si="1062"/>
        <v/>
      </c>
    </row>
    <row r="1057" ht="15.75" customHeight="1">
      <c r="A1057" s="5" t="s">
        <v>3110</v>
      </c>
      <c r="B1057" s="5" t="s">
        <v>3111</v>
      </c>
      <c r="C1057" s="5" t="s">
        <v>18</v>
      </c>
      <c r="D1057" s="5" t="s">
        <v>3112</v>
      </c>
      <c r="E1057" s="6" t="str">
        <f t="shared" si="2"/>
        <v>Enviromental Data</v>
      </c>
      <c r="F1057" s="2" t="s">
        <v>5</v>
      </c>
      <c r="G1057" s="5" t="str">
        <f t="shared" si="3"/>
        <v/>
      </c>
      <c r="H1057" s="5" t="str">
        <f t="shared" si="4"/>
        <v/>
      </c>
      <c r="I1057" s="5" t="str">
        <f t="shared" si="5"/>
        <v/>
      </c>
      <c r="J1057" s="5" t="str">
        <f t="shared" si="6"/>
        <v/>
      </c>
      <c r="K1057" s="5" t="str">
        <f t="shared" si="9"/>
        <v/>
      </c>
      <c r="M1057" s="6" t="str">
        <f t="shared" si="7"/>
        <v/>
      </c>
      <c r="N1057" s="5" t="str">
        <f t="shared" ref="N1057:Q1057" si="1063">IF(IFERROR(FIND( TRIM(LOWER( RIGHT(N$1,LEN(N$1)- FIND("=",N$1)))),LOWER($D1057)),"*") = "*","",LEFT(N$1,FIND("=",N$1) -1))</f>
        <v/>
      </c>
      <c r="O1057" s="5" t="str">
        <f t="shared" si="1063"/>
        <v/>
      </c>
      <c r="P1057" s="5" t="str">
        <f t="shared" si="1063"/>
        <v/>
      </c>
      <c r="Q1057" s="5" t="str">
        <f t="shared" si="1063"/>
        <v/>
      </c>
    </row>
    <row r="1058" ht="15.75" customHeight="1">
      <c r="A1058" s="5" t="s">
        <v>3113</v>
      </c>
      <c r="B1058" s="5" t="s">
        <v>3114</v>
      </c>
      <c r="C1058" s="5" t="s">
        <v>18</v>
      </c>
      <c r="D1058" s="5" t="s">
        <v>3115</v>
      </c>
      <c r="E1058" s="6" t="str">
        <f t="shared" si="2"/>
        <v>Enviromental Data</v>
      </c>
      <c r="F1058" s="2" t="s">
        <v>5</v>
      </c>
      <c r="G1058" s="5" t="str">
        <f t="shared" si="3"/>
        <v/>
      </c>
      <c r="H1058" s="5" t="str">
        <f t="shared" si="4"/>
        <v/>
      </c>
      <c r="I1058" s="5" t="str">
        <f t="shared" si="5"/>
        <v/>
      </c>
      <c r="J1058" s="5" t="str">
        <f t="shared" si="6"/>
        <v/>
      </c>
      <c r="K1058" s="5" t="str">
        <f t="shared" si="9"/>
        <v/>
      </c>
      <c r="M1058" s="6" t="str">
        <f t="shared" si="7"/>
        <v/>
      </c>
      <c r="N1058" s="5" t="str">
        <f t="shared" ref="N1058:Q1058" si="1064">IF(IFERROR(FIND( TRIM(LOWER( RIGHT(N$1,LEN(N$1)- FIND("=",N$1)))),LOWER($D1058)),"*") = "*","",LEFT(N$1,FIND("=",N$1) -1))</f>
        <v/>
      </c>
      <c r="O1058" s="5" t="str">
        <f t="shared" si="1064"/>
        <v/>
      </c>
      <c r="P1058" s="5" t="str">
        <f t="shared" si="1064"/>
        <v/>
      </c>
      <c r="Q1058" s="5" t="str">
        <f t="shared" si="1064"/>
        <v/>
      </c>
    </row>
    <row r="1059" ht="15.75" customHeight="1">
      <c r="A1059" s="5" t="s">
        <v>3116</v>
      </c>
      <c r="B1059" s="5" t="s">
        <v>3117</v>
      </c>
      <c r="C1059" s="5" t="s">
        <v>18</v>
      </c>
      <c r="D1059" s="5" t="s">
        <v>3118</v>
      </c>
      <c r="E1059" s="6" t="str">
        <f t="shared" si="2"/>
        <v>Enviromental Data,Pesticides Data ,Public Health Data </v>
      </c>
      <c r="F1059" s="2" t="s">
        <v>5</v>
      </c>
      <c r="G1059" s="5" t="str">
        <f t="shared" si="3"/>
        <v/>
      </c>
      <c r="H1059" s="5" t="str">
        <f t="shared" si="4"/>
        <v/>
      </c>
      <c r="I1059" s="5" t="str">
        <f t="shared" si="5"/>
        <v/>
      </c>
      <c r="J1059" s="5" t="str">
        <f t="shared" si="6"/>
        <v>Pesticides Data </v>
      </c>
      <c r="K1059" s="5" t="str">
        <f t="shared" si="9"/>
        <v>Public Health Data </v>
      </c>
      <c r="M1059" s="6" t="str">
        <f t="shared" si="7"/>
        <v/>
      </c>
      <c r="N1059" s="5" t="str">
        <f t="shared" ref="N1059:Q1059" si="1065">IF(IFERROR(FIND( TRIM(LOWER( RIGHT(N$1,LEN(N$1)- FIND("=",N$1)))),LOWER($D1059)),"*") = "*","",LEFT(N$1,FIND("=",N$1) -1))</f>
        <v/>
      </c>
      <c r="O1059" s="5" t="str">
        <f t="shared" si="1065"/>
        <v/>
      </c>
      <c r="P1059" s="5" t="str">
        <f t="shared" si="1065"/>
        <v/>
      </c>
      <c r="Q1059" s="5" t="str">
        <f t="shared" si="1065"/>
        <v/>
      </c>
    </row>
    <row r="1060" ht="15.75" customHeight="1">
      <c r="A1060" s="5" t="s">
        <v>3119</v>
      </c>
      <c r="B1060" s="5" t="s">
        <v>3120</v>
      </c>
      <c r="C1060" s="5" t="s">
        <v>18</v>
      </c>
      <c r="D1060" s="5" t="s">
        <v>3121</v>
      </c>
      <c r="E1060" s="6" t="str">
        <f t="shared" si="2"/>
        <v>Enviromental Data,Public Health Data </v>
      </c>
      <c r="F1060" s="2" t="s">
        <v>5</v>
      </c>
      <c r="G1060" s="5" t="str">
        <f t="shared" si="3"/>
        <v/>
      </c>
      <c r="H1060" s="5" t="str">
        <f t="shared" si="4"/>
        <v/>
      </c>
      <c r="I1060" s="5" t="str">
        <f t="shared" si="5"/>
        <v/>
      </c>
      <c r="J1060" s="5" t="str">
        <f t="shared" si="6"/>
        <v/>
      </c>
      <c r="K1060" s="5" t="str">
        <f t="shared" si="9"/>
        <v>Public Health Data </v>
      </c>
      <c r="M1060" s="6" t="str">
        <f t="shared" si="7"/>
        <v/>
      </c>
      <c r="N1060" s="5" t="str">
        <f t="shared" ref="N1060:Q1060" si="1066">IF(IFERROR(FIND( TRIM(LOWER( RIGHT(N$1,LEN(N$1)- FIND("=",N$1)))),LOWER($D1060)),"*") = "*","",LEFT(N$1,FIND("=",N$1) -1))</f>
        <v/>
      </c>
      <c r="O1060" s="5" t="str">
        <f t="shared" si="1066"/>
        <v/>
      </c>
      <c r="P1060" s="5" t="str">
        <f t="shared" si="1066"/>
        <v/>
      </c>
      <c r="Q1060" s="5" t="str">
        <f t="shared" si="1066"/>
        <v/>
      </c>
    </row>
    <row r="1061" ht="15.75" customHeight="1">
      <c r="A1061" s="5" t="s">
        <v>3122</v>
      </c>
      <c r="B1061" s="5" t="s">
        <v>3123</v>
      </c>
      <c r="C1061" s="5" t="s">
        <v>18</v>
      </c>
      <c r="D1061" s="5" t="s">
        <v>3124</v>
      </c>
      <c r="E1061" s="6" t="str">
        <f t="shared" si="2"/>
        <v>Enviromental Data</v>
      </c>
      <c r="F1061" s="2" t="s">
        <v>5</v>
      </c>
      <c r="G1061" s="5" t="str">
        <f t="shared" si="3"/>
        <v/>
      </c>
      <c r="H1061" s="5" t="str">
        <f t="shared" si="4"/>
        <v/>
      </c>
      <c r="I1061" s="5" t="str">
        <f t="shared" si="5"/>
        <v/>
      </c>
      <c r="J1061" s="5" t="str">
        <f t="shared" si="6"/>
        <v/>
      </c>
      <c r="K1061" s="5" t="str">
        <f t="shared" si="9"/>
        <v/>
      </c>
      <c r="M1061" s="6" t="str">
        <f t="shared" si="7"/>
        <v/>
      </c>
      <c r="N1061" s="5" t="str">
        <f t="shared" ref="N1061:Q1061" si="1067">IF(IFERROR(FIND( TRIM(LOWER( RIGHT(N$1,LEN(N$1)- FIND("=",N$1)))),LOWER($D1061)),"*") = "*","",LEFT(N$1,FIND("=",N$1) -1))</f>
        <v/>
      </c>
      <c r="O1061" s="5" t="str">
        <f t="shared" si="1067"/>
        <v/>
      </c>
      <c r="P1061" s="5" t="str">
        <f t="shared" si="1067"/>
        <v/>
      </c>
      <c r="Q1061" s="5" t="str">
        <f t="shared" si="1067"/>
        <v/>
      </c>
    </row>
    <row r="1062" ht="15.75" customHeight="1">
      <c r="A1062" s="5" t="s">
        <v>3125</v>
      </c>
      <c r="B1062" s="5" t="s">
        <v>3126</v>
      </c>
      <c r="C1062" s="5" t="s">
        <v>18</v>
      </c>
      <c r="D1062" s="5" t="s">
        <v>3127</v>
      </c>
      <c r="E1062" s="6" t="str">
        <f t="shared" si="2"/>
        <v>Enviromental Data</v>
      </c>
      <c r="F1062" s="2" t="s">
        <v>5</v>
      </c>
      <c r="G1062" s="5" t="str">
        <f t="shared" si="3"/>
        <v/>
      </c>
      <c r="H1062" s="5" t="str">
        <f t="shared" si="4"/>
        <v/>
      </c>
      <c r="I1062" s="5" t="str">
        <f t="shared" si="5"/>
        <v/>
      </c>
      <c r="J1062" s="5" t="str">
        <f t="shared" si="6"/>
        <v/>
      </c>
      <c r="K1062" s="5" t="str">
        <f t="shared" si="9"/>
        <v/>
      </c>
      <c r="M1062" s="6" t="str">
        <f t="shared" si="7"/>
        <v/>
      </c>
      <c r="N1062" s="5" t="str">
        <f t="shared" ref="N1062:Q1062" si="1068">IF(IFERROR(FIND( TRIM(LOWER( RIGHT(N$1,LEN(N$1)- FIND("=",N$1)))),LOWER($D1062)),"*") = "*","",LEFT(N$1,FIND("=",N$1) -1))</f>
        <v/>
      </c>
      <c r="O1062" s="5" t="str">
        <f t="shared" si="1068"/>
        <v/>
      </c>
      <c r="P1062" s="5" t="str">
        <f t="shared" si="1068"/>
        <v/>
      </c>
      <c r="Q1062" s="5" t="str">
        <f t="shared" si="1068"/>
        <v/>
      </c>
    </row>
    <row r="1063" ht="15.75" customHeight="1">
      <c r="A1063" s="5" t="s">
        <v>3128</v>
      </c>
      <c r="B1063" s="5" t="s">
        <v>3129</v>
      </c>
      <c r="C1063" s="5" t="s">
        <v>18</v>
      </c>
      <c r="D1063" s="5" t="s">
        <v>3130</v>
      </c>
      <c r="E1063" s="6" t="str">
        <f t="shared" si="2"/>
        <v>Enviromental Data,Public Health Data </v>
      </c>
      <c r="F1063" s="2" t="s">
        <v>5</v>
      </c>
      <c r="G1063" s="5" t="str">
        <f t="shared" si="3"/>
        <v/>
      </c>
      <c r="H1063" s="5" t="str">
        <f t="shared" si="4"/>
        <v/>
      </c>
      <c r="I1063" s="5" t="str">
        <f t="shared" si="5"/>
        <v/>
      </c>
      <c r="J1063" s="5" t="str">
        <f t="shared" si="6"/>
        <v/>
      </c>
      <c r="K1063" s="5" t="str">
        <f t="shared" si="9"/>
        <v>Public Health Data </v>
      </c>
      <c r="M1063" s="6" t="str">
        <f t="shared" si="7"/>
        <v/>
      </c>
      <c r="N1063" s="5" t="str">
        <f t="shared" ref="N1063:Q1063" si="1069">IF(IFERROR(FIND( TRIM(LOWER( RIGHT(N$1,LEN(N$1)- FIND("=",N$1)))),LOWER($D1063)),"*") = "*","",LEFT(N$1,FIND("=",N$1) -1))</f>
        <v/>
      </c>
      <c r="O1063" s="5" t="str">
        <f t="shared" si="1069"/>
        <v/>
      </c>
      <c r="P1063" s="5" t="str">
        <f t="shared" si="1069"/>
        <v/>
      </c>
      <c r="Q1063" s="5" t="str">
        <f t="shared" si="1069"/>
        <v/>
      </c>
    </row>
    <row r="1064" ht="15.75" customHeight="1">
      <c r="A1064" s="5" t="s">
        <v>3131</v>
      </c>
      <c r="B1064" s="5" t="s">
        <v>3132</v>
      </c>
      <c r="C1064" s="5" t="s">
        <v>18</v>
      </c>
      <c r="D1064" s="5" t="s">
        <v>3133</v>
      </c>
      <c r="E1064" s="6" t="str">
        <f t="shared" si="2"/>
        <v>Enviromental Data</v>
      </c>
      <c r="F1064" s="2" t="s">
        <v>5</v>
      </c>
      <c r="G1064" s="5" t="str">
        <f t="shared" si="3"/>
        <v/>
      </c>
      <c r="H1064" s="5" t="str">
        <f t="shared" si="4"/>
        <v/>
      </c>
      <c r="I1064" s="5" t="str">
        <f t="shared" si="5"/>
        <v/>
      </c>
      <c r="J1064" s="5" t="str">
        <f t="shared" si="6"/>
        <v/>
      </c>
      <c r="K1064" s="5" t="str">
        <f t="shared" si="9"/>
        <v/>
      </c>
      <c r="M1064" s="6" t="str">
        <f t="shared" si="7"/>
        <v/>
      </c>
      <c r="N1064" s="5" t="str">
        <f t="shared" ref="N1064:Q1064" si="1070">IF(IFERROR(FIND( TRIM(LOWER( RIGHT(N$1,LEN(N$1)- FIND("=",N$1)))),LOWER($D1064)),"*") = "*","",LEFT(N$1,FIND("=",N$1) -1))</f>
        <v/>
      </c>
      <c r="O1064" s="5" t="str">
        <f t="shared" si="1070"/>
        <v/>
      </c>
      <c r="P1064" s="5" t="str">
        <f t="shared" si="1070"/>
        <v/>
      </c>
      <c r="Q1064" s="5" t="str">
        <f t="shared" si="1070"/>
        <v/>
      </c>
    </row>
    <row r="1065" ht="15.75" customHeight="1">
      <c r="A1065" s="5" t="s">
        <v>3134</v>
      </c>
      <c r="B1065" s="5" t="s">
        <v>3135</v>
      </c>
      <c r="C1065" s="5" t="s">
        <v>18</v>
      </c>
      <c r="D1065" s="5" t="s">
        <v>3136</v>
      </c>
      <c r="E1065" s="6" t="str">
        <f t="shared" si="2"/>
        <v>Enviromental Data</v>
      </c>
      <c r="F1065" s="2" t="s">
        <v>5</v>
      </c>
      <c r="G1065" s="5" t="str">
        <f t="shared" si="3"/>
        <v/>
      </c>
      <c r="H1065" s="5" t="str">
        <f t="shared" si="4"/>
        <v/>
      </c>
      <c r="I1065" s="5" t="str">
        <f t="shared" si="5"/>
        <v/>
      </c>
      <c r="J1065" s="5" t="str">
        <f t="shared" si="6"/>
        <v/>
      </c>
      <c r="K1065" s="5" t="str">
        <f t="shared" si="9"/>
        <v/>
      </c>
      <c r="M1065" s="6" t="str">
        <f t="shared" si="7"/>
        <v/>
      </c>
      <c r="N1065" s="5" t="str">
        <f t="shared" ref="N1065:Q1065" si="1071">IF(IFERROR(FIND( TRIM(LOWER( RIGHT(N$1,LEN(N$1)- FIND("=",N$1)))),LOWER($D1065)),"*") = "*","",LEFT(N$1,FIND("=",N$1) -1))</f>
        <v/>
      </c>
      <c r="O1065" s="5" t="str">
        <f t="shared" si="1071"/>
        <v/>
      </c>
      <c r="P1065" s="5" t="str">
        <f t="shared" si="1071"/>
        <v/>
      </c>
      <c r="Q1065" s="5" t="str">
        <f t="shared" si="1071"/>
        <v/>
      </c>
    </row>
    <row r="1066" ht="15.75" customHeight="1">
      <c r="A1066" s="5" t="s">
        <v>3137</v>
      </c>
      <c r="B1066" s="5" t="s">
        <v>3138</v>
      </c>
      <c r="C1066" s="5" t="s">
        <v>18</v>
      </c>
      <c r="D1066" s="5" t="s">
        <v>3139</v>
      </c>
      <c r="E1066" s="6" t="str">
        <f t="shared" si="2"/>
        <v>Enviromental Data</v>
      </c>
      <c r="F1066" s="2" t="s">
        <v>5</v>
      </c>
      <c r="G1066" s="5" t="str">
        <f t="shared" si="3"/>
        <v/>
      </c>
      <c r="H1066" s="5" t="str">
        <f t="shared" si="4"/>
        <v/>
      </c>
      <c r="I1066" s="5" t="str">
        <f t="shared" si="5"/>
        <v/>
      </c>
      <c r="J1066" s="5" t="str">
        <f t="shared" si="6"/>
        <v/>
      </c>
      <c r="K1066" s="5" t="str">
        <f t="shared" si="9"/>
        <v/>
      </c>
      <c r="M1066" s="6" t="str">
        <f t="shared" si="7"/>
        <v/>
      </c>
      <c r="N1066" s="5" t="str">
        <f t="shared" ref="N1066:Q1066" si="1072">IF(IFERROR(FIND( TRIM(LOWER( RIGHT(N$1,LEN(N$1)- FIND("=",N$1)))),LOWER($D1066)),"*") = "*","",LEFT(N$1,FIND("=",N$1) -1))</f>
        <v/>
      </c>
      <c r="O1066" s="5" t="str">
        <f t="shared" si="1072"/>
        <v/>
      </c>
      <c r="P1066" s="5" t="str">
        <f t="shared" si="1072"/>
        <v/>
      </c>
      <c r="Q1066" s="5" t="str">
        <f t="shared" si="1072"/>
        <v/>
      </c>
    </row>
    <row r="1067" ht="15.75" customHeight="1">
      <c r="A1067" s="5" t="s">
        <v>3140</v>
      </c>
      <c r="B1067" s="5" t="s">
        <v>3141</v>
      </c>
      <c r="C1067" s="5" t="s">
        <v>18</v>
      </c>
      <c r="D1067" s="5" t="s">
        <v>3142</v>
      </c>
      <c r="E1067" s="6" t="str">
        <f t="shared" si="2"/>
        <v>Enviromental Data</v>
      </c>
      <c r="F1067" s="2" t="s">
        <v>5</v>
      </c>
      <c r="G1067" s="5" t="str">
        <f t="shared" si="3"/>
        <v/>
      </c>
      <c r="H1067" s="5" t="str">
        <f t="shared" si="4"/>
        <v/>
      </c>
      <c r="I1067" s="5" t="str">
        <f t="shared" si="5"/>
        <v/>
      </c>
      <c r="J1067" s="5" t="str">
        <f t="shared" si="6"/>
        <v/>
      </c>
      <c r="K1067" s="5" t="str">
        <f t="shared" si="9"/>
        <v/>
      </c>
      <c r="M1067" s="6" t="str">
        <f t="shared" si="7"/>
        <v/>
      </c>
      <c r="N1067" s="5" t="str">
        <f t="shared" ref="N1067:Q1067" si="1073">IF(IFERROR(FIND( TRIM(LOWER( RIGHT(N$1,LEN(N$1)- FIND("=",N$1)))),LOWER($D1067)),"*") = "*","",LEFT(N$1,FIND("=",N$1) -1))</f>
        <v/>
      </c>
      <c r="O1067" s="5" t="str">
        <f t="shared" si="1073"/>
        <v/>
      </c>
      <c r="P1067" s="5" t="str">
        <f t="shared" si="1073"/>
        <v/>
      </c>
      <c r="Q1067" s="5" t="str">
        <f t="shared" si="1073"/>
        <v/>
      </c>
    </row>
    <row r="1068" ht="15.75" customHeight="1">
      <c r="A1068" s="5" t="s">
        <v>3143</v>
      </c>
      <c r="B1068" s="5" t="s">
        <v>3144</v>
      </c>
      <c r="C1068" s="5" t="s">
        <v>18</v>
      </c>
      <c r="D1068" s="5" t="s">
        <v>3145</v>
      </c>
      <c r="E1068" s="6" t="str">
        <f t="shared" si="2"/>
        <v>Enviromental Data</v>
      </c>
      <c r="F1068" s="2" t="s">
        <v>5</v>
      </c>
      <c r="G1068" s="5" t="str">
        <f t="shared" si="3"/>
        <v/>
      </c>
      <c r="H1068" s="5" t="str">
        <f t="shared" si="4"/>
        <v/>
      </c>
      <c r="I1068" s="5" t="str">
        <f t="shared" si="5"/>
        <v/>
      </c>
      <c r="J1068" s="5" t="str">
        <f t="shared" si="6"/>
        <v/>
      </c>
      <c r="K1068" s="5" t="str">
        <f t="shared" si="9"/>
        <v/>
      </c>
      <c r="M1068" s="6" t="str">
        <f t="shared" si="7"/>
        <v/>
      </c>
      <c r="N1068" s="5" t="str">
        <f t="shared" ref="N1068:Q1068" si="1074">IF(IFERROR(FIND( TRIM(LOWER( RIGHT(N$1,LEN(N$1)- FIND("=",N$1)))),LOWER($D1068)),"*") = "*","",LEFT(N$1,FIND("=",N$1) -1))</f>
        <v/>
      </c>
      <c r="O1068" s="5" t="str">
        <f t="shared" si="1074"/>
        <v/>
      </c>
      <c r="P1068" s="5" t="str">
        <f t="shared" si="1074"/>
        <v/>
      </c>
      <c r="Q1068" s="5" t="str">
        <f t="shared" si="1074"/>
        <v/>
      </c>
    </row>
    <row r="1069" ht="15.75" customHeight="1">
      <c r="A1069" s="5" t="s">
        <v>3146</v>
      </c>
      <c r="B1069" s="5" t="s">
        <v>3147</v>
      </c>
      <c r="C1069" s="5" t="s">
        <v>18</v>
      </c>
      <c r="D1069" s="5" t="s">
        <v>3148</v>
      </c>
      <c r="E1069" s="6" t="str">
        <f t="shared" si="2"/>
        <v>Enviromental Data</v>
      </c>
      <c r="F1069" s="2" t="s">
        <v>5</v>
      </c>
      <c r="G1069" s="5" t="str">
        <f t="shared" si="3"/>
        <v/>
      </c>
      <c r="H1069" s="5" t="str">
        <f t="shared" si="4"/>
        <v/>
      </c>
      <c r="I1069" s="5" t="str">
        <f t="shared" si="5"/>
        <v/>
      </c>
      <c r="J1069" s="5" t="str">
        <f t="shared" si="6"/>
        <v/>
      </c>
      <c r="K1069" s="5" t="str">
        <f t="shared" si="9"/>
        <v/>
      </c>
      <c r="M1069" s="6" t="str">
        <f t="shared" si="7"/>
        <v/>
      </c>
      <c r="N1069" s="5" t="str">
        <f t="shared" ref="N1069:Q1069" si="1075">IF(IFERROR(FIND( TRIM(LOWER( RIGHT(N$1,LEN(N$1)- FIND("=",N$1)))),LOWER($D1069)),"*") = "*","",LEFT(N$1,FIND("=",N$1) -1))</f>
        <v/>
      </c>
      <c r="O1069" s="5" t="str">
        <f t="shared" si="1075"/>
        <v/>
      </c>
      <c r="P1069" s="5" t="str">
        <f t="shared" si="1075"/>
        <v/>
      </c>
      <c r="Q1069" s="5" t="str">
        <f t="shared" si="1075"/>
        <v/>
      </c>
    </row>
    <row r="1070" ht="15.75" customHeight="1">
      <c r="A1070" s="5" t="s">
        <v>3149</v>
      </c>
      <c r="B1070" s="5" t="s">
        <v>3150</v>
      </c>
      <c r="C1070" s="5" t="s">
        <v>18</v>
      </c>
      <c r="D1070" s="5" t="s">
        <v>3151</v>
      </c>
      <c r="E1070" s="6" t="str">
        <f t="shared" si="2"/>
        <v>Enviromental Data,Soil Health Data</v>
      </c>
      <c r="F1070" s="2" t="s">
        <v>5</v>
      </c>
      <c r="G1070" s="5" t="str">
        <f t="shared" si="3"/>
        <v>Soil Health Data</v>
      </c>
      <c r="H1070" s="5" t="str">
        <f t="shared" si="4"/>
        <v/>
      </c>
      <c r="I1070" s="5" t="str">
        <f t="shared" si="5"/>
        <v/>
      </c>
      <c r="J1070" s="5" t="str">
        <f t="shared" si="6"/>
        <v/>
      </c>
      <c r="K1070" s="5" t="str">
        <f t="shared" si="9"/>
        <v/>
      </c>
      <c r="M1070" s="6" t="str">
        <f t="shared" si="7"/>
        <v/>
      </c>
      <c r="N1070" s="5" t="str">
        <f t="shared" ref="N1070:Q1070" si="1076">IF(IFERROR(FIND( TRIM(LOWER( RIGHT(N$1,LEN(N$1)- FIND("=",N$1)))),LOWER($D1070)),"*") = "*","",LEFT(N$1,FIND("=",N$1) -1))</f>
        <v/>
      </c>
      <c r="O1070" s="5" t="str">
        <f t="shared" si="1076"/>
        <v/>
      </c>
      <c r="P1070" s="5" t="str">
        <f t="shared" si="1076"/>
        <v/>
      </c>
      <c r="Q1070" s="5" t="str">
        <f t="shared" si="1076"/>
        <v/>
      </c>
    </row>
    <row r="1071" ht="15.75" customHeight="1">
      <c r="A1071" s="5" t="s">
        <v>3152</v>
      </c>
      <c r="B1071" s="5" t="s">
        <v>3153</v>
      </c>
      <c r="C1071" s="5" t="s">
        <v>18</v>
      </c>
      <c r="D1071" s="5" t="s">
        <v>3154</v>
      </c>
      <c r="E1071" s="6" t="str">
        <f t="shared" si="2"/>
        <v>Enviromental Data</v>
      </c>
      <c r="F1071" s="2" t="s">
        <v>5</v>
      </c>
      <c r="G1071" s="5" t="str">
        <f t="shared" si="3"/>
        <v/>
      </c>
      <c r="H1071" s="5" t="str">
        <f t="shared" si="4"/>
        <v/>
      </c>
      <c r="I1071" s="5" t="str">
        <f t="shared" si="5"/>
        <v/>
      </c>
      <c r="J1071" s="5" t="str">
        <f t="shared" si="6"/>
        <v/>
      </c>
      <c r="K1071" s="5" t="str">
        <f t="shared" si="9"/>
        <v/>
      </c>
      <c r="M1071" s="6" t="str">
        <f t="shared" si="7"/>
        <v/>
      </c>
      <c r="N1071" s="5" t="str">
        <f t="shared" ref="N1071:Q1071" si="1077">IF(IFERROR(FIND( TRIM(LOWER( RIGHT(N$1,LEN(N$1)- FIND("=",N$1)))),LOWER($D1071)),"*") = "*","",LEFT(N$1,FIND("=",N$1) -1))</f>
        <v/>
      </c>
      <c r="O1071" s="5" t="str">
        <f t="shared" si="1077"/>
        <v/>
      </c>
      <c r="P1071" s="5" t="str">
        <f t="shared" si="1077"/>
        <v/>
      </c>
      <c r="Q1071" s="5" t="str">
        <f t="shared" si="1077"/>
        <v/>
      </c>
    </row>
    <row r="1072" ht="15.75" customHeight="1">
      <c r="A1072" s="5" t="s">
        <v>3155</v>
      </c>
      <c r="B1072" s="5" t="s">
        <v>3156</v>
      </c>
      <c r="C1072" s="5" t="s">
        <v>18</v>
      </c>
      <c r="D1072" s="5" t="s">
        <v>3157</v>
      </c>
      <c r="E1072" s="6" t="str">
        <f t="shared" si="2"/>
        <v>Enviromental Data</v>
      </c>
      <c r="F1072" s="2" t="s">
        <v>5</v>
      </c>
      <c r="G1072" s="5" t="str">
        <f t="shared" si="3"/>
        <v/>
      </c>
      <c r="H1072" s="5" t="str">
        <f t="shared" si="4"/>
        <v/>
      </c>
      <c r="I1072" s="5" t="str">
        <f t="shared" si="5"/>
        <v/>
      </c>
      <c r="J1072" s="5" t="str">
        <f t="shared" si="6"/>
        <v/>
      </c>
      <c r="K1072" s="5" t="str">
        <f t="shared" si="9"/>
        <v/>
      </c>
      <c r="M1072" s="6" t="str">
        <f t="shared" si="7"/>
        <v/>
      </c>
      <c r="N1072" s="5" t="str">
        <f t="shared" ref="N1072:Q1072" si="1078">IF(IFERROR(FIND( TRIM(LOWER( RIGHT(N$1,LEN(N$1)- FIND("=",N$1)))),LOWER($D1072)),"*") = "*","",LEFT(N$1,FIND("=",N$1) -1))</f>
        <v/>
      </c>
      <c r="O1072" s="5" t="str">
        <f t="shared" si="1078"/>
        <v/>
      </c>
      <c r="P1072" s="5" t="str">
        <f t="shared" si="1078"/>
        <v/>
      </c>
      <c r="Q1072" s="5" t="str">
        <f t="shared" si="1078"/>
        <v/>
      </c>
    </row>
    <row r="1073" ht="15.75" customHeight="1">
      <c r="A1073" s="5" t="s">
        <v>3158</v>
      </c>
      <c r="B1073" s="5" t="s">
        <v>3159</v>
      </c>
      <c r="C1073" s="5" t="s">
        <v>18</v>
      </c>
      <c r="D1073" s="5" t="s">
        <v>3160</v>
      </c>
      <c r="E1073" s="6" t="str">
        <f t="shared" si="2"/>
        <v>Enviromental Data</v>
      </c>
      <c r="F1073" s="2" t="s">
        <v>5</v>
      </c>
      <c r="G1073" s="5" t="str">
        <f t="shared" si="3"/>
        <v/>
      </c>
      <c r="H1073" s="5" t="str">
        <f t="shared" si="4"/>
        <v/>
      </c>
      <c r="I1073" s="5" t="str">
        <f t="shared" si="5"/>
        <v/>
      </c>
      <c r="J1073" s="5" t="str">
        <f t="shared" si="6"/>
        <v/>
      </c>
      <c r="K1073" s="5" t="str">
        <f t="shared" si="9"/>
        <v/>
      </c>
      <c r="M1073" s="6" t="str">
        <f t="shared" si="7"/>
        <v/>
      </c>
      <c r="N1073" s="5" t="str">
        <f t="shared" ref="N1073:Q1073" si="1079">IF(IFERROR(FIND( TRIM(LOWER( RIGHT(N$1,LEN(N$1)- FIND("=",N$1)))),LOWER($D1073)),"*") = "*","",LEFT(N$1,FIND("=",N$1) -1))</f>
        <v/>
      </c>
      <c r="O1073" s="5" t="str">
        <f t="shared" si="1079"/>
        <v/>
      </c>
      <c r="P1073" s="5" t="str">
        <f t="shared" si="1079"/>
        <v/>
      </c>
      <c r="Q1073" s="5" t="str">
        <f t="shared" si="1079"/>
        <v/>
      </c>
    </row>
    <row r="1074" ht="15.75" customHeight="1">
      <c r="A1074" s="5" t="s">
        <v>3161</v>
      </c>
      <c r="B1074" s="5" t="s">
        <v>3162</v>
      </c>
      <c r="C1074" s="5" t="s">
        <v>18</v>
      </c>
      <c r="D1074" s="5" t="s">
        <v>3163</v>
      </c>
      <c r="E1074" s="6" t="str">
        <f t="shared" si="2"/>
        <v>Enviromental Data,Soil Health Data</v>
      </c>
      <c r="F1074" s="2" t="s">
        <v>5</v>
      </c>
      <c r="G1074" s="5" t="str">
        <f t="shared" si="3"/>
        <v>Soil Health Data</v>
      </c>
      <c r="H1074" s="5" t="str">
        <f t="shared" si="4"/>
        <v/>
      </c>
      <c r="I1074" s="5" t="str">
        <f t="shared" si="5"/>
        <v/>
      </c>
      <c r="J1074" s="5" t="str">
        <f t="shared" si="6"/>
        <v/>
      </c>
      <c r="K1074" s="5" t="str">
        <f t="shared" si="9"/>
        <v/>
      </c>
      <c r="M1074" s="6" t="str">
        <f t="shared" si="7"/>
        <v/>
      </c>
      <c r="N1074" s="5" t="str">
        <f t="shared" ref="N1074:Q1074" si="1080">IF(IFERROR(FIND( TRIM(LOWER( RIGHT(N$1,LEN(N$1)- FIND("=",N$1)))),LOWER($D1074)),"*") = "*","",LEFT(N$1,FIND("=",N$1) -1))</f>
        <v/>
      </c>
      <c r="O1074" s="5" t="str">
        <f t="shared" si="1080"/>
        <v/>
      </c>
      <c r="P1074" s="5" t="str">
        <f t="shared" si="1080"/>
        <v/>
      </c>
      <c r="Q1074" s="5" t="str">
        <f t="shared" si="1080"/>
        <v/>
      </c>
    </row>
    <row r="1075" ht="15.75" customHeight="1">
      <c r="A1075" s="5" t="s">
        <v>3164</v>
      </c>
      <c r="B1075" s="5" t="s">
        <v>3165</v>
      </c>
      <c r="C1075" s="5" t="s">
        <v>18</v>
      </c>
      <c r="D1075" s="5" t="s">
        <v>3166</v>
      </c>
      <c r="E1075" s="6" t="str">
        <f t="shared" si="2"/>
        <v>Enviromental Data</v>
      </c>
      <c r="F1075" s="2" t="s">
        <v>5</v>
      </c>
      <c r="G1075" s="5" t="str">
        <f t="shared" si="3"/>
        <v/>
      </c>
      <c r="H1075" s="5" t="str">
        <f t="shared" si="4"/>
        <v/>
      </c>
      <c r="I1075" s="5" t="str">
        <f t="shared" si="5"/>
        <v/>
      </c>
      <c r="J1075" s="5" t="str">
        <f t="shared" si="6"/>
        <v/>
      </c>
      <c r="K1075" s="5" t="str">
        <f t="shared" si="9"/>
        <v/>
      </c>
      <c r="M1075" s="6" t="str">
        <f t="shared" si="7"/>
        <v>Regulatory Compliance </v>
      </c>
      <c r="N1075" s="5" t="str">
        <f t="shared" ref="N1075:Q1075" si="1081">IF(IFERROR(FIND( TRIM(LOWER( RIGHT(N$1,LEN(N$1)- FIND("=",N$1)))),LOWER($D1075)),"*") = "*","",LEFT(N$1,FIND("=",N$1) -1))</f>
        <v/>
      </c>
      <c r="O1075" s="5" t="str">
        <f t="shared" si="1081"/>
        <v/>
      </c>
      <c r="P1075" s="5" t="str">
        <f t="shared" si="1081"/>
        <v>Regulatory Compliance </v>
      </c>
      <c r="Q1075" s="5" t="str">
        <f t="shared" si="1081"/>
        <v/>
      </c>
    </row>
    <row r="1076" ht="15.75" customHeight="1">
      <c r="A1076" s="5" t="s">
        <v>3167</v>
      </c>
      <c r="B1076" s="5" t="s">
        <v>3168</v>
      </c>
      <c r="C1076" s="5" t="s">
        <v>18</v>
      </c>
      <c r="D1076" s="5" t="s">
        <v>3169</v>
      </c>
      <c r="E1076" s="6" t="str">
        <f t="shared" si="2"/>
        <v>Enviromental Data,Soil Health Data</v>
      </c>
      <c r="F1076" s="2" t="s">
        <v>5</v>
      </c>
      <c r="G1076" s="5" t="str">
        <f t="shared" si="3"/>
        <v>Soil Health Data</v>
      </c>
      <c r="H1076" s="5" t="str">
        <f t="shared" si="4"/>
        <v/>
      </c>
      <c r="I1076" s="5" t="str">
        <f t="shared" si="5"/>
        <v/>
      </c>
      <c r="J1076" s="5" t="str">
        <f t="shared" si="6"/>
        <v/>
      </c>
      <c r="K1076" s="5" t="str">
        <f t="shared" si="9"/>
        <v/>
      </c>
      <c r="M1076" s="6" t="str">
        <f t="shared" si="7"/>
        <v/>
      </c>
      <c r="N1076" s="5" t="str">
        <f t="shared" ref="N1076:Q1076" si="1082">IF(IFERROR(FIND( TRIM(LOWER( RIGHT(N$1,LEN(N$1)- FIND("=",N$1)))),LOWER($D1076)),"*") = "*","",LEFT(N$1,FIND("=",N$1) -1))</f>
        <v/>
      </c>
      <c r="O1076" s="5" t="str">
        <f t="shared" si="1082"/>
        <v/>
      </c>
      <c r="P1076" s="5" t="str">
        <f t="shared" si="1082"/>
        <v/>
      </c>
      <c r="Q1076" s="5" t="str">
        <f t="shared" si="1082"/>
        <v/>
      </c>
    </row>
    <row r="1077" ht="15.75" customHeight="1">
      <c r="A1077" s="5" t="s">
        <v>3170</v>
      </c>
      <c r="B1077" s="5" t="s">
        <v>3171</v>
      </c>
      <c r="C1077" s="5" t="s">
        <v>18</v>
      </c>
      <c r="D1077" s="5" t="s">
        <v>3172</v>
      </c>
      <c r="E1077" s="6" t="str">
        <f t="shared" si="2"/>
        <v>Enviromental Data,Soil Health Data</v>
      </c>
      <c r="F1077" s="2" t="s">
        <v>5</v>
      </c>
      <c r="G1077" s="5" t="str">
        <f t="shared" si="3"/>
        <v>Soil Health Data</v>
      </c>
      <c r="H1077" s="5" t="str">
        <f t="shared" si="4"/>
        <v/>
      </c>
      <c r="I1077" s="5" t="str">
        <f t="shared" si="5"/>
        <v/>
      </c>
      <c r="J1077" s="5" t="str">
        <f t="shared" si="6"/>
        <v/>
      </c>
      <c r="K1077" s="5" t="str">
        <f t="shared" si="9"/>
        <v/>
      </c>
      <c r="M1077" s="6" t="str">
        <f t="shared" si="7"/>
        <v/>
      </c>
      <c r="N1077" s="5" t="str">
        <f t="shared" ref="N1077:Q1077" si="1083">IF(IFERROR(FIND( TRIM(LOWER( RIGHT(N$1,LEN(N$1)- FIND("=",N$1)))),LOWER($D1077)),"*") = "*","",LEFT(N$1,FIND("=",N$1) -1))</f>
        <v/>
      </c>
      <c r="O1077" s="5" t="str">
        <f t="shared" si="1083"/>
        <v/>
      </c>
      <c r="P1077" s="5" t="str">
        <f t="shared" si="1083"/>
        <v/>
      </c>
      <c r="Q1077" s="5" t="str">
        <f t="shared" si="1083"/>
        <v/>
      </c>
    </row>
    <row r="1078" ht="15.75" customHeight="1">
      <c r="A1078" s="5" t="s">
        <v>3173</v>
      </c>
      <c r="B1078" s="5" t="s">
        <v>3174</v>
      </c>
      <c r="C1078" s="5" t="s">
        <v>18</v>
      </c>
      <c r="D1078" s="5" t="s">
        <v>3175</v>
      </c>
      <c r="E1078" s="6" t="str">
        <f t="shared" si="2"/>
        <v>Enviromental Data,Energy Data </v>
      </c>
      <c r="F1078" s="2" t="s">
        <v>5</v>
      </c>
      <c r="G1078" s="5" t="str">
        <f t="shared" si="3"/>
        <v/>
      </c>
      <c r="H1078" s="5" t="str">
        <f t="shared" si="4"/>
        <v/>
      </c>
      <c r="I1078" s="5" t="str">
        <f t="shared" si="5"/>
        <v>Energy Data </v>
      </c>
      <c r="J1078" s="5" t="str">
        <f t="shared" si="6"/>
        <v/>
      </c>
      <c r="K1078" s="5" t="str">
        <f t="shared" si="9"/>
        <v/>
      </c>
      <c r="M1078" s="6" t="str">
        <f t="shared" si="7"/>
        <v/>
      </c>
      <c r="N1078" s="5" t="str">
        <f t="shared" ref="N1078:Q1078" si="1084">IF(IFERROR(FIND( TRIM(LOWER( RIGHT(N$1,LEN(N$1)- FIND("=",N$1)))),LOWER($D1078)),"*") = "*","",LEFT(N$1,FIND("=",N$1) -1))</f>
        <v/>
      </c>
      <c r="O1078" s="5" t="str">
        <f t="shared" si="1084"/>
        <v/>
      </c>
      <c r="P1078" s="5" t="str">
        <f t="shared" si="1084"/>
        <v/>
      </c>
      <c r="Q1078" s="5" t="str">
        <f t="shared" si="1084"/>
        <v/>
      </c>
    </row>
    <row r="1079" ht="15.75" customHeight="1">
      <c r="A1079" s="5" t="s">
        <v>3176</v>
      </c>
      <c r="B1079" s="5" t="s">
        <v>3177</v>
      </c>
      <c r="C1079" s="5" t="s">
        <v>18</v>
      </c>
      <c r="D1079" s="5" t="s">
        <v>3178</v>
      </c>
      <c r="E1079" s="6" t="str">
        <f t="shared" si="2"/>
        <v>Enviromental Data</v>
      </c>
      <c r="F1079" s="2" t="s">
        <v>5</v>
      </c>
      <c r="G1079" s="5" t="str">
        <f t="shared" si="3"/>
        <v/>
      </c>
      <c r="H1079" s="5" t="str">
        <f t="shared" si="4"/>
        <v/>
      </c>
      <c r="I1079" s="5" t="str">
        <f t="shared" si="5"/>
        <v/>
      </c>
      <c r="J1079" s="5" t="str">
        <f t="shared" si="6"/>
        <v/>
      </c>
      <c r="K1079" s="5" t="str">
        <f t="shared" si="9"/>
        <v/>
      </c>
      <c r="M1079" s="6" t="str">
        <f t="shared" si="7"/>
        <v/>
      </c>
      <c r="N1079" s="5" t="str">
        <f t="shared" ref="N1079:Q1079" si="1085">IF(IFERROR(FIND( TRIM(LOWER( RIGHT(N$1,LEN(N$1)- FIND("=",N$1)))),LOWER($D1079)),"*") = "*","",LEFT(N$1,FIND("=",N$1) -1))</f>
        <v/>
      </c>
      <c r="O1079" s="5" t="str">
        <f t="shared" si="1085"/>
        <v/>
      </c>
      <c r="P1079" s="5" t="str">
        <f t="shared" si="1085"/>
        <v/>
      </c>
      <c r="Q1079" s="5" t="str">
        <f t="shared" si="1085"/>
        <v/>
      </c>
    </row>
    <row r="1080" ht="15.75" customHeight="1">
      <c r="A1080" s="5" t="s">
        <v>3179</v>
      </c>
      <c r="B1080" s="5" t="s">
        <v>3180</v>
      </c>
      <c r="C1080" s="5" t="s">
        <v>18</v>
      </c>
      <c r="D1080" s="5" t="s">
        <v>3181</v>
      </c>
      <c r="E1080" s="6" t="str">
        <f t="shared" si="2"/>
        <v>Enviromental Data</v>
      </c>
      <c r="F1080" s="2" t="s">
        <v>5</v>
      </c>
      <c r="G1080" s="5" t="str">
        <f t="shared" si="3"/>
        <v/>
      </c>
      <c r="H1080" s="5" t="str">
        <f t="shared" si="4"/>
        <v/>
      </c>
      <c r="I1080" s="5" t="str">
        <f t="shared" si="5"/>
        <v/>
      </c>
      <c r="J1080" s="5" t="str">
        <f t="shared" si="6"/>
        <v/>
      </c>
      <c r="K1080" s="5" t="str">
        <f t="shared" si="9"/>
        <v/>
      </c>
      <c r="M1080" s="6" t="str">
        <f t="shared" si="7"/>
        <v/>
      </c>
      <c r="N1080" s="5" t="str">
        <f t="shared" ref="N1080:Q1080" si="1086">IF(IFERROR(FIND( TRIM(LOWER( RIGHT(N$1,LEN(N$1)- FIND("=",N$1)))),LOWER($D1080)),"*") = "*","",LEFT(N$1,FIND("=",N$1) -1))</f>
        <v/>
      </c>
      <c r="O1080" s="5" t="str">
        <f t="shared" si="1086"/>
        <v/>
      </c>
      <c r="P1080" s="5" t="str">
        <f t="shared" si="1086"/>
        <v/>
      </c>
      <c r="Q1080" s="5" t="str">
        <f t="shared" si="1086"/>
        <v/>
      </c>
    </row>
    <row r="1081" ht="15.75" customHeight="1">
      <c r="A1081" s="5" t="s">
        <v>3182</v>
      </c>
      <c r="B1081" s="5" t="s">
        <v>3183</v>
      </c>
      <c r="C1081" s="5" t="s">
        <v>18</v>
      </c>
      <c r="D1081" s="5" t="s">
        <v>3184</v>
      </c>
      <c r="E1081" s="6" t="str">
        <f t="shared" si="2"/>
        <v>Enviromental Data</v>
      </c>
      <c r="F1081" s="2" t="s">
        <v>5</v>
      </c>
      <c r="G1081" s="5" t="str">
        <f t="shared" si="3"/>
        <v/>
      </c>
      <c r="H1081" s="5" t="str">
        <f t="shared" si="4"/>
        <v/>
      </c>
      <c r="I1081" s="5" t="str">
        <f t="shared" si="5"/>
        <v/>
      </c>
      <c r="J1081" s="5" t="str">
        <f t="shared" si="6"/>
        <v/>
      </c>
      <c r="K1081" s="5" t="str">
        <f t="shared" si="9"/>
        <v/>
      </c>
      <c r="M1081" s="6" t="str">
        <f t="shared" si="7"/>
        <v/>
      </c>
      <c r="N1081" s="5" t="str">
        <f t="shared" ref="N1081:Q1081" si="1087">IF(IFERROR(FIND( TRIM(LOWER( RIGHT(N$1,LEN(N$1)- FIND("=",N$1)))),LOWER($D1081)),"*") = "*","",LEFT(N$1,FIND("=",N$1) -1))</f>
        <v/>
      </c>
      <c r="O1081" s="5" t="str">
        <f t="shared" si="1087"/>
        <v/>
      </c>
      <c r="P1081" s="5" t="str">
        <f t="shared" si="1087"/>
        <v/>
      </c>
      <c r="Q1081" s="5" t="str">
        <f t="shared" si="1087"/>
        <v/>
      </c>
    </row>
    <row r="1082" ht="15.75" customHeight="1">
      <c r="A1082" s="5" t="s">
        <v>3185</v>
      </c>
      <c r="B1082" s="5" t="s">
        <v>3186</v>
      </c>
      <c r="C1082" s="5" t="s">
        <v>18</v>
      </c>
      <c r="D1082" s="5" t="s">
        <v>3187</v>
      </c>
      <c r="E1082" s="6" t="str">
        <f t="shared" si="2"/>
        <v>Enviromental Data</v>
      </c>
      <c r="F1082" s="2" t="s">
        <v>5</v>
      </c>
      <c r="G1082" s="5" t="str">
        <f t="shared" si="3"/>
        <v/>
      </c>
      <c r="H1082" s="5" t="str">
        <f t="shared" si="4"/>
        <v/>
      </c>
      <c r="I1082" s="5" t="str">
        <f t="shared" si="5"/>
        <v/>
      </c>
      <c r="J1082" s="5" t="str">
        <f t="shared" si="6"/>
        <v/>
      </c>
      <c r="K1082" s="5" t="str">
        <f t="shared" si="9"/>
        <v/>
      </c>
      <c r="M1082" s="6" t="str">
        <f t="shared" si="7"/>
        <v/>
      </c>
      <c r="N1082" s="5" t="str">
        <f t="shared" ref="N1082:Q1082" si="1088">IF(IFERROR(FIND( TRIM(LOWER( RIGHT(N$1,LEN(N$1)- FIND("=",N$1)))),LOWER($D1082)),"*") = "*","",LEFT(N$1,FIND("=",N$1) -1))</f>
        <v/>
      </c>
      <c r="O1082" s="5" t="str">
        <f t="shared" si="1088"/>
        <v/>
      </c>
      <c r="P1082" s="5" t="str">
        <f t="shared" si="1088"/>
        <v/>
      </c>
      <c r="Q1082" s="5" t="str">
        <f t="shared" si="1088"/>
        <v/>
      </c>
    </row>
    <row r="1083" ht="15.75" customHeight="1">
      <c r="A1083" s="5" t="s">
        <v>3188</v>
      </c>
      <c r="B1083" s="5" t="s">
        <v>3189</v>
      </c>
      <c r="C1083" s="5" t="s">
        <v>18</v>
      </c>
      <c r="D1083" s="5" t="s">
        <v>3190</v>
      </c>
      <c r="E1083" s="6" t="str">
        <f t="shared" si="2"/>
        <v>Enviromental Data</v>
      </c>
      <c r="F1083" s="2" t="s">
        <v>5</v>
      </c>
      <c r="G1083" s="5" t="str">
        <f t="shared" si="3"/>
        <v/>
      </c>
      <c r="H1083" s="5" t="str">
        <f t="shared" si="4"/>
        <v/>
      </c>
      <c r="I1083" s="5" t="str">
        <f t="shared" si="5"/>
        <v/>
      </c>
      <c r="J1083" s="5" t="str">
        <f t="shared" si="6"/>
        <v/>
      </c>
      <c r="K1083" s="5" t="str">
        <f t="shared" si="9"/>
        <v/>
      </c>
      <c r="M1083" s="6" t="str">
        <f t="shared" si="7"/>
        <v/>
      </c>
      <c r="N1083" s="5" t="str">
        <f t="shared" ref="N1083:Q1083" si="1089">IF(IFERROR(FIND( TRIM(LOWER( RIGHT(N$1,LEN(N$1)- FIND("=",N$1)))),LOWER($D1083)),"*") = "*","",LEFT(N$1,FIND("=",N$1) -1))</f>
        <v/>
      </c>
      <c r="O1083" s="5" t="str">
        <f t="shared" si="1089"/>
        <v/>
      </c>
      <c r="P1083" s="5" t="str">
        <f t="shared" si="1089"/>
        <v/>
      </c>
      <c r="Q1083" s="5" t="str">
        <f t="shared" si="1089"/>
        <v/>
      </c>
    </row>
    <row r="1084" ht="15.75" customHeight="1">
      <c r="A1084" s="5" t="s">
        <v>3191</v>
      </c>
      <c r="B1084" s="5" t="s">
        <v>3192</v>
      </c>
      <c r="C1084" s="5" t="s">
        <v>18</v>
      </c>
      <c r="D1084" s="5" t="s">
        <v>3193</v>
      </c>
      <c r="E1084" s="6" t="str">
        <f t="shared" si="2"/>
        <v>Enviromental Data</v>
      </c>
      <c r="F1084" s="2" t="s">
        <v>5</v>
      </c>
      <c r="G1084" s="5" t="str">
        <f t="shared" si="3"/>
        <v/>
      </c>
      <c r="H1084" s="5" t="str">
        <f t="shared" si="4"/>
        <v/>
      </c>
      <c r="I1084" s="5" t="str">
        <f t="shared" si="5"/>
        <v/>
      </c>
      <c r="J1084" s="5" t="str">
        <f t="shared" si="6"/>
        <v/>
      </c>
      <c r="K1084" s="5" t="str">
        <f t="shared" si="9"/>
        <v/>
      </c>
      <c r="M1084" s="6" t="str">
        <f t="shared" si="7"/>
        <v>Regulatory Compliance </v>
      </c>
      <c r="N1084" s="5" t="str">
        <f t="shared" ref="N1084:Q1084" si="1090">IF(IFERROR(FIND( TRIM(LOWER( RIGHT(N$1,LEN(N$1)- FIND("=",N$1)))),LOWER($D1084)),"*") = "*","",LEFT(N$1,FIND("=",N$1) -1))</f>
        <v/>
      </c>
      <c r="O1084" s="5" t="str">
        <f t="shared" si="1090"/>
        <v/>
      </c>
      <c r="P1084" s="5" t="str">
        <f t="shared" si="1090"/>
        <v>Regulatory Compliance </v>
      </c>
      <c r="Q1084" s="5" t="str">
        <f t="shared" si="1090"/>
        <v/>
      </c>
    </row>
    <row r="1085" ht="15.75" customHeight="1">
      <c r="A1085" s="5" t="s">
        <v>3194</v>
      </c>
      <c r="B1085" s="5" t="s">
        <v>3195</v>
      </c>
      <c r="C1085" s="5" t="s">
        <v>18</v>
      </c>
      <c r="D1085" s="5" t="s">
        <v>3196</v>
      </c>
      <c r="E1085" s="6" t="str">
        <f t="shared" si="2"/>
        <v>Enviromental Data,Soil Health Data</v>
      </c>
      <c r="F1085" s="2" t="s">
        <v>5</v>
      </c>
      <c r="G1085" s="5" t="str">
        <f t="shared" si="3"/>
        <v>Soil Health Data</v>
      </c>
      <c r="H1085" s="5" t="str">
        <f t="shared" si="4"/>
        <v/>
      </c>
      <c r="I1085" s="5" t="str">
        <f t="shared" si="5"/>
        <v/>
      </c>
      <c r="J1085" s="5" t="str">
        <f t="shared" si="6"/>
        <v/>
      </c>
      <c r="K1085" s="5" t="str">
        <f t="shared" si="9"/>
        <v/>
      </c>
      <c r="M1085" s="6" t="str">
        <f t="shared" si="7"/>
        <v/>
      </c>
      <c r="N1085" s="5" t="str">
        <f t="shared" ref="N1085:Q1085" si="1091">IF(IFERROR(FIND( TRIM(LOWER( RIGHT(N$1,LEN(N$1)- FIND("=",N$1)))),LOWER($D1085)),"*") = "*","",LEFT(N$1,FIND("=",N$1) -1))</f>
        <v/>
      </c>
      <c r="O1085" s="5" t="str">
        <f t="shared" si="1091"/>
        <v/>
      </c>
      <c r="P1085" s="5" t="str">
        <f t="shared" si="1091"/>
        <v/>
      </c>
      <c r="Q1085" s="5" t="str">
        <f t="shared" si="1091"/>
        <v/>
      </c>
    </row>
    <row r="1086" ht="15.75" customHeight="1">
      <c r="A1086" s="5" t="s">
        <v>3197</v>
      </c>
      <c r="B1086" s="5" t="s">
        <v>3198</v>
      </c>
      <c r="C1086" s="5" t="s">
        <v>18</v>
      </c>
      <c r="D1086" s="5" t="s">
        <v>3199</v>
      </c>
      <c r="E1086" s="6" t="str">
        <f t="shared" si="2"/>
        <v>Enviromental Data</v>
      </c>
      <c r="F1086" s="2" t="s">
        <v>5</v>
      </c>
      <c r="G1086" s="5" t="str">
        <f t="shared" si="3"/>
        <v/>
      </c>
      <c r="H1086" s="5" t="str">
        <f t="shared" si="4"/>
        <v/>
      </c>
      <c r="I1086" s="5" t="str">
        <f t="shared" si="5"/>
        <v/>
      </c>
      <c r="J1086" s="5" t="str">
        <f t="shared" si="6"/>
        <v/>
      </c>
      <c r="K1086" s="5" t="str">
        <f t="shared" si="9"/>
        <v/>
      </c>
      <c r="M1086" s="6" t="str">
        <f t="shared" si="7"/>
        <v/>
      </c>
      <c r="N1086" s="5" t="str">
        <f t="shared" ref="N1086:Q1086" si="1092">IF(IFERROR(FIND( TRIM(LOWER( RIGHT(N$1,LEN(N$1)- FIND("=",N$1)))),LOWER($D1086)),"*") = "*","",LEFT(N$1,FIND("=",N$1) -1))</f>
        <v/>
      </c>
      <c r="O1086" s="5" t="str">
        <f t="shared" si="1092"/>
        <v/>
      </c>
      <c r="P1086" s="5" t="str">
        <f t="shared" si="1092"/>
        <v/>
      </c>
      <c r="Q1086" s="5" t="str">
        <f t="shared" si="1092"/>
        <v/>
      </c>
    </row>
    <row r="1087" ht="15.75" customHeight="1">
      <c r="A1087" s="5" t="s">
        <v>3200</v>
      </c>
      <c r="B1087" s="5" t="s">
        <v>3201</v>
      </c>
      <c r="C1087" s="5" t="s">
        <v>18</v>
      </c>
      <c r="D1087" s="5" t="s">
        <v>3202</v>
      </c>
      <c r="E1087" s="6" t="str">
        <f t="shared" si="2"/>
        <v>Enviromental Data</v>
      </c>
      <c r="F1087" s="2" t="s">
        <v>5</v>
      </c>
      <c r="G1087" s="5" t="str">
        <f t="shared" si="3"/>
        <v/>
      </c>
      <c r="H1087" s="5" t="str">
        <f t="shared" si="4"/>
        <v/>
      </c>
      <c r="I1087" s="5" t="str">
        <f t="shared" si="5"/>
        <v/>
      </c>
      <c r="J1087" s="5" t="str">
        <f t="shared" si="6"/>
        <v/>
      </c>
      <c r="K1087" s="5" t="str">
        <f t="shared" si="9"/>
        <v/>
      </c>
      <c r="M1087" s="6" t="str">
        <f t="shared" si="7"/>
        <v/>
      </c>
      <c r="N1087" s="5" t="str">
        <f t="shared" ref="N1087:Q1087" si="1093">IF(IFERROR(FIND( TRIM(LOWER( RIGHT(N$1,LEN(N$1)- FIND("=",N$1)))),LOWER($D1087)),"*") = "*","",LEFT(N$1,FIND("=",N$1) -1))</f>
        <v/>
      </c>
      <c r="O1087" s="5" t="str">
        <f t="shared" si="1093"/>
        <v/>
      </c>
      <c r="P1087" s="5" t="str">
        <f t="shared" si="1093"/>
        <v/>
      </c>
      <c r="Q1087" s="5" t="str">
        <f t="shared" si="1093"/>
        <v/>
      </c>
    </row>
    <row r="1088" ht="15.75" customHeight="1">
      <c r="A1088" s="5" t="s">
        <v>3203</v>
      </c>
      <c r="B1088" s="5" t="s">
        <v>3204</v>
      </c>
      <c r="C1088" s="5" t="s">
        <v>18</v>
      </c>
      <c r="D1088" s="5" t="s">
        <v>3205</v>
      </c>
      <c r="E1088" s="6" t="str">
        <f t="shared" si="2"/>
        <v>Enviromental Data</v>
      </c>
      <c r="F1088" s="2" t="s">
        <v>5</v>
      </c>
      <c r="G1088" s="5" t="str">
        <f t="shared" si="3"/>
        <v/>
      </c>
      <c r="H1088" s="5" t="str">
        <f t="shared" si="4"/>
        <v/>
      </c>
      <c r="I1088" s="5" t="str">
        <f t="shared" si="5"/>
        <v/>
      </c>
      <c r="J1088" s="5" t="str">
        <f t="shared" si="6"/>
        <v/>
      </c>
      <c r="K1088" s="5" t="str">
        <f t="shared" si="9"/>
        <v/>
      </c>
      <c r="M1088" s="6" t="str">
        <f t="shared" si="7"/>
        <v/>
      </c>
      <c r="N1088" s="5" t="str">
        <f t="shared" ref="N1088:Q1088" si="1094">IF(IFERROR(FIND( TRIM(LOWER( RIGHT(N$1,LEN(N$1)- FIND("=",N$1)))),LOWER($D1088)),"*") = "*","",LEFT(N$1,FIND("=",N$1) -1))</f>
        <v/>
      </c>
      <c r="O1088" s="5" t="str">
        <f t="shared" si="1094"/>
        <v/>
      </c>
      <c r="P1088" s="5" t="str">
        <f t="shared" si="1094"/>
        <v/>
      </c>
      <c r="Q1088" s="5" t="str">
        <f t="shared" si="1094"/>
        <v/>
      </c>
    </row>
    <row r="1089" ht="15.75" customHeight="1">
      <c r="A1089" s="5" t="s">
        <v>3206</v>
      </c>
      <c r="B1089" s="5" t="s">
        <v>3207</v>
      </c>
      <c r="C1089" s="5" t="s">
        <v>18</v>
      </c>
      <c r="D1089" s="5" t="s">
        <v>3208</v>
      </c>
      <c r="E1089" s="6" t="str">
        <f t="shared" si="2"/>
        <v>Enviromental Data,Public Health Data </v>
      </c>
      <c r="F1089" s="2" t="s">
        <v>5</v>
      </c>
      <c r="G1089" s="5" t="str">
        <f t="shared" si="3"/>
        <v/>
      </c>
      <c r="H1089" s="5" t="str">
        <f t="shared" si="4"/>
        <v/>
      </c>
      <c r="I1089" s="5" t="str">
        <f t="shared" si="5"/>
        <v/>
      </c>
      <c r="J1089" s="5" t="str">
        <f t="shared" si="6"/>
        <v/>
      </c>
      <c r="K1089" s="5" t="str">
        <f t="shared" si="9"/>
        <v>Public Health Data </v>
      </c>
      <c r="M1089" s="6" t="str">
        <f t="shared" si="7"/>
        <v/>
      </c>
      <c r="N1089" s="5" t="str">
        <f t="shared" ref="N1089:Q1089" si="1095">IF(IFERROR(FIND( TRIM(LOWER( RIGHT(N$1,LEN(N$1)- FIND("=",N$1)))),LOWER($D1089)),"*") = "*","",LEFT(N$1,FIND("=",N$1) -1))</f>
        <v/>
      </c>
      <c r="O1089" s="5" t="str">
        <f t="shared" si="1095"/>
        <v/>
      </c>
      <c r="P1089" s="5" t="str">
        <f t="shared" si="1095"/>
        <v/>
      </c>
      <c r="Q1089" s="5" t="str">
        <f t="shared" si="1095"/>
        <v/>
      </c>
    </row>
    <row r="1090" ht="15.75" customHeight="1">
      <c r="A1090" s="5" t="s">
        <v>3209</v>
      </c>
      <c r="B1090" s="5" t="s">
        <v>3210</v>
      </c>
      <c r="C1090" s="5" t="s">
        <v>18</v>
      </c>
      <c r="D1090" s="5" t="s">
        <v>3211</v>
      </c>
      <c r="E1090" s="6" t="str">
        <f t="shared" si="2"/>
        <v>Enviromental Data,Energy Data </v>
      </c>
      <c r="F1090" s="2" t="s">
        <v>5</v>
      </c>
      <c r="G1090" s="5" t="str">
        <f t="shared" si="3"/>
        <v/>
      </c>
      <c r="H1090" s="5" t="str">
        <f t="shared" si="4"/>
        <v/>
      </c>
      <c r="I1090" s="5" t="str">
        <f t="shared" si="5"/>
        <v>Energy Data </v>
      </c>
      <c r="J1090" s="5" t="str">
        <f t="shared" si="6"/>
        <v/>
      </c>
      <c r="K1090" s="5" t="str">
        <f t="shared" si="9"/>
        <v/>
      </c>
      <c r="M1090" s="6" t="str">
        <f t="shared" si="7"/>
        <v/>
      </c>
      <c r="N1090" s="5" t="str">
        <f t="shared" ref="N1090:Q1090" si="1096">IF(IFERROR(FIND( TRIM(LOWER( RIGHT(N$1,LEN(N$1)- FIND("=",N$1)))),LOWER($D1090)),"*") = "*","",LEFT(N$1,FIND("=",N$1) -1))</f>
        <v/>
      </c>
      <c r="O1090" s="5" t="str">
        <f t="shared" si="1096"/>
        <v/>
      </c>
      <c r="P1090" s="5" t="str">
        <f t="shared" si="1096"/>
        <v/>
      </c>
      <c r="Q1090" s="5" t="str">
        <f t="shared" si="1096"/>
        <v/>
      </c>
    </row>
    <row r="1091" ht="15.75" customHeight="1">
      <c r="A1091" s="5" t="s">
        <v>3212</v>
      </c>
      <c r="B1091" s="5" t="s">
        <v>3213</v>
      </c>
      <c r="C1091" s="5" t="s">
        <v>18</v>
      </c>
      <c r="D1091" s="5" t="s">
        <v>3214</v>
      </c>
      <c r="E1091" s="6" t="str">
        <f t="shared" si="2"/>
        <v>Enviromental Data</v>
      </c>
      <c r="F1091" s="2" t="s">
        <v>5</v>
      </c>
      <c r="G1091" s="5" t="str">
        <f t="shared" si="3"/>
        <v/>
      </c>
      <c r="H1091" s="5" t="str">
        <f t="shared" si="4"/>
        <v/>
      </c>
      <c r="I1091" s="5" t="str">
        <f t="shared" si="5"/>
        <v/>
      </c>
      <c r="J1091" s="5" t="str">
        <f t="shared" si="6"/>
        <v/>
      </c>
      <c r="K1091" s="5" t="str">
        <f t="shared" si="9"/>
        <v/>
      </c>
      <c r="M1091" s="6" t="str">
        <f t="shared" si="7"/>
        <v/>
      </c>
      <c r="N1091" s="5" t="str">
        <f t="shared" ref="N1091:Q1091" si="1097">IF(IFERROR(FIND( TRIM(LOWER( RIGHT(N$1,LEN(N$1)- FIND("=",N$1)))),LOWER($D1091)),"*") = "*","",LEFT(N$1,FIND("=",N$1) -1))</f>
        <v/>
      </c>
      <c r="O1091" s="5" t="str">
        <f t="shared" si="1097"/>
        <v/>
      </c>
      <c r="P1091" s="5" t="str">
        <f t="shared" si="1097"/>
        <v/>
      </c>
      <c r="Q1091" s="5" t="str">
        <f t="shared" si="1097"/>
        <v/>
      </c>
    </row>
    <row r="1092" ht="15.75" customHeight="1">
      <c r="A1092" s="5" t="s">
        <v>3215</v>
      </c>
      <c r="B1092" s="5" t="s">
        <v>3216</v>
      </c>
      <c r="C1092" s="5" t="s">
        <v>18</v>
      </c>
      <c r="D1092" s="5" t="s">
        <v>3217</v>
      </c>
      <c r="E1092" s="6" t="str">
        <f t="shared" si="2"/>
        <v>Enviromental Data,Energy Data </v>
      </c>
      <c r="F1092" s="2" t="s">
        <v>5</v>
      </c>
      <c r="G1092" s="5" t="str">
        <f t="shared" si="3"/>
        <v/>
      </c>
      <c r="H1092" s="5" t="str">
        <f t="shared" si="4"/>
        <v/>
      </c>
      <c r="I1092" s="5" t="str">
        <f t="shared" si="5"/>
        <v>Energy Data </v>
      </c>
      <c r="J1092" s="5" t="str">
        <f t="shared" si="6"/>
        <v/>
      </c>
      <c r="K1092" s="5" t="str">
        <f t="shared" si="9"/>
        <v/>
      </c>
      <c r="M1092" s="6" t="str">
        <f t="shared" si="7"/>
        <v/>
      </c>
      <c r="N1092" s="5" t="str">
        <f t="shared" ref="N1092:Q1092" si="1098">IF(IFERROR(FIND( TRIM(LOWER( RIGHT(N$1,LEN(N$1)- FIND("=",N$1)))),LOWER($D1092)),"*") = "*","",LEFT(N$1,FIND("=",N$1) -1))</f>
        <v/>
      </c>
      <c r="O1092" s="5" t="str">
        <f t="shared" si="1098"/>
        <v/>
      </c>
      <c r="P1092" s="5" t="str">
        <f t="shared" si="1098"/>
        <v/>
      </c>
      <c r="Q1092" s="5" t="str">
        <f t="shared" si="1098"/>
        <v/>
      </c>
    </row>
    <row r="1093" ht="15.75" customHeight="1">
      <c r="A1093" s="5" t="s">
        <v>3218</v>
      </c>
      <c r="B1093" s="5" t="s">
        <v>3219</v>
      </c>
      <c r="C1093" s="5" t="s">
        <v>18</v>
      </c>
      <c r="D1093" s="5" t="s">
        <v>3220</v>
      </c>
      <c r="E1093" s="6" t="str">
        <f t="shared" si="2"/>
        <v>Enviromental Data</v>
      </c>
      <c r="F1093" s="2" t="s">
        <v>5</v>
      </c>
      <c r="G1093" s="5" t="str">
        <f t="shared" si="3"/>
        <v/>
      </c>
      <c r="H1093" s="5" t="str">
        <f t="shared" si="4"/>
        <v/>
      </c>
      <c r="I1093" s="5" t="str">
        <f t="shared" si="5"/>
        <v/>
      </c>
      <c r="J1093" s="5" t="str">
        <f t="shared" si="6"/>
        <v/>
      </c>
      <c r="K1093" s="5" t="str">
        <f t="shared" si="9"/>
        <v/>
      </c>
      <c r="M1093" s="6" t="str">
        <f t="shared" si="7"/>
        <v/>
      </c>
      <c r="N1093" s="5" t="str">
        <f t="shared" ref="N1093:Q1093" si="1099">IF(IFERROR(FIND( TRIM(LOWER( RIGHT(N$1,LEN(N$1)- FIND("=",N$1)))),LOWER($D1093)),"*") = "*","",LEFT(N$1,FIND("=",N$1) -1))</f>
        <v/>
      </c>
      <c r="O1093" s="5" t="str">
        <f t="shared" si="1099"/>
        <v/>
      </c>
      <c r="P1093" s="5" t="str">
        <f t="shared" si="1099"/>
        <v/>
      </c>
      <c r="Q1093" s="5" t="str">
        <f t="shared" si="1099"/>
        <v/>
      </c>
    </row>
    <row r="1094" ht="15.75" customHeight="1">
      <c r="A1094" s="5" t="s">
        <v>3221</v>
      </c>
      <c r="B1094" s="5" t="s">
        <v>3222</v>
      </c>
      <c r="C1094" s="5" t="s">
        <v>18</v>
      </c>
      <c r="D1094" s="5" t="s">
        <v>3223</v>
      </c>
      <c r="E1094" s="6" t="str">
        <f t="shared" si="2"/>
        <v>Enviromental Data</v>
      </c>
      <c r="F1094" s="2" t="s">
        <v>5</v>
      </c>
      <c r="G1094" s="5" t="str">
        <f t="shared" si="3"/>
        <v/>
      </c>
      <c r="H1094" s="5" t="str">
        <f t="shared" si="4"/>
        <v/>
      </c>
      <c r="I1094" s="5" t="str">
        <f t="shared" si="5"/>
        <v/>
      </c>
      <c r="J1094" s="5" t="str">
        <f t="shared" si="6"/>
        <v/>
      </c>
      <c r="K1094" s="5" t="str">
        <f t="shared" si="9"/>
        <v/>
      </c>
      <c r="M1094" s="6" t="str">
        <f t="shared" si="7"/>
        <v/>
      </c>
      <c r="N1094" s="5" t="str">
        <f t="shared" ref="N1094:Q1094" si="1100">IF(IFERROR(FIND( TRIM(LOWER( RIGHT(N$1,LEN(N$1)- FIND("=",N$1)))),LOWER($D1094)),"*") = "*","",LEFT(N$1,FIND("=",N$1) -1))</f>
        <v/>
      </c>
      <c r="O1094" s="5" t="str">
        <f t="shared" si="1100"/>
        <v/>
      </c>
      <c r="P1094" s="5" t="str">
        <f t="shared" si="1100"/>
        <v/>
      </c>
      <c r="Q1094" s="5" t="str">
        <f t="shared" si="1100"/>
        <v/>
      </c>
    </row>
    <row r="1095" ht="15.75" customHeight="1">
      <c r="A1095" s="5" t="s">
        <v>3224</v>
      </c>
      <c r="B1095" s="5" t="s">
        <v>3225</v>
      </c>
      <c r="C1095" s="5" t="s">
        <v>18</v>
      </c>
      <c r="D1095" s="5" t="s">
        <v>3226</v>
      </c>
      <c r="E1095" s="6" t="str">
        <f t="shared" si="2"/>
        <v>Enviromental Data,Public Health Data </v>
      </c>
      <c r="F1095" s="2" t="s">
        <v>5</v>
      </c>
      <c r="G1095" s="5" t="str">
        <f t="shared" si="3"/>
        <v/>
      </c>
      <c r="H1095" s="5" t="str">
        <f t="shared" si="4"/>
        <v/>
      </c>
      <c r="I1095" s="5" t="str">
        <f t="shared" si="5"/>
        <v/>
      </c>
      <c r="J1095" s="5" t="str">
        <f t="shared" si="6"/>
        <v/>
      </c>
      <c r="K1095" s="5" t="str">
        <f t="shared" si="9"/>
        <v>Public Health Data </v>
      </c>
      <c r="M1095" s="6" t="str">
        <f t="shared" si="7"/>
        <v/>
      </c>
      <c r="N1095" s="5" t="str">
        <f t="shared" ref="N1095:Q1095" si="1101">IF(IFERROR(FIND( TRIM(LOWER( RIGHT(N$1,LEN(N$1)- FIND("=",N$1)))),LOWER($D1095)),"*") = "*","",LEFT(N$1,FIND("=",N$1) -1))</f>
        <v/>
      </c>
      <c r="O1095" s="5" t="str">
        <f t="shared" si="1101"/>
        <v/>
      </c>
      <c r="P1095" s="5" t="str">
        <f t="shared" si="1101"/>
        <v/>
      </c>
      <c r="Q1095" s="5" t="str">
        <f t="shared" si="1101"/>
        <v/>
      </c>
    </row>
    <row r="1096" ht="15.75" customHeight="1">
      <c r="A1096" s="5" t="s">
        <v>3227</v>
      </c>
      <c r="B1096" s="5" t="s">
        <v>3228</v>
      </c>
      <c r="C1096" s="5" t="s">
        <v>18</v>
      </c>
      <c r="D1096" s="5" t="s">
        <v>3229</v>
      </c>
      <c r="E1096" s="6" t="str">
        <f t="shared" si="2"/>
        <v>Enviromental Data</v>
      </c>
      <c r="F1096" s="2" t="s">
        <v>5</v>
      </c>
      <c r="G1096" s="5" t="str">
        <f t="shared" si="3"/>
        <v/>
      </c>
      <c r="H1096" s="5" t="str">
        <f t="shared" si="4"/>
        <v/>
      </c>
      <c r="I1096" s="5" t="str">
        <f t="shared" si="5"/>
        <v/>
      </c>
      <c r="J1096" s="5" t="str">
        <f t="shared" si="6"/>
        <v/>
      </c>
      <c r="K1096" s="5" t="str">
        <f t="shared" si="9"/>
        <v/>
      </c>
      <c r="M1096" s="6" t="str">
        <f t="shared" si="7"/>
        <v/>
      </c>
      <c r="N1096" s="5" t="str">
        <f t="shared" ref="N1096:Q1096" si="1102">IF(IFERROR(FIND( TRIM(LOWER( RIGHT(N$1,LEN(N$1)- FIND("=",N$1)))),LOWER($D1096)),"*") = "*","",LEFT(N$1,FIND("=",N$1) -1))</f>
        <v/>
      </c>
      <c r="O1096" s="5" t="str">
        <f t="shared" si="1102"/>
        <v/>
      </c>
      <c r="P1096" s="5" t="str">
        <f t="shared" si="1102"/>
        <v/>
      </c>
      <c r="Q1096" s="5" t="str">
        <f t="shared" si="1102"/>
        <v/>
      </c>
    </row>
    <row r="1097" ht="15.75" customHeight="1">
      <c r="A1097" s="5" t="s">
        <v>3230</v>
      </c>
      <c r="B1097" s="5" t="s">
        <v>3231</v>
      </c>
      <c r="C1097" s="5" t="s">
        <v>18</v>
      </c>
      <c r="D1097" s="5" t="s">
        <v>3232</v>
      </c>
      <c r="E1097" s="6" t="str">
        <f t="shared" si="2"/>
        <v>Enviromental Data</v>
      </c>
      <c r="F1097" s="2" t="s">
        <v>5</v>
      </c>
      <c r="G1097" s="5" t="str">
        <f t="shared" si="3"/>
        <v/>
      </c>
      <c r="H1097" s="5" t="str">
        <f t="shared" si="4"/>
        <v/>
      </c>
      <c r="I1097" s="5" t="str">
        <f t="shared" si="5"/>
        <v/>
      </c>
      <c r="J1097" s="5" t="str">
        <f t="shared" si="6"/>
        <v/>
      </c>
      <c r="K1097" s="5" t="str">
        <f t="shared" si="9"/>
        <v/>
      </c>
      <c r="M1097" s="6" t="str">
        <f t="shared" si="7"/>
        <v/>
      </c>
      <c r="N1097" s="5" t="str">
        <f t="shared" ref="N1097:Q1097" si="1103">IF(IFERROR(FIND( TRIM(LOWER( RIGHT(N$1,LEN(N$1)- FIND("=",N$1)))),LOWER($D1097)),"*") = "*","",LEFT(N$1,FIND("=",N$1) -1))</f>
        <v/>
      </c>
      <c r="O1097" s="5" t="str">
        <f t="shared" si="1103"/>
        <v/>
      </c>
      <c r="P1097" s="5" t="str">
        <f t="shared" si="1103"/>
        <v/>
      </c>
      <c r="Q1097" s="5" t="str">
        <f t="shared" si="1103"/>
        <v/>
      </c>
    </row>
    <row r="1098" ht="15.75" customHeight="1">
      <c r="A1098" s="5" t="s">
        <v>3233</v>
      </c>
      <c r="B1098" s="5" t="s">
        <v>3234</v>
      </c>
      <c r="C1098" s="5" t="s">
        <v>18</v>
      </c>
      <c r="D1098" s="5" t="s">
        <v>3235</v>
      </c>
      <c r="E1098" s="6" t="str">
        <f t="shared" si="2"/>
        <v>Enviromental Data</v>
      </c>
      <c r="F1098" s="2" t="s">
        <v>5</v>
      </c>
      <c r="G1098" s="5" t="str">
        <f t="shared" si="3"/>
        <v/>
      </c>
      <c r="H1098" s="5" t="str">
        <f t="shared" si="4"/>
        <v/>
      </c>
      <c r="I1098" s="5" t="str">
        <f t="shared" si="5"/>
        <v/>
      </c>
      <c r="J1098" s="5" t="str">
        <f t="shared" si="6"/>
        <v/>
      </c>
      <c r="K1098" s="5" t="str">
        <f t="shared" si="9"/>
        <v/>
      </c>
      <c r="M1098" s="6" t="str">
        <f t="shared" si="7"/>
        <v/>
      </c>
      <c r="N1098" s="5" t="str">
        <f t="shared" ref="N1098:Q1098" si="1104">IF(IFERROR(FIND( TRIM(LOWER( RIGHT(N$1,LEN(N$1)- FIND("=",N$1)))),LOWER($D1098)),"*") = "*","",LEFT(N$1,FIND("=",N$1) -1))</f>
        <v/>
      </c>
      <c r="O1098" s="5" t="str">
        <f t="shared" si="1104"/>
        <v/>
      </c>
      <c r="P1098" s="5" t="str">
        <f t="shared" si="1104"/>
        <v/>
      </c>
      <c r="Q1098" s="5" t="str">
        <f t="shared" si="1104"/>
        <v/>
      </c>
    </row>
    <row r="1099" ht="15.75" customHeight="1">
      <c r="A1099" s="5" t="s">
        <v>3236</v>
      </c>
      <c r="B1099" s="5" t="s">
        <v>3237</v>
      </c>
      <c r="C1099" s="5" t="s">
        <v>18</v>
      </c>
      <c r="D1099" s="5" t="s">
        <v>3238</v>
      </c>
      <c r="E1099" s="6" t="str">
        <f t="shared" si="2"/>
        <v>Enviromental Data</v>
      </c>
      <c r="F1099" s="2" t="s">
        <v>5</v>
      </c>
      <c r="G1099" s="5" t="str">
        <f t="shared" si="3"/>
        <v/>
      </c>
      <c r="H1099" s="5" t="str">
        <f t="shared" si="4"/>
        <v/>
      </c>
      <c r="I1099" s="5" t="str">
        <f t="shared" si="5"/>
        <v/>
      </c>
      <c r="J1099" s="5" t="str">
        <f t="shared" si="6"/>
        <v/>
      </c>
      <c r="K1099" s="5" t="str">
        <f t="shared" si="9"/>
        <v/>
      </c>
      <c r="M1099" s="6" t="str">
        <f t="shared" si="7"/>
        <v/>
      </c>
      <c r="N1099" s="5" t="str">
        <f t="shared" ref="N1099:Q1099" si="1105">IF(IFERROR(FIND( TRIM(LOWER( RIGHT(N$1,LEN(N$1)- FIND("=",N$1)))),LOWER($D1099)),"*") = "*","",LEFT(N$1,FIND("=",N$1) -1))</f>
        <v/>
      </c>
      <c r="O1099" s="5" t="str">
        <f t="shared" si="1105"/>
        <v/>
      </c>
      <c r="P1099" s="5" t="str">
        <f t="shared" si="1105"/>
        <v/>
      </c>
      <c r="Q1099" s="5" t="str">
        <f t="shared" si="1105"/>
        <v/>
      </c>
    </row>
    <row r="1100" ht="15.75" customHeight="1">
      <c r="A1100" s="5" t="s">
        <v>3239</v>
      </c>
      <c r="B1100" s="5" t="s">
        <v>3240</v>
      </c>
      <c r="C1100" s="5" t="s">
        <v>18</v>
      </c>
      <c r="D1100" s="5" t="s">
        <v>3241</v>
      </c>
      <c r="E1100" s="6" t="str">
        <f t="shared" si="2"/>
        <v>Enviromental Data</v>
      </c>
      <c r="F1100" s="2" t="s">
        <v>5</v>
      </c>
      <c r="G1100" s="5" t="str">
        <f t="shared" si="3"/>
        <v/>
      </c>
      <c r="H1100" s="5" t="str">
        <f t="shared" si="4"/>
        <v/>
      </c>
      <c r="I1100" s="5" t="str">
        <f t="shared" si="5"/>
        <v/>
      </c>
      <c r="J1100" s="5" t="str">
        <f t="shared" si="6"/>
        <v/>
      </c>
      <c r="K1100" s="5" t="str">
        <f t="shared" si="9"/>
        <v/>
      </c>
      <c r="M1100" s="6" t="str">
        <f t="shared" si="7"/>
        <v/>
      </c>
      <c r="N1100" s="5" t="str">
        <f t="shared" ref="N1100:Q1100" si="1106">IF(IFERROR(FIND( TRIM(LOWER( RIGHT(N$1,LEN(N$1)- FIND("=",N$1)))),LOWER($D1100)),"*") = "*","",LEFT(N$1,FIND("=",N$1) -1))</f>
        <v/>
      </c>
      <c r="O1100" s="5" t="str">
        <f t="shared" si="1106"/>
        <v/>
      </c>
      <c r="P1100" s="5" t="str">
        <f t="shared" si="1106"/>
        <v/>
      </c>
      <c r="Q1100" s="5" t="str">
        <f t="shared" si="1106"/>
        <v/>
      </c>
    </row>
    <row r="1101" ht="15.75" customHeight="1">
      <c r="A1101" s="5" t="s">
        <v>3242</v>
      </c>
      <c r="B1101" s="5" t="s">
        <v>3243</v>
      </c>
      <c r="C1101" s="5" t="s">
        <v>18</v>
      </c>
      <c r="D1101" s="5" t="s">
        <v>3244</v>
      </c>
      <c r="E1101" s="6" t="str">
        <f t="shared" si="2"/>
        <v>Enviromental Data</v>
      </c>
      <c r="F1101" s="2" t="s">
        <v>5</v>
      </c>
      <c r="G1101" s="5" t="str">
        <f t="shared" si="3"/>
        <v/>
      </c>
      <c r="H1101" s="5" t="str">
        <f t="shared" si="4"/>
        <v/>
      </c>
      <c r="I1101" s="5" t="str">
        <f t="shared" si="5"/>
        <v/>
      </c>
      <c r="J1101" s="5" t="str">
        <f t="shared" si="6"/>
        <v/>
      </c>
      <c r="K1101" s="5" t="str">
        <f t="shared" si="9"/>
        <v/>
      </c>
      <c r="M1101" s="6" t="str">
        <f t="shared" si="7"/>
        <v/>
      </c>
      <c r="N1101" s="5" t="str">
        <f t="shared" ref="N1101:Q1101" si="1107">IF(IFERROR(FIND( TRIM(LOWER( RIGHT(N$1,LEN(N$1)- FIND("=",N$1)))),LOWER($D1101)),"*") = "*","",LEFT(N$1,FIND("=",N$1) -1))</f>
        <v/>
      </c>
      <c r="O1101" s="5" t="str">
        <f t="shared" si="1107"/>
        <v/>
      </c>
      <c r="P1101" s="5" t="str">
        <f t="shared" si="1107"/>
        <v/>
      </c>
      <c r="Q1101" s="5" t="str">
        <f t="shared" si="1107"/>
        <v/>
      </c>
    </row>
    <row r="1102" ht="15.75" customHeight="1">
      <c r="A1102" s="5" t="s">
        <v>3245</v>
      </c>
      <c r="B1102" s="5" t="s">
        <v>3246</v>
      </c>
      <c r="C1102" s="5" t="s">
        <v>18</v>
      </c>
      <c r="D1102" s="5" t="s">
        <v>3247</v>
      </c>
      <c r="E1102" s="6" t="str">
        <f t="shared" si="2"/>
        <v>Enviromental Data</v>
      </c>
      <c r="F1102" s="2" t="s">
        <v>5</v>
      </c>
      <c r="G1102" s="5" t="str">
        <f t="shared" si="3"/>
        <v/>
      </c>
      <c r="H1102" s="5" t="str">
        <f t="shared" si="4"/>
        <v/>
      </c>
      <c r="I1102" s="5" t="str">
        <f t="shared" si="5"/>
        <v/>
      </c>
      <c r="J1102" s="5" t="str">
        <f t="shared" si="6"/>
        <v/>
      </c>
      <c r="K1102" s="5" t="str">
        <f t="shared" si="9"/>
        <v/>
      </c>
      <c r="M1102" s="6" t="str">
        <f t="shared" si="7"/>
        <v/>
      </c>
      <c r="N1102" s="5" t="str">
        <f t="shared" ref="N1102:Q1102" si="1108">IF(IFERROR(FIND( TRIM(LOWER( RIGHT(N$1,LEN(N$1)- FIND("=",N$1)))),LOWER($D1102)),"*") = "*","",LEFT(N$1,FIND("=",N$1) -1))</f>
        <v/>
      </c>
      <c r="O1102" s="5" t="str">
        <f t="shared" si="1108"/>
        <v/>
      </c>
      <c r="P1102" s="5" t="str">
        <f t="shared" si="1108"/>
        <v/>
      </c>
      <c r="Q1102" s="5" t="str">
        <f t="shared" si="1108"/>
        <v/>
      </c>
    </row>
    <row r="1103" ht="15.75" customHeight="1">
      <c r="A1103" s="5" t="s">
        <v>3248</v>
      </c>
      <c r="B1103" s="5" t="s">
        <v>3249</v>
      </c>
      <c r="C1103" s="5" t="s">
        <v>18</v>
      </c>
      <c r="D1103" s="5" t="s">
        <v>3250</v>
      </c>
      <c r="E1103" s="6" t="str">
        <f t="shared" si="2"/>
        <v>Enviromental Data</v>
      </c>
      <c r="F1103" s="2" t="s">
        <v>5</v>
      </c>
      <c r="G1103" s="5" t="str">
        <f t="shared" si="3"/>
        <v/>
      </c>
      <c r="H1103" s="5" t="str">
        <f t="shared" si="4"/>
        <v/>
      </c>
      <c r="I1103" s="5" t="str">
        <f t="shared" si="5"/>
        <v/>
      </c>
      <c r="J1103" s="5" t="str">
        <f t="shared" si="6"/>
        <v/>
      </c>
      <c r="K1103" s="5" t="str">
        <f t="shared" si="9"/>
        <v/>
      </c>
      <c r="M1103" s="6" t="str">
        <f t="shared" si="7"/>
        <v/>
      </c>
      <c r="N1103" s="5" t="str">
        <f t="shared" ref="N1103:Q1103" si="1109">IF(IFERROR(FIND( TRIM(LOWER( RIGHT(N$1,LEN(N$1)- FIND("=",N$1)))),LOWER($D1103)),"*") = "*","",LEFT(N$1,FIND("=",N$1) -1))</f>
        <v/>
      </c>
      <c r="O1103" s="5" t="str">
        <f t="shared" si="1109"/>
        <v/>
      </c>
      <c r="P1103" s="5" t="str">
        <f t="shared" si="1109"/>
        <v/>
      </c>
      <c r="Q1103" s="5" t="str">
        <f t="shared" si="1109"/>
        <v/>
      </c>
    </row>
    <row r="1104" ht="15.75" customHeight="1">
      <c r="A1104" s="5" t="s">
        <v>3251</v>
      </c>
      <c r="B1104" s="5" t="s">
        <v>3252</v>
      </c>
      <c r="C1104" s="5" t="s">
        <v>18</v>
      </c>
      <c r="D1104" s="5" t="s">
        <v>3253</v>
      </c>
      <c r="E1104" s="6" t="str">
        <f t="shared" si="2"/>
        <v>Enviromental Data</v>
      </c>
      <c r="F1104" s="2" t="s">
        <v>5</v>
      </c>
      <c r="G1104" s="5" t="str">
        <f t="shared" si="3"/>
        <v/>
      </c>
      <c r="H1104" s="5" t="str">
        <f t="shared" si="4"/>
        <v/>
      </c>
      <c r="I1104" s="5" t="str">
        <f t="shared" si="5"/>
        <v/>
      </c>
      <c r="J1104" s="5" t="str">
        <f t="shared" si="6"/>
        <v/>
      </c>
      <c r="K1104" s="5" t="str">
        <f t="shared" si="9"/>
        <v/>
      </c>
      <c r="M1104" s="6" t="str">
        <f t="shared" si="7"/>
        <v/>
      </c>
      <c r="N1104" s="5" t="str">
        <f t="shared" ref="N1104:Q1104" si="1110">IF(IFERROR(FIND( TRIM(LOWER( RIGHT(N$1,LEN(N$1)- FIND("=",N$1)))),LOWER($D1104)),"*") = "*","",LEFT(N$1,FIND("=",N$1) -1))</f>
        <v/>
      </c>
      <c r="O1104" s="5" t="str">
        <f t="shared" si="1110"/>
        <v/>
      </c>
      <c r="P1104" s="5" t="str">
        <f t="shared" si="1110"/>
        <v/>
      </c>
      <c r="Q1104" s="5" t="str">
        <f t="shared" si="1110"/>
        <v/>
      </c>
    </row>
    <row r="1105" ht="15.75" customHeight="1">
      <c r="A1105" s="5" t="s">
        <v>3254</v>
      </c>
      <c r="B1105" s="5" t="s">
        <v>3255</v>
      </c>
      <c r="C1105" s="5" t="s">
        <v>18</v>
      </c>
      <c r="D1105" s="5" t="s">
        <v>3256</v>
      </c>
      <c r="E1105" s="6" t="str">
        <f t="shared" si="2"/>
        <v>Enviromental Data</v>
      </c>
      <c r="F1105" s="2" t="s">
        <v>5</v>
      </c>
      <c r="G1105" s="5" t="str">
        <f t="shared" si="3"/>
        <v/>
      </c>
      <c r="H1105" s="5" t="str">
        <f t="shared" si="4"/>
        <v/>
      </c>
      <c r="I1105" s="5" t="str">
        <f t="shared" si="5"/>
        <v/>
      </c>
      <c r="J1105" s="5" t="str">
        <f t="shared" si="6"/>
        <v/>
      </c>
      <c r="K1105" s="5" t="str">
        <f t="shared" si="9"/>
        <v/>
      </c>
      <c r="M1105" s="6" t="str">
        <f t="shared" si="7"/>
        <v/>
      </c>
      <c r="N1105" s="5" t="str">
        <f t="shared" ref="N1105:Q1105" si="1111">IF(IFERROR(FIND( TRIM(LOWER( RIGHT(N$1,LEN(N$1)- FIND("=",N$1)))),LOWER($D1105)),"*") = "*","",LEFT(N$1,FIND("=",N$1) -1))</f>
        <v/>
      </c>
      <c r="O1105" s="5" t="str">
        <f t="shared" si="1111"/>
        <v/>
      </c>
      <c r="P1105" s="5" t="str">
        <f t="shared" si="1111"/>
        <v/>
      </c>
      <c r="Q1105" s="5" t="str">
        <f t="shared" si="1111"/>
        <v/>
      </c>
    </row>
    <row r="1106" ht="15.75" customHeight="1">
      <c r="A1106" s="5" t="s">
        <v>3257</v>
      </c>
      <c r="B1106" s="5" t="s">
        <v>3258</v>
      </c>
      <c r="C1106" s="5" t="s">
        <v>18</v>
      </c>
      <c r="D1106" s="5" t="s">
        <v>3259</v>
      </c>
      <c r="E1106" s="6" t="str">
        <f t="shared" si="2"/>
        <v>Enviromental Data</v>
      </c>
      <c r="F1106" s="2" t="s">
        <v>5</v>
      </c>
      <c r="G1106" s="5" t="str">
        <f t="shared" si="3"/>
        <v/>
      </c>
      <c r="H1106" s="5" t="str">
        <f t="shared" si="4"/>
        <v/>
      </c>
      <c r="I1106" s="5" t="str">
        <f t="shared" si="5"/>
        <v/>
      </c>
      <c r="J1106" s="5" t="str">
        <f t="shared" si="6"/>
        <v/>
      </c>
      <c r="K1106" s="5" t="str">
        <f t="shared" si="9"/>
        <v/>
      </c>
      <c r="M1106" s="6" t="str">
        <f t="shared" si="7"/>
        <v/>
      </c>
      <c r="N1106" s="5" t="str">
        <f t="shared" ref="N1106:Q1106" si="1112">IF(IFERROR(FIND( TRIM(LOWER( RIGHT(N$1,LEN(N$1)- FIND("=",N$1)))),LOWER($D1106)),"*") = "*","",LEFT(N$1,FIND("=",N$1) -1))</f>
        <v/>
      </c>
      <c r="O1106" s="5" t="str">
        <f t="shared" si="1112"/>
        <v/>
      </c>
      <c r="P1106" s="5" t="str">
        <f t="shared" si="1112"/>
        <v/>
      </c>
      <c r="Q1106" s="5" t="str">
        <f t="shared" si="1112"/>
        <v/>
      </c>
    </row>
    <row r="1107" ht="15.75" customHeight="1">
      <c r="A1107" s="5" t="s">
        <v>3260</v>
      </c>
      <c r="B1107" s="5" t="s">
        <v>3261</v>
      </c>
      <c r="C1107" s="5" t="s">
        <v>18</v>
      </c>
      <c r="D1107" s="5" t="s">
        <v>3262</v>
      </c>
      <c r="E1107" s="6" t="str">
        <f t="shared" si="2"/>
        <v>Enviromental Data</v>
      </c>
      <c r="F1107" s="2" t="s">
        <v>5</v>
      </c>
      <c r="G1107" s="5" t="str">
        <f t="shared" si="3"/>
        <v/>
      </c>
      <c r="H1107" s="5" t="str">
        <f t="shared" si="4"/>
        <v/>
      </c>
      <c r="I1107" s="5" t="str">
        <f t="shared" si="5"/>
        <v/>
      </c>
      <c r="J1107" s="5" t="str">
        <f t="shared" si="6"/>
        <v/>
      </c>
      <c r="K1107" s="5" t="str">
        <f t="shared" si="9"/>
        <v/>
      </c>
      <c r="M1107" s="6" t="str">
        <f t="shared" si="7"/>
        <v/>
      </c>
      <c r="N1107" s="5" t="str">
        <f t="shared" ref="N1107:Q1107" si="1113">IF(IFERROR(FIND( TRIM(LOWER( RIGHT(N$1,LEN(N$1)- FIND("=",N$1)))),LOWER($D1107)),"*") = "*","",LEFT(N$1,FIND("=",N$1) -1))</f>
        <v/>
      </c>
      <c r="O1107" s="5" t="str">
        <f t="shared" si="1113"/>
        <v/>
      </c>
      <c r="P1107" s="5" t="str">
        <f t="shared" si="1113"/>
        <v/>
      </c>
      <c r="Q1107" s="5" t="str">
        <f t="shared" si="1113"/>
        <v/>
      </c>
    </row>
    <row r="1108" ht="15.75" customHeight="1">
      <c r="A1108" s="5" t="s">
        <v>3263</v>
      </c>
      <c r="B1108" s="5" t="s">
        <v>3264</v>
      </c>
      <c r="C1108" s="5" t="s">
        <v>18</v>
      </c>
      <c r="D1108" s="5" t="s">
        <v>3265</v>
      </c>
      <c r="E1108" s="6" t="str">
        <f t="shared" si="2"/>
        <v>Enviromental Data</v>
      </c>
      <c r="F1108" s="2" t="s">
        <v>5</v>
      </c>
      <c r="G1108" s="5" t="str">
        <f t="shared" si="3"/>
        <v/>
      </c>
      <c r="H1108" s="5" t="str">
        <f t="shared" si="4"/>
        <v/>
      </c>
      <c r="I1108" s="5" t="str">
        <f t="shared" si="5"/>
        <v/>
      </c>
      <c r="J1108" s="5" t="str">
        <f t="shared" si="6"/>
        <v/>
      </c>
      <c r="K1108" s="5" t="str">
        <f t="shared" si="9"/>
        <v/>
      </c>
      <c r="M1108" s="6" t="str">
        <f t="shared" si="7"/>
        <v/>
      </c>
      <c r="N1108" s="5" t="str">
        <f t="shared" ref="N1108:Q1108" si="1114">IF(IFERROR(FIND( TRIM(LOWER( RIGHT(N$1,LEN(N$1)- FIND("=",N$1)))),LOWER($D1108)),"*") = "*","",LEFT(N$1,FIND("=",N$1) -1))</f>
        <v/>
      </c>
      <c r="O1108" s="5" t="str">
        <f t="shared" si="1114"/>
        <v/>
      </c>
      <c r="P1108" s="5" t="str">
        <f t="shared" si="1114"/>
        <v/>
      </c>
      <c r="Q1108" s="5" t="str">
        <f t="shared" si="1114"/>
        <v/>
      </c>
    </row>
    <row r="1109" ht="15.75" customHeight="1">
      <c r="A1109" s="5" t="s">
        <v>3266</v>
      </c>
      <c r="B1109" s="5" t="s">
        <v>3267</v>
      </c>
      <c r="C1109" s="5" t="s">
        <v>18</v>
      </c>
      <c r="D1109" s="5" t="s">
        <v>3268</v>
      </c>
      <c r="E1109" s="6" t="str">
        <f t="shared" si="2"/>
        <v>Enviromental Data,Public Health Data </v>
      </c>
      <c r="F1109" s="2" t="s">
        <v>5</v>
      </c>
      <c r="G1109" s="5" t="str">
        <f t="shared" si="3"/>
        <v/>
      </c>
      <c r="H1109" s="5" t="str">
        <f t="shared" si="4"/>
        <v/>
      </c>
      <c r="I1109" s="5" t="str">
        <f t="shared" si="5"/>
        <v/>
      </c>
      <c r="J1109" s="5" t="str">
        <f t="shared" si="6"/>
        <v/>
      </c>
      <c r="K1109" s="5" t="str">
        <f t="shared" si="9"/>
        <v>Public Health Data </v>
      </c>
      <c r="M1109" s="6" t="str">
        <f t="shared" si="7"/>
        <v/>
      </c>
      <c r="N1109" s="5" t="str">
        <f t="shared" ref="N1109:Q1109" si="1115">IF(IFERROR(FIND( TRIM(LOWER( RIGHT(N$1,LEN(N$1)- FIND("=",N$1)))),LOWER($D1109)),"*") = "*","",LEFT(N$1,FIND("=",N$1) -1))</f>
        <v/>
      </c>
      <c r="O1109" s="5" t="str">
        <f t="shared" si="1115"/>
        <v/>
      </c>
      <c r="P1109" s="5" t="str">
        <f t="shared" si="1115"/>
        <v/>
      </c>
      <c r="Q1109" s="5" t="str">
        <f t="shared" si="1115"/>
        <v/>
      </c>
    </row>
    <row r="1110" ht="15.75" customHeight="1">
      <c r="A1110" s="5" t="s">
        <v>3269</v>
      </c>
      <c r="B1110" s="5" t="s">
        <v>3270</v>
      </c>
      <c r="C1110" s="5" t="s">
        <v>18</v>
      </c>
      <c r="D1110" s="5" t="s">
        <v>3271</v>
      </c>
      <c r="E1110" s="6" t="str">
        <f t="shared" si="2"/>
        <v>Enviromental Data</v>
      </c>
      <c r="F1110" s="2" t="s">
        <v>5</v>
      </c>
      <c r="G1110" s="5" t="str">
        <f t="shared" si="3"/>
        <v/>
      </c>
      <c r="H1110" s="5" t="str">
        <f t="shared" si="4"/>
        <v/>
      </c>
      <c r="I1110" s="5" t="str">
        <f t="shared" si="5"/>
        <v/>
      </c>
      <c r="J1110" s="5" t="str">
        <f t="shared" si="6"/>
        <v/>
      </c>
      <c r="K1110" s="5" t="str">
        <f t="shared" si="9"/>
        <v/>
      </c>
      <c r="M1110" s="6" t="str">
        <f t="shared" si="7"/>
        <v/>
      </c>
      <c r="N1110" s="5" t="str">
        <f t="shared" ref="N1110:Q1110" si="1116">IF(IFERROR(FIND( TRIM(LOWER( RIGHT(N$1,LEN(N$1)- FIND("=",N$1)))),LOWER($D1110)),"*") = "*","",LEFT(N$1,FIND("=",N$1) -1))</f>
        <v/>
      </c>
      <c r="O1110" s="5" t="str">
        <f t="shared" si="1116"/>
        <v/>
      </c>
      <c r="P1110" s="5" t="str">
        <f t="shared" si="1116"/>
        <v/>
      </c>
      <c r="Q1110" s="5" t="str">
        <f t="shared" si="1116"/>
        <v/>
      </c>
    </row>
    <row r="1111" ht="15.75" customHeight="1">
      <c r="A1111" s="5" t="s">
        <v>3272</v>
      </c>
      <c r="B1111" s="5" t="s">
        <v>3273</v>
      </c>
      <c r="C1111" s="5" t="s">
        <v>18</v>
      </c>
      <c r="D1111" s="5" t="s">
        <v>3274</v>
      </c>
      <c r="E1111" s="6" t="str">
        <f t="shared" si="2"/>
        <v>Enviromental Data</v>
      </c>
      <c r="F1111" s="2" t="s">
        <v>5</v>
      </c>
      <c r="G1111" s="5" t="str">
        <f t="shared" si="3"/>
        <v/>
      </c>
      <c r="H1111" s="5" t="str">
        <f t="shared" si="4"/>
        <v/>
      </c>
      <c r="I1111" s="5" t="str">
        <f t="shared" si="5"/>
        <v/>
      </c>
      <c r="J1111" s="5" t="str">
        <f t="shared" si="6"/>
        <v/>
      </c>
      <c r="K1111" s="5" t="str">
        <f t="shared" si="9"/>
        <v/>
      </c>
      <c r="M1111" s="6" t="str">
        <f t="shared" si="7"/>
        <v/>
      </c>
      <c r="N1111" s="5" t="str">
        <f t="shared" ref="N1111:Q1111" si="1117">IF(IFERROR(FIND( TRIM(LOWER( RIGHT(N$1,LEN(N$1)- FIND("=",N$1)))),LOWER($D1111)),"*") = "*","",LEFT(N$1,FIND("=",N$1) -1))</f>
        <v/>
      </c>
      <c r="O1111" s="5" t="str">
        <f t="shared" si="1117"/>
        <v/>
      </c>
      <c r="P1111" s="5" t="str">
        <f t="shared" si="1117"/>
        <v/>
      </c>
      <c r="Q1111" s="5" t="str">
        <f t="shared" si="1117"/>
        <v/>
      </c>
    </row>
    <row r="1112" ht="15.75" customHeight="1">
      <c r="A1112" s="5" t="s">
        <v>3275</v>
      </c>
      <c r="B1112" s="5" t="s">
        <v>3276</v>
      </c>
      <c r="C1112" s="5" t="s">
        <v>18</v>
      </c>
      <c r="D1112" s="5" t="s">
        <v>3277</v>
      </c>
      <c r="E1112" s="6" t="str">
        <f t="shared" si="2"/>
        <v>Enviromental Data</v>
      </c>
      <c r="F1112" s="2" t="s">
        <v>5</v>
      </c>
      <c r="G1112" s="5" t="str">
        <f t="shared" si="3"/>
        <v/>
      </c>
      <c r="H1112" s="5" t="str">
        <f t="shared" si="4"/>
        <v/>
      </c>
      <c r="I1112" s="5" t="str">
        <f t="shared" si="5"/>
        <v/>
      </c>
      <c r="J1112" s="5" t="str">
        <f t="shared" si="6"/>
        <v/>
      </c>
      <c r="K1112" s="5" t="str">
        <f t="shared" si="9"/>
        <v/>
      </c>
      <c r="M1112" s="6" t="str">
        <f t="shared" si="7"/>
        <v/>
      </c>
      <c r="N1112" s="5" t="str">
        <f t="shared" ref="N1112:Q1112" si="1118">IF(IFERROR(FIND( TRIM(LOWER( RIGHT(N$1,LEN(N$1)- FIND("=",N$1)))),LOWER($D1112)),"*") = "*","",LEFT(N$1,FIND("=",N$1) -1))</f>
        <v/>
      </c>
      <c r="O1112" s="5" t="str">
        <f t="shared" si="1118"/>
        <v/>
      </c>
      <c r="P1112" s="5" t="str">
        <f t="shared" si="1118"/>
        <v/>
      </c>
      <c r="Q1112" s="5" t="str">
        <f t="shared" si="1118"/>
        <v/>
      </c>
    </row>
    <row r="1113" ht="15.75" customHeight="1">
      <c r="A1113" s="5" t="s">
        <v>3278</v>
      </c>
      <c r="B1113" s="5" t="s">
        <v>3279</v>
      </c>
      <c r="C1113" s="5" t="s">
        <v>18</v>
      </c>
      <c r="D1113" s="5" t="s">
        <v>3280</v>
      </c>
      <c r="E1113" s="6" t="str">
        <f t="shared" si="2"/>
        <v>Enviromental Data</v>
      </c>
      <c r="F1113" s="2" t="s">
        <v>5</v>
      </c>
      <c r="G1113" s="5" t="str">
        <f t="shared" si="3"/>
        <v/>
      </c>
      <c r="H1113" s="5" t="str">
        <f t="shared" si="4"/>
        <v/>
      </c>
      <c r="I1113" s="5" t="str">
        <f t="shared" si="5"/>
        <v/>
      </c>
      <c r="J1113" s="5" t="str">
        <f t="shared" si="6"/>
        <v/>
      </c>
      <c r="K1113" s="5" t="str">
        <f t="shared" si="9"/>
        <v/>
      </c>
      <c r="M1113" s="6" t="str">
        <f t="shared" si="7"/>
        <v/>
      </c>
      <c r="N1113" s="5" t="str">
        <f t="shared" ref="N1113:Q1113" si="1119">IF(IFERROR(FIND( TRIM(LOWER( RIGHT(N$1,LEN(N$1)- FIND("=",N$1)))),LOWER($D1113)),"*") = "*","",LEFT(N$1,FIND("=",N$1) -1))</f>
        <v/>
      </c>
      <c r="O1113" s="5" t="str">
        <f t="shared" si="1119"/>
        <v/>
      </c>
      <c r="P1113" s="5" t="str">
        <f t="shared" si="1119"/>
        <v/>
      </c>
      <c r="Q1113" s="5" t="str">
        <f t="shared" si="1119"/>
        <v/>
      </c>
    </row>
    <row r="1114" ht="15.75" customHeight="1">
      <c r="A1114" s="5" t="s">
        <v>3281</v>
      </c>
      <c r="B1114" s="5" t="s">
        <v>3282</v>
      </c>
      <c r="C1114" s="5" t="s">
        <v>18</v>
      </c>
      <c r="D1114" s="5" t="s">
        <v>3283</v>
      </c>
      <c r="E1114" s="6" t="str">
        <f t="shared" si="2"/>
        <v>Enviromental Data</v>
      </c>
      <c r="F1114" s="2" t="s">
        <v>5</v>
      </c>
      <c r="G1114" s="5" t="str">
        <f t="shared" si="3"/>
        <v/>
      </c>
      <c r="H1114" s="5" t="str">
        <f t="shared" si="4"/>
        <v/>
      </c>
      <c r="I1114" s="5" t="str">
        <f t="shared" si="5"/>
        <v/>
      </c>
      <c r="J1114" s="5" t="str">
        <f t="shared" si="6"/>
        <v/>
      </c>
      <c r="K1114" s="5" t="str">
        <f t="shared" si="9"/>
        <v/>
      </c>
      <c r="M1114" s="6" t="str">
        <f t="shared" si="7"/>
        <v/>
      </c>
      <c r="N1114" s="5" t="str">
        <f t="shared" ref="N1114:Q1114" si="1120">IF(IFERROR(FIND( TRIM(LOWER( RIGHT(N$1,LEN(N$1)- FIND("=",N$1)))),LOWER($D1114)),"*") = "*","",LEFT(N$1,FIND("=",N$1) -1))</f>
        <v/>
      </c>
      <c r="O1114" s="5" t="str">
        <f t="shared" si="1120"/>
        <v/>
      </c>
      <c r="P1114" s="5" t="str">
        <f t="shared" si="1120"/>
        <v/>
      </c>
      <c r="Q1114" s="5" t="str">
        <f t="shared" si="1120"/>
        <v/>
      </c>
    </row>
    <row r="1115" ht="15.75" customHeight="1">
      <c r="A1115" s="5" t="s">
        <v>3284</v>
      </c>
      <c r="B1115" s="5" t="s">
        <v>3285</v>
      </c>
      <c r="C1115" s="5" t="s">
        <v>18</v>
      </c>
      <c r="D1115" s="5" t="s">
        <v>3286</v>
      </c>
      <c r="E1115" s="6" t="str">
        <f t="shared" si="2"/>
        <v>Enviromental Data,Soil Health Data</v>
      </c>
      <c r="F1115" s="2" t="s">
        <v>5</v>
      </c>
      <c r="G1115" s="5" t="str">
        <f t="shared" si="3"/>
        <v>Soil Health Data</v>
      </c>
      <c r="H1115" s="5" t="str">
        <f t="shared" si="4"/>
        <v/>
      </c>
      <c r="I1115" s="5" t="str">
        <f t="shared" si="5"/>
        <v/>
      </c>
      <c r="J1115" s="5" t="str">
        <f t="shared" si="6"/>
        <v/>
      </c>
      <c r="K1115" s="5" t="str">
        <f t="shared" si="9"/>
        <v/>
      </c>
      <c r="M1115" s="6" t="str">
        <f t="shared" si="7"/>
        <v/>
      </c>
      <c r="N1115" s="5" t="str">
        <f t="shared" ref="N1115:Q1115" si="1121">IF(IFERROR(FIND( TRIM(LOWER( RIGHT(N$1,LEN(N$1)- FIND("=",N$1)))),LOWER($D1115)),"*") = "*","",LEFT(N$1,FIND("=",N$1) -1))</f>
        <v/>
      </c>
      <c r="O1115" s="5" t="str">
        <f t="shared" si="1121"/>
        <v/>
      </c>
      <c r="P1115" s="5" t="str">
        <f t="shared" si="1121"/>
        <v/>
      </c>
      <c r="Q1115" s="5" t="str">
        <f t="shared" si="1121"/>
        <v/>
      </c>
    </row>
    <row r="1116" ht="15.75" customHeight="1">
      <c r="A1116" s="5" t="s">
        <v>3287</v>
      </c>
      <c r="B1116" s="5" t="s">
        <v>3288</v>
      </c>
      <c r="C1116" s="5" t="s">
        <v>18</v>
      </c>
      <c r="D1116" s="5" t="s">
        <v>3289</v>
      </c>
      <c r="E1116" s="6" t="str">
        <f t="shared" si="2"/>
        <v>Enviromental Data</v>
      </c>
      <c r="F1116" s="2" t="s">
        <v>5</v>
      </c>
      <c r="G1116" s="5" t="str">
        <f t="shared" si="3"/>
        <v/>
      </c>
      <c r="H1116" s="5" t="str">
        <f t="shared" si="4"/>
        <v/>
      </c>
      <c r="I1116" s="5" t="str">
        <f t="shared" si="5"/>
        <v/>
      </c>
      <c r="J1116" s="5" t="str">
        <f t="shared" si="6"/>
        <v/>
      </c>
      <c r="K1116" s="5" t="str">
        <f t="shared" si="9"/>
        <v/>
      </c>
      <c r="M1116" s="6" t="str">
        <f t="shared" si="7"/>
        <v/>
      </c>
      <c r="N1116" s="5" t="str">
        <f t="shared" ref="N1116:Q1116" si="1122">IF(IFERROR(FIND( TRIM(LOWER( RIGHT(N$1,LEN(N$1)- FIND("=",N$1)))),LOWER($D1116)),"*") = "*","",LEFT(N$1,FIND("=",N$1) -1))</f>
        <v/>
      </c>
      <c r="O1116" s="5" t="str">
        <f t="shared" si="1122"/>
        <v/>
      </c>
      <c r="P1116" s="5" t="str">
        <f t="shared" si="1122"/>
        <v/>
      </c>
      <c r="Q1116" s="5" t="str">
        <f t="shared" si="1122"/>
        <v/>
      </c>
    </row>
    <row r="1117" ht="15.75" customHeight="1">
      <c r="A1117" s="5" t="s">
        <v>3290</v>
      </c>
      <c r="B1117" s="5" t="s">
        <v>3291</v>
      </c>
      <c r="C1117" s="5" t="s">
        <v>18</v>
      </c>
      <c r="D1117" s="5" t="s">
        <v>3292</v>
      </c>
      <c r="E1117" s="6" t="str">
        <f t="shared" si="2"/>
        <v>Enviromental Data</v>
      </c>
      <c r="F1117" s="2" t="s">
        <v>5</v>
      </c>
      <c r="G1117" s="5" t="str">
        <f t="shared" si="3"/>
        <v/>
      </c>
      <c r="H1117" s="5" t="str">
        <f t="shared" si="4"/>
        <v/>
      </c>
      <c r="I1117" s="5" t="str">
        <f t="shared" si="5"/>
        <v/>
      </c>
      <c r="J1117" s="5" t="str">
        <f t="shared" si="6"/>
        <v/>
      </c>
      <c r="K1117" s="5" t="str">
        <f t="shared" si="9"/>
        <v/>
      </c>
      <c r="M1117" s="6" t="str">
        <f t="shared" si="7"/>
        <v>Agricultural Waste Management System </v>
      </c>
      <c r="N1117" s="5" t="str">
        <f t="shared" ref="N1117:Q1117" si="1123">IF(IFERROR(FIND( TRIM(LOWER( RIGHT(N$1,LEN(N$1)- FIND("=",N$1)))),LOWER($D1117)),"*") = "*","",LEFT(N$1,FIND("=",N$1) -1))</f>
        <v>Agricultural Waste Management System </v>
      </c>
      <c r="O1117" s="5" t="str">
        <f t="shared" si="1123"/>
        <v/>
      </c>
      <c r="P1117" s="5" t="str">
        <f t="shared" si="1123"/>
        <v/>
      </c>
      <c r="Q1117" s="5" t="str">
        <f t="shared" si="1123"/>
        <v/>
      </c>
    </row>
    <row r="1118" ht="15.75" customHeight="1">
      <c r="A1118" s="5" t="s">
        <v>3293</v>
      </c>
      <c r="B1118" s="5" t="s">
        <v>3294</v>
      </c>
      <c r="C1118" s="5" t="s">
        <v>18</v>
      </c>
      <c r="D1118" s="5" t="s">
        <v>3295</v>
      </c>
      <c r="E1118" s="6" t="str">
        <f t="shared" si="2"/>
        <v>Enviromental Data</v>
      </c>
      <c r="F1118" s="2" t="s">
        <v>5</v>
      </c>
      <c r="G1118" s="5" t="str">
        <f t="shared" si="3"/>
        <v/>
      </c>
      <c r="H1118" s="5" t="str">
        <f t="shared" si="4"/>
        <v/>
      </c>
      <c r="I1118" s="5" t="str">
        <f t="shared" si="5"/>
        <v/>
      </c>
      <c r="J1118" s="5" t="str">
        <f t="shared" si="6"/>
        <v/>
      </c>
      <c r="K1118" s="5" t="str">
        <f t="shared" si="9"/>
        <v/>
      </c>
      <c r="M1118" s="6" t="str">
        <f t="shared" si="7"/>
        <v/>
      </c>
      <c r="N1118" s="5" t="str">
        <f t="shared" ref="N1118:Q1118" si="1124">IF(IFERROR(FIND( TRIM(LOWER( RIGHT(N$1,LEN(N$1)- FIND("=",N$1)))),LOWER($D1118)),"*") = "*","",LEFT(N$1,FIND("=",N$1) -1))</f>
        <v/>
      </c>
      <c r="O1118" s="5" t="str">
        <f t="shared" si="1124"/>
        <v/>
      </c>
      <c r="P1118" s="5" t="str">
        <f t="shared" si="1124"/>
        <v/>
      </c>
      <c r="Q1118" s="5" t="str">
        <f t="shared" si="1124"/>
        <v/>
      </c>
    </row>
    <row r="1119" ht="15.75" customHeight="1">
      <c r="A1119" s="5" t="s">
        <v>3296</v>
      </c>
      <c r="B1119" s="5" t="s">
        <v>3297</v>
      </c>
      <c r="C1119" s="5" t="s">
        <v>18</v>
      </c>
      <c r="D1119" s="5" t="s">
        <v>3298</v>
      </c>
      <c r="E1119" s="6" t="str">
        <f t="shared" si="2"/>
        <v>Enviromental Data</v>
      </c>
      <c r="F1119" s="2" t="s">
        <v>5</v>
      </c>
      <c r="G1119" s="5" t="str">
        <f t="shared" si="3"/>
        <v/>
      </c>
      <c r="H1119" s="5" t="str">
        <f t="shared" si="4"/>
        <v/>
      </c>
      <c r="I1119" s="5" t="str">
        <f t="shared" si="5"/>
        <v/>
      </c>
      <c r="J1119" s="5" t="str">
        <f t="shared" si="6"/>
        <v/>
      </c>
      <c r="K1119" s="5" t="str">
        <f t="shared" si="9"/>
        <v/>
      </c>
      <c r="M1119" s="6" t="str">
        <f t="shared" si="7"/>
        <v/>
      </c>
      <c r="N1119" s="5" t="str">
        <f t="shared" ref="N1119:Q1119" si="1125">IF(IFERROR(FIND( TRIM(LOWER( RIGHT(N$1,LEN(N$1)- FIND("=",N$1)))),LOWER($D1119)),"*") = "*","",LEFT(N$1,FIND("=",N$1) -1))</f>
        <v/>
      </c>
      <c r="O1119" s="5" t="str">
        <f t="shared" si="1125"/>
        <v/>
      </c>
      <c r="P1119" s="5" t="str">
        <f t="shared" si="1125"/>
        <v/>
      </c>
      <c r="Q1119" s="5" t="str">
        <f t="shared" si="1125"/>
        <v/>
      </c>
    </row>
    <row r="1120" ht="15.75" customHeight="1">
      <c r="A1120" s="5" t="s">
        <v>3299</v>
      </c>
      <c r="B1120" s="5" t="s">
        <v>3300</v>
      </c>
      <c r="C1120" s="5" t="s">
        <v>18</v>
      </c>
      <c r="D1120" s="5" t="s">
        <v>3301</v>
      </c>
      <c r="E1120" s="6" t="str">
        <f t="shared" si="2"/>
        <v>Enviromental Data</v>
      </c>
      <c r="F1120" s="2" t="s">
        <v>5</v>
      </c>
      <c r="G1120" s="5" t="str">
        <f t="shared" si="3"/>
        <v/>
      </c>
      <c r="H1120" s="5" t="str">
        <f t="shared" si="4"/>
        <v/>
      </c>
      <c r="I1120" s="5" t="str">
        <f t="shared" si="5"/>
        <v/>
      </c>
      <c r="J1120" s="5" t="str">
        <f t="shared" si="6"/>
        <v/>
      </c>
      <c r="K1120" s="5" t="str">
        <f t="shared" si="9"/>
        <v/>
      </c>
      <c r="M1120" s="6" t="str">
        <f t="shared" si="7"/>
        <v/>
      </c>
      <c r="N1120" s="5" t="str">
        <f t="shared" ref="N1120:Q1120" si="1126">IF(IFERROR(FIND( TRIM(LOWER( RIGHT(N$1,LEN(N$1)- FIND("=",N$1)))),LOWER($D1120)),"*") = "*","",LEFT(N$1,FIND("=",N$1) -1))</f>
        <v/>
      </c>
      <c r="O1120" s="5" t="str">
        <f t="shared" si="1126"/>
        <v/>
      </c>
      <c r="P1120" s="5" t="str">
        <f t="shared" si="1126"/>
        <v/>
      </c>
      <c r="Q1120" s="5" t="str">
        <f t="shared" si="1126"/>
        <v/>
      </c>
    </row>
    <row r="1121" ht="15.75" customHeight="1">
      <c r="A1121" s="5" t="s">
        <v>3302</v>
      </c>
      <c r="B1121" s="5" t="s">
        <v>3303</v>
      </c>
      <c r="C1121" s="5" t="s">
        <v>18</v>
      </c>
      <c r="D1121" s="5" t="s">
        <v>3304</v>
      </c>
      <c r="E1121" s="6" t="str">
        <f t="shared" si="2"/>
        <v>Enviromental Data</v>
      </c>
      <c r="F1121" s="2" t="s">
        <v>5</v>
      </c>
      <c r="G1121" s="5" t="str">
        <f t="shared" si="3"/>
        <v/>
      </c>
      <c r="H1121" s="5" t="str">
        <f t="shared" si="4"/>
        <v/>
      </c>
      <c r="I1121" s="5" t="str">
        <f t="shared" si="5"/>
        <v/>
      </c>
      <c r="J1121" s="5" t="str">
        <f t="shared" si="6"/>
        <v/>
      </c>
      <c r="K1121" s="5" t="str">
        <f t="shared" si="9"/>
        <v/>
      </c>
      <c r="M1121" s="6" t="str">
        <f t="shared" si="7"/>
        <v/>
      </c>
      <c r="N1121" s="5" t="str">
        <f t="shared" ref="N1121:Q1121" si="1127">IF(IFERROR(FIND( TRIM(LOWER( RIGHT(N$1,LEN(N$1)- FIND("=",N$1)))),LOWER($D1121)),"*") = "*","",LEFT(N$1,FIND("=",N$1) -1))</f>
        <v/>
      </c>
      <c r="O1121" s="5" t="str">
        <f t="shared" si="1127"/>
        <v/>
      </c>
      <c r="P1121" s="5" t="str">
        <f t="shared" si="1127"/>
        <v/>
      </c>
      <c r="Q1121" s="5" t="str">
        <f t="shared" si="1127"/>
        <v/>
      </c>
    </row>
    <row r="1122" ht="15.75" customHeight="1">
      <c r="A1122" s="5" t="s">
        <v>3305</v>
      </c>
      <c r="B1122" s="5" t="s">
        <v>3306</v>
      </c>
      <c r="C1122" s="5" t="s">
        <v>18</v>
      </c>
      <c r="D1122" s="5" t="s">
        <v>3307</v>
      </c>
      <c r="E1122" s="6" t="str">
        <f t="shared" si="2"/>
        <v>Enviromental Data</v>
      </c>
      <c r="F1122" s="2" t="s">
        <v>5</v>
      </c>
      <c r="G1122" s="5" t="str">
        <f t="shared" si="3"/>
        <v/>
      </c>
      <c r="H1122" s="5" t="str">
        <f t="shared" si="4"/>
        <v/>
      </c>
      <c r="I1122" s="5" t="str">
        <f t="shared" si="5"/>
        <v/>
      </c>
      <c r="J1122" s="5" t="str">
        <f t="shared" si="6"/>
        <v/>
      </c>
      <c r="K1122" s="5" t="str">
        <f t="shared" si="9"/>
        <v/>
      </c>
      <c r="M1122" s="6" t="str">
        <f t="shared" si="7"/>
        <v/>
      </c>
      <c r="N1122" s="5" t="str">
        <f t="shared" ref="N1122:Q1122" si="1128">IF(IFERROR(FIND( TRIM(LOWER( RIGHT(N$1,LEN(N$1)- FIND("=",N$1)))),LOWER($D1122)),"*") = "*","",LEFT(N$1,FIND("=",N$1) -1))</f>
        <v/>
      </c>
      <c r="O1122" s="5" t="str">
        <f t="shared" si="1128"/>
        <v/>
      </c>
      <c r="P1122" s="5" t="str">
        <f t="shared" si="1128"/>
        <v/>
      </c>
      <c r="Q1122" s="5" t="str">
        <f t="shared" si="1128"/>
        <v/>
      </c>
    </row>
    <row r="1123" ht="15.75" customHeight="1">
      <c r="A1123" s="5" t="s">
        <v>3308</v>
      </c>
      <c r="B1123" s="5" t="s">
        <v>3309</v>
      </c>
      <c r="C1123" s="5" t="s">
        <v>18</v>
      </c>
      <c r="D1123" s="5" t="s">
        <v>3310</v>
      </c>
      <c r="E1123" s="6" t="str">
        <f t="shared" si="2"/>
        <v>Enviromental Data</v>
      </c>
      <c r="F1123" s="2" t="s">
        <v>5</v>
      </c>
      <c r="G1123" s="5" t="str">
        <f t="shared" si="3"/>
        <v/>
      </c>
      <c r="H1123" s="5" t="str">
        <f t="shared" si="4"/>
        <v/>
      </c>
      <c r="I1123" s="5" t="str">
        <f t="shared" si="5"/>
        <v/>
      </c>
      <c r="J1123" s="5" t="str">
        <f t="shared" si="6"/>
        <v/>
      </c>
      <c r="K1123" s="5" t="str">
        <f t="shared" si="9"/>
        <v/>
      </c>
      <c r="M1123" s="6" t="str">
        <f t="shared" si="7"/>
        <v/>
      </c>
      <c r="N1123" s="5" t="str">
        <f t="shared" ref="N1123:Q1123" si="1129">IF(IFERROR(FIND( TRIM(LOWER( RIGHT(N$1,LEN(N$1)- FIND("=",N$1)))),LOWER($D1123)),"*") = "*","",LEFT(N$1,FIND("=",N$1) -1))</f>
        <v/>
      </c>
      <c r="O1123" s="5" t="str">
        <f t="shared" si="1129"/>
        <v/>
      </c>
      <c r="P1123" s="5" t="str">
        <f t="shared" si="1129"/>
        <v/>
      </c>
      <c r="Q1123" s="5" t="str">
        <f t="shared" si="1129"/>
        <v/>
      </c>
    </row>
    <row r="1124" ht="15.75" customHeight="1">
      <c r="A1124" s="5" t="s">
        <v>3311</v>
      </c>
      <c r="B1124" s="5" t="s">
        <v>3312</v>
      </c>
      <c r="C1124" s="5" t="s">
        <v>18</v>
      </c>
      <c r="D1124" s="5" t="s">
        <v>3313</v>
      </c>
      <c r="E1124" s="6" t="str">
        <f t="shared" si="2"/>
        <v>Enviromental Data</v>
      </c>
      <c r="F1124" s="2" t="s">
        <v>5</v>
      </c>
      <c r="G1124" s="5" t="str">
        <f t="shared" si="3"/>
        <v/>
      </c>
      <c r="H1124" s="5" t="str">
        <f t="shared" si="4"/>
        <v/>
      </c>
      <c r="I1124" s="5" t="str">
        <f t="shared" si="5"/>
        <v/>
      </c>
      <c r="J1124" s="5" t="str">
        <f t="shared" si="6"/>
        <v/>
      </c>
      <c r="K1124" s="5" t="str">
        <f t="shared" si="9"/>
        <v/>
      </c>
      <c r="M1124" s="6" t="str">
        <f t="shared" si="7"/>
        <v/>
      </c>
      <c r="N1124" s="5" t="str">
        <f t="shared" ref="N1124:Q1124" si="1130">IF(IFERROR(FIND( TRIM(LOWER( RIGHT(N$1,LEN(N$1)- FIND("=",N$1)))),LOWER($D1124)),"*") = "*","",LEFT(N$1,FIND("=",N$1) -1))</f>
        <v/>
      </c>
      <c r="O1124" s="5" t="str">
        <f t="shared" si="1130"/>
        <v/>
      </c>
      <c r="P1124" s="5" t="str">
        <f t="shared" si="1130"/>
        <v/>
      </c>
      <c r="Q1124" s="5" t="str">
        <f t="shared" si="1130"/>
        <v/>
      </c>
    </row>
    <row r="1125" ht="15.75" customHeight="1">
      <c r="A1125" s="5" t="s">
        <v>3314</v>
      </c>
      <c r="B1125" s="5" t="s">
        <v>3315</v>
      </c>
      <c r="C1125" s="5" t="s">
        <v>18</v>
      </c>
      <c r="D1125" s="5" t="s">
        <v>3316</v>
      </c>
      <c r="E1125" s="6" t="str">
        <f t="shared" si="2"/>
        <v>Enviromental Data</v>
      </c>
      <c r="F1125" s="2" t="s">
        <v>5</v>
      </c>
      <c r="G1125" s="5" t="str">
        <f t="shared" si="3"/>
        <v/>
      </c>
      <c r="H1125" s="5" t="str">
        <f t="shared" si="4"/>
        <v/>
      </c>
      <c r="I1125" s="5" t="str">
        <f t="shared" si="5"/>
        <v/>
      </c>
      <c r="J1125" s="5" t="str">
        <f t="shared" si="6"/>
        <v/>
      </c>
      <c r="K1125" s="5" t="str">
        <f t="shared" si="9"/>
        <v/>
      </c>
      <c r="M1125" s="6" t="str">
        <f t="shared" si="7"/>
        <v/>
      </c>
      <c r="N1125" s="5" t="str">
        <f t="shared" ref="N1125:Q1125" si="1131">IF(IFERROR(FIND( TRIM(LOWER( RIGHT(N$1,LEN(N$1)- FIND("=",N$1)))),LOWER($D1125)),"*") = "*","",LEFT(N$1,FIND("=",N$1) -1))</f>
        <v/>
      </c>
      <c r="O1125" s="5" t="str">
        <f t="shared" si="1131"/>
        <v/>
      </c>
      <c r="P1125" s="5" t="str">
        <f t="shared" si="1131"/>
        <v/>
      </c>
      <c r="Q1125" s="5" t="str">
        <f t="shared" si="1131"/>
        <v/>
      </c>
    </row>
    <row r="1126" ht="15.75" customHeight="1">
      <c r="A1126" s="5" t="s">
        <v>3317</v>
      </c>
      <c r="B1126" s="5" t="s">
        <v>3318</v>
      </c>
      <c r="C1126" s="5" t="s">
        <v>18</v>
      </c>
      <c r="D1126" s="5" t="s">
        <v>3319</v>
      </c>
      <c r="E1126" s="6" t="str">
        <f t="shared" si="2"/>
        <v>Enviromental Data</v>
      </c>
      <c r="F1126" s="2" t="s">
        <v>5</v>
      </c>
      <c r="G1126" s="5" t="str">
        <f t="shared" si="3"/>
        <v/>
      </c>
      <c r="H1126" s="5" t="str">
        <f t="shared" si="4"/>
        <v/>
      </c>
      <c r="I1126" s="5" t="str">
        <f t="shared" si="5"/>
        <v/>
      </c>
      <c r="J1126" s="5" t="str">
        <f t="shared" si="6"/>
        <v/>
      </c>
      <c r="K1126" s="5" t="str">
        <f t="shared" si="9"/>
        <v/>
      </c>
      <c r="M1126" s="6" t="str">
        <f t="shared" si="7"/>
        <v/>
      </c>
      <c r="N1126" s="5" t="str">
        <f t="shared" ref="N1126:Q1126" si="1132">IF(IFERROR(FIND( TRIM(LOWER( RIGHT(N$1,LEN(N$1)- FIND("=",N$1)))),LOWER($D1126)),"*") = "*","",LEFT(N$1,FIND("=",N$1) -1))</f>
        <v/>
      </c>
      <c r="O1126" s="5" t="str">
        <f t="shared" si="1132"/>
        <v/>
      </c>
      <c r="P1126" s="5" t="str">
        <f t="shared" si="1132"/>
        <v/>
      </c>
      <c r="Q1126" s="5" t="str">
        <f t="shared" si="1132"/>
        <v/>
      </c>
    </row>
    <row r="1127" ht="15.75" customHeight="1">
      <c r="A1127" s="5" t="s">
        <v>3320</v>
      </c>
      <c r="B1127" s="5" t="s">
        <v>3321</v>
      </c>
      <c r="C1127" s="5" t="s">
        <v>18</v>
      </c>
      <c r="D1127" s="5" t="s">
        <v>3322</v>
      </c>
      <c r="E1127" s="6" t="str">
        <f t="shared" si="2"/>
        <v>Enviromental Data,Energy Data ,Public Health Data </v>
      </c>
      <c r="F1127" s="2" t="s">
        <v>5</v>
      </c>
      <c r="G1127" s="5" t="str">
        <f t="shared" si="3"/>
        <v/>
      </c>
      <c r="H1127" s="5" t="str">
        <f t="shared" si="4"/>
        <v/>
      </c>
      <c r="I1127" s="5" t="str">
        <f t="shared" si="5"/>
        <v>Energy Data </v>
      </c>
      <c r="J1127" s="5" t="str">
        <f t="shared" si="6"/>
        <v/>
      </c>
      <c r="K1127" s="5" t="str">
        <f t="shared" si="9"/>
        <v>Public Health Data </v>
      </c>
      <c r="M1127" s="6" t="str">
        <f t="shared" si="7"/>
        <v/>
      </c>
      <c r="N1127" s="5" t="str">
        <f t="shared" ref="N1127:Q1127" si="1133">IF(IFERROR(FIND( TRIM(LOWER( RIGHT(N$1,LEN(N$1)- FIND("=",N$1)))),LOWER($D1127)),"*") = "*","",LEFT(N$1,FIND("=",N$1) -1))</f>
        <v/>
      </c>
      <c r="O1127" s="5" t="str">
        <f t="shared" si="1133"/>
        <v/>
      </c>
      <c r="P1127" s="5" t="str">
        <f t="shared" si="1133"/>
        <v/>
      </c>
      <c r="Q1127" s="5" t="str">
        <f t="shared" si="1133"/>
        <v/>
      </c>
    </row>
    <row r="1128" ht="15.75" customHeight="1">
      <c r="A1128" s="5" t="s">
        <v>3323</v>
      </c>
      <c r="B1128" s="5" t="s">
        <v>3324</v>
      </c>
      <c r="C1128" s="5" t="s">
        <v>18</v>
      </c>
      <c r="D1128" s="5" t="s">
        <v>3325</v>
      </c>
      <c r="E1128" s="6" t="str">
        <f t="shared" si="2"/>
        <v>Enviromental Data</v>
      </c>
      <c r="F1128" s="2" t="s">
        <v>5</v>
      </c>
      <c r="G1128" s="5" t="str">
        <f t="shared" si="3"/>
        <v/>
      </c>
      <c r="H1128" s="5" t="str">
        <f t="shared" si="4"/>
        <v/>
      </c>
      <c r="I1128" s="5" t="str">
        <f t="shared" si="5"/>
        <v/>
      </c>
      <c r="J1128" s="5" t="str">
        <f t="shared" si="6"/>
        <v/>
      </c>
      <c r="K1128" s="5" t="str">
        <f t="shared" si="9"/>
        <v/>
      </c>
      <c r="M1128" s="6" t="str">
        <f t="shared" si="7"/>
        <v/>
      </c>
      <c r="N1128" s="5" t="str">
        <f t="shared" ref="N1128:Q1128" si="1134">IF(IFERROR(FIND( TRIM(LOWER( RIGHT(N$1,LEN(N$1)- FIND("=",N$1)))),LOWER($D1128)),"*") = "*","",LEFT(N$1,FIND("=",N$1) -1))</f>
        <v/>
      </c>
      <c r="O1128" s="5" t="str">
        <f t="shared" si="1134"/>
        <v/>
      </c>
      <c r="P1128" s="5" t="str">
        <f t="shared" si="1134"/>
        <v/>
      </c>
      <c r="Q1128" s="5" t="str">
        <f t="shared" si="1134"/>
        <v/>
      </c>
    </row>
    <row r="1129" ht="15.75" customHeight="1">
      <c r="A1129" s="5" t="s">
        <v>3326</v>
      </c>
      <c r="B1129" s="5" t="s">
        <v>3327</v>
      </c>
      <c r="C1129" s="5" t="s">
        <v>18</v>
      </c>
      <c r="D1129" s="5" t="s">
        <v>3328</v>
      </c>
      <c r="E1129" s="6" t="str">
        <f t="shared" si="2"/>
        <v>Enviromental Data</v>
      </c>
      <c r="F1129" s="2" t="s">
        <v>5</v>
      </c>
      <c r="G1129" s="5" t="str">
        <f t="shared" si="3"/>
        <v/>
      </c>
      <c r="H1129" s="5" t="str">
        <f t="shared" si="4"/>
        <v/>
      </c>
      <c r="I1129" s="5" t="str">
        <f t="shared" si="5"/>
        <v/>
      </c>
      <c r="J1129" s="5" t="str">
        <f t="shared" si="6"/>
        <v/>
      </c>
      <c r="K1129" s="5" t="str">
        <f t="shared" si="9"/>
        <v/>
      </c>
      <c r="M1129" s="6" t="str">
        <f t="shared" si="7"/>
        <v/>
      </c>
      <c r="N1129" s="5" t="str">
        <f t="shared" ref="N1129:Q1129" si="1135">IF(IFERROR(FIND( TRIM(LOWER( RIGHT(N$1,LEN(N$1)- FIND("=",N$1)))),LOWER($D1129)),"*") = "*","",LEFT(N$1,FIND("=",N$1) -1))</f>
        <v/>
      </c>
      <c r="O1129" s="5" t="str">
        <f t="shared" si="1135"/>
        <v/>
      </c>
      <c r="P1129" s="5" t="str">
        <f t="shared" si="1135"/>
        <v/>
      </c>
      <c r="Q1129" s="5" t="str">
        <f t="shared" si="1135"/>
        <v/>
      </c>
    </row>
    <row r="1130" ht="15.75" customHeight="1">
      <c r="A1130" s="5" t="s">
        <v>3329</v>
      </c>
      <c r="B1130" s="5" t="s">
        <v>3330</v>
      </c>
      <c r="C1130" s="5" t="s">
        <v>18</v>
      </c>
      <c r="D1130" s="5" t="s">
        <v>3331</v>
      </c>
      <c r="E1130" s="6" t="str">
        <f t="shared" si="2"/>
        <v>Enviromental Data,Soil Health Data,Public Health Data </v>
      </c>
      <c r="F1130" s="2" t="s">
        <v>5</v>
      </c>
      <c r="G1130" s="5" t="str">
        <f t="shared" si="3"/>
        <v>Soil Health Data</v>
      </c>
      <c r="H1130" s="5" t="str">
        <f t="shared" si="4"/>
        <v/>
      </c>
      <c r="I1130" s="5" t="str">
        <f t="shared" si="5"/>
        <v/>
      </c>
      <c r="J1130" s="5" t="str">
        <f t="shared" si="6"/>
        <v/>
      </c>
      <c r="K1130" s="5" t="str">
        <f t="shared" si="9"/>
        <v>Public Health Data </v>
      </c>
      <c r="M1130" s="6" t="str">
        <f t="shared" si="7"/>
        <v/>
      </c>
      <c r="N1130" s="5" t="str">
        <f t="shared" ref="N1130:Q1130" si="1136">IF(IFERROR(FIND( TRIM(LOWER( RIGHT(N$1,LEN(N$1)- FIND("=",N$1)))),LOWER($D1130)),"*") = "*","",LEFT(N$1,FIND("=",N$1) -1))</f>
        <v/>
      </c>
      <c r="O1130" s="5" t="str">
        <f t="shared" si="1136"/>
        <v/>
      </c>
      <c r="P1130" s="5" t="str">
        <f t="shared" si="1136"/>
        <v/>
      </c>
      <c r="Q1130" s="5" t="str">
        <f t="shared" si="1136"/>
        <v/>
      </c>
    </row>
    <row r="1131" ht="15.75" customHeight="1">
      <c r="A1131" s="5" t="s">
        <v>3332</v>
      </c>
      <c r="B1131" s="5" t="s">
        <v>3333</v>
      </c>
      <c r="C1131" s="5" t="s">
        <v>18</v>
      </c>
      <c r="D1131" s="5" t="s">
        <v>3334</v>
      </c>
      <c r="E1131" s="6" t="str">
        <f t="shared" si="2"/>
        <v>Enviromental Data</v>
      </c>
      <c r="F1131" s="2" t="s">
        <v>5</v>
      </c>
      <c r="G1131" s="5" t="str">
        <f t="shared" si="3"/>
        <v/>
      </c>
      <c r="H1131" s="5" t="str">
        <f t="shared" si="4"/>
        <v/>
      </c>
      <c r="I1131" s="5" t="str">
        <f t="shared" si="5"/>
        <v/>
      </c>
      <c r="J1131" s="5" t="str">
        <f t="shared" si="6"/>
        <v/>
      </c>
      <c r="K1131" s="5" t="str">
        <f t="shared" si="9"/>
        <v/>
      </c>
      <c r="M1131" s="6" t="str">
        <f t="shared" si="7"/>
        <v/>
      </c>
      <c r="N1131" s="5" t="str">
        <f t="shared" ref="N1131:Q1131" si="1137">IF(IFERROR(FIND( TRIM(LOWER( RIGHT(N$1,LEN(N$1)- FIND("=",N$1)))),LOWER($D1131)),"*") = "*","",LEFT(N$1,FIND("=",N$1) -1))</f>
        <v/>
      </c>
      <c r="O1131" s="5" t="str">
        <f t="shared" si="1137"/>
        <v/>
      </c>
      <c r="P1131" s="5" t="str">
        <f t="shared" si="1137"/>
        <v/>
      </c>
      <c r="Q1131" s="5" t="str">
        <f t="shared" si="1137"/>
        <v/>
      </c>
    </row>
    <row r="1132" ht="15.75" customHeight="1">
      <c r="A1132" s="5" t="s">
        <v>3335</v>
      </c>
      <c r="B1132" s="5" t="s">
        <v>3336</v>
      </c>
      <c r="C1132" s="5" t="s">
        <v>18</v>
      </c>
      <c r="D1132" s="5" t="s">
        <v>3337</v>
      </c>
      <c r="E1132" s="6" t="str">
        <f t="shared" si="2"/>
        <v>Enviromental Data</v>
      </c>
      <c r="F1132" s="2" t="s">
        <v>5</v>
      </c>
      <c r="G1132" s="5" t="str">
        <f t="shared" si="3"/>
        <v/>
      </c>
      <c r="H1132" s="5" t="str">
        <f t="shared" si="4"/>
        <v/>
      </c>
      <c r="I1132" s="5" t="str">
        <f t="shared" si="5"/>
        <v/>
      </c>
      <c r="J1132" s="5" t="str">
        <f t="shared" si="6"/>
        <v/>
      </c>
      <c r="K1132" s="5" t="str">
        <f t="shared" si="9"/>
        <v/>
      </c>
      <c r="M1132" s="6" t="str">
        <f t="shared" si="7"/>
        <v/>
      </c>
      <c r="N1132" s="5" t="str">
        <f t="shared" ref="N1132:Q1132" si="1138">IF(IFERROR(FIND( TRIM(LOWER( RIGHT(N$1,LEN(N$1)- FIND("=",N$1)))),LOWER($D1132)),"*") = "*","",LEFT(N$1,FIND("=",N$1) -1))</f>
        <v/>
      </c>
      <c r="O1132" s="5" t="str">
        <f t="shared" si="1138"/>
        <v/>
      </c>
      <c r="P1132" s="5" t="str">
        <f t="shared" si="1138"/>
        <v/>
      </c>
      <c r="Q1132" s="5" t="str">
        <f t="shared" si="1138"/>
        <v/>
      </c>
    </row>
    <row r="1133" ht="15.75" customHeight="1">
      <c r="A1133" s="5" t="s">
        <v>3338</v>
      </c>
      <c r="B1133" s="5" t="s">
        <v>3339</v>
      </c>
      <c r="C1133" s="5" t="s">
        <v>18</v>
      </c>
      <c r="D1133" s="5" t="s">
        <v>3340</v>
      </c>
      <c r="E1133" s="6" t="str">
        <f t="shared" si="2"/>
        <v>Enviromental Data</v>
      </c>
      <c r="F1133" s="2" t="s">
        <v>5</v>
      </c>
      <c r="G1133" s="5" t="str">
        <f t="shared" si="3"/>
        <v/>
      </c>
      <c r="H1133" s="5" t="str">
        <f t="shared" si="4"/>
        <v/>
      </c>
      <c r="I1133" s="5" t="str">
        <f t="shared" si="5"/>
        <v/>
      </c>
      <c r="J1133" s="5" t="str">
        <f t="shared" si="6"/>
        <v/>
      </c>
      <c r="K1133" s="5" t="str">
        <f t="shared" si="9"/>
        <v/>
      </c>
      <c r="M1133" s="6" t="str">
        <f t="shared" si="7"/>
        <v>Agricultural Waste Management System </v>
      </c>
      <c r="N1133" s="5" t="str">
        <f t="shared" ref="N1133:Q1133" si="1139">IF(IFERROR(FIND( TRIM(LOWER( RIGHT(N$1,LEN(N$1)- FIND("=",N$1)))),LOWER($D1133)),"*") = "*","",LEFT(N$1,FIND("=",N$1) -1))</f>
        <v>Agricultural Waste Management System </v>
      </c>
      <c r="O1133" s="5" t="str">
        <f t="shared" si="1139"/>
        <v/>
      </c>
      <c r="P1133" s="5" t="str">
        <f t="shared" si="1139"/>
        <v/>
      </c>
      <c r="Q1133" s="5" t="str">
        <f t="shared" si="1139"/>
        <v/>
      </c>
    </row>
    <row r="1134" ht="15.75" customHeight="1">
      <c r="A1134" s="5" t="s">
        <v>3341</v>
      </c>
      <c r="B1134" s="5" t="s">
        <v>3195</v>
      </c>
      <c r="C1134" s="5" t="s">
        <v>18</v>
      </c>
      <c r="D1134" s="5" t="s">
        <v>3342</v>
      </c>
      <c r="E1134" s="6" t="str">
        <f t="shared" si="2"/>
        <v>Enviromental Data</v>
      </c>
      <c r="F1134" s="2" t="s">
        <v>5</v>
      </c>
      <c r="G1134" s="5" t="str">
        <f t="shared" si="3"/>
        <v/>
      </c>
      <c r="H1134" s="5" t="str">
        <f t="shared" si="4"/>
        <v/>
      </c>
      <c r="I1134" s="5" t="str">
        <f t="shared" si="5"/>
        <v/>
      </c>
      <c r="J1134" s="5" t="str">
        <f t="shared" si="6"/>
        <v/>
      </c>
      <c r="K1134" s="5" t="str">
        <f t="shared" si="9"/>
        <v/>
      </c>
      <c r="M1134" s="6" t="str">
        <f t="shared" si="7"/>
        <v/>
      </c>
      <c r="N1134" s="5" t="str">
        <f t="shared" ref="N1134:Q1134" si="1140">IF(IFERROR(FIND( TRIM(LOWER( RIGHT(N$1,LEN(N$1)- FIND("=",N$1)))),LOWER($D1134)),"*") = "*","",LEFT(N$1,FIND("=",N$1) -1))</f>
        <v/>
      </c>
      <c r="O1134" s="5" t="str">
        <f t="shared" si="1140"/>
        <v/>
      </c>
      <c r="P1134" s="5" t="str">
        <f t="shared" si="1140"/>
        <v/>
      </c>
      <c r="Q1134" s="5" t="str">
        <f t="shared" si="1140"/>
        <v/>
      </c>
    </row>
    <row r="1135" ht="15.75" customHeight="1">
      <c r="A1135" s="5" t="s">
        <v>3343</v>
      </c>
      <c r="B1135" s="5" t="s">
        <v>3344</v>
      </c>
      <c r="C1135" s="5" t="s">
        <v>18</v>
      </c>
      <c r="D1135" s="5" t="s">
        <v>3345</v>
      </c>
      <c r="E1135" s="6" t="str">
        <f t="shared" si="2"/>
        <v>Enviromental Data</v>
      </c>
      <c r="F1135" s="2" t="s">
        <v>5</v>
      </c>
      <c r="G1135" s="5" t="str">
        <f t="shared" si="3"/>
        <v/>
      </c>
      <c r="H1135" s="5" t="str">
        <f t="shared" si="4"/>
        <v/>
      </c>
      <c r="I1135" s="5" t="str">
        <f t="shared" si="5"/>
        <v/>
      </c>
      <c r="J1135" s="5" t="str">
        <f t="shared" si="6"/>
        <v/>
      </c>
      <c r="K1135" s="5" t="str">
        <f t="shared" si="9"/>
        <v/>
      </c>
      <c r="M1135" s="6" t="str">
        <f t="shared" si="7"/>
        <v/>
      </c>
      <c r="N1135" s="5" t="str">
        <f t="shared" ref="N1135:Q1135" si="1141">IF(IFERROR(FIND( TRIM(LOWER( RIGHT(N$1,LEN(N$1)- FIND("=",N$1)))),LOWER($D1135)),"*") = "*","",LEFT(N$1,FIND("=",N$1) -1))</f>
        <v/>
      </c>
      <c r="O1135" s="5" t="str">
        <f t="shared" si="1141"/>
        <v/>
      </c>
      <c r="P1135" s="5" t="str">
        <f t="shared" si="1141"/>
        <v/>
      </c>
      <c r="Q1135" s="5" t="str">
        <f t="shared" si="1141"/>
        <v/>
      </c>
    </row>
    <row r="1136" ht="15.75" customHeight="1">
      <c r="A1136" s="5" t="s">
        <v>3346</v>
      </c>
      <c r="B1136" s="5" t="s">
        <v>3347</v>
      </c>
      <c r="C1136" s="5" t="s">
        <v>18</v>
      </c>
      <c r="D1136" s="5" t="s">
        <v>3348</v>
      </c>
      <c r="E1136" s="6" t="str">
        <f t="shared" si="2"/>
        <v>Enviromental Data</v>
      </c>
      <c r="F1136" s="2" t="s">
        <v>5</v>
      </c>
      <c r="G1136" s="5" t="str">
        <f t="shared" si="3"/>
        <v/>
      </c>
      <c r="H1136" s="5" t="str">
        <f t="shared" si="4"/>
        <v/>
      </c>
      <c r="I1136" s="5" t="str">
        <f t="shared" si="5"/>
        <v/>
      </c>
      <c r="J1136" s="5" t="str">
        <f t="shared" si="6"/>
        <v/>
      </c>
      <c r="K1136" s="5" t="str">
        <f t="shared" si="9"/>
        <v/>
      </c>
      <c r="M1136" s="6" t="str">
        <f t="shared" si="7"/>
        <v/>
      </c>
      <c r="N1136" s="5" t="str">
        <f t="shared" ref="N1136:Q1136" si="1142">IF(IFERROR(FIND( TRIM(LOWER( RIGHT(N$1,LEN(N$1)- FIND("=",N$1)))),LOWER($D1136)),"*") = "*","",LEFT(N$1,FIND("=",N$1) -1))</f>
        <v/>
      </c>
      <c r="O1136" s="5" t="str">
        <f t="shared" si="1142"/>
        <v/>
      </c>
      <c r="P1136" s="5" t="str">
        <f t="shared" si="1142"/>
        <v/>
      </c>
      <c r="Q1136" s="5" t="str">
        <f t="shared" si="1142"/>
        <v/>
      </c>
    </row>
    <row r="1137" ht="15.75" customHeight="1">
      <c r="A1137" s="5" t="s">
        <v>3349</v>
      </c>
      <c r="B1137" s="5" t="s">
        <v>3350</v>
      </c>
      <c r="C1137" s="5" t="s">
        <v>18</v>
      </c>
      <c r="D1137" s="5" t="s">
        <v>3351</v>
      </c>
      <c r="E1137" s="6" t="str">
        <f t="shared" si="2"/>
        <v>Enviromental Data</v>
      </c>
      <c r="F1137" s="2" t="s">
        <v>5</v>
      </c>
      <c r="G1137" s="5" t="str">
        <f t="shared" si="3"/>
        <v/>
      </c>
      <c r="H1137" s="5" t="str">
        <f t="shared" si="4"/>
        <v/>
      </c>
      <c r="I1137" s="5" t="str">
        <f t="shared" si="5"/>
        <v/>
      </c>
      <c r="J1137" s="5" t="str">
        <f t="shared" si="6"/>
        <v/>
      </c>
      <c r="K1137" s="5" t="str">
        <f t="shared" si="9"/>
        <v/>
      </c>
      <c r="M1137" s="6" t="str">
        <f t="shared" si="7"/>
        <v/>
      </c>
      <c r="N1137" s="5" t="str">
        <f t="shared" ref="N1137:Q1137" si="1143">IF(IFERROR(FIND( TRIM(LOWER( RIGHT(N$1,LEN(N$1)- FIND("=",N$1)))),LOWER($D1137)),"*") = "*","",LEFT(N$1,FIND("=",N$1) -1))</f>
        <v/>
      </c>
      <c r="O1137" s="5" t="str">
        <f t="shared" si="1143"/>
        <v/>
      </c>
      <c r="P1137" s="5" t="str">
        <f t="shared" si="1143"/>
        <v/>
      </c>
      <c r="Q1137" s="5" t="str">
        <f t="shared" si="1143"/>
        <v/>
      </c>
    </row>
    <row r="1138" ht="15.75" customHeight="1">
      <c r="A1138" s="5" t="s">
        <v>3352</v>
      </c>
      <c r="B1138" s="5" t="s">
        <v>3353</v>
      </c>
      <c r="C1138" s="5" t="s">
        <v>18</v>
      </c>
      <c r="D1138" s="5" t="s">
        <v>3354</v>
      </c>
      <c r="E1138" s="6" t="str">
        <f t="shared" si="2"/>
        <v>Enviromental Data</v>
      </c>
      <c r="F1138" s="2" t="s">
        <v>5</v>
      </c>
      <c r="G1138" s="5" t="str">
        <f t="shared" si="3"/>
        <v/>
      </c>
      <c r="H1138" s="5" t="str">
        <f t="shared" si="4"/>
        <v/>
      </c>
      <c r="I1138" s="5" t="str">
        <f t="shared" si="5"/>
        <v/>
      </c>
      <c r="J1138" s="5" t="str">
        <f t="shared" si="6"/>
        <v/>
      </c>
      <c r="K1138" s="5" t="str">
        <f t="shared" si="9"/>
        <v/>
      </c>
      <c r="M1138" s="6" t="str">
        <f t="shared" si="7"/>
        <v/>
      </c>
      <c r="N1138" s="5" t="str">
        <f t="shared" ref="N1138:Q1138" si="1144">IF(IFERROR(FIND( TRIM(LOWER( RIGHT(N$1,LEN(N$1)- FIND("=",N$1)))),LOWER($D1138)),"*") = "*","",LEFT(N$1,FIND("=",N$1) -1))</f>
        <v/>
      </c>
      <c r="O1138" s="5" t="str">
        <f t="shared" si="1144"/>
        <v/>
      </c>
      <c r="P1138" s="5" t="str">
        <f t="shared" si="1144"/>
        <v/>
      </c>
      <c r="Q1138" s="5" t="str">
        <f t="shared" si="1144"/>
        <v/>
      </c>
    </row>
    <row r="1139" ht="15.75" customHeight="1">
      <c r="A1139" s="5" t="s">
        <v>3355</v>
      </c>
      <c r="B1139" s="5" t="s">
        <v>3356</v>
      </c>
      <c r="C1139" s="5" t="s">
        <v>18</v>
      </c>
      <c r="D1139" s="5" t="s">
        <v>3357</v>
      </c>
      <c r="E1139" s="6" t="str">
        <f t="shared" si="2"/>
        <v>Enviromental Data</v>
      </c>
      <c r="F1139" s="2" t="s">
        <v>5</v>
      </c>
      <c r="G1139" s="5" t="str">
        <f t="shared" si="3"/>
        <v/>
      </c>
      <c r="H1139" s="5" t="str">
        <f t="shared" si="4"/>
        <v/>
      </c>
      <c r="I1139" s="5" t="str">
        <f t="shared" si="5"/>
        <v/>
      </c>
      <c r="J1139" s="5" t="str">
        <f t="shared" si="6"/>
        <v/>
      </c>
      <c r="K1139" s="5" t="str">
        <f t="shared" si="9"/>
        <v/>
      </c>
      <c r="M1139" s="6" t="str">
        <f t="shared" si="7"/>
        <v/>
      </c>
      <c r="N1139" s="5" t="str">
        <f t="shared" ref="N1139:Q1139" si="1145">IF(IFERROR(FIND( TRIM(LOWER( RIGHT(N$1,LEN(N$1)- FIND("=",N$1)))),LOWER($D1139)),"*") = "*","",LEFT(N$1,FIND("=",N$1) -1))</f>
        <v/>
      </c>
      <c r="O1139" s="5" t="str">
        <f t="shared" si="1145"/>
        <v/>
      </c>
      <c r="P1139" s="5" t="str">
        <f t="shared" si="1145"/>
        <v/>
      </c>
      <c r="Q1139" s="5" t="str">
        <f t="shared" si="1145"/>
        <v/>
      </c>
    </row>
    <row r="1140" ht="15.75" customHeight="1">
      <c r="A1140" s="5" t="s">
        <v>3358</v>
      </c>
      <c r="B1140" s="5" t="s">
        <v>3359</v>
      </c>
      <c r="C1140" s="5" t="s">
        <v>18</v>
      </c>
      <c r="D1140" s="5" t="s">
        <v>3360</v>
      </c>
      <c r="E1140" s="6" t="str">
        <f t="shared" si="2"/>
        <v>Enviromental Data</v>
      </c>
      <c r="F1140" s="2" t="s">
        <v>5</v>
      </c>
      <c r="G1140" s="5" t="str">
        <f t="shared" si="3"/>
        <v/>
      </c>
      <c r="H1140" s="5" t="str">
        <f t="shared" si="4"/>
        <v/>
      </c>
      <c r="I1140" s="5" t="str">
        <f t="shared" si="5"/>
        <v/>
      </c>
      <c r="J1140" s="5" t="str">
        <f t="shared" si="6"/>
        <v/>
      </c>
      <c r="K1140" s="5" t="str">
        <f t="shared" si="9"/>
        <v/>
      </c>
      <c r="M1140" s="6" t="str">
        <f t="shared" si="7"/>
        <v/>
      </c>
      <c r="N1140" s="5" t="str">
        <f t="shared" ref="N1140:Q1140" si="1146">IF(IFERROR(FIND( TRIM(LOWER( RIGHT(N$1,LEN(N$1)- FIND("=",N$1)))),LOWER($D1140)),"*") = "*","",LEFT(N$1,FIND("=",N$1) -1))</f>
        <v/>
      </c>
      <c r="O1140" s="5" t="str">
        <f t="shared" si="1146"/>
        <v/>
      </c>
      <c r="P1140" s="5" t="str">
        <f t="shared" si="1146"/>
        <v/>
      </c>
      <c r="Q1140" s="5" t="str">
        <f t="shared" si="1146"/>
        <v/>
      </c>
    </row>
    <row r="1141" ht="15.75" customHeight="1">
      <c r="A1141" s="5" t="s">
        <v>3361</v>
      </c>
      <c r="B1141" s="5" t="s">
        <v>3362</v>
      </c>
      <c r="C1141" s="5" t="s">
        <v>18</v>
      </c>
      <c r="D1141" s="5" t="s">
        <v>3363</v>
      </c>
      <c r="E1141" s="6" t="str">
        <f t="shared" si="2"/>
        <v>Enviromental Data</v>
      </c>
      <c r="F1141" s="2" t="s">
        <v>5</v>
      </c>
      <c r="G1141" s="5" t="str">
        <f t="shared" si="3"/>
        <v/>
      </c>
      <c r="H1141" s="5" t="str">
        <f t="shared" si="4"/>
        <v/>
      </c>
      <c r="I1141" s="5" t="str">
        <f t="shared" si="5"/>
        <v/>
      </c>
      <c r="J1141" s="5" t="str">
        <f t="shared" si="6"/>
        <v/>
      </c>
      <c r="K1141" s="5" t="str">
        <f t="shared" si="9"/>
        <v/>
      </c>
      <c r="M1141" s="6" t="str">
        <f t="shared" si="7"/>
        <v/>
      </c>
      <c r="N1141" s="5" t="str">
        <f t="shared" ref="N1141:Q1141" si="1147">IF(IFERROR(FIND( TRIM(LOWER( RIGHT(N$1,LEN(N$1)- FIND("=",N$1)))),LOWER($D1141)),"*") = "*","",LEFT(N$1,FIND("=",N$1) -1))</f>
        <v/>
      </c>
      <c r="O1141" s="5" t="str">
        <f t="shared" si="1147"/>
        <v/>
      </c>
      <c r="P1141" s="5" t="str">
        <f t="shared" si="1147"/>
        <v/>
      </c>
      <c r="Q1141" s="5" t="str">
        <f t="shared" si="1147"/>
        <v/>
      </c>
    </row>
    <row r="1142" ht="15.75" customHeight="1">
      <c r="A1142" s="5" t="s">
        <v>3364</v>
      </c>
      <c r="B1142" s="5" t="s">
        <v>3365</v>
      </c>
      <c r="C1142" s="5" t="s">
        <v>18</v>
      </c>
      <c r="D1142" s="5" t="s">
        <v>3366</v>
      </c>
      <c r="E1142" s="6" t="str">
        <f t="shared" si="2"/>
        <v>Enviromental Data</v>
      </c>
      <c r="F1142" s="2" t="s">
        <v>5</v>
      </c>
      <c r="G1142" s="5" t="str">
        <f t="shared" si="3"/>
        <v/>
      </c>
      <c r="H1142" s="5" t="str">
        <f t="shared" si="4"/>
        <v/>
      </c>
      <c r="I1142" s="5" t="str">
        <f t="shared" si="5"/>
        <v/>
      </c>
      <c r="J1142" s="5" t="str">
        <f t="shared" si="6"/>
        <v/>
      </c>
      <c r="K1142" s="5" t="str">
        <f t="shared" si="9"/>
        <v/>
      </c>
      <c r="M1142" s="6" t="str">
        <f t="shared" si="7"/>
        <v/>
      </c>
      <c r="N1142" s="5" t="str">
        <f t="shared" ref="N1142:Q1142" si="1148">IF(IFERROR(FIND( TRIM(LOWER( RIGHT(N$1,LEN(N$1)- FIND("=",N$1)))),LOWER($D1142)),"*") = "*","",LEFT(N$1,FIND("=",N$1) -1))</f>
        <v/>
      </c>
      <c r="O1142" s="5" t="str">
        <f t="shared" si="1148"/>
        <v/>
      </c>
      <c r="P1142" s="5" t="str">
        <f t="shared" si="1148"/>
        <v/>
      </c>
      <c r="Q1142" s="5" t="str">
        <f t="shared" si="1148"/>
        <v/>
      </c>
    </row>
    <row r="1143" ht="15.75" customHeight="1">
      <c r="A1143" s="5" t="s">
        <v>3367</v>
      </c>
      <c r="B1143" s="5" t="s">
        <v>3368</v>
      </c>
      <c r="C1143" s="5" t="s">
        <v>18</v>
      </c>
      <c r="D1143" s="5" t="s">
        <v>3369</v>
      </c>
      <c r="E1143" s="6" t="str">
        <f t="shared" si="2"/>
        <v>Enviromental Data</v>
      </c>
      <c r="F1143" s="2" t="s">
        <v>5</v>
      </c>
      <c r="G1143" s="5" t="str">
        <f t="shared" si="3"/>
        <v/>
      </c>
      <c r="H1143" s="5" t="str">
        <f t="shared" si="4"/>
        <v/>
      </c>
      <c r="I1143" s="5" t="str">
        <f t="shared" si="5"/>
        <v/>
      </c>
      <c r="J1143" s="5" t="str">
        <f t="shared" si="6"/>
        <v/>
      </c>
      <c r="K1143" s="5" t="str">
        <f t="shared" si="9"/>
        <v/>
      </c>
      <c r="M1143" s="6" t="str">
        <f t="shared" si="7"/>
        <v/>
      </c>
      <c r="N1143" s="5" t="str">
        <f t="shared" ref="N1143:Q1143" si="1149">IF(IFERROR(FIND( TRIM(LOWER( RIGHT(N$1,LEN(N$1)- FIND("=",N$1)))),LOWER($D1143)),"*") = "*","",LEFT(N$1,FIND("=",N$1) -1))</f>
        <v/>
      </c>
      <c r="O1143" s="5" t="str">
        <f t="shared" si="1149"/>
        <v/>
      </c>
      <c r="P1143" s="5" t="str">
        <f t="shared" si="1149"/>
        <v/>
      </c>
      <c r="Q1143" s="5" t="str">
        <f t="shared" si="1149"/>
        <v/>
      </c>
    </row>
    <row r="1144" ht="15.75" customHeight="1">
      <c r="A1144" s="5" t="s">
        <v>3370</v>
      </c>
      <c r="B1144" s="5" t="s">
        <v>3371</v>
      </c>
      <c r="C1144" s="5" t="s">
        <v>18</v>
      </c>
      <c r="D1144" s="5" t="s">
        <v>3372</v>
      </c>
      <c r="E1144" s="6" t="str">
        <f t="shared" si="2"/>
        <v>Enviromental Data</v>
      </c>
      <c r="F1144" s="2" t="s">
        <v>5</v>
      </c>
      <c r="G1144" s="5" t="str">
        <f t="shared" si="3"/>
        <v/>
      </c>
      <c r="H1144" s="5" t="str">
        <f t="shared" si="4"/>
        <v/>
      </c>
      <c r="I1144" s="5" t="str">
        <f t="shared" si="5"/>
        <v/>
      </c>
      <c r="J1144" s="5" t="str">
        <f t="shared" si="6"/>
        <v/>
      </c>
      <c r="K1144" s="5" t="str">
        <f t="shared" si="9"/>
        <v/>
      </c>
      <c r="M1144" s="6" t="str">
        <f t="shared" si="7"/>
        <v>Regulatory Compliance </v>
      </c>
      <c r="N1144" s="5" t="str">
        <f t="shared" ref="N1144:Q1144" si="1150">IF(IFERROR(FIND( TRIM(LOWER( RIGHT(N$1,LEN(N$1)- FIND("=",N$1)))),LOWER($D1144)),"*") = "*","",LEFT(N$1,FIND("=",N$1) -1))</f>
        <v/>
      </c>
      <c r="O1144" s="5" t="str">
        <f t="shared" si="1150"/>
        <v/>
      </c>
      <c r="P1144" s="5" t="str">
        <f t="shared" si="1150"/>
        <v>Regulatory Compliance </v>
      </c>
      <c r="Q1144" s="5" t="str">
        <f t="shared" si="1150"/>
        <v/>
      </c>
    </row>
    <row r="1145" ht="15.75" customHeight="1">
      <c r="A1145" s="5" t="s">
        <v>3373</v>
      </c>
      <c r="B1145" s="5" t="s">
        <v>3374</v>
      </c>
      <c r="C1145" s="5" t="s">
        <v>18</v>
      </c>
      <c r="D1145" s="5" t="s">
        <v>3375</v>
      </c>
      <c r="E1145" s="6" t="str">
        <f t="shared" si="2"/>
        <v>Enviromental Data</v>
      </c>
      <c r="F1145" s="2" t="s">
        <v>5</v>
      </c>
      <c r="G1145" s="5" t="str">
        <f t="shared" si="3"/>
        <v/>
      </c>
      <c r="H1145" s="5" t="str">
        <f t="shared" si="4"/>
        <v/>
      </c>
      <c r="I1145" s="5" t="str">
        <f t="shared" si="5"/>
        <v/>
      </c>
      <c r="J1145" s="5" t="str">
        <f t="shared" si="6"/>
        <v/>
      </c>
      <c r="K1145" s="5" t="str">
        <f t="shared" si="9"/>
        <v/>
      </c>
      <c r="M1145" s="6" t="str">
        <f t="shared" si="7"/>
        <v/>
      </c>
      <c r="N1145" s="5" t="str">
        <f t="shared" ref="N1145:Q1145" si="1151">IF(IFERROR(FIND( TRIM(LOWER( RIGHT(N$1,LEN(N$1)- FIND("=",N$1)))),LOWER($D1145)),"*") = "*","",LEFT(N$1,FIND("=",N$1) -1))</f>
        <v/>
      </c>
      <c r="O1145" s="5" t="str">
        <f t="shared" si="1151"/>
        <v/>
      </c>
      <c r="P1145" s="5" t="str">
        <f t="shared" si="1151"/>
        <v/>
      </c>
      <c r="Q1145" s="5" t="str">
        <f t="shared" si="1151"/>
        <v/>
      </c>
    </row>
    <row r="1146" ht="15.75" customHeight="1">
      <c r="A1146" s="5" t="s">
        <v>3376</v>
      </c>
      <c r="B1146" s="5" t="s">
        <v>3377</v>
      </c>
      <c r="C1146" s="5" t="s">
        <v>18</v>
      </c>
      <c r="D1146" s="5" t="s">
        <v>3378</v>
      </c>
      <c r="E1146" s="6" t="str">
        <f t="shared" si="2"/>
        <v>Enviromental Data</v>
      </c>
      <c r="F1146" s="2" t="s">
        <v>5</v>
      </c>
      <c r="G1146" s="5" t="str">
        <f t="shared" si="3"/>
        <v/>
      </c>
      <c r="H1146" s="5" t="str">
        <f t="shared" si="4"/>
        <v/>
      </c>
      <c r="I1146" s="5" t="str">
        <f t="shared" si="5"/>
        <v/>
      </c>
      <c r="J1146" s="5" t="str">
        <f t="shared" si="6"/>
        <v/>
      </c>
      <c r="K1146" s="5" t="str">
        <f t="shared" si="9"/>
        <v/>
      </c>
      <c r="M1146" s="6" t="str">
        <f t="shared" si="7"/>
        <v/>
      </c>
      <c r="N1146" s="5" t="str">
        <f t="shared" ref="N1146:Q1146" si="1152">IF(IFERROR(FIND( TRIM(LOWER( RIGHT(N$1,LEN(N$1)- FIND("=",N$1)))),LOWER($D1146)),"*") = "*","",LEFT(N$1,FIND("=",N$1) -1))</f>
        <v/>
      </c>
      <c r="O1146" s="5" t="str">
        <f t="shared" si="1152"/>
        <v/>
      </c>
      <c r="P1146" s="5" t="str">
        <f t="shared" si="1152"/>
        <v/>
      </c>
      <c r="Q1146" s="5" t="str">
        <f t="shared" si="1152"/>
        <v/>
      </c>
    </row>
    <row r="1147" ht="15.75" customHeight="1">
      <c r="A1147" s="5" t="s">
        <v>3379</v>
      </c>
      <c r="B1147" s="5" t="s">
        <v>3380</v>
      </c>
      <c r="C1147" s="5" t="s">
        <v>18</v>
      </c>
      <c r="D1147" s="5" t="s">
        <v>3381</v>
      </c>
      <c r="E1147" s="6" t="str">
        <f t="shared" si="2"/>
        <v>Enviromental Data</v>
      </c>
      <c r="F1147" s="2" t="s">
        <v>5</v>
      </c>
      <c r="G1147" s="5" t="str">
        <f t="shared" si="3"/>
        <v/>
      </c>
      <c r="H1147" s="5" t="str">
        <f t="shared" si="4"/>
        <v/>
      </c>
      <c r="I1147" s="5" t="str">
        <f t="shared" si="5"/>
        <v/>
      </c>
      <c r="J1147" s="5" t="str">
        <f t="shared" si="6"/>
        <v/>
      </c>
      <c r="K1147" s="5" t="str">
        <f t="shared" si="9"/>
        <v/>
      </c>
      <c r="M1147" s="6" t="str">
        <f t="shared" si="7"/>
        <v/>
      </c>
      <c r="N1147" s="5" t="str">
        <f t="shared" ref="N1147:Q1147" si="1153">IF(IFERROR(FIND( TRIM(LOWER( RIGHT(N$1,LEN(N$1)- FIND("=",N$1)))),LOWER($D1147)),"*") = "*","",LEFT(N$1,FIND("=",N$1) -1))</f>
        <v/>
      </c>
      <c r="O1147" s="5" t="str">
        <f t="shared" si="1153"/>
        <v/>
      </c>
      <c r="P1147" s="5" t="str">
        <f t="shared" si="1153"/>
        <v/>
      </c>
      <c r="Q1147" s="5" t="str">
        <f t="shared" si="1153"/>
        <v/>
      </c>
    </row>
    <row r="1148" ht="15.75" customHeight="1">
      <c r="A1148" s="5" t="s">
        <v>3382</v>
      </c>
      <c r="B1148" s="5" t="s">
        <v>3383</v>
      </c>
      <c r="C1148" s="5" t="s">
        <v>18</v>
      </c>
      <c r="D1148" s="5" t="s">
        <v>3384</v>
      </c>
      <c r="E1148" s="6" t="str">
        <f t="shared" si="2"/>
        <v>Enviromental Data</v>
      </c>
      <c r="F1148" s="2" t="s">
        <v>5</v>
      </c>
      <c r="G1148" s="5" t="str">
        <f t="shared" si="3"/>
        <v/>
      </c>
      <c r="H1148" s="5" t="str">
        <f t="shared" si="4"/>
        <v/>
      </c>
      <c r="I1148" s="5" t="str">
        <f t="shared" si="5"/>
        <v/>
      </c>
      <c r="J1148" s="5" t="str">
        <f t="shared" si="6"/>
        <v/>
      </c>
      <c r="K1148" s="5" t="str">
        <f t="shared" si="9"/>
        <v/>
      </c>
      <c r="M1148" s="6" t="str">
        <f t="shared" si="7"/>
        <v/>
      </c>
      <c r="N1148" s="5" t="str">
        <f t="shared" ref="N1148:Q1148" si="1154">IF(IFERROR(FIND( TRIM(LOWER( RIGHT(N$1,LEN(N$1)- FIND("=",N$1)))),LOWER($D1148)),"*") = "*","",LEFT(N$1,FIND("=",N$1) -1))</f>
        <v/>
      </c>
      <c r="O1148" s="5" t="str">
        <f t="shared" si="1154"/>
        <v/>
      </c>
      <c r="P1148" s="5" t="str">
        <f t="shared" si="1154"/>
        <v/>
      </c>
      <c r="Q1148" s="5" t="str">
        <f t="shared" si="1154"/>
        <v/>
      </c>
    </row>
    <row r="1149" ht="15.75" customHeight="1">
      <c r="A1149" s="5" t="s">
        <v>3385</v>
      </c>
      <c r="B1149" s="5" t="s">
        <v>3386</v>
      </c>
      <c r="C1149" s="5" t="s">
        <v>18</v>
      </c>
      <c r="D1149" s="5" t="s">
        <v>3387</v>
      </c>
      <c r="E1149" s="6" t="str">
        <f t="shared" si="2"/>
        <v>Enviromental Data</v>
      </c>
      <c r="F1149" s="2" t="s">
        <v>5</v>
      </c>
      <c r="G1149" s="5" t="str">
        <f t="shared" si="3"/>
        <v/>
      </c>
      <c r="H1149" s="5" t="str">
        <f t="shared" si="4"/>
        <v/>
      </c>
      <c r="I1149" s="5" t="str">
        <f t="shared" si="5"/>
        <v/>
      </c>
      <c r="J1149" s="5" t="str">
        <f t="shared" si="6"/>
        <v/>
      </c>
      <c r="K1149" s="5" t="str">
        <f t="shared" si="9"/>
        <v/>
      </c>
      <c r="M1149" s="6" t="str">
        <f t="shared" si="7"/>
        <v/>
      </c>
      <c r="N1149" s="5" t="str">
        <f t="shared" ref="N1149:Q1149" si="1155">IF(IFERROR(FIND( TRIM(LOWER( RIGHT(N$1,LEN(N$1)- FIND("=",N$1)))),LOWER($D1149)),"*") = "*","",LEFT(N$1,FIND("=",N$1) -1))</f>
        <v/>
      </c>
      <c r="O1149" s="5" t="str">
        <f t="shared" si="1155"/>
        <v/>
      </c>
      <c r="P1149" s="5" t="str">
        <f t="shared" si="1155"/>
        <v/>
      </c>
      <c r="Q1149" s="5" t="str">
        <f t="shared" si="1155"/>
        <v/>
      </c>
    </row>
    <row r="1150" ht="15.75" customHeight="1">
      <c r="A1150" s="5" t="s">
        <v>3388</v>
      </c>
      <c r="B1150" s="5" t="s">
        <v>3389</v>
      </c>
      <c r="C1150" s="5" t="s">
        <v>18</v>
      </c>
      <c r="D1150" s="5" t="s">
        <v>3390</v>
      </c>
      <c r="E1150" s="6" t="str">
        <f t="shared" si="2"/>
        <v>Enviromental Data</v>
      </c>
      <c r="F1150" s="2" t="s">
        <v>5</v>
      </c>
      <c r="G1150" s="5" t="str">
        <f t="shared" si="3"/>
        <v/>
      </c>
      <c r="H1150" s="5" t="str">
        <f t="shared" si="4"/>
        <v/>
      </c>
      <c r="I1150" s="5" t="str">
        <f t="shared" si="5"/>
        <v/>
      </c>
      <c r="J1150" s="5" t="str">
        <f t="shared" si="6"/>
        <v/>
      </c>
      <c r="K1150" s="5" t="str">
        <f t="shared" si="9"/>
        <v/>
      </c>
      <c r="M1150" s="6" t="str">
        <f t="shared" si="7"/>
        <v/>
      </c>
      <c r="N1150" s="5" t="str">
        <f t="shared" ref="N1150:Q1150" si="1156">IF(IFERROR(FIND( TRIM(LOWER( RIGHT(N$1,LEN(N$1)- FIND("=",N$1)))),LOWER($D1150)),"*") = "*","",LEFT(N$1,FIND("=",N$1) -1))</f>
        <v/>
      </c>
      <c r="O1150" s="5" t="str">
        <f t="shared" si="1156"/>
        <v/>
      </c>
      <c r="P1150" s="5" t="str">
        <f t="shared" si="1156"/>
        <v/>
      </c>
      <c r="Q1150" s="5" t="str">
        <f t="shared" si="1156"/>
        <v/>
      </c>
    </row>
    <row r="1151" ht="15.75" customHeight="1">
      <c r="A1151" s="5" t="s">
        <v>3391</v>
      </c>
      <c r="B1151" s="5" t="s">
        <v>3392</v>
      </c>
      <c r="C1151" s="5" t="s">
        <v>18</v>
      </c>
      <c r="D1151" s="5" t="s">
        <v>3393</v>
      </c>
      <c r="E1151" s="6" t="str">
        <f t="shared" si="2"/>
        <v>Enviromental Data</v>
      </c>
      <c r="F1151" s="2" t="s">
        <v>5</v>
      </c>
      <c r="G1151" s="5" t="str">
        <f t="shared" si="3"/>
        <v/>
      </c>
      <c r="H1151" s="5" t="str">
        <f t="shared" si="4"/>
        <v/>
      </c>
      <c r="I1151" s="5" t="str">
        <f t="shared" si="5"/>
        <v/>
      </c>
      <c r="J1151" s="5" t="str">
        <f t="shared" si="6"/>
        <v/>
      </c>
      <c r="K1151" s="5" t="str">
        <f t="shared" si="9"/>
        <v/>
      </c>
      <c r="M1151" s="6" t="str">
        <f t="shared" si="7"/>
        <v/>
      </c>
      <c r="N1151" s="5" t="str">
        <f t="shared" ref="N1151:Q1151" si="1157">IF(IFERROR(FIND( TRIM(LOWER( RIGHT(N$1,LEN(N$1)- FIND("=",N$1)))),LOWER($D1151)),"*") = "*","",LEFT(N$1,FIND("=",N$1) -1))</f>
        <v/>
      </c>
      <c r="O1151" s="5" t="str">
        <f t="shared" si="1157"/>
        <v/>
      </c>
      <c r="P1151" s="5" t="str">
        <f t="shared" si="1157"/>
        <v/>
      </c>
      <c r="Q1151" s="5" t="str">
        <f t="shared" si="1157"/>
        <v/>
      </c>
    </row>
    <row r="1152" ht="15.75" customHeight="1">
      <c r="A1152" s="5" t="s">
        <v>3394</v>
      </c>
      <c r="B1152" s="5" t="s">
        <v>3395</v>
      </c>
      <c r="C1152" s="5" t="s">
        <v>18</v>
      </c>
      <c r="D1152" s="5" t="s">
        <v>3396</v>
      </c>
      <c r="E1152" s="6" t="str">
        <f t="shared" si="2"/>
        <v>Enviromental Data,Soil Health Data</v>
      </c>
      <c r="F1152" s="2" t="s">
        <v>5</v>
      </c>
      <c r="G1152" s="5" t="str">
        <f t="shared" si="3"/>
        <v>Soil Health Data</v>
      </c>
      <c r="H1152" s="5" t="str">
        <f t="shared" si="4"/>
        <v/>
      </c>
      <c r="I1152" s="5" t="str">
        <f t="shared" si="5"/>
        <v/>
      </c>
      <c r="J1152" s="5" t="str">
        <f t="shared" si="6"/>
        <v/>
      </c>
      <c r="K1152" s="5" t="str">
        <f t="shared" si="9"/>
        <v/>
      </c>
      <c r="M1152" s="6" t="str">
        <f t="shared" si="7"/>
        <v/>
      </c>
      <c r="N1152" s="5" t="str">
        <f t="shared" ref="N1152:Q1152" si="1158">IF(IFERROR(FIND( TRIM(LOWER( RIGHT(N$1,LEN(N$1)- FIND("=",N$1)))),LOWER($D1152)),"*") = "*","",LEFT(N$1,FIND("=",N$1) -1))</f>
        <v/>
      </c>
      <c r="O1152" s="5" t="str">
        <f t="shared" si="1158"/>
        <v/>
      </c>
      <c r="P1152" s="5" t="str">
        <f t="shared" si="1158"/>
        <v/>
      </c>
      <c r="Q1152" s="5" t="str">
        <f t="shared" si="1158"/>
        <v/>
      </c>
    </row>
    <row r="1153" ht="15.75" customHeight="1">
      <c r="A1153" s="5" t="s">
        <v>3397</v>
      </c>
      <c r="B1153" s="5" t="s">
        <v>3398</v>
      </c>
      <c r="C1153" s="5" t="s">
        <v>18</v>
      </c>
      <c r="D1153" s="5" t="s">
        <v>3399</v>
      </c>
      <c r="E1153" s="6" t="str">
        <f t="shared" si="2"/>
        <v>Enviromental Data</v>
      </c>
      <c r="F1153" s="2" t="s">
        <v>5</v>
      </c>
      <c r="G1153" s="5" t="str">
        <f t="shared" si="3"/>
        <v/>
      </c>
      <c r="H1153" s="5" t="str">
        <f t="shared" si="4"/>
        <v/>
      </c>
      <c r="I1153" s="5" t="str">
        <f t="shared" si="5"/>
        <v/>
      </c>
      <c r="J1153" s="5" t="str">
        <f t="shared" si="6"/>
        <v/>
      </c>
      <c r="K1153" s="5" t="str">
        <f t="shared" si="9"/>
        <v/>
      </c>
      <c r="M1153" s="6" t="str">
        <f t="shared" si="7"/>
        <v/>
      </c>
      <c r="N1153" s="5" t="str">
        <f t="shared" ref="N1153:Q1153" si="1159">IF(IFERROR(FIND( TRIM(LOWER( RIGHT(N$1,LEN(N$1)- FIND("=",N$1)))),LOWER($D1153)),"*") = "*","",LEFT(N$1,FIND("=",N$1) -1))</f>
        <v/>
      </c>
      <c r="O1153" s="5" t="str">
        <f t="shared" si="1159"/>
        <v/>
      </c>
      <c r="P1153" s="5" t="str">
        <f t="shared" si="1159"/>
        <v/>
      </c>
      <c r="Q1153" s="5" t="str">
        <f t="shared" si="1159"/>
        <v/>
      </c>
    </row>
    <row r="1154" ht="15.75" customHeight="1">
      <c r="A1154" s="5" t="s">
        <v>3400</v>
      </c>
      <c r="B1154" s="5" t="s">
        <v>3401</v>
      </c>
      <c r="C1154" s="5" t="s">
        <v>18</v>
      </c>
      <c r="D1154" s="5" t="s">
        <v>3402</v>
      </c>
      <c r="E1154" s="6" t="str">
        <f t="shared" si="2"/>
        <v>Enviromental Data,Energy Data </v>
      </c>
      <c r="F1154" s="2" t="s">
        <v>5</v>
      </c>
      <c r="G1154" s="5" t="str">
        <f t="shared" si="3"/>
        <v/>
      </c>
      <c r="H1154" s="5" t="str">
        <f t="shared" si="4"/>
        <v/>
      </c>
      <c r="I1154" s="5" t="str">
        <f t="shared" si="5"/>
        <v>Energy Data </v>
      </c>
      <c r="J1154" s="5" t="str">
        <f t="shared" si="6"/>
        <v/>
      </c>
      <c r="K1154" s="5" t="str">
        <f t="shared" si="9"/>
        <v/>
      </c>
      <c r="M1154" s="6" t="str">
        <f t="shared" si="7"/>
        <v/>
      </c>
      <c r="N1154" s="5" t="str">
        <f t="shared" ref="N1154:Q1154" si="1160">IF(IFERROR(FIND( TRIM(LOWER( RIGHT(N$1,LEN(N$1)- FIND("=",N$1)))),LOWER($D1154)),"*") = "*","",LEFT(N$1,FIND("=",N$1) -1))</f>
        <v/>
      </c>
      <c r="O1154" s="5" t="str">
        <f t="shared" si="1160"/>
        <v/>
      </c>
      <c r="P1154" s="5" t="str">
        <f t="shared" si="1160"/>
        <v/>
      </c>
      <c r="Q1154" s="5" t="str">
        <f t="shared" si="1160"/>
        <v/>
      </c>
    </row>
    <row r="1155" ht="15.75" customHeight="1">
      <c r="A1155" s="5" t="s">
        <v>3403</v>
      </c>
      <c r="B1155" s="5" t="s">
        <v>3404</v>
      </c>
      <c r="C1155" s="5" t="s">
        <v>18</v>
      </c>
      <c r="D1155" s="5" t="s">
        <v>3405</v>
      </c>
      <c r="E1155" s="6" t="str">
        <f t="shared" si="2"/>
        <v>Enviromental Data,Public Health Data </v>
      </c>
      <c r="F1155" s="2" t="s">
        <v>5</v>
      </c>
      <c r="G1155" s="5" t="str">
        <f t="shared" si="3"/>
        <v/>
      </c>
      <c r="H1155" s="5" t="str">
        <f t="shared" si="4"/>
        <v/>
      </c>
      <c r="I1155" s="5" t="str">
        <f t="shared" si="5"/>
        <v/>
      </c>
      <c r="J1155" s="5" t="str">
        <f t="shared" si="6"/>
        <v/>
      </c>
      <c r="K1155" s="5" t="str">
        <f t="shared" si="9"/>
        <v>Public Health Data </v>
      </c>
      <c r="M1155" s="6" t="str">
        <f t="shared" si="7"/>
        <v/>
      </c>
      <c r="N1155" s="5" t="str">
        <f t="shared" ref="N1155:Q1155" si="1161">IF(IFERROR(FIND( TRIM(LOWER( RIGHT(N$1,LEN(N$1)- FIND("=",N$1)))),LOWER($D1155)),"*") = "*","",LEFT(N$1,FIND("=",N$1) -1))</f>
        <v/>
      </c>
      <c r="O1155" s="5" t="str">
        <f t="shared" si="1161"/>
        <v/>
      </c>
      <c r="P1155" s="5" t="str">
        <f t="shared" si="1161"/>
        <v/>
      </c>
      <c r="Q1155" s="5" t="str">
        <f t="shared" si="1161"/>
        <v/>
      </c>
    </row>
    <row r="1156" ht="15.75" customHeight="1">
      <c r="A1156" s="5" t="s">
        <v>3406</v>
      </c>
      <c r="B1156" s="5" t="s">
        <v>3407</v>
      </c>
      <c r="C1156" s="5" t="s">
        <v>18</v>
      </c>
      <c r="D1156" s="5" t="s">
        <v>3408</v>
      </c>
      <c r="E1156" s="6" t="str">
        <f t="shared" si="2"/>
        <v>Enviromental Data</v>
      </c>
      <c r="F1156" s="2" t="s">
        <v>5</v>
      </c>
      <c r="G1156" s="5" t="str">
        <f t="shared" si="3"/>
        <v/>
      </c>
      <c r="H1156" s="5" t="str">
        <f t="shared" si="4"/>
        <v/>
      </c>
      <c r="I1156" s="5" t="str">
        <f t="shared" si="5"/>
        <v/>
      </c>
      <c r="J1156" s="5" t="str">
        <f t="shared" si="6"/>
        <v/>
      </c>
      <c r="K1156" s="5" t="str">
        <f t="shared" si="9"/>
        <v/>
      </c>
      <c r="M1156" s="6" t="str">
        <f t="shared" si="7"/>
        <v/>
      </c>
      <c r="N1156" s="5" t="str">
        <f t="shared" ref="N1156:Q1156" si="1162">IF(IFERROR(FIND( TRIM(LOWER( RIGHT(N$1,LEN(N$1)- FIND("=",N$1)))),LOWER($D1156)),"*") = "*","",LEFT(N$1,FIND("=",N$1) -1))</f>
        <v/>
      </c>
      <c r="O1156" s="5" t="str">
        <f t="shared" si="1162"/>
        <v/>
      </c>
      <c r="P1156" s="5" t="str">
        <f t="shared" si="1162"/>
        <v/>
      </c>
      <c r="Q1156" s="5" t="str">
        <f t="shared" si="1162"/>
        <v/>
      </c>
    </row>
    <row r="1157" ht="15.75" customHeight="1">
      <c r="A1157" s="5" t="s">
        <v>3409</v>
      </c>
      <c r="B1157" s="5" t="s">
        <v>3410</v>
      </c>
      <c r="C1157" s="5" t="s">
        <v>18</v>
      </c>
      <c r="D1157" s="5" t="s">
        <v>3411</v>
      </c>
      <c r="E1157" s="6" t="str">
        <f t="shared" si="2"/>
        <v>Enviromental Data</v>
      </c>
      <c r="F1157" s="2" t="s">
        <v>5</v>
      </c>
      <c r="G1157" s="5" t="str">
        <f t="shared" si="3"/>
        <v/>
      </c>
      <c r="H1157" s="5" t="str">
        <f t="shared" si="4"/>
        <v/>
      </c>
      <c r="I1157" s="5" t="str">
        <f t="shared" si="5"/>
        <v/>
      </c>
      <c r="J1157" s="5" t="str">
        <f t="shared" si="6"/>
        <v/>
      </c>
      <c r="K1157" s="5" t="str">
        <f t="shared" si="9"/>
        <v/>
      </c>
      <c r="M1157" s="6" t="str">
        <f t="shared" si="7"/>
        <v/>
      </c>
      <c r="N1157" s="5" t="str">
        <f t="shared" ref="N1157:Q1157" si="1163">IF(IFERROR(FIND( TRIM(LOWER( RIGHT(N$1,LEN(N$1)- FIND("=",N$1)))),LOWER($D1157)),"*") = "*","",LEFT(N$1,FIND("=",N$1) -1))</f>
        <v/>
      </c>
      <c r="O1157" s="5" t="str">
        <f t="shared" si="1163"/>
        <v/>
      </c>
      <c r="P1157" s="5" t="str">
        <f t="shared" si="1163"/>
        <v/>
      </c>
      <c r="Q1157" s="5" t="str">
        <f t="shared" si="1163"/>
        <v/>
      </c>
    </row>
    <row r="1158" ht="15.75" customHeight="1">
      <c r="A1158" s="5" t="s">
        <v>3412</v>
      </c>
      <c r="B1158" s="5" t="s">
        <v>3413</v>
      </c>
      <c r="C1158" s="5" t="s">
        <v>18</v>
      </c>
      <c r="D1158" s="5" t="s">
        <v>3414</v>
      </c>
      <c r="E1158" s="6" t="str">
        <f t="shared" si="2"/>
        <v>Enviromental Data</v>
      </c>
      <c r="F1158" s="2" t="s">
        <v>5</v>
      </c>
      <c r="G1158" s="5" t="str">
        <f t="shared" si="3"/>
        <v/>
      </c>
      <c r="H1158" s="5" t="str">
        <f t="shared" si="4"/>
        <v/>
      </c>
      <c r="I1158" s="5" t="str">
        <f t="shared" si="5"/>
        <v/>
      </c>
      <c r="J1158" s="5" t="str">
        <f t="shared" si="6"/>
        <v/>
      </c>
      <c r="K1158" s="5" t="str">
        <f t="shared" si="9"/>
        <v/>
      </c>
      <c r="M1158" s="6" t="str">
        <f t="shared" si="7"/>
        <v/>
      </c>
      <c r="N1158" s="5" t="str">
        <f t="shared" ref="N1158:Q1158" si="1164">IF(IFERROR(FIND( TRIM(LOWER( RIGHT(N$1,LEN(N$1)- FIND("=",N$1)))),LOWER($D1158)),"*") = "*","",LEFT(N$1,FIND("=",N$1) -1))</f>
        <v/>
      </c>
      <c r="O1158" s="5" t="str">
        <f t="shared" si="1164"/>
        <v/>
      </c>
      <c r="P1158" s="5" t="str">
        <f t="shared" si="1164"/>
        <v/>
      </c>
      <c r="Q1158" s="5" t="str">
        <f t="shared" si="1164"/>
        <v/>
      </c>
    </row>
    <row r="1159" ht="15.75" customHeight="1">
      <c r="A1159" s="5" t="s">
        <v>3415</v>
      </c>
      <c r="B1159" s="5" t="s">
        <v>3416</v>
      </c>
      <c r="C1159" s="5" t="s">
        <v>18</v>
      </c>
      <c r="D1159" s="5" t="s">
        <v>3417</v>
      </c>
      <c r="E1159" s="6" t="str">
        <f t="shared" si="2"/>
        <v>Enviromental Data</v>
      </c>
      <c r="F1159" s="2" t="s">
        <v>5</v>
      </c>
      <c r="G1159" s="5" t="str">
        <f t="shared" si="3"/>
        <v/>
      </c>
      <c r="H1159" s="5" t="str">
        <f t="shared" si="4"/>
        <v/>
      </c>
      <c r="I1159" s="5" t="str">
        <f t="shared" si="5"/>
        <v/>
      </c>
      <c r="J1159" s="5" t="str">
        <f t="shared" si="6"/>
        <v/>
      </c>
      <c r="K1159" s="5" t="str">
        <f t="shared" si="9"/>
        <v/>
      </c>
      <c r="M1159" s="6" t="str">
        <f t="shared" si="7"/>
        <v/>
      </c>
      <c r="N1159" s="5" t="str">
        <f t="shared" ref="N1159:Q1159" si="1165">IF(IFERROR(FIND( TRIM(LOWER( RIGHT(N$1,LEN(N$1)- FIND("=",N$1)))),LOWER($D1159)),"*") = "*","",LEFT(N$1,FIND("=",N$1) -1))</f>
        <v/>
      </c>
      <c r="O1159" s="5" t="str">
        <f t="shared" si="1165"/>
        <v/>
      </c>
      <c r="P1159" s="5" t="str">
        <f t="shared" si="1165"/>
        <v/>
      </c>
      <c r="Q1159" s="5" t="str">
        <f t="shared" si="1165"/>
        <v/>
      </c>
    </row>
    <row r="1160" ht="15.75" customHeight="1">
      <c r="A1160" s="5" t="s">
        <v>3418</v>
      </c>
      <c r="B1160" s="5" t="s">
        <v>3419</v>
      </c>
      <c r="C1160" s="5" t="s">
        <v>18</v>
      </c>
      <c r="D1160" s="5" t="s">
        <v>3420</v>
      </c>
      <c r="E1160" s="6" t="str">
        <f t="shared" si="2"/>
        <v>Enviromental Data</v>
      </c>
      <c r="F1160" s="2" t="s">
        <v>5</v>
      </c>
      <c r="G1160" s="5" t="str">
        <f t="shared" si="3"/>
        <v/>
      </c>
      <c r="H1160" s="5" t="str">
        <f t="shared" si="4"/>
        <v/>
      </c>
      <c r="I1160" s="5" t="str">
        <f t="shared" si="5"/>
        <v/>
      </c>
      <c r="J1160" s="5" t="str">
        <f t="shared" si="6"/>
        <v/>
      </c>
      <c r="K1160" s="5" t="str">
        <f t="shared" si="9"/>
        <v/>
      </c>
      <c r="M1160" s="6" t="str">
        <f t="shared" si="7"/>
        <v/>
      </c>
      <c r="N1160" s="5" t="str">
        <f t="shared" ref="N1160:Q1160" si="1166">IF(IFERROR(FIND( TRIM(LOWER( RIGHT(N$1,LEN(N$1)- FIND("=",N$1)))),LOWER($D1160)),"*") = "*","",LEFT(N$1,FIND("=",N$1) -1))</f>
        <v/>
      </c>
      <c r="O1160" s="5" t="str">
        <f t="shared" si="1166"/>
        <v/>
      </c>
      <c r="P1160" s="5" t="str">
        <f t="shared" si="1166"/>
        <v/>
      </c>
      <c r="Q1160" s="5" t="str">
        <f t="shared" si="1166"/>
        <v/>
      </c>
    </row>
    <row r="1161" ht="15.75" customHeight="1">
      <c r="A1161" s="5" t="s">
        <v>3421</v>
      </c>
      <c r="B1161" s="5" t="s">
        <v>3422</v>
      </c>
      <c r="C1161" s="5" t="s">
        <v>18</v>
      </c>
      <c r="D1161" s="5" t="s">
        <v>3423</v>
      </c>
      <c r="E1161" s="6" t="str">
        <f t="shared" si="2"/>
        <v>Enviromental Data</v>
      </c>
      <c r="F1161" s="2" t="s">
        <v>5</v>
      </c>
      <c r="G1161" s="5" t="str">
        <f t="shared" si="3"/>
        <v/>
      </c>
      <c r="H1161" s="5" t="str">
        <f t="shared" si="4"/>
        <v/>
      </c>
      <c r="I1161" s="5" t="str">
        <f t="shared" si="5"/>
        <v/>
      </c>
      <c r="J1161" s="5" t="str">
        <f t="shared" si="6"/>
        <v/>
      </c>
      <c r="K1161" s="5" t="str">
        <f t="shared" si="9"/>
        <v/>
      </c>
      <c r="M1161" s="6" t="str">
        <f t="shared" si="7"/>
        <v>Agricultural Waste Management System </v>
      </c>
      <c r="N1161" s="5" t="str">
        <f t="shared" ref="N1161:Q1161" si="1167">IF(IFERROR(FIND( TRIM(LOWER( RIGHT(N$1,LEN(N$1)- FIND("=",N$1)))),LOWER($D1161)),"*") = "*","",LEFT(N$1,FIND("=",N$1) -1))</f>
        <v>Agricultural Waste Management System </v>
      </c>
      <c r="O1161" s="5" t="str">
        <f t="shared" si="1167"/>
        <v/>
      </c>
      <c r="P1161" s="5" t="str">
        <f t="shared" si="1167"/>
        <v/>
      </c>
      <c r="Q1161" s="5" t="str">
        <f t="shared" si="1167"/>
        <v/>
      </c>
    </row>
    <row r="1162" ht="15.75" customHeight="1">
      <c r="A1162" s="5" t="s">
        <v>3424</v>
      </c>
      <c r="B1162" s="5" t="s">
        <v>3425</v>
      </c>
      <c r="C1162" s="5" t="s">
        <v>18</v>
      </c>
      <c r="D1162" s="5" t="s">
        <v>3426</v>
      </c>
      <c r="E1162" s="6" t="str">
        <f t="shared" si="2"/>
        <v>Enviromental Data</v>
      </c>
      <c r="F1162" s="2" t="s">
        <v>5</v>
      </c>
      <c r="G1162" s="5" t="str">
        <f t="shared" si="3"/>
        <v/>
      </c>
      <c r="H1162" s="5" t="str">
        <f t="shared" si="4"/>
        <v/>
      </c>
      <c r="I1162" s="5" t="str">
        <f t="shared" si="5"/>
        <v/>
      </c>
      <c r="J1162" s="5" t="str">
        <f t="shared" si="6"/>
        <v/>
      </c>
      <c r="K1162" s="5" t="str">
        <f t="shared" si="9"/>
        <v/>
      </c>
      <c r="M1162" s="6" t="str">
        <f t="shared" si="7"/>
        <v/>
      </c>
      <c r="N1162" s="5" t="str">
        <f t="shared" ref="N1162:Q1162" si="1168">IF(IFERROR(FIND( TRIM(LOWER( RIGHT(N$1,LEN(N$1)- FIND("=",N$1)))),LOWER($D1162)),"*") = "*","",LEFT(N$1,FIND("=",N$1) -1))</f>
        <v/>
      </c>
      <c r="O1162" s="5" t="str">
        <f t="shared" si="1168"/>
        <v/>
      </c>
      <c r="P1162" s="5" t="str">
        <f t="shared" si="1168"/>
        <v/>
      </c>
      <c r="Q1162" s="5" t="str">
        <f t="shared" si="1168"/>
        <v/>
      </c>
    </row>
    <row r="1163" ht="15.75" customHeight="1">
      <c r="A1163" s="5" t="s">
        <v>3427</v>
      </c>
      <c r="B1163" s="5" t="s">
        <v>3428</v>
      </c>
      <c r="C1163" s="5" t="s">
        <v>18</v>
      </c>
      <c r="D1163" s="5" t="s">
        <v>3429</v>
      </c>
      <c r="E1163" s="6" t="str">
        <f t="shared" si="2"/>
        <v>Enviromental Data</v>
      </c>
      <c r="F1163" s="2" t="s">
        <v>5</v>
      </c>
      <c r="G1163" s="5" t="str">
        <f t="shared" si="3"/>
        <v/>
      </c>
      <c r="H1163" s="5" t="str">
        <f t="shared" si="4"/>
        <v/>
      </c>
      <c r="I1163" s="5" t="str">
        <f t="shared" si="5"/>
        <v/>
      </c>
      <c r="J1163" s="5" t="str">
        <f t="shared" si="6"/>
        <v/>
      </c>
      <c r="K1163" s="5" t="str">
        <f t="shared" si="9"/>
        <v/>
      </c>
      <c r="M1163" s="6" t="str">
        <f t="shared" si="7"/>
        <v/>
      </c>
      <c r="N1163" s="5" t="str">
        <f t="shared" ref="N1163:Q1163" si="1169">IF(IFERROR(FIND( TRIM(LOWER( RIGHT(N$1,LEN(N$1)- FIND("=",N$1)))),LOWER($D1163)),"*") = "*","",LEFT(N$1,FIND("=",N$1) -1))</f>
        <v/>
      </c>
      <c r="O1163" s="5" t="str">
        <f t="shared" si="1169"/>
        <v/>
      </c>
      <c r="P1163" s="5" t="str">
        <f t="shared" si="1169"/>
        <v/>
      </c>
      <c r="Q1163" s="5" t="str">
        <f t="shared" si="1169"/>
        <v/>
      </c>
    </row>
    <row r="1164" ht="15.75" customHeight="1">
      <c r="A1164" s="5" t="s">
        <v>3430</v>
      </c>
      <c r="B1164" s="5" t="s">
        <v>3431</v>
      </c>
      <c r="C1164" s="5" t="s">
        <v>18</v>
      </c>
      <c r="D1164" s="5" t="s">
        <v>3432</v>
      </c>
      <c r="E1164" s="6" t="str">
        <f t="shared" si="2"/>
        <v>Enviromental Data</v>
      </c>
      <c r="F1164" s="2" t="s">
        <v>5</v>
      </c>
      <c r="G1164" s="5" t="str">
        <f t="shared" si="3"/>
        <v/>
      </c>
      <c r="H1164" s="5" t="str">
        <f t="shared" si="4"/>
        <v/>
      </c>
      <c r="I1164" s="5" t="str">
        <f t="shared" si="5"/>
        <v/>
      </c>
      <c r="J1164" s="5" t="str">
        <f t="shared" si="6"/>
        <v/>
      </c>
      <c r="K1164" s="5" t="str">
        <f t="shared" si="9"/>
        <v/>
      </c>
      <c r="M1164" s="6" t="str">
        <f t="shared" si="7"/>
        <v/>
      </c>
      <c r="N1164" s="5" t="str">
        <f t="shared" ref="N1164:Q1164" si="1170">IF(IFERROR(FIND( TRIM(LOWER( RIGHT(N$1,LEN(N$1)- FIND("=",N$1)))),LOWER($D1164)),"*") = "*","",LEFT(N$1,FIND("=",N$1) -1))</f>
        <v/>
      </c>
      <c r="O1164" s="5" t="str">
        <f t="shared" si="1170"/>
        <v/>
      </c>
      <c r="P1164" s="5" t="str">
        <f t="shared" si="1170"/>
        <v/>
      </c>
      <c r="Q1164" s="5" t="str">
        <f t="shared" si="1170"/>
        <v/>
      </c>
    </row>
    <row r="1165" ht="15.75" customHeight="1">
      <c r="A1165" s="5" t="s">
        <v>3433</v>
      </c>
      <c r="B1165" s="5" t="s">
        <v>3434</v>
      </c>
      <c r="C1165" s="5" t="s">
        <v>18</v>
      </c>
      <c r="D1165" s="5" t="s">
        <v>3435</v>
      </c>
      <c r="E1165" s="6" t="str">
        <f t="shared" si="2"/>
        <v>Enviromental Data</v>
      </c>
      <c r="F1165" s="2" t="s">
        <v>5</v>
      </c>
      <c r="G1165" s="5" t="str">
        <f t="shared" si="3"/>
        <v/>
      </c>
      <c r="H1165" s="5" t="str">
        <f t="shared" si="4"/>
        <v/>
      </c>
      <c r="I1165" s="5" t="str">
        <f t="shared" si="5"/>
        <v/>
      </c>
      <c r="J1165" s="5" t="str">
        <f t="shared" si="6"/>
        <v/>
      </c>
      <c r="K1165" s="5" t="str">
        <f t="shared" si="9"/>
        <v/>
      </c>
      <c r="M1165" s="6" t="str">
        <f t="shared" si="7"/>
        <v/>
      </c>
      <c r="N1165" s="5" t="str">
        <f t="shared" ref="N1165:Q1165" si="1171">IF(IFERROR(FIND( TRIM(LOWER( RIGHT(N$1,LEN(N$1)- FIND("=",N$1)))),LOWER($D1165)),"*") = "*","",LEFT(N$1,FIND("=",N$1) -1))</f>
        <v/>
      </c>
      <c r="O1165" s="5" t="str">
        <f t="shared" si="1171"/>
        <v/>
      </c>
      <c r="P1165" s="5" t="str">
        <f t="shared" si="1171"/>
        <v/>
      </c>
      <c r="Q1165" s="5" t="str">
        <f t="shared" si="1171"/>
        <v/>
      </c>
    </row>
    <row r="1166" ht="15.75" customHeight="1">
      <c r="A1166" s="5" t="s">
        <v>3436</v>
      </c>
      <c r="B1166" s="5" t="s">
        <v>3437</v>
      </c>
      <c r="C1166" s="5" t="s">
        <v>18</v>
      </c>
      <c r="D1166" s="5" t="s">
        <v>3438</v>
      </c>
      <c r="E1166" s="6" t="str">
        <f t="shared" si="2"/>
        <v>Enviromental Data,Soil Health Data,Pesticides Data </v>
      </c>
      <c r="F1166" s="2" t="s">
        <v>5</v>
      </c>
      <c r="G1166" s="5" t="str">
        <f t="shared" si="3"/>
        <v>Soil Health Data</v>
      </c>
      <c r="H1166" s="5" t="str">
        <f t="shared" si="4"/>
        <v/>
      </c>
      <c r="I1166" s="5" t="str">
        <f t="shared" si="5"/>
        <v/>
      </c>
      <c r="J1166" s="5" t="str">
        <f t="shared" si="6"/>
        <v>Pesticides Data </v>
      </c>
      <c r="K1166" s="5" t="str">
        <f t="shared" si="9"/>
        <v/>
      </c>
      <c r="M1166" s="6" t="str">
        <f t="shared" si="7"/>
        <v/>
      </c>
      <c r="N1166" s="5" t="str">
        <f t="shared" ref="N1166:Q1166" si="1172">IF(IFERROR(FIND( TRIM(LOWER( RIGHT(N$1,LEN(N$1)- FIND("=",N$1)))),LOWER($D1166)),"*") = "*","",LEFT(N$1,FIND("=",N$1) -1))</f>
        <v/>
      </c>
      <c r="O1166" s="5" t="str">
        <f t="shared" si="1172"/>
        <v/>
      </c>
      <c r="P1166" s="5" t="str">
        <f t="shared" si="1172"/>
        <v/>
      </c>
      <c r="Q1166" s="5" t="str">
        <f t="shared" si="1172"/>
        <v/>
      </c>
    </row>
    <row r="1167" ht="15.75" customHeight="1">
      <c r="A1167" s="5" t="s">
        <v>3439</v>
      </c>
      <c r="B1167" s="5" t="s">
        <v>3440</v>
      </c>
      <c r="C1167" s="5" t="s">
        <v>18</v>
      </c>
      <c r="D1167" s="5" t="s">
        <v>3441</v>
      </c>
      <c r="E1167" s="6" t="str">
        <f t="shared" si="2"/>
        <v>Enviromental Data</v>
      </c>
      <c r="F1167" s="2" t="s">
        <v>5</v>
      </c>
      <c r="G1167" s="5" t="str">
        <f t="shared" si="3"/>
        <v/>
      </c>
      <c r="H1167" s="5" t="str">
        <f t="shared" si="4"/>
        <v/>
      </c>
      <c r="I1167" s="5" t="str">
        <f t="shared" si="5"/>
        <v/>
      </c>
      <c r="J1167" s="5" t="str">
        <f t="shared" si="6"/>
        <v/>
      </c>
      <c r="K1167" s="5" t="str">
        <f t="shared" si="9"/>
        <v/>
      </c>
      <c r="M1167" s="6" t="str">
        <f t="shared" si="7"/>
        <v/>
      </c>
      <c r="N1167" s="5" t="str">
        <f t="shared" ref="N1167:Q1167" si="1173">IF(IFERROR(FIND( TRIM(LOWER( RIGHT(N$1,LEN(N$1)- FIND("=",N$1)))),LOWER($D1167)),"*") = "*","",LEFT(N$1,FIND("=",N$1) -1))</f>
        <v/>
      </c>
      <c r="O1167" s="5" t="str">
        <f t="shared" si="1173"/>
        <v/>
      </c>
      <c r="P1167" s="5" t="str">
        <f t="shared" si="1173"/>
        <v/>
      </c>
      <c r="Q1167" s="5" t="str">
        <f t="shared" si="1173"/>
        <v/>
      </c>
    </row>
    <row r="1168" ht="15.75" customHeight="1">
      <c r="A1168" s="5" t="s">
        <v>3442</v>
      </c>
      <c r="B1168" s="5" t="s">
        <v>3443</v>
      </c>
      <c r="C1168" s="5" t="s">
        <v>18</v>
      </c>
      <c r="D1168" s="5" t="s">
        <v>3444</v>
      </c>
      <c r="E1168" s="6" t="str">
        <f t="shared" si="2"/>
        <v>Enviromental Data,Public Health Data </v>
      </c>
      <c r="F1168" s="2" t="s">
        <v>5</v>
      </c>
      <c r="G1168" s="5" t="str">
        <f t="shared" si="3"/>
        <v/>
      </c>
      <c r="H1168" s="5" t="str">
        <f t="shared" si="4"/>
        <v/>
      </c>
      <c r="I1168" s="5" t="str">
        <f t="shared" si="5"/>
        <v/>
      </c>
      <c r="J1168" s="5" t="str">
        <f t="shared" si="6"/>
        <v/>
      </c>
      <c r="K1168" s="5" t="str">
        <f t="shared" si="9"/>
        <v>Public Health Data </v>
      </c>
      <c r="M1168" s="6" t="str">
        <f t="shared" si="7"/>
        <v/>
      </c>
      <c r="N1168" s="5" t="str">
        <f t="shared" ref="N1168:Q1168" si="1174">IF(IFERROR(FIND( TRIM(LOWER( RIGHT(N$1,LEN(N$1)- FIND("=",N$1)))),LOWER($D1168)),"*") = "*","",LEFT(N$1,FIND("=",N$1) -1))</f>
        <v/>
      </c>
      <c r="O1168" s="5" t="str">
        <f t="shared" si="1174"/>
        <v/>
      </c>
      <c r="P1168" s="5" t="str">
        <f t="shared" si="1174"/>
        <v/>
      </c>
      <c r="Q1168" s="5" t="str">
        <f t="shared" si="1174"/>
        <v/>
      </c>
    </row>
    <row r="1169" ht="15.75" customHeight="1">
      <c r="A1169" s="5" t="s">
        <v>3445</v>
      </c>
      <c r="B1169" s="5" t="s">
        <v>3446</v>
      </c>
      <c r="C1169" s="5" t="s">
        <v>18</v>
      </c>
      <c r="D1169" s="5" t="s">
        <v>3447</v>
      </c>
      <c r="E1169" s="6" t="str">
        <f t="shared" si="2"/>
        <v>Enviromental Data</v>
      </c>
      <c r="F1169" s="2" t="s">
        <v>5</v>
      </c>
      <c r="G1169" s="5" t="str">
        <f t="shared" si="3"/>
        <v/>
      </c>
      <c r="H1169" s="5" t="str">
        <f t="shared" si="4"/>
        <v/>
      </c>
      <c r="I1169" s="5" t="str">
        <f t="shared" si="5"/>
        <v/>
      </c>
      <c r="J1169" s="5" t="str">
        <f t="shared" si="6"/>
        <v/>
      </c>
      <c r="K1169" s="5" t="str">
        <f t="shared" si="9"/>
        <v/>
      </c>
      <c r="M1169" s="6" t="str">
        <f t="shared" si="7"/>
        <v/>
      </c>
      <c r="N1169" s="5" t="str">
        <f t="shared" ref="N1169:Q1169" si="1175">IF(IFERROR(FIND( TRIM(LOWER( RIGHT(N$1,LEN(N$1)- FIND("=",N$1)))),LOWER($D1169)),"*") = "*","",LEFT(N$1,FIND("=",N$1) -1))</f>
        <v/>
      </c>
      <c r="O1169" s="5" t="str">
        <f t="shared" si="1175"/>
        <v/>
      </c>
      <c r="P1169" s="5" t="str">
        <f t="shared" si="1175"/>
        <v/>
      </c>
      <c r="Q1169" s="5" t="str">
        <f t="shared" si="1175"/>
        <v/>
      </c>
    </row>
    <row r="1170" ht="15.75" customHeight="1">
      <c r="A1170" s="5" t="s">
        <v>3448</v>
      </c>
      <c r="B1170" s="5" t="s">
        <v>3449</v>
      </c>
      <c r="C1170" s="5" t="s">
        <v>18</v>
      </c>
      <c r="D1170" s="5" t="s">
        <v>3450</v>
      </c>
      <c r="E1170" s="6" t="str">
        <f t="shared" si="2"/>
        <v>Enviromental Data,Public Health Data </v>
      </c>
      <c r="F1170" s="2" t="s">
        <v>5</v>
      </c>
      <c r="G1170" s="5" t="str">
        <f t="shared" si="3"/>
        <v/>
      </c>
      <c r="H1170" s="5" t="str">
        <f t="shared" si="4"/>
        <v/>
      </c>
      <c r="I1170" s="5" t="str">
        <f t="shared" si="5"/>
        <v/>
      </c>
      <c r="J1170" s="5" t="str">
        <f t="shared" si="6"/>
        <v/>
      </c>
      <c r="K1170" s="5" t="str">
        <f t="shared" si="9"/>
        <v>Public Health Data </v>
      </c>
      <c r="M1170" s="6" t="str">
        <f t="shared" si="7"/>
        <v/>
      </c>
      <c r="N1170" s="5" t="str">
        <f t="shared" ref="N1170:Q1170" si="1176">IF(IFERROR(FIND( TRIM(LOWER( RIGHT(N$1,LEN(N$1)- FIND("=",N$1)))),LOWER($D1170)),"*") = "*","",LEFT(N$1,FIND("=",N$1) -1))</f>
        <v/>
      </c>
      <c r="O1170" s="5" t="str">
        <f t="shared" si="1176"/>
        <v/>
      </c>
      <c r="P1170" s="5" t="str">
        <f t="shared" si="1176"/>
        <v/>
      </c>
      <c r="Q1170" s="5" t="str">
        <f t="shared" si="1176"/>
        <v/>
      </c>
    </row>
    <row r="1171" ht="15.75" customHeight="1">
      <c r="A1171" s="5" t="s">
        <v>3451</v>
      </c>
      <c r="B1171" s="5" t="s">
        <v>3452</v>
      </c>
      <c r="C1171" s="5" t="s">
        <v>18</v>
      </c>
      <c r="D1171" s="5" t="s">
        <v>3453</v>
      </c>
      <c r="E1171" s="6" t="str">
        <f t="shared" si="2"/>
        <v>Enviromental Data</v>
      </c>
      <c r="F1171" s="2" t="s">
        <v>5</v>
      </c>
      <c r="G1171" s="5" t="str">
        <f t="shared" si="3"/>
        <v/>
      </c>
      <c r="H1171" s="5" t="str">
        <f t="shared" si="4"/>
        <v/>
      </c>
      <c r="I1171" s="5" t="str">
        <f t="shared" si="5"/>
        <v/>
      </c>
      <c r="J1171" s="5" t="str">
        <f t="shared" si="6"/>
        <v/>
      </c>
      <c r="K1171" s="5" t="str">
        <f t="shared" si="9"/>
        <v/>
      </c>
      <c r="M1171" s="6" t="str">
        <f t="shared" si="7"/>
        <v/>
      </c>
      <c r="N1171" s="5" t="str">
        <f t="shared" ref="N1171:Q1171" si="1177">IF(IFERROR(FIND( TRIM(LOWER( RIGHT(N$1,LEN(N$1)- FIND("=",N$1)))),LOWER($D1171)),"*") = "*","",LEFT(N$1,FIND("=",N$1) -1))</f>
        <v/>
      </c>
      <c r="O1171" s="5" t="str">
        <f t="shared" si="1177"/>
        <v/>
      </c>
      <c r="P1171" s="5" t="str">
        <f t="shared" si="1177"/>
        <v/>
      </c>
      <c r="Q1171" s="5" t="str">
        <f t="shared" si="1177"/>
        <v/>
      </c>
    </row>
    <row r="1172" ht="15.75" customHeight="1">
      <c r="A1172" s="5" t="s">
        <v>3454</v>
      </c>
      <c r="B1172" s="5" t="s">
        <v>3455</v>
      </c>
      <c r="C1172" s="5" t="s">
        <v>18</v>
      </c>
      <c r="D1172" s="5" t="s">
        <v>3456</v>
      </c>
      <c r="E1172" s="6" t="str">
        <f t="shared" si="2"/>
        <v>Enviromental Data</v>
      </c>
      <c r="F1172" s="2" t="s">
        <v>5</v>
      </c>
      <c r="G1172" s="5" t="str">
        <f t="shared" si="3"/>
        <v/>
      </c>
      <c r="H1172" s="5" t="str">
        <f t="shared" si="4"/>
        <v/>
      </c>
      <c r="I1172" s="5" t="str">
        <f t="shared" si="5"/>
        <v/>
      </c>
      <c r="J1172" s="5" t="str">
        <f t="shared" si="6"/>
        <v/>
      </c>
      <c r="K1172" s="5" t="str">
        <f t="shared" si="9"/>
        <v/>
      </c>
      <c r="M1172" s="6" t="str">
        <f t="shared" si="7"/>
        <v>Agricultural Waste Management System </v>
      </c>
      <c r="N1172" s="5" t="str">
        <f t="shared" ref="N1172:Q1172" si="1178">IF(IFERROR(FIND( TRIM(LOWER( RIGHT(N$1,LEN(N$1)- FIND("=",N$1)))),LOWER($D1172)),"*") = "*","",LEFT(N$1,FIND("=",N$1) -1))</f>
        <v>Agricultural Waste Management System </v>
      </c>
      <c r="O1172" s="5" t="str">
        <f t="shared" si="1178"/>
        <v/>
      </c>
      <c r="P1172" s="5" t="str">
        <f t="shared" si="1178"/>
        <v/>
      </c>
      <c r="Q1172" s="5" t="str">
        <f t="shared" si="1178"/>
        <v/>
      </c>
    </row>
    <row r="1173" ht="15.75" customHeight="1">
      <c r="A1173" s="5" t="s">
        <v>3457</v>
      </c>
      <c r="B1173" s="5" t="s">
        <v>3458</v>
      </c>
      <c r="C1173" s="5" t="s">
        <v>18</v>
      </c>
      <c r="D1173" s="5" t="s">
        <v>3459</v>
      </c>
      <c r="E1173" s="6" t="str">
        <f t="shared" si="2"/>
        <v>Enviromental Data</v>
      </c>
      <c r="F1173" s="2" t="s">
        <v>5</v>
      </c>
      <c r="G1173" s="5" t="str">
        <f t="shared" si="3"/>
        <v/>
      </c>
      <c r="H1173" s="5" t="str">
        <f t="shared" si="4"/>
        <v/>
      </c>
      <c r="I1173" s="5" t="str">
        <f t="shared" si="5"/>
        <v/>
      </c>
      <c r="J1173" s="5" t="str">
        <f t="shared" si="6"/>
        <v/>
      </c>
      <c r="K1173" s="5" t="str">
        <f t="shared" si="9"/>
        <v/>
      </c>
      <c r="M1173" s="6" t="str">
        <f t="shared" si="7"/>
        <v/>
      </c>
      <c r="N1173" s="5" t="str">
        <f t="shared" ref="N1173:Q1173" si="1179">IF(IFERROR(FIND( TRIM(LOWER( RIGHT(N$1,LEN(N$1)- FIND("=",N$1)))),LOWER($D1173)),"*") = "*","",LEFT(N$1,FIND("=",N$1) -1))</f>
        <v/>
      </c>
      <c r="O1173" s="5" t="str">
        <f t="shared" si="1179"/>
        <v/>
      </c>
      <c r="P1173" s="5" t="str">
        <f t="shared" si="1179"/>
        <v/>
      </c>
      <c r="Q1173" s="5" t="str">
        <f t="shared" si="1179"/>
        <v/>
      </c>
    </row>
    <row r="1174" ht="15.75" customHeight="1">
      <c r="A1174" s="5" t="s">
        <v>3460</v>
      </c>
      <c r="B1174" s="5" t="s">
        <v>3461</v>
      </c>
      <c r="C1174" s="5" t="s">
        <v>18</v>
      </c>
      <c r="D1174" s="5" t="s">
        <v>3462</v>
      </c>
      <c r="E1174" s="6" t="str">
        <f t="shared" si="2"/>
        <v>Enviromental Data</v>
      </c>
      <c r="F1174" s="2" t="s">
        <v>5</v>
      </c>
      <c r="G1174" s="5" t="str">
        <f t="shared" si="3"/>
        <v/>
      </c>
      <c r="H1174" s="5" t="str">
        <f t="shared" si="4"/>
        <v/>
      </c>
      <c r="I1174" s="5" t="str">
        <f t="shared" si="5"/>
        <v/>
      </c>
      <c r="J1174" s="5" t="str">
        <f t="shared" si="6"/>
        <v/>
      </c>
      <c r="K1174" s="5" t="str">
        <f t="shared" si="9"/>
        <v/>
      </c>
      <c r="M1174" s="6" t="str">
        <f t="shared" si="7"/>
        <v/>
      </c>
      <c r="N1174" s="5" t="str">
        <f t="shared" ref="N1174:Q1174" si="1180">IF(IFERROR(FIND( TRIM(LOWER( RIGHT(N$1,LEN(N$1)- FIND("=",N$1)))),LOWER($D1174)),"*") = "*","",LEFT(N$1,FIND("=",N$1) -1))</f>
        <v/>
      </c>
      <c r="O1174" s="5" t="str">
        <f t="shared" si="1180"/>
        <v/>
      </c>
      <c r="P1174" s="5" t="str">
        <f t="shared" si="1180"/>
        <v/>
      </c>
      <c r="Q1174" s="5" t="str">
        <f t="shared" si="1180"/>
        <v/>
      </c>
    </row>
    <row r="1175" ht="15.75" customHeight="1">
      <c r="A1175" s="5" t="s">
        <v>3463</v>
      </c>
      <c r="B1175" s="5" t="s">
        <v>3464</v>
      </c>
      <c r="C1175" s="5" t="s">
        <v>18</v>
      </c>
      <c r="D1175" s="5" t="s">
        <v>3465</v>
      </c>
      <c r="E1175" s="6" t="str">
        <f t="shared" si="2"/>
        <v>Enviromental Data</v>
      </c>
      <c r="F1175" s="2" t="s">
        <v>5</v>
      </c>
      <c r="G1175" s="5" t="str">
        <f t="shared" si="3"/>
        <v/>
      </c>
      <c r="H1175" s="5" t="str">
        <f t="shared" si="4"/>
        <v/>
      </c>
      <c r="I1175" s="5" t="str">
        <f t="shared" si="5"/>
        <v/>
      </c>
      <c r="J1175" s="5" t="str">
        <f t="shared" si="6"/>
        <v/>
      </c>
      <c r="K1175" s="5" t="str">
        <f t="shared" si="9"/>
        <v/>
      </c>
      <c r="M1175" s="6" t="str">
        <f t="shared" si="7"/>
        <v/>
      </c>
      <c r="N1175" s="5" t="str">
        <f t="shared" ref="N1175:Q1175" si="1181">IF(IFERROR(FIND( TRIM(LOWER( RIGHT(N$1,LEN(N$1)- FIND("=",N$1)))),LOWER($D1175)),"*") = "*","",LEFT(N$1,FIND("=",N$1) -1))</f>
        <v/>
      </c>
      <c r="O1175" s="5" t="str">
        <f t="shared" si="1181"/>
        <v/>
      </c>
      <c r="P1175" s="5" t="str">
        <f t="shared" si="1181"/>
        <v/>
      </c>
      <c r="Q1175" s="5" t="str">
        <f t="shared" si="1181"/>
        <v/>
      </c>
    </row>
    <row r="1176" ht="15.75" customHeight="1">
      <c r="A1176" s="5" t="s">
        <v>3466</v>
      </c>
      <c r="B1176" s="5" t="s">
        <v>3467</v>
      </c>
      <c r="C1176" s="5" t="s">
        <v>18</v>
      </c>
      <c r="D1176" s="5" t="s">
        <v>3468</v>
      </c>
      <c r="E1176" s="6" t="str">
        <f t="shared" si="2"/>
        <v>Enviromental Data</v>
      </c>
      <c r="F1176" s="2" t="s">
        <v>5</v>
      </c>
      <c r="G1176" s="5" t="str">
        <f t="shared" si="3"/>
        <v/>
      </c>
      <c r="H1176" s="5" t="str">
        <f t="shared" si="4"/>
        <v/>
      </c>
      <c r="I1176" s="5" t="str">
        <f t="shared" si="5"/>
        <v/>
      </c>
      <c r="J1176" s="5" t="str">
        <f t="shared" si="6"/>
        <v/>
      </c>
      <c r="K1176" s="5" t="str">
        <f t="shared" si="9"/>
        <v/>
      </c>
      <c r="M1176" s="6" t="str">
        <f t="shared" si="7"/>
        <v/>
      </c>
      <c r="N1176" s="5" t="str">
        <f t="shared" ref="N1176:Q1176" si="1182">IF(IFERROR(FIND( TRIM(LOWER( RIGHT(N$1,LEN(N$1)- FIND("=",N$1)))),LOWER($D1176)),"*") = "*","",LEFT(N$1,FIND("=",N$1) -1))</f>
        <v/>
      </c>
      <c r="O1176" s="5" t="str">
        <f t="shared" si="1182"/>
        <v/>
      </c>
      <c r="P1176" s="5" t="str">
        <f t="shared" si="1182"/>
        <v/>
      </c>
      <c r="Q1176" s="5" t="str">
        <f t="shared" si="1182"/>
        <v/>
      </c>
    </row>
    <row r="1177" ht="15.75" customHeight="1">
      <c r="A1177" s="5" t="s">
        <v>3469</v>
      </c>
      <c r="B1177" s="5" t="s">
        <v>3470</v>
      </c>
      <c r="C1177" s="5" t="s">
        <v>18</v>
      </c>
      <c r="D1177" s="5" t="s">
        <v>3471</v>
      </c>
      <c r="E1177" s="6" t="str">
        <f t="shared" si="2"/>
        <v>Enviromental Data</v>
      </c>
      <c r="F1177" s="2" t="s">
        <v>5</v>
      </c>
      <c r="G1177" s="5" t="str">
        <f t="shared" si="3"/>
        <v/>
      </c>
      <c r="H1177" s="5" t="str">
        <f t="shared" si="4"/>
        <v/>
      </c>
      <c r="I1177" s="5" t="str">
        <f t="shared" si="5"/>
        <v/>
      </c>
      <c r="J1177" s="5" t="str">
        <f t="shared" si="6"/>
        <v/>
      </c>
      <c r="K1177" s="5" t="str">
        <f t="shared" si="9"/>
        <v/>
      </c>
      <c r="M1177" s="6" t="str">
        <f t="shared" si="7"/>
        <v/>
      </c>
      <c r="N1177" s="5" t="str">
        <f t="shared" ref="N1177:Q1177" si="1183">IF(IFERROR(FIND( TRIM(LOWER( RIGHT(N$1,LEN(N$1)- FIND("=",N$1)))),LOWER($D1177)),"*") = "*","",LEFT(N$1,FIND("=",N$1) -1))</f>
        <v/>
      </c>
      <c r="O1177" s="5" t="str">
        <f t="shared" si="1183"/>
        <v/>
      </c>
      <c r="P1177" s="5" t="str">
        <f t="shared" si="1183"/>
        <v/>
      </c>
      <c r="Q1177" s="5" t="str">
        <f t="shared" si="1183"/>
        <v/>
      </c>
    </row>
    <row r="1178" ht="15.75" customHeight="1">
      <c r="A1178" s="5" t="s">
        <v>3472</v>
      </c>
      <c r="B1178" s="5" t="s">
        <v>3473</v>
      </c>
      <c r="C1178" s="5" t="s">
        <v>18</v>
      </c>
      <c r="D1178" s="5" t="s">
        <v>3474</v>
      </c>
      <c r="E1178" s="6" t="str">
        <f t="shared" si="2"/>
        <v>Enviromental Data</v>
      </c>
      <c r="F1178" s="2" t="s">
        <v>5</v>
      </c>
      <c r="G1178" s="5" t="str">
        <f t="shared" si="3"/>
        <v/>
      </c>
      <c r="H1178" s="5" t="str">
        <f t="shared" si="4"/>
        <v/>
      </c>
      <c r="I1178" s="5" t="str">
        <f t="shared" si="5"/>
        <v/>
      </c>
      <c r="J1178" s="5" t="str">
        <f t="shared" si="6"/>
        <v/>
      </c>
      <c r="K1178" s="5" t="str">
        <f t="shared" si="9"/>
        <v/>
      </c>
      <c r="M1178" s="6" t="str">
        <f t="shared" si="7"/>
        <v/>
      </c>
      <c r="N1178" s="5" t="str">
        <f t="shared" ref="N1178:Q1178" si="1184">IF(IFERROR(FIND( TRIM(LOWER( RIGHT(N$1,LEN(N$1)- FIND("=",N$1)))),LOWER($D1178)),"*") = "*","",LEFT(N$1,FIND("=",N$1) -1))</f>
        <v/>
      </c>
      <c r="O1178" s="5" t="str">
        <f t="shared" si="1184"/>
        <v/>
      </c>
      <c r="P1178" s="5" t="str">
        <f t="shared" si="1184"/>
        <v/>
      </c>
      <c r="Q1178" s="5" t="str">
        <f t="shared" si="1184"/>
        <v/>
      </c>
    </row>
    <row r="1179" ht="15.75" customHeight="1">
      <c r="A1179" s="5" t="s">
        <v>3475</v>
      </c>
      <c r="B1179" s="5" t="s">
        <v>3476</v>
      </c>
      <c r="C1179" s="5" t="s">
        <v>18</v>
      </c>
      <c r="D1179" s="5" t="s">
        <v>3477</v>
      </c>
      <c r="E1179" s="6" t="str">
        <f t="shared" si="2"/>
        <v>Enviromental Data</v>
      </c>
      <c r="F1179" s="2" t="s">
        <v>5</v>
      </c>
      <c r="G1179" s="5" t="str">
        <f t="shared" si="3"/>
        <v/>
      </c>
      <c r="H1179" s="5" t="str">
        <f t="shared" si="4"/>
        <v/>
      </c>
      <c r="I1179" s="5" t="str">
        <f t="shared" si="5"/>
        <v/>
      </c>
      <c r="J1179" s="5" t="str">
        <f t="shared" si="6"/>
        <v/>
      </c>
      <c r="K1179" s="5" t="str">
        <f t="shared" si="9"/>
        <v/>
      </c>
      <c r="M1179" s="6" t="str">
        <f t="shared" si="7"/>
        <v/>
      </c>
      <c r="N1179" s="5" t="str">
        <f t="shared" ref="N1179:Q1179" si="1185">IF(IFERROR(FIND( TRIM(LOWER( RIGHT(N$1,LEN(N$1)- FIND("=",N$1)))),LOWER($D1179)),"*") = "*","",LEFT(N$1,FIND("=",N$1) -1))</f>
        <v/>
      </c>
      <c r="O1179" s="5" t="str">
        <f t="shared" si="1185"/>
        <v/>
      </c>
      <c r="P1179" s="5" t="str">
        <f t="shared" si="1185"/>
        <v/>
      </c>
      <c r="Q1179" s="5" t="str">
        <f t="shared" si="1185"/>
        <v/>
      </c>
    </row>
    <row r="1180" ht="15.75" customHeight="1">
      <c r="A1180" s="5" t="s">
        <v>3478</v>
      </c>
      <c r="B1180" s="5" t="s">
        <v>3479</v>
      </c>
      <c r="C1180" s="5" t="s">
        <v>18</v>
      </c>
      <c r="D1180" s="5" t="s">
        <v>3480</v>
      </c>
      <c r="E1180" s="6" t="str">
        <f t="shared" si="2"/>
        <v>Enviromental Data</v>
      </c>
      <c r="F1180" s="2" t="s">
        <v>5</v>
      </c>
      <c r="G1180" s="5" t="str">
        <f t="shared" si="3"/>
        <v/>
      </c>
      <c r="H1180" s="5" t="str">
        <f t="shared" si="4"/>
        <v/>
      </c>
      <c r="I1180" s="5" t="str">
        <f t="shared" si="5"/>
        <v/>
      </c>
      <c r="J1180" s="5" t="str">
        <f t="shared" si="6"/>
        <v/>
      </c>
      <c r="K1180" s="5" t="str">
        <f t="shared" si="9"/>
        <v/>
      </c>
      <c r="M1180" s="6" t="str">
        <f t="shared" si="7"/>
        <v/>
      </c>
      <c r="N1180" s="5" t="str">
        <f t="shared" ref="N1180:Q1180" si="1186">IF(IFERROR(FIND( TRIM(LOWER( RIGHT(N$1,LEN(N$1)- FIND("=",N$1)))),LOWER($D1180)),"*") = "*","",LEFT(N$1,FIND("=",N$1) -1))</f>
        <v/>
      </c>
      <c r="O1180" s="5" t="str">
        <f t="shared" si="1186"/>
        <v/>
      </c>
      <c r="P1180" s="5" t="str">
        <f t="shared" si="1186"/>
        <v/>
      </c>
      <c r="Q1180" s="5" t="str">
        <f t="shared" si="1186"/>
        <v/>
      </c>
    </row>
    <row r="1181" ht="15.75" customHeight="1">
      <c r="A1181" s="5" t="s">
        <v>3481</v>
      </c>
      <c r="B1181" s="5" t="s">
        <v>3482</v>
      </c>
      <c r="C1181" s="5" t="s">
        <v>18</v>
      </c>
      <c r="D1181" s="5" t="s">
        <v>3483</v>
      </c>
      <c r="E1181" s="6" t="str">
        <f t="shared" si="2"/>
        <v>Enviromental Data</v>
      </c>
      <c r="F1181" s="2" t="s">
        <v>5</v>
      </c>
      <c r="G1181" s="5" t="str">
        <f t="shared" si="3"/>
        <v/>
      </c>
      <c r="H1181" s="5" t="str">
        <f t="shared" si="4"/>
        <v/>
      </c>
      <c r="I1181" s="5" t="str">
        <f t="shared" si="5"/>
        <v/>
      </c>
      <c r="J1181" s="5" t="str">
        <f t="shared" si="6"/>
        <v/>
      </c>
      <c r="K1181" s="5" t="str">
        <f t="shared" si="9"/>
        <v/>
      </c>
      <c r="M1181" s="6" t="str">
        <f t="shared" si="7"/>
        <v/>
      </c>
      <c r="N1181" s="5" t="str">
        <f t="shared" ref="N1181:Q1181" si="1187">IF(IFERROR(FIND( TRIM(LOWER( RIGHT(N$1,LEN(N$1)- FIND("=",N$1)))),LOWER($D1181)),"*") = "*","",LEFT(N$1,FIND("=",N$1) -1))</f>
        <v/>
      </c>
      <c r="O1181" s="5" t="str">
        <f t="shared" si="1187"/>
        <v/>
      </c>
      <c r="P1181" s="5" t="str">
        <f t="shared" si="1187"/>
        <v/>
      </c>
      <c r="Q1181" s="5" t="str">
        <f t="shared" si="1187"/>
        <v/>
      </c>
    </row>
    <row r="1182" ht="15.75" customHeight="1">
      <c r="A1182" s="5" t="s">
        <v>3484</v>
      </c>
      <c r="B1182" s="5" t="s">
        <v>3485</v>
      </c>
      <c r="C1182" s="5" t="s">
        <v>18</v>
      </c>
      <c r="D1182" s="5" t="s">
        <v>3486</v>
      </c>
      <c r="E1182" s="6" t="str">
        <f t="shared" si="2"/>
        <v>Enviromental Data</v>
      </c>
      <c r="F1182" s="2" t="s">
        <v>5</v>
      </c>
      <c r="G1182" s="5" t="str">
        <f t="shared" si="3"/>
        <v/>
      </c>
      <c r="H1182" s="5" t="str">
        <f t="shared" si="4"/>
        <v/>
      </c>
      <c r="I1182" s="5" t="str">
        <f t="shared" si="5"/>
        <v/>
      </c>
      <c r="J1182" s="5" t="str">
        <f t="shared" si="6"/>
        <v/>
      </c>
      <c r="K1182" s="5" t="str">
        <f t="shared" si="9"/>
        <v/>
      </c>
      <c r="M1182" s="6" t="str">
        <f t="shared" si="7"/>
        <v/>
      </c>
      <c r="N1182" s="5" t="str">
        <f t="shared" ref="N1182:Q1182" si="1188">IF(IFERROR(FIND( TRIM(LOWER( RIGHT(N$1,LEN(N$1)- FIND("=",N$1)))),LOWER($D1182)),"*") = "*","",LEFT(N$1,FIND("=",N$1) -1))</f>
        <v/>
      </c>
      <c r="O1182" s="5" t="str">
        <f t="shared" si="1188"/>
        <v/>
      </c>
      <c r="P1182" s="5" t="str">
        <f t="shared" si="1188"/>
        <v/>
      </c>
      <c r="Q1182" s="5" t="str">
        <f t="shared" si="1188"/>
        <v/>
      </c>
    </row>
    <row r="1183" ht="15.75" customHeight="1">
      <c r="A1183" s="5" t="s">
        <v>3487</v>
      </c>
      <c r="B1183" s="5" t="s">
        <v>3488</v>
      </c>
      <c r="C1183" s="5" t="s">
        <v>18</v>
      </c>
      <c r="D1183" s="5" t="s">
        <v>3489</v>
      </c>
      <c r="E1183" s="6" t="str">
        <f t="shared" si="2"/>
        <v>Enviromental Data</v>
      </c>
      <c r="F1183" s="2" t="s">
        <v>5</v>
      </c>
      <c r="G1183" s="5" t="str">
        <f t="shared" si="3"/>
        <v/>
      </c>
      <c r="H1183" s="5" t="str">
        <f t="shared" si="4"/>
        <v/>
      </c>
      <c r="I1183" s="5" t="str">
        <f t="shared" si="5"/>
        <v/>
      </c>
      <c r="J1183" s="5" t="str">
        <f t="shared" si="6"/>
        <v/>
      </c>
      <c r="K1183" s="5" t="str">
        <f t="shared" si="9"/>
        <v/>
      </c>
      <c r="M1183" s="6" t="str">
        <f t="shared" si="7"/>
        <v/>
      </c>
      <c r="N1183" s="5" t="str">
        <f t="shared" ref="N1183:Q1183" si="1189">IF(IFERROR(FIND( TRIM(LOWER( RIGHT(N$1,LEN(N$1)- FIND("=",N$1)))),LOWER($D1183)),"*") = "*","",LEFT(N$1,FIND("=",N$1) -1))</f>
        <v/>
      </c>
      <c r="O1183" s="5" t="str">
        <f t="shared" si="1189"/>
        <v/>
      </c>
      <c r="P1183" s="5" t="str">
        <f t="shared" si="1189"/>
        <v/>
      </c>
      <c r="Q1183" s="5" t="str">
        <f t="shared" si="1189"/>
        <v/>
      </c>
    </row>
    <row r="1184" ht="15.75" customHeight="1">
      <c r="A1184" s="5" t="s">
        <v>3490</v>
      </c>
      <c r="B1184" s="5" t="s">
        <v>3491</v>
      </c>
      <c r="C1184" s="5" t="s">
        <v>18</v>
      </c>
      <c r="D1184" s="5" t="s">
        <v>3492</v>
      </c>
      <c r="E1184" s="6" t="str">
        <f t="shared" si="2"/>
        <v>Enviromental Data</v>
      </c>
      <c r="F1184" s="2" t="s">
        <v>5</v>
      </c>
      <c r="G1184" s="5" t="str">
        <f t="shared" si="3"/>
        <v/>
      </c>
      <c r="H1184" s="5" t="str">
        <f t="shared" si="4"/>
        <v/>
      </c>
      <c r="I1184" s="5" t="str">
        <f t="shared" si="5"/>
        <v/>
      </c>
      <c r="J1184" s="5" t="str">
        <f t="shared" si="6"/>
        <v/>
      </c>
      <c r="K1184" s="5" t="str">
        <f t="shared" si="9"/>
        <v/>
      </c>
      <c r="M1184" s="6" t="str">
        <f t="shared" si="7"/>
        <v/>
      </c>
      <c r="N1184" s="5" t="str">
        <f t="shared" ref="N1184:Q1184" si="1190">IF(IFERROR(FIND( TRIM(LOWER( RIGHT(N$1,LEN(N$1)- FIND("=",N$1)))),LOWER($D1184)),"*") = "*","",LEFT(N$1,FIND("=",N$1) -1))</f>
        <v/>
      </c>
      <c r="O1184" s="5" t="str">
        <f t="shared" si="1190"/>
        <v/>
      </c>
      <c r="P1184" s="5" t="str">
        <f t="shared" si="1190"/>
        <v/>
      </c>
      <c r="Q1184" s="5" t="str">
        <f t="shared" si="1190"/>
        <v/>
      </c>
    </row>
    <row r="1185" ht="15.75" customHeight="1">
      <c r="A1185" s="5" t="s">
        <v>3493</v>
      </c>
      <c r="B1185" s="5" t="s">
        <v>3494</v>
      </c>
      <c r="C1185" s="5" t="s">
        <v>18</v>
      </c>
      <c r="D1185" s="5" t="s">
        <v>3495</v>
      </c>
      <c r="E1185" s="6" t="str">
        <f t="shared" si="2"/>
        <v>Enviromental Data,Public Health Data </v>
      </c>
      <c r="F1185" s="2" t="s">
        <v>5</v>
      </c>
      <c r="G1185" s="5" t="str">
        <f t="shared" si="3"/>
        <v/>
      </c>
      <c r="H1185" s="5" t="str">
        <f t="shared" si="4"/>
        <v/>
      </c>
      <c r="I1185" s="5" t="str">
        <f t="shared" si="5"/>
        <v/>
      </c>
      <c r="J1185" s="5" t="str">
        <f t="shared" si="6"/>
        <v/>
      </c>
      <c r="K1185" s="5" t="str">
        <f t="shared" si="9"/>
        <v>Public Health Data </v>
      </c>
      <c r="M1185" s="6" t="str">
        <f t="shared" si="7"/>
        <v/>
      </c>
      <c r="N1185" s="5" t="str">
        <f t="shared" ref="N1185:Q1185" si="1191">IF(IFERROR(FIND( TRIM(LOWER( RIGHT(N$1,LEN(N$1)- FIND("=",N$1)))),LOWER($D1185)),"*") = "*","",LEFT(N$1,FIND("=",N$1) -1))</f>
        <v/>
      </c>
      <c r="O1185" s="5" t="str">
        <f t="shared" si="1191"/>
        <v/>
      </c>
      <c r="P1185" s="5" t="str">
        <f t="shared" si="1191"/>
        <v/>
      </c>
      <c r="Q1185" s="5" t="str">
        <f t="shared" si="1191"/>
        <v/>
      </c>
    </row>
    <row r="1186" ht="15.75" customHeight="1">
      <c r="A1186" s="5" t="s">
        <v>3496</v>
      </c>
      <c r="B1186" s="5" t="s">
        <v>3497</v>
      </c>
      <c r="C1186" s="5" t="s">
        <v>18</v>
      </c>
      <c r="D1186" s="5" t="s">
        <v>3498</v>
      </c>
      <c r="E1186" s="6" t="str">
        <f t="shared" si="2"/>
        <v>Enviromental Data</v>
      </c>
      <c r="F1186" s="2" t="s">
        <v>5</v>
      </c>
      <c r="G1186" s="5" t="str">
        <f t="shared" si="3"/>
        <v/>
      </c>
      <c r="H1186" s="5" t="str">
        <f t="shared" si="4"/>
        <v/>
      </c>
      <c r="I1186" s="5" t="str">
        <f t="shared" si="5"/>
        <v/>
      </c>
      <c r="J1186" s="5" t="str">
        <f t="shared" si="6"/>
        <v/>
      </c>
      <c r="K1186" s="5" t="str">
        <f t="shared" si="9"/>
        <v/>
      </c>
      <c r="M1186" s="6" t="str">
        <f t="shared" si="7"/>
        <v/>
      </c>
      <c r="N1186" s="5" t="str">
        <f t="shared" ref="N1186:Q1186" si="1192">IF(IFERROR(FIND( TRIM(LOWER( RIGHT(N$1,LEN(N$1)- FIND("=",N$1)))),LOWER($D1186)),"*") = "*","",LEFT(N$1,FIND("=",N$1) -1))</f>
        <v/>
      </c>
      <c r="O1186" s="5" t="str">
        <f t="shared" si="1192"/>
        <v/>
      </c>
      <c r="P1186" s="5" t="str">
        <f t="shared" si="1192"/>
        <v/>
      </c>
      <c r="Q1186" s="5" t="str">
        <f t="shared" si="1192"/>
        <v/>
      </c>
    </row>
    <row r="1187" ht="15.75" customHeight="1">
      <c r="A1187" s="5" t="s">
        <v>3499</v>
      </c>
      <c r="B1187" s="5" t="s">
        <v>3500</v>
      </c>
      <c r="C1187" s="5" t="s">
        <v>18</v>
      </c>
      <c r="D1187" s="5" t="s">
        <v>3501</v>
      </c>
      <c r="E1187" s="6" t="str">
        <f t="shared" si="2"/>
        <v>Enviromental Data,Energy Data </v>
      </c>
      <c r="F1187" s="2" t="s">
        <v>5</v>
      </c>
      <c r="G1187" s="5" t="str">
        <f t="shared" si="3"/>
        <v/>
      </c>
      <c r="H1187" s="5" t="str">
        <f t="shared" si="4"/>
        <v/>
      </c>
      <c r="I1187" s="5" t="str">
        <f t="shared" si="5"/>
        <v>Energy Data </v>
      </c>
      <c r="J1187" s="5" t="str">
        <f t="shared" si="6"/>
        <v/>
      </c>
      <c r="K1187" s="5" t="str">
        <f t="shared" si="9"/>
        <v/>
      </c>
      <c r="M1187" s="6" t="str">
        <f t="shared" si="7"/>
        <v/>
      </c>
      <c r="N1187" s="5" t="str">
        <f t="shared" ref="N1187:Q1187" si="1193">IF(IFERROR(FIND( TRIM(LOWER( RIGHT(N$1,LEN(N$1)- FIND("=",N$1)))),LOWER($D1187)),"*") = "*","",LEFT(N$1,FIND("=",N$1) -1))</f>
        <v/>
      </c>
      <c r="O1187" s="5" t="str">
        <f t="shared" si="1193"/>
        <v/>
      </c>
      <c r="P1187" s="5" t="str">
        <f t="shared" si="1193"/>
        <v/>
      </c>
      <c r="Q1187" s="5" t="str">
        <f t="shared" si="1193"/>
        <v/>
      </c>
    </row>
    <row r="1188" ht="15.75" customHeight="1">
      <c r="A1188" s="5" t="s">
        <v>3502</v>
      </c>
      <c r="B1188" s="5" t="s">
        <v>3503</v>
      </c>
      <c r="C1188" s="5" t="s">
        <v>18</v>
      </c>
      <c r="D1188" s="5" t="s">
        <v>3504</v>
      </c>
      <c r="E1188" s="6" t="str">
        <f t="shared" si="2"/>
        <v>Enviromental Data,Soil Health Data</v>
      </c>
      <c r="F1188" s="2" t="s">
        <v>5</v>
      </c>
      <c r="G1188" s="5" t="str">
        <f t="shared" si="3"/>
        <v>Soil Health Data</v>
      </c>
      <c r="H1188" s="5" t="str">
        <f t="shared" si="4"/>
        <v/>
      </c>
      <c r="I1188" s="5" t="str">
        <f t="shared" si="5"/>
        <v/>
      </c>
      <c r="J1188" s="5" t="str">
        <f t="shared" si="6"/>
        <v/>
      </c>
      <c r="K1188" s="5" t="str">
        <f t="shared" si="9"/>
        <v/>
      </c>
      <c r="M1188" s="6" t="str">
        <f t="shared" si="7"/>
        <v/>
      </c>
      <c r="N1188" s="5" t="str">
        <f t="shared" ref="N1188:Q1188" si="1194">IF(IFERROR(FIND( TRIM(LOWER( RIGHT(N$1,LEN(N$1)- FIND("=",N$1)))),LOWER($D1188)),"*") = "*","",LEFT(N$1,FIND("=",N$1) -1))</f>
        <v/>
      </c>
      <c r="O1188" s="5" t="str">
        <f t="shared" si="1194"/>
        <v/>
      </c>
      <c r="P1188" s="5" t="str">
        <f t="shared" si="1194"/>
        <v/>
      </c>
      <c r="Q1188" s="5" t="str">
        <f t="shared" si="1194"/>
        <v/>
      </c>
    </row>
    <row r="1189" ht="15.75" customHeight="1">
      <c r="A1189" s="5" t="s">
        <v>3505</v>
      </c>
      <c r="B1189" s="5" t="s">
        <v>3506</v>
      </c>
      <c r="C1189" s="5" t="s">
        <v>18</v>
      </c>
      <c r="D1189" s="5" t="s">
        <v>3507</v>
      </c>
      <c r="E1189" s="6" t="str">
        <f t="shared" si="2"/>
        <v>Enviromental Data</v>
      </c>
      <c r="F1189" s="2" t="s">
        <v>5</v>
      </c>
      <c r="G1189" s="5" t="str">
        <f t="shared" si="3"/>
        <v/>
      </c>
      <c r="H1189" s="5" t="str">
        <f t="shared" si="4"/>
        <v/>
      </c>
      <c r="I1189" s="5" t="str">
        <f t="shared" si="5"/>
        <v/>
      </c>
      <c r="J1189" s="5" t="str">
        <f t="shared" si="6"/>
        <v/>
      </c>
      <c r="K1189" s="5" t="str">
        <f t="shared" si="9"/>
        <v/>
      </c>
      <c r="M1189" s="6" t="str">
        <f t="shared" si="7"/>
        <v>Regulatory Compliance </v>
      </c>
      <c r="N1189" s="5" t="str">
        <f t="shared" ref="N1189:Q1189" si="1195">IF(IFERROR(FIND( TRIM(LOWER( RIGHT(N$1,LEN(N$1)- FIND("=",N$1)))),LOWER($D1189)),"*") = "*","",LEFT(N$1,FIND("=",N$1) -1))</f>
        <v/>
      </c>
      <c r="O1189" s="5" t="str">
        <f t="shared" si="1195"/>
        <v/>
      </c>
      <c r="P1189" s="5" t="str">
        <f t="shared" si="1195"/>
        <v>Regulatory Compliance </v>
      </c>
      <c r="Q1189" s="5" t="str">
        <f t="shared" si="1195"/>
        <v/>
      </c>
    </row>
    <row r="1190" ht="15.75" customHeight="1">
      <c r="A1190" s="5" t="s">
        <v>3508</v>
      </c>
      <c r="B1190" s="5" t="s">
        <v>3509</v>
      </c>
      <c r="C1190" s="5" t="s">
        <v>18</v>
      </c>
      <c r="D1190" s="5" t="s">
        <v>3510</v>
      </c>
      <c r="E1190" s="6" t="str">
        <f t="shared" si="2"/>
        <v>Enviromental Data,Soil Health Data</v>
      </c>
      <c r="F1190" s="2" t="s">
        <v>5</v>
      </c>
      <c r="G1190" s="5" t="str">
        <f t="shared" si="3"/>
        <v>Soil Health Data</v>
      </c>
      <c r="H1190" s="5" t="str">
        <f t="shared" si="4"/>
        <v/>
      </c>
      <c r="I1190" s="5" t="str">
        <f t="shared" si="5"/>
        <v/>
      </c>
      <c r="J1190" s="5" t="str">
        <f t="shared" si="6"/>
        <v/>
      </c>
      <c r="K1190" s="5" t="str">
        <f t="shared" si="9"/>
        <v/>
      </c>
      <c r="M1190" s="6" t="str">
        <f t="shared" si="7"/>
        <v/>
      </c>
      <c r="N1190" s="5" t="str">
        <f t="shared" ref="N1190:Q1190" si="1196">IF(IFERROR(FIND( TRIM(LOWER( RIGHT(N$1,LEN(N$1)- FIND("=",N$1)))),LOWER($D1190)),"*") = "*","",LEFT(N$1,FIND("=",N$1) -1))</f>
        <v/>
      </c>
      <c r="O1190" s="5" t="str">
        <f t="shared" si="1196"/>
        <v/>
      </c>
      <c r="P1190" s="5" t="str">
        <f t="shared" si="1196"/>
        <v/>
      </c>
      <c r="Q1190" s="5" t="str">
        <f t="shared" si="1196"/>
        <v/>
      </c>
    </row>
    <row r="1191" ht="15.75" customHeight="1">
      <c r="A1191" s="5" t="s">
        <v>3511</v>
      </c>
      <c r="B1191" s="5" t="s">
        <v>3512</v>
      </c>
      <c r="C1191" s="5" t="s">
        <v>18</v>
      </c>
      <c r="D1191" s="5" t="s">
        <v>3513</v>
      </c>
      <c r="E1191" s="6" t="str">
        <f t="shared" si="2"/>
        <v>Enviromental Data</v>
      </c>
      <c r="F1191" s="2" t="s">
        <v>5</v>
      </c>
      <c r="G1191" s="5" t="str">
        <f t="shared" si="3"/>
        <v/>
      </c>
      <c r="H1191" s="5" t="str">
        <f t="shared" si="4"/>
        <v/>
      </c>
      <c r="I1191" s="5" t="str">
        <f t="shared" si="5"/>
        <v/>
      </c>
      <c r="J1191" s="5" t="str">
        <f t="shared" si="6"/>
        <v/>
      </c>
      <c r="K1191" s="5" t="str">
        <f t="shared" si="9"/>
        <v/>
      </c>
      <c r="M1191" s="6" t="str">
        <f t="shared" si="7"/>
        <v/>
      </c>
      <c r="N1191" s="5" t="str">
        <f t="shared" ref="N1191:Q1191" si="1197">IF(IFERROR(FIND( TRIM(LOWER( RIGHT(N$1,LEN(N$1)- FIND("=",N$1)))),LOWER($D1191)),"*") = "*","",LEFT(N$1,FIND("=",N$1) -1))</f>
        <v/>
      </c>
      <c r="O1191" s="5" t="str">
        <f t="shared" si="1197"/>
        <v/>
      </c>
      <c r="P1191" s="5" t="str">
        <f t="shared" si="1197"/>
        <v/>
      </c>
      <c r="Q1191" s="5" t="str">
        <f t="shared" si="1197"/>
        <v/>
      </c>
    </row>
    <row r="1192" ht="15.75" customHeight="1">
      <c r="A1192" s="5" t="s">
        <v>3514</v>
      </c>
      <c r="B1192" s="5" t="s">
        <v>3515</v>
      </c>
      <c r="C1192" s="5" t="s">
        <v>18</v>
      </c>
      <c r="D1192" s="5" t="s">
        <v>3516</v>
      </c>
      <c r="E1192" s="6" t="str">
        <f t="shared" si="2"/>
        <v>Enviromental Data</v>
      </c>
      <c r="F1192" s="2" t="s">
        <v>5</v>
      </c>
      <c r="G1192" s="5" t="str">
        <f t="shared" si="3"/>
        <v/>
      </c>
      <c r="H1192" s="5" t="str">
        <f t="shared" si="4"/>
        <v/>
      </c>
      <c r="I1192" s="5" t="str">
        <f t="shared" si="5"/>
        <v/>
      </c>
      <c r="J1192" s="5" t="str">
        <f t="shared" si="6"/>
        <v/>
      </c>
      <c r="K1192" s="5" t="str">
        <f t="shared" si="9"/>
        <v/>
      </c>
      <c r="M1192" s="6" t="str">
        <f t="shared" si="7"/>
        <v/>
      </c>
      <c r="N1192" s="5" t="str">
        <f t="shared" ref="N1192:Q1192" si="1198">IF(IFERROR(FIND( TRIM(LOWER( RIGHT(N$1,LEN(N$1)- FIND("=",N$1)))),LOWER($D1192)),"*") = "*","",LEFT(N$1,FIND("=",N$1) -1))</f>
        <v/>
      </c>
      <c r="O1192" s="5" t="str">
        <f t="shared" si="1198"/>
        <v/>
      </c>
      <c r="P1192" s="5" t="str">
        <f t="shared" si="1198"/>
        <v/>
      </c>
      <c r="Q1192" s="5" t="str">
        <f t="shared" si="1198"/>
        <v/>
      </c>
    </row>
    <row r="1193" ht="15.75" customHeight="1">
      <c r="A1193" s="5" t="s">
        <v>3517</v>
      </c>
      <c r="B1193" s="5" t="s">
        <v>3518</v>
      </c>
      <c r="C1193" s="5" t="s">
        <v>18</v>
      </c>
      <c r="D1193" s="5" t="s">
        <v>3519</v>
      </c>
      <c r="E1193" s="6" t="str">
        <f t="shared" si="2"/>
        <v>Enviromental Data,Soil Health Data,Energy Data </v>
      </c>
      <c r="F1193" s="2" t="s">
        <v>5</v>
      </c>
      <c r="G1193" s="5" t="str">
        <f t="shared" si="3"/>
        <v>Soil Health Data</v>
      </c>
      <c r="H1193" s="5" t="str">
        <f t="shared" si="4"/>
        <v/>
      </c>
      <c r="I1193" s="5" t="str">
        <f t="shared" si="5"/>
        <v>Energy Data </v>
      </c>
      <c r="J1193" s="5" t="str">
        <f t="shared" si="6"/>
        <v/>
      </c>
      <c r="K1193" s="5" t="str">
        <f t="shared" si="9"/>
        <v/>
      </c>
      <c r="M1193" s="6" t="str">
        <f t="shared" si="7"/>
        <v/>
      </c>
      <c r="N1193" s="5" t="str">
        <f t="shared" ref="N1193:Q1193" si="1199">IF(IFERROR(FIND( TRIM(LOWER( RIGHT(N$1,LEN(N$1)- FIND("=",N$1)))),LOWER($D1193)),"*") = "*","",LEFT(N$1,FIND("=",N$1) -1))</f>
        <v/>
      </c>
      <c r="O1193" s="5" t="str">
        <f t="shared" si="1199"/>
        <v/>
      </c>
      <c r="P1193" s="5" t="str">
        <f t="shared" si="1199"/>
        <v/>
      </c>
      <c r="Q1193" s="5" t="str">
        <f t="shared" si="1199"/>
        <v/>
      </c>
    </row>
    <row r="1194" ht="15.75" customHeight="1">
      <c r="A1194" s="5" t="s">
        <v>3520</v>
      </c>
      <c r="B1194" s="5" t="s">
        <v>3521</v>
      </c>
      <c r="C1194" s="5" t="s">
        <v>18</v>
      </c>
      <c r="D1194" s="5" t="s">
        <v>3522</v>
      </c>
      <c r="E1194" s="6" t="str">
        <f t="shared" si="2"/>
        <v>Enviromental Data</v>
      </c>
      <c r="F1194" s="2" t="s">
        <v>5</v>
      </c>
      <c r="G1194" s="5" t="str">
        <f t="shared" si="3"/>
        <v/>
      </c>
      <c r="H1194" s="5" t="str">
        <f t="shared" si="4"/>
        <v/>
      </c>
      <c r="I1194" s="5" t="str">
        <f t="shared" si="5"/>
        <v/>
      </c>
      <c r="J1194" s="5" t="str">
        <f t="shared" si="6"/>
        <v/>
      </c>
      <c r="K1194" s="5" t="str">
        <f t="shared" si="9"/>
        <v/>
      </c>
      <c r="M1194" s="6" t="str">
        <f t="shared" si="7"/>
        <v/>
      </c>
      <c r="N1194" s="5" t="str">
        <f t="shared" ref="N1194:Q1194" si="1200">IF(IFERROR(FIND( TRIM(LOWER( RIGHT(N$1,LEN(N$1)- FIND("=",N$1)))),LOWER($D1194)),"*") = "*","",LEFT(N$1,FIND("=",N$1) -1))</f>
        <v/>
      </c>
      <c r="O1194" s="5" t="str">
        <f t="shared" si="1200"/>
        <v/>
      </c>
      <c r="P1194" s="5" t="str">
        <f t="shared" si="1200"/>
        <v/>
      </c>
      <c r="Q1194" s="5" t="str">
        <f t="shared" si="1200"/>
        <v/>
      </c>
    </row>
    <row r="1195" ht="15.75" customHeight="1">
      <c r="A1195" s="5" t="s">
        <v>3523</v>
      </c>
      <c r="B1195" s="5" t="s">
        <v>3524</v>
      </c>
      <c r="C1195" s="5" t="s">
        <v>18</v>
      </c>
      <c r="D1195" s="5" t="s">
        <v>3525</v>
      </c>
      <c r="E1195" s="6" t="str">
        <f t="shared" si="2"/>
        <v>Enviromental Data</v>
      </c>
      <c r="F1195" s="2" t="s">
        <v>5</v>
      </c>
      <c r="G1195" s="5" t="str">
        <f t="shared" si="3"/>
        <v/>
      </c>
      <c r="H1195" s="5" t="str">
        <f t="shared" si="4"/>
        <v/>
      </c>
      <c r="I1195" s="5" t="str">
        <f t="shared" si="5"/>
        <v/>
      </c>
      <c r="J1195" s="5" t="str">
        <f t="shared" si="6"/>
        <v/>
      </c>
      <c r="K1195" s="5" t="str">
        <f t="shared" si="9"/>
        <v/>
      </c>
      <c r="M1195" s="6" t="str">
        <f t="shared" si="7"/>
        <v/>
      </c>
      <c r="N1195" s="5" t="str">
        <f t="shared" ref="N1195:Q1195" si="1201">IF(IFERROR(FIND( TRIM(LOWER( RIGHT(N$1,LEN(N$1)- FIND("=",N$1)))),LOWER($D1195)),"*") = "*","",LEFT(N$1,FIND("=",N$1) -1))</f>
        <v/>
      </c>
      <c r="O1195" s="5" t="str">
        <f t="shared" si="1201"/>
        <v/>
      </c>
      <c r="P1195" s="5" t="str">
        <f t="shared" si="1201"/>
        <v/>
      </c>
      <c r="Q1195" s="5" t="str">
        <f t="shared" si="1201"/>
        <v/>
      </c>
    </row>
    <row r="1196" ht="15.75" customHeight="1">
      <c r="A1196" s="5" t="s">
        <v>3526</v>
      </c>
      <c r="B1196" s="5" t="s">
        <v>3527</v>
      </c>
      <c r="C1196" s="5" t="s">
        <v>18</v>
      </c>
      <c r="D1196" s="5" t="s">
        <v>3528</v>
      </c>
      <c r="E1196" s="6" t="str">
        <f t="shared" si="2"/>
        <v>Enviromental Data,Energy Data </v>
      </c>
      <c r="F1196" s="2" t="s">
        <v>5</v>
      </c>
      <c r="G1196" s="5" t="str">
        <f t="shared" si="3"/>
        <v/>
      </c>
      <c r="H1196" s="5" t="str">
        <f t="shared" si="4"/>
        <v/>
      </c>
      <c r="I1196" s="5" t="str">
        <f t="shared" si="5"/>
        <v>Energy Data </v>
      </c>
      <c r="J1196" s="5" t="str">
        <f t="shared" si="6"/>
        <v/>
      </c>
      <c r="K1196" s="5" t="str">
        <f t="shared" si="9"/>
        <v/>
      </c>
      <c r="M1196" s="6" t="str">
        <f t="shared" si="7"/>
        <v>Agricultural Waste Management System </v>
      </c>
      <c r="N1196" s="5" t="str">
        <f t="shared" ref="N1196:Q1196" si="1202">IF(IFERROR(FIND( TRIM(LOWER( RIGHT(N$1,LEN(N$1)- FIND("=",N$1)))),LOWER($D1196)),"*") = "*","",LEFT(N$1,FIND("=",N$1) -1))</f>
        <v>Agricultural Waste Management System </v>
      </c>
      <c r="O1196" s="5" t="str">
        <f t="shared" si="1202"/>
        <v/>
      </c>
      <c r="P1196" s="5" t="str">
        <f t="shared" si="1202"/>
        <v/>
      </c>
      <c r="Q1196" s="5" t="str">
        <f t="shared" si="1202"/>
        <v/>
      </c>
    </row>
    <row r="1197" ht="15.75" customHeight="1">
      <c r="A1197" s="5" t="s">
        <v>3529</v>
      </c>
      <c r="B1197" s="5" t="s">
        <v>3530</v>
      </c>
      <c r="C1197" s="5" t="s">
        <v>18</v>
      </c>
      <c r="D1197" s="5" t="s">
        <v>3531</v>
      </c>
      <c r="E1197" s="6" t="str">
        <f t="shared" si="2"/>
        <v>Enviromental Data</v>
      </c>
      <c r="F1197" s="2" t="s">
        <v>5</v>
      </c>
      <c r="G1197" s="5" t="str">
        <f t="shared" si="3"/>
        <v/>
      </c>
      <c r="H1197" s="5" t="str">
        <f t="shared" si="4"/>
        <v/>
      </c>
      <c r="I1197" s="5" t="str">
        <f t="shared" si="5"/>
        <v/>
      </c>
      <c r="J1197" s="5" t="str">
        <f t="shared" si="6"/>
        <v/>
      </c>
      <c r="K1197" s="5" t="str">
        <f t="shared" si="9"/>
        <v/>
      </c>
      <c r="M1197" s="6" t="str">
        <f t="shared" si="7"/>
        <v/>
      </c>
      <c r="N1197" s="5" t="str">
        <f t="shared" ref="N1197:Q1197" si="1203">IF(IFERROR(FIND( TRIM(LOWER( RIGHT(N$1,LEN(N$1)- FIND("=",N$1)))),LOWER($D1197)),"*") = "*","",LEFT(N$1,FIND("=",N$1) -1))</f>
        <v/>
      </c>
      <c r="O1197" s="5" t="str">
        <f t="shared" si="1203"/>
        <v/>
      </c>
      <c r="P1197" s="5" t="str">
        <f t="shared" si="1203"/>
        <v/>
      </c>
      <c r="Q1197" s="5" t="str">
        <f t="shared" si="1203"/>
        <v/>
      </c>
    </row>
    <row r="1198" ht="15.75" customHeight="1">
      <c r="A1198" s="5" t="s">
        <v>3532</v>
      </c>
      <c r="B1198" s="5" t="s">
        <v>3533</v>
      </c>
      <c r="C1198" s="5" t="s">
        <v>18</v>
      </c>
      <c r="D1198" s="5" t="s">
        <v>3534</v>
      </c>
      <c r="E1198" s="6" t="str">
        <f t="shared" si="2"/>
        <v>Enviromental Data</v>
      </c>
      <c r="F1198" s="2" t="s">
        <v>5</v>
      </c>
      <c r="G1198" s="5" t="str">
        <f t="shared" si="3"/>
        <v/>
      </c>
      <c r="H1198" s="5" t="str">
        <f t="shared" si="4"/>
        <v/>
      </c>
      <c r="I1198" s="5" t="str">
        <f t="shared" si="5"/>
        <v/>
      </c>
      <c r="J1198" s="5" t="str">
        <f t="shared" si="6"/>
        <v/>
      </c>
      <c r="K1198" s="5" t="str">
        <f t="shared" si="9"/>
        <v/>
      </c>
      <c r="M1198" s="6" t="str">
        <f t="shared" si="7"/>
        <v/>
      </c>
      <c r="N1198" s="5" t="str">
        <f t="shared" ref="N1198:Q1198" si="1204">IF(IFERROR(FIND( TRIM(LOWER( RIGHT(N$1,LEN(N$1)- FIND("=",N$1)))),LOWER($D1198)),"*") = "*","",LEFT(N$1,FIND("=",N$1) -1))</f>
        <v/>
      </c>
      <c r="O1198" s="5" t="str">
        <f t="shared" si="1204"/>
        <v/>
      </c>
      <c r="P1198" s="5" t="str">
        <f t="shared" si="1204"/>
        <v/>
      </c>
      <c r="Q1198" s="5" t="str">
        <f t="shared" si="1204"/>
        <v/>
      </c>
    </row>
    <row r="1199" ht="15.75" customHeight="1">
      <c r="A1199" s="5" t="s">
        <v>3535</v>
      </c>
      <c r="B1199" s="5" t="s">
        <v>3536</v>
      </c>
      <c r="C1199" s="5" t="s">
        <v>18</v>
      </c>
      <c r="D1199" s="5" t="s">
        <v>3537</v>
      </c>
      <c r="E1199" s="6" t="str">
        <f t="shared" si="2"/>
        <v>Enviromental Data</v>
      </c>
      <c r="F1199" s="2" t="s">
        <v>5</v>
      </c>
      <c r="G1199" s="5" t="str">
        <f t="shared" si="3"/>
        <v/>
      </c>
      <c r="H1199" s="5" t="str">
        <f t="shared" si="4"/>
        <v/>
      </c>
      <c r="I1199" s="5" t="str">
        <f t="shared" si="5"/>
        <v/>
      </c>
      <c r="J1199" s="5" t="str">
        <f t="shared" si="6"/>
        <v/>
      </c>
      <c r="K1199" s="5" t="str">
        <f t="shared" si="9"/>
        <v/>
      </c>
      <c r="M1199" s="6" t="str">
        <f t="shared" si="7"/>
        <v/>
      </c>
      <c r="N1199" s="5" t="str">
        <f t="shared" ref="N1199:Q1199" si="1205">IF(IFERROR(FIND( TRIM(LOWER( RIGHT(N$1,LEN(N$1)- FIND("=",N$1)))),LOWER($D1199)),"*") = "*","",LEFT(N$1,FIND("=",N$1) -1))</f>
        <v/>
      </c>
      <c r="O1199" s="5" t="str">
        <f t="shared" si="1205"/>
        <v/>
      </c>
      <c r="P1199" s="5" t="str">
        <f t="shared" si="1205"/>
        <v/>
      </c>
      <c r="Q1199" s="5" t="str">
        <f t="shared" si="1205"/>
        <v/>
      </c>
    </row>
    <row r="1200" ht="15.75" customHeight="1">
      <c r="A1200" s="5" t="s">
        <v>3538</v>
      </c>
      <c r="B1200" s="5" t="s">
        <v>3539</v>
      </c>
      <c r="C1200" s="5" t="s">
        <v>18</v>
      </c>
      <c r="D1200" s="5" t="s">
        <v>3540</v>
      </c>
      <c r="E1200" s="6" t="str">
        <f t="shared" si="2"/>
        <v>Enviromental Data</v>
      </c>
      <c r="F1200" s="2" t="s">
        <v>5</v>
      </c>
      <c r="G1200" s="5" t="str">
        <f t="shared" si="3"/>
        <v/>
      </c>
      <c r="H1200" s="5" t="str">
        <f t="shared" si="4"/>
        <v/>
      </c>
      <c r="I1200" s="5" t="str">
        <f t="shared" si="5"/>
        <v/>
      </c>
      <c r="J1200" s="5" t="str">
        <f t="shared" si="6"/>
        <v/>
      </c>
      <c r="K1200" s="5" t="str">
        <f t="shared" si="9"/>
        <v/>
      </c>
      <c r="M1200" s="6" t="str">
        <f t="shared" si="7"/>
        <v/>
      </c>
      <c r="N1200" s="5" t="str">
        <f t="shared" ref="N1200:Q1200" si="1206">IF(IFERROR(FIND( TRIM(LOWER( RIGHT(N$1,LEN(N$1)- FIND("=",N$1)))),LOWER($D1200)),"*") = "*","",LEFT(N$1,FIND("=",N$1) -1))</f>
        <v/>
      </c>
      <c r="O1200" s="5" t="str">
        <f t="shared" si="1206"/>
        <v/>
      </c>
      <c r="P1200" s="5" t="str">
        <f t="shared" si="1206"/>
        <v/>
      </c>
      <c r="Q1200" s="5" t="str">
        <f t="shared" si="1206"/>
        <v/>
      </c>
    </row>
    <row r="1201" ht="15.75" customHeight="1">
      <c r="A1201" s="5" t="s">
        <v>3541</v>
      </c>
      <c r="B1201" s="5" t="s">
        <v>3542</v>
      </c>
      <c r="C1201" s="5" t="s">
        <v>18</v>
      </c>
      <c r="D1201" s="5" t="s">
        <v>3543</v>
      </c>
      <c r="E1201" s="6" t="str">
        <f t="shared" si="2"/>
        <v>Enviromental Data</v>
      </c>
      <c r="F1201" s="2" t="s">
        <v>5</v>
      </c>
      <c r="G1201" s="5" t="str">
        <f t="shared" si="3"/>
        <v/>
      </c>
      <c r="H1201" s="5" t="str">
        <f t="shared" si="4"/>
        <v/>
      </c>
      <c r="I1201" s="5" t="str">
        <f t="shared" si="5"/>
        <v/>
      </c>
      <c r="J1201" s="5" t="str">
        <f t="shared" si="6"/>
        <v/>
      </c>
      <c r="K1201" s="5" t="str">
        <f t="shared" si="9"/>
        <v/>
      </c>
      <c r="M1201" s="6" t="str">
        <f t="shared" si="7"/>
        <v/>
      </c>
      <c r="N1201" s="5" t="str">
        <f t="shared" ref="N1201:Q1201" si="1207">IF(IFERROR(FIND( TRIM(LOWER( RIGHT(N$1,LEN(N$1)- FIND("=",N$1)))),LOWER($D1201)),"*") = "*","",LEFT(N$1,FIND("=",N$1) -1))</f>
        <v/>
      </c>
      <c r="O1201" s="5" t="str">
        <f t="shared" si="1207"/>
        <v/>
      </c>
      <c r="P1201" s="5" t="str">
        <f t="shared" si="1207"/>
        <v/>
      </c>
      <c r="Q1201" s="5" t="str">
        <f t="shared" si="1207"/>
        <v/>
      </c>
    </row>
    <row r="1202" ht="15.75" customHeight="1">
      <c r="A1202" s="5" t="s">
        <v>3544</v>
      </c>
      <c r="B1202" s="5" t="s">
        <v>3545</v>
      </c>
      <c r="C1202" s="5" t="s">
        <v>18</v>
      </c>
      <c r="D1202" s="5" t="s">
        <v>3546</v>
      </c>
      <c r="E1202" s="6" t="str">
        <f t="shared" si="2"/>
        <v>Enviromental Data,Public Health Data </v>
      </c>
      <c r="F1202" s="2" t="s">
        <v>5</v>
      </c>
      <c r="G1202" s="5" t="str">
        <f t="shared" si="3"/>
        <v/>
      </c>
      <c r="H1202" s="5" t="str">
        <f t="shared" si="4"/>
        <v/>
      </c>
      <c r="I1202" s="5" t="str">
        <f t="shared" si="5"/>
        <v/>
      </c>
      <c r="J1202" s="5" t="str">
        <f t="shared" si="6"/>
        <v/>
      </c>
      <c r="K1202" s="5" t="str">
        <f t="shared" si="9"/>
        <v>Public Health Data </v>
      </c>
      <c r="M1202" s="6" t="str">
        <f t="shared" si="7"/>
        <v/>
      </c>
      <c r="N1202" s="5" t="str">
        <f t="shared" ref="N1202:Q1202" si="1208">IF(IFERROR(FIND( TRIM(LOWER( RIGHT(N$1,LEN(N$1)- FIND("=",N$1)))),LOWER($D1202)),"*") = "*","",LEFT(N$1,FIND("=",N$1) -1))</f>
        <v/>
      </c>
      <c r="O1202" s="5" t="str">
        <f t="shared" si="1208"/>
        <v/>
      </c>
      <c r="P1202" s="5" t="str">
        <f t="shared" si="1208"/>
        <v/>
      </c>
      <c r="Q1202" s="5" t="str">
        <f t="shared" si="1208"/>
        <v/>
      </c>
    </row>
    <row r="1203" ht="15.75" customHeight="1">
      <c r="A1203" s="5" t="s">
        <v>3547</v>
      </c>
      <c r="B1203" s="5" t="s">
        <v>3548</v>
      </c>
      <c r="C1203" s="5" t="s">
        <v>18</v>
      </c>
      <c r="D1203" s="5" t="s">
        <v>3549</v>
      </c>
      <c r="E1203" s="6" t="str">
        <f t="shared" si="2"/>
        <v>Enviromental Data</v>
      </c>
      <c r="F1203" s="2" t="s">
        <v>5</v>
      </c>
      <c r="G1203" s="5" t="str">
        <f t="shared" si="3"/>
        <v/>
      </c>
      <c r="H1203" s="5" t="str">
        <f t="shared" si="4"/>
        <v/>
      </c>
      <c r="I1203" s="5" t="str">
        <f t="shared" si="5"/>
        <v/>
      </c>
      <c r="J1203" s="5" t="str">
        <f t="shared" si="6"/>
        <v/>
      </c>
      <c r="K1203" s="5" t="str">
        <f t="shared" si="9"/>
        <v/>
      </c>
      <c r="M1203" s="6" t="str">
        <f t="shared" si="7"/>
        <v/>
      </c>
      <c r="N1203" s="5" t="str">
        <f t="shared" ref="N1203:Q1203" si="1209">IF(IFERROR(FIND( TRIM(LOWER( RIGHT(N$1,LEN(N$1)- FIND("=",N$1)))),LOWER($D1203)),"*") = "*","",LEFT(N$1,FIND("=",N$1) -1))</f>
        <v/>
      </c>
      <c r="O1203" s="5" t="str">
        <f t="shared" si="1209"/>
        <v/>
      </c>
      <c r="P1203" s="5" t="str">
        <f t="shared" si="1209"/>
        <v/>
      </c>
      <c r="Q1203" s="5" t="str">
        <f t="shared" si="1209"/>
        <v/>
      </c>
    </row>
    <row r="1204" ht="15.75" customHeight="1">
      <c r="A1204" s="5" t="s">
        <v>3550</v>
      </c>
      <c r="B1204" s="5" t="s">
        <v>3551</v>
      </c>
      <c r="C1204" s="5" t="s">
        <v>18</v>
      </c>
      <c r="D1204" s="5" t="s">
        <v>3552</v>
      </c>
      <c r="E1204" s="6" t="str">
        <f t="shared" si="2"/>
        <v>Enviromental Data,Pesticides Data </v>
      </c>
      <c r="F1204" s="2" t="s">
        <v>5</v>
      </c>
      <c r="G1204" s="5" t="str">
        <f t="shared" si="3"/>
        <v/>
      </c>
      <c r="H1204" s="5" t="str">
        <f t="shared" si="4"/>
        <v/>
      </c>
      <c r="I1204" s="5" t="str">
        <f t="shared" si="5"/>
        <v/>
      </c>
      <c r="J1204" s="5" t="str">
        <f t="shared" si="6"/>
        <v>Pesticides Data </v>
      </c>
      <c r="K1204" s="5" t="str">
        <f t="shared" si="9"/>
        <v/>
      </c>
      <c r="M1204" s="6" t="str">
        <f t="shared" si="7"/>
        <v/>
      </c>
      <c r="N1204" s="5" t="str">
        <f t="shared" ref="N1204:Q1204" si="1210">IF(IFERROR(FIND( TRIM(LOWER( RIGHT(N$1,LEN(N$1)- FIND("=",N$1)))),LOWER($D1204)),"*") = "*","",LEFT(N$1,FIND("=",N$1) -1))</f>
        <v/>
      </c>
      <c r="O1204" s="5" t="str">
        <f t="shared" si="1210"/>
        <v/>
      </c>
      <c r="P1204" s="5" t="str">
        <f t="shared" si="1210"/>
        <v/>
      </c>
      <c r="Q1204" s="5" t="str">
        <f t="shared" si="1210"/>
        <v/>
      </c>
    </row>
    <row r="1205" ht="15.75" customHeight="1">
      <c r="A1205" s="5" t="s">
        <v>3553</v>
      </c>
      <c r="B1205" s="5" t="s">
        <v>3554</v>
      </c>
      <c r="C1205" s="5" t="s">
        <v>18</v>
      </c>
      <c r="D1205" s="5" t="s">
        <v>3555</v>
      </c>
      <c r="E1205" s="6" t="str">
        <f t="shared" si="2"/>
        <v>Enviromental Data</v>
      </c>
      <c r="F1205" s="2" t="s">
        <v>5</v>
      </c>
      <c r="G1205" s="5" t="str">
        <f t="shared" si="3"/>
        <v/>
      </c>
      <c r="H1205" s="5" t="str">
        <f t="shared" si="4"/>
        <v/>
      </c>
      <c r="I1205" s="5" t="str">
        <f t="shared" si="5"/>
        <v/>
      </c>
      <c r="J1205" s="5" t="str">
        <f t="shared" si="6"/>
        <v/>
      </c>
      <c r="K1205" s="5" t="str">
        <f t="shared" si="9"/>
        <v/>
      </c>
      <c r="M1205" s="6" t="str">
        <f t="shared" si="7"/>
        <v/>
      </c>
      <c r="N1205" s="5" t="str">
        <f t="shared" ref="N1205:Q1205" si="1211">IF(IFERROR(FIND( TRIM(LOWER( RIGHT(N$1,LEN(N$1)- FIND("=",N$1)))),LOWER($D1205)),"*") = "*","",LEFT(N$1,FIND("=",N$1) -1))</f>
        <v/>
      </c>
      <c r="O1205" s="5" t="str">
        <f t="shared" si="1211"/>
        <v/>
      </c>
      <c r="P1205" s="5" t="str">
        <f t="shared" si="1211"/>
        <v/>
      </c>
      <c r="Q1205" s="5" t="str">
        <f t="shared" si="1211"/>
        <v/>
      </c>
    </row>
    <row r="1206" ht="15.75" customHeight="1">
      <c r="A1206" s="5" t="s">
        <v>3556</v>
      </c>
      <c r="B1206" s="5" t="s">
        <v>3557</v>
      </c>
      <c r="C1206" s="5" t="s">
        <v>18</v>
      </c>
      <c r="D1206" s="5" t="s">
        <v>3558</v>
      </c>
      <c r="E1206" s="6" t="str">
        <f t="shared" si="2"/>
        <v>Enviromental Data</v>
      </c>
      <c r="F1206" s="2" t="s">
        <v>5</v>
      </c>
      <c r="G1206" s="5" t="str">
        <f t="shared" si="3"/>
        <v/>
      </c>
      <c r="H1206" s="5" t="str">
        <f t="shared" si="4"/>
        <v/>
      </c>
      <c r="I1206" s="5" t="str">
        <f t="shared" si="5"/>
        <v/>
      </c>
      <c r="J1206" s="5" t="str">
        <f t="shared" si="6"/>
        <v/>
      </c>
      <c r="K1206" s="5" t="str">
        <f t="shared" si="9"/>
        <v/>
      </c>
      <c r="M1206" s="6" t="str">
        <f t="shared" si="7"/>
        <v/>
      </c>
      <c r="N1206" s="5" t="str">
        <f t="shared" ref="N1206:Q1206" si="1212">IF(IFERROR(FIND( TRIM(LOWER( RIGHT(N$1,LEN(N$1)- FIND("=",N$1)))),LOWER($D1206)),"*") = "*","",LEFT(N$1,FIND("=",N$1) -1))</f>
        <v/>
      </c>
      <c r="O1206" s="5" t="str">
        <f t="shared" si="1212"/>
        <v/>
      </c>
      <c r="P1206" s="5" t="str">
        <f t="shared" si="1212"/>
        <v/>
      </c>
      <c r="Q1206" s="5" t="str">
        <f t="shared" si="1212"/>
        <v/>
      </c>
    </row>
    <row r="1207" ht="15.75" customHeight="1">
      <c r="A1207" s="5" t="s">
        <v>3559</v>
      </c>
      <c r="B1207" s="5" t="s">
        <v>3560</v>
      </c>
      <c r="C1207" s="5" t="s">
        <v>18</v>
      </c>
      <c r="D1207" s="5" t="s">
        <v>3561</v>
      </c>
      <c r="E1207" s="6" t="str">
        <f t="shared" si="2"/>
        <v>Enviromental Data</v>
      </c>
      <c r="F1207" s="2" t="s">
        <v>5</v>
      </c>
      <c r="G1207" s="5" t="str">
        <f t="shared" si="3"/>
        <v/>
      </c>
      <c r="H1207" s="5" t="str">
        <f t="shared" si="4"/>
        <v/>
      </c>
      <c r="I1207" s="5" t="str">
        <f t="shared" si="5"/>
        <v/>
      </c>
      <c r="J1207" s="5" t="str">
        <f t="shared" si="6"/>
        <v/>
      </c>
      <c r="K1207" s="5" t="str">
        <f t="shared" si="9"/>
        <v/>
      </c>
      <c r="M1207" s="6" t="str">
        <f t="shared" si="7"/>
        <v/>
      </c>
      <c r="N1207" s="5" t="str">
        <f t="shared" ref="N1207:Q1207" si="1213">IF(IFERROR(FIND( TRIM(LOWER( RIGHT(N$1,LEN(N$1)- FIND("=",N$1)))),LOWER($D1207)),"*") = "*","",LEFT(N$1,FIND("=",N$1) -1))</f>
        <v/>
      </c>
      <c r="O1207" s="5" t="str">
        <f t="shared" si="1213"/>
        <v/>
      </c>
      <c r="P1207" s="5" t="str">
        <f t="shared" si="1213"/>
        <v/>
      </c>
      <c r="Q1207" s="5" t="str">
        <f t="shared" si="1213"/>
        <v/>
      </c>
    </row>
    <row r="1208" ht="15.75" customHeight="1">
      <c r="A1208" s="5" t="s">
        <v>3562</v>
      </c>
      <c r="B1208" s="5" t="s">
        <v>3563</v>
      </c>
      <c r="C1208" s="5" t="s">
        <v>18</v>
      </c>
      <c r="D1208" s="5" t="s">
        <v>3564</v>
      </c>
      <c r="E1208" s="6" t="str">
        <f t="shared" si="2"/>
        <v>Enviromental Data</v>
      </c>
      <c r="F1208" s="2" t="s">
        <v>5</v>
      </c>
      <c r="G1208" s="5" t="str">
        <f t="shared" si="3"/>
        <v/>
      </c>
      <c r="H1208" s="5" t="str">
        <f t="shared" si="4"/>
        <v/>
      </c>
      <c r="I1208" s="5" t="str">
        <f t="shared" si="5"/>
        <v/>
      </c>
      <c r="J1208" s="5" t="str">
        <f t="shared" si="6"/>
        <v/>
      </c>
      <c r="K1208" s="5" t="str">
        <f t="shared" si="9"/>
        <v/>
      </c>
      <c r="M1208" s="6" t="str">
        <f t="shared" si="7"/>
        <v/>
      </c>
      <c r="N1208" s="5" t="str">
        <f t="shared" ref="N1208:Q1208" si="1214">IF(IFERROR(FIND( TRIM(LOWER( RIGHT(N$1,LEN(N$1)- FIND("=",N$1)))),LOWER($D1208)),"*") = "*","",LEFT(N$1,FIND("=",N$1) -1))</f>
        <v/>
      </c>
      <c r="O1208" s="5" t="str">
        <f t="shared" si="1214"/>
        <v/>
      </c>
      <c r="P1208" s="5" t="str">
        <f t="shared" si="1214"/>
        <v/>
      </c>
      <c r="Q1208" s="5" t="str">
        <f t="shared" si="1214"/>
        <v/>
      </c>
    </row>
    <row r="1209" ht="15.75" customHeight="1">
      <c r="A1209" s="5" t="s">
        <v>3565</v>
      </c>
      <c r="B1209" s="5" t="s">
        <v>3566</v>
      </c>
      <c r="C1209" s="5" t="s">
        <v>18</v>
      </c>
      <c r="D1209" s="5" t="s">
        <v>3567</v>
      </c>
      <c r="E1209" s="6" t="str">
        <f t="shared" si="2"/>
        <v>Enviromental Data</v>
      </c>
      <c r="F1209" s="2" t="s">
        <v>5</v>
      </c>
      <c r="G1209" s="5" t="str">
        <f t="shared" si="3"/>
        <v/>
      </c>
      <c r="H1209" s="5" t="str">
        <f t="shared" si="4"/>
        <v/>
      </c>
      <c r="I1209" s="5" t="str">
        <f t="shared" si="5"/>
        <v/>
      </c>
      <c r="J1209" s="5" t="str">
        <f t="shared" si="6"/>
        <v/>
      </c>
      <c r="K1209" s="5" t="str">
        <f t="shared" si="9"/>
        <v/>
      </c>
      <c r="M1209" s="6" t="str">
        <f t="shared" si="7"/>
        <v/>
      </c>
      <c r="N1209" s="5" t="str">
        <f t="shared" ref="N1209:Q1209" si="1215">IF(IFERROR(FIND( TRIM(LOWER( RIGHT(N$1,LEN(N$1)- FIND("=",N$1)))),LOWER($D1209)),"*") = "*","",LEFT(N$1,FIND("=",N$1) -1))</f>
        <v/>
      </c>
      <c r="O1209" s="5" t="str">
        <f t="shared" si="1215"/>
        <v/>
      </c>
      <c r="P1209" s="5" t="str">
        <f t="shared" si="1215"/>
        <v/>
      </c>
      <c r="Q1209" s="5" t="str">
        <f t="shared" si="1215"/>
        <v/>
      </c>
    </row>
    <row r="1210" ht="15.75" customHeight="1">
      <c r="A1210" s="5" t="s">
        <v>3568</v>
      </c>
      <c r="B1210" s="5" t="s">
        <v>3569</v>
      </c>
      <c r="C1210" s="5" t="s">
        <v>18</v>
      </c>
      <c r="D1210" s="5" t="s">
        <v>3570</v>
      </c>
      <c r="E1210" s="6" t="str">
        <f t="shared" si="2"/>
        <v>Enviromental Data</v>
      </c>
      <c r="F1210" s="2" t="s">
        <v>5</v>
      </c>
      <c r="G1210" s="5" t="str">
        <f t="shared" si="3"/>
        <v/>
      </c>
      <c r="H1210" s="5" t="str">
        <f t="shared" si="4"/>
        <v/>
      </c>
      <c r="I1210" s="5" t="str">
        <f t="shared" si="5"/>
        <v/>
      </c>
      <c r="J1210" s="5" t="str">
        <f t="shared" si="6"/>
        <v/>
      </c>
      <c r="K1210" s="5" t="str">
        <f t="shared" si="9"/>
        <v/>
      </c>
      <c r="M1210" s="6" t="str">
        <f t="shared" si="7"/>
        <v/>
      </c>
      <c r="N1210" s="5" t="str">
        <f t="shared" ref="N1210:Q1210" si="1216">IF(IFERROR(FIND( TRIM(LOWER( RIGHT(N$1,LEN(N$1)- FIND("=",N$1)))),LOWER($D1210)),"*") = "*","",LEFT(N$1,FIND("=",N$1) -1))</f>
        <v/>
      </c>
      <c r="O1210" s="5" t="str">
        <f t="shared" si="1216"/>
        <v/>
      </c>
      <c r="P1210" s="5" t="str">
        <f t="shared" si="1216"/>
        <v/>
      </c>
      <c r="Q1210" s="5" t="str">
        <f t="shared" si="1216"/>
        <v/>
      </c>
    </row>
    <row r="1211" ht="15.75" customHeight="1">
      <c r="A1211" s="5" t="s">
        <v>3571</v>
      </c>
      <c r="B1211" s="5" t="s">
        <v>3572</v>
      </c>
      <c r="C1211" s="5" t="s">
        <v>18</v>
      </c>
      <c r="D1211" s="5" t="s">
        <v>3573</v>
      </c>
      <c r="E1211" s="6" t="str">
        <f t="shared" si="2"/>
        <v>Enviromental Data,Soil Health Data</v>
      </c>
      <c r="F1211" s="2" t="s">
        <v>5</v>
      </c>
      <c r="G1211" s="5" t="str">
        <f t="shared" si="3"/>
        <v>Soil Health Data</v>
      </c>
      <c r="H1211" s="5" t="str">
        <f t="shared" si="4"/>
        <v/>
      </c>
      <c r="I1211" s="5" t="str">
        <f t="shared" si="5"/>
        <v/>
      </c>
      <c r="J1211" s="5" t="str">
        <f t="shared" si="6"/>
        <v/>
      </c>
      <c r="K1211" s="5" t="str">
        <f t="shared" si="9"/>
        <v/>
      </c>
      <c r="M1211" s="6" t="str">
        <f t="shared" si="7"/>
        <v/>
      </c>
      <c r="N1211" s="5" t="str">
        <f t="shared" ref="N1211:Q1211" si="1217">IF(IFERROR(FIND( TRIM(LOWER( RIGHT(N$1,LEN(N$1)- FIND("=",N$1)))),LOWER($D1211)),"*") = "*","",LEFT(N$1,FIND("=",N$1) -1))</f>
        <v/>
      </c>
      <c r="O1211" s="5" t="str">
        <f t="shared" si="1217"/>
        <v/>
      </c>
      <c r="P1211" s="5" t="str">
        <f t="shared" si="1217"/>
        <v/>
      </c>
      <c r="Q1211" s="5" t="str">
        <f t="shared" si="1217"/>
        <v/>
      </c>
    </row>
    <row r="1212" ht="15.75" customHeight="1">
      <c r="A1212" s="5" t="s">
        <v>3574</v>
      </c>
      <c r="B1212" s="5" t="s">
        <v>3575</v>
      </c>
      <c r="C1212" s="5" t="s">
        <v>18</v>
      </c>
      <c r="D1212" s="5" t="s">
        <v>3576</v>
      </c>
      <c r="E1212" s="6" t="str">
        <f t="shared" si="2"/>
        <v>Enviromental Data</v>
      </c>
      <c r="F1212" s="2" t="s">
        <v>5</v>
      </c>
      <c r="G1212" s="5" t="str">
        <f t="shared" si="3"/>
        <v/>
      </c>
      <c r="H1212" s="5" t="str">
        <f t="shared" si="4"/>
        <v/>
      </c>
      <c r="I1212" s="5" t="str">
        <f t="shared" si="5"/>
        <v/>
      </c>
      <c r="J1212" s="5" t="str">
        <f t="shared" si="6"/>
        <v/>
      </c>
      <c r="K1212" s="5" t="str">
        <f t="shared" si="9"/>
        <v/>
      </c>
      <c r="M1212" s="6" t="str">
        <f t="shared" si="7"/>
        <v/>
      </c>
      <c r="N1212" s="5" t="str">
        <f t="shared" ref="N1212:Q1212" si="1218">IF(IFERROR(FIND( TRIM(LOWER( RIGHT(N$1,LEN(N$1)- FIND("=",N$1)))),LOWER($D1212)),"*") = "*","",LEFT(N$1,FIND("=",N$1) -1))</f>
        <v/>
      </c>
      <c r="O1212" s="5" t="str">
        <f t="shared" si="1218"/>
        <v/>
      </c>
      <c r="P1212" s="5" t="str">
        <f t="shared" si="1218"/>
        <v/>
      </c>
      <c r="Q1212" s="5" t="str">
        <f t="shared" si="1218"/>
        <v/>
      </c>
    </row>
    <row r="1213" ht="15.75" customHeight="1">
      <c r="A1213" s="5" t="s">
        <v>3577</v>
      </c>
      <c r="B1213" s="5" t="s">
        <v>3578</v>
      </c>
      <c r="C1213" s="5" t="s">
        <v>18</v>
      </c>
      <c r="D1213" s="5" t="s">
        <v>3579</v>
      </c>
      <c r="E1213" s="6" t="str">
        <f t="shared" si="2"/>
        <v>Enviromental Data</v>
      </c>
      <c r="F1213" s="2" t="s">
        <v>5</v>
      </c>
      <c r="G1213" s="5" t="str">
        <f t="shared" si="3"/>
        <v/>
      </c>
      <c r="H1213" s="5" t="str">
        <f t="shared" si="4"/>
        <v/>
      </c>
      <c r="I1213" s="5" t="str">
        <f t="shared" si="5"/>
        <v/>
      </c>
      <c r="J1213" s="5" t="str">
        <f t="shared" si="6"/>
        <v/>
      </c>
      <c r="K1213" s="5" t="str">
        <f t="shared" si="9"/>
        <v/>
      </c>
      <c r="M1213" s="6" t="str">
        <f t="shared" si="7"/>
        <v/>
      </c>
      <c r="N1213" s="5" t="str">
        <f t="shared" ref="N1213:Q1213" si="1219">IF(IFERROR(FIND( TRIM(LOWER( RIGHT(N$1,LEN(N$1)- FIND("=",N$1)))),LOWER($D1213)),"*") = "*","",LEFT(N$1,FIND("=",N$1) -1))</f>
        <v/>
      </c>
      <c r="O1213" s="5" t="str">
        <f t="shared" si="1219"/>
        <v/>
      </c>
      <c r="P1213" s="5" t="str">
        <f t="shared" si="1219"/>
        <v/>
      </c>
      <c r="Q1213" s="5" t="str">
        <f t="shared" si="1219"/>
        <v/>
      </c>
    </row>
    <row r="1214" ht="15.75" customHeight="1">
      <c r="A1214" s="5" t="s">
        <v>3580</v>
      </c>
      <c r="B1214" s="5" t="s">
        <v>3581</v>
      </c>
      <c r="C1214" s="5" t="s">
        <v>18</v>
      </c>
      <c r="D1214" s="5" t="s">
        <v>3582</v>
      </c>
      <c r="E1214" s="6" t="str">
        <f t="shared" si="2"/>
        <v>Enviromental Data</v>
      </c>
      <c r="F1214" s="2" t="s">
        <v>5</v>
      </c>
      <c r="G1214" s="5" t="str">
        <f t="shared" si="3"/>
        <v/>
      </c>
      <c r="H1214" s="5" t="str">
        <f t="shared" si="4"/>
        <v/>
      </c>
      <c r="I1214" s="5" t="str">
        <f t="shared" si="5"/>
        <v/>
      </c>
      <c r="J1214" s="5" t="str">
        <f t="shared" si="6"/>
        <v/>
      </c>
      <c r="K1214" s="5" t="str">
        <f t="shared" si="9"/>
        <v/>
      </c>
      <c r="M1214" s="6" t="str">
        <f t="shared" si="7"/>
        <v/>
      </c>
      <c r="N1214" s="5" t="str">
        <f t="shared" ref="N1214:Q1214" si="1220">IF(IFERROR(FIND( TRIM(LOWER( RIGHT(N$1,LEN(N$1)- FIND("=",N$1)))),LOWER($D1214)),"*") = "*","",LEFT(N$1,FIND("=",N$1) -1))</f>
        <v/>
      </c>
      <c r="O1214" s="5" t="str">
        <f t="shared" si="1220"/>
        <v/>
      </c>
      <c r="P1214" s="5" t="str">
        <f t="shared" si="1220"/>
        <v/>
      </c>
      <c r="Q1214" s="5" t="str">
        <f t="shared" si="1220"/>
        <v/>
      </c>
    </row>
    <row r="1215" ht="15.75" customHeight="1">
      <c r="A1215" s="5" t="s">
        <v>3583</v>
      </c>
      <c r="B1215" s="5" t="s">
        <v>3584</v>
      </c>
      <c r="C1215" s="5" t="s">
        <v>18</v>
      </c>
      <c r="D1215" s="5" t="s">
        <v>3585</v>
      </c>
      <c r="E1215" s="6" t="str">
        <f t="shared" si="2"/>
        <v>Enviromental Data</v>
      </c>
      <c r="F1215" s="2" t="s">
        <v>5</v>
      </c>
      <c r="G1215" s="5" t="str">
        <f t="shared" si="3"/>
        <v/>
      </c>
      <c r="H1215" s="5" t="str">
        <f t="shared" si="4"/>
        <v/>
      </c>
      <c r="I1215" s="5" t="str">
        <f t="shared" si="5"/>
        <v/>
      </c>
      <c r="J1215" s="5" t="str">
        <f t="shared" si="6"/>
        <v/>
      </c>
      <c r="K1215" s="5" t="str">
        <f t="shared" si="9"/>
        <v/>
      </c>
      <c r="M1215" s="6" t="str">
        <f t="shared" si="7"/>
        <v/>
      </c>
      <c r="N1215" s="5" t="str">
        <f t="shared" ref="N1215:Q1215" si="1221">IF(IFERROR(FIND( TRIM(LOWER( RIGHT(N$1,LEN(N$1)- FIND("=",N$1)))),LOWER($D1215)),"*") = "*","",LEFT(N$1,FIND("=",N$1) -1))</f>
        <v/>
      </c>
      <c r="O1215" s="5" t="str">
        <f t="shared" si="1221"/>
        <v/>
      </c>
      <c r="P1215" s="5" t="str">
        <f t="shared" si="1221"/>
        <v/>
      </c>
      <c r="Q1215" s="5" t="str">
        <f t="shared" si="1221"/>
        <v/>
      </c>
    </row>
    <row r="1216" ht="15.75" customHeight="1">
      <c r="A1216" s="5" t="s">
        <v>3586</v>
      </c>
      <c r="B1216" s="5" t="s">
        <v>3587</v>
      </c>
      <c r="C1216" s="5" t="s">
        <v>18</v>
      </c>
      <c r="D1216" s="5" t="s">
        <v>3588</v>
      </c>
      <c r="E1216" s="6" t="str">
        <f t="shared" si="2"/>
        <v>Enviromental Data</v>
      </c>
      <c r="F1216" s="2" t="s">
        <v>5</v>
      </c>
      <c r="G1216" s="5" t="str">
        <f t="shared" si="3"/>
        <v/>
      </c>
      <c r="H1216" s="5" t="str">
        <f t="shared" si="4"/>
        <v/>
      </c>
      <c r="I1216" s="5" t="str">
        <f t="shared" si="5"/>
        <v/>
      </c>
      <c r="J1216" s="5" t="str">
        <f t="shared" si="6"/>
        <v/>
      </c>
      <c r="K1216" s="5" t="str">
        <f t="shared" si="9"/>
        <v/>
      </c>
      <c r="M1216" s="6" t="str">
        <f t="shared" si="7"/>
        <v/>
      </c>
      <c r="N1216" s="5" t="str">
        <f t="shared" ref="N1216:Q1216" si="1222">IF(IFERROR(FIND( TRIM(LOWER( RIGHT(N$1,LEN(N$1)- FIND("=",N$1)))),LOWER($D1216)),"*") = "*","",LEFT(N$1,FIND("=",N$1) -1))</f>
        <v/>
      </c>
      <c r="O1216" s="5" t="str">
        <f t="shared" si="1222"/>
        <v/>
      </c>
      <c r="P1216" s="5" t="str">
        <f t="shared" si="1222"/>
        <v/>
      </c>
      <c r="Q1216" s="5" t="str">
        <f t="shared" si="1222"/>
        <v/>
      </c>
    </row>
    <row r="1217" ht="15.75" customHeight="1">
      <c r="A1217" s="5" t="s">
        <v>3589</v>
      </c>
      <c r="B1217" s="5" t="s">
        <v>3590</v>
      </c>
      <c r="C1217" s="5" t="s">
        <v>18</v>
      </c>
      <c r="D1217" s="5" t="s">
        <v>3591</v>
      </c>
      <c r="E1217" s="6" t="str">
        <f t="shared" si="2"/>
        <v>Enviromental Data</v>
      </c>
      <c r="F1217" s="2" t="s">
        <v>5</v>
      </c>
      <c r="G1217" s="5" t="str">
        <f t="shared" si="3"/>
        <v/>
      </c>
      <c r="H1217" s="5" t="str">
        <f t="shared" si="4"/>
        <v/>
      </c>
      <c r="I1217" s="5" t="str">
        <f t="shared" si="5"/>
        <v/>
      </c>
      <c r="J1217" s="5" t="str">
        <f t="shared" si="6"/>
        <v/>
      </c>
      <c r="K1217" s="5" t="str">
        <f t="shared" si="9"/>
        <v/>
      </c>
      <c r="M1217" s="6" t="str">
        <f t="shared" si="7"/>
        <v/>
      </c>
      <c r="N1217" s="5" t="str">
        <f t="shared" ref="N1217:Q1217" si="1223">IF(IFERROR(FIND( TRIM(LOWER( RIGHT(N$1,LEN(N$1)- FIND("=",N$1)))),LOWER($D1217)),"*") = "*","",LEFT(N$1,FIND("=",N$1) -1))</f>
        <v/>
      </c>
      <c r="O1217" s="5" t="str">
        <f t="shared" si="1223"/>
        <v/>
      </c>
      <c r="P1217" s="5" t="str">
        <f t="shared" si="1223"/>
        <v/>
      </c>
      <c r="Q1217" s="5" t="str">
        <f t="shared" si="1223"/>
        <v/>
      </c>
    </row>
    <row r="1218" ht="15.75" customHeight="1">
      <c r="A1218" s="5" t="s">
        <v>3592</v>
      </c>
      <c r="B1218" s="5" t="s">
        <v>3593</v>
      </c>
      <c r="C1218" s="5" t="s">
        <v>18</v>
      </c>
      <c r="D1218" s="5" t="s">
        <v>3594</v>
      </c>
      <c r="E1218" s="6" t="str">
        <f t="shared" si="2"/>
        <v>Enviromental Data</v>
      </c>
      <c r="F1218" s="2" t="s">
        <v>5</v>
      </c>
      <c r="G1218" s="5" t="str">
        <f t="shared" si="3"/>
        <v/>
      </c>
      <c r="H1218" s="5" t="str">
        <f t="shared" si="4"/>
        <v/>
      </c>
      <c r="I1218" s="5" t="str">
        <f t="shared" si="5"/>
        <v/>
      </c>
      <c r="J1218" s="5" t="str">
        <f t="shared" si="6"/>
        <v/>
      </c>
      <c r="K1218" s="5" t="str">
        <f t="shared" si="9"/>
        <v/>
      </c>
      <c r="M1218" s="6" t="str">
        <f t="shared" si="7"/>
        <v/>
      </c>
      <c r="N1218" s="5" t="str">
        <f t="shared" ref="N1218:Q1218" si="1224">IF(IFERROR(FIND( TRIM(LOWER( RIGHT(N$1,LEN(N$1)- FIND("=",N$1)))),LOWER($D1218)),"*") = "*","",LEFT(N$1,FIND("=",N$1) -1))</f>
        <v/>
      </c>
      <c r="O1218" s="5" t="str">
        <f t="shared" si="1224"/>
        <v/>
      </c>
      <c r="P1218" s="5" t="str">
        <f t="shared" si="1224"/>
        <v/>
      </c>
      <c r="Q1218" s="5" t="str">
        <f t="shared" si="1224"/>
        <v/>
      </c>
    </row>
    <row r="1219" ht="15.75" customHeight="1">
      <c r="A1219" s="5" t="s">
        <v>3595</v>
      </c>
      <c r="B1219" s="5" t="s">
        <v>3596</v>
      </c>
      <c r="C1219" s="5" t="s">
        <v>18</v>
      </c>
      <c r="D1219" s="5" t="s">
        <v>3597</v>
      </c>
      <c r="E1219" s="6" t="str">
        <f t="shared" si="2"/>
        <v>Enviromental Data</v>
      </c>
      <c r="F1219" s="2" t="s">
        <v>5</v>
      </c>
      <c r="G1219" s="5" t="str">
        <f t="shared" si="3"/>
        <v/>
      </c>
      <c r="H1219" s="5" t="str">
        <f t="shared" si="4"/>
        <v/>
      </c>
      <c r="I1219" s="5" t="str">
        <f t="shared" si="5"/>
        <v/>
      </c>
      <c r="J1219" s="5" t="str">
        <f t="shared" si="6"/>
        <v/>
      </c>
      <c r="K1219" s="5" t="str">
        <f t="shared" si="9"/>
        <v/>
      </c>
      <c r="M1219" s="6" t="str">
        <f t="shared" si="7"/>
        <v/>
      </c>
      <c r="N1219" s="5" t="str">
        <f t="shared" ref="N1219:Q1219" si="1225">IF(IFERROR(FIND( TRIM(LOWER( RIGHT(N$1,LEN(N$1)- FIND("=",N$1)))),LOWER($D1219)),"*") = "*","",LEFT(N$1,FIND("=",N$1) -1))</f>
        <v/>
      </c>
      <c r="O1219" s="5" t="str">
        <f t="shared" si="1225"/>
        <v/>
      </c>
      <c r="P1219" s="5" t="str">
        <f t="shared" si="1225"/>
        <v/>
      </c>
      <c r="Q1219" s="5" t="str">
        <f t="shared" si="1225"/>
        <v/>
      </c>
    </row>
    <row r="1220" ht="15.75" customHeight="1">
      <c r="A1220" s="5" t="s">
        <v>3598</v>
      </c>
      <c r="B1220" s="5" t="s">
        <v>3599</v>
      </c>
      <c r="C1220" s="5" t="s">
        <v>18</v>
      </c>
      <c r="D1220" s="5" t="s">
        <v>3600</v>
      </c>
      <c r="E1220" s="6" t="str">
        <f t="shared" si="2"/>
        <v>Enviromental Data</v>
      </c>
      <c r="F1220" s="2" t="s">
        <v>5</v>
      </c>
      <c r="G1220" s="5" t="str">
        <f t="shared" si="3"/>
        <v/>
      </c>
      <c r="H1220" s="5" t="str">
        <f t="shared" si="4"/>
        <v/>
      </c>
      <c r="I1220" s="5" t="str">
        <f t="shared" si="5"/>
        <v/>
      </c>
      <c r="J1220" s="5" t="str">
        <f t="shared" si="6"/>
        <v/>
      </c>
      <c r="K1220" s="5" t="str">
        <f t="shared" si="9"/>
        <v/>
      </c>
      <c r="M1220" s="6" t="str">
        <f t="shared" si="7"/>
        <v/>
      </c>
      <c r="N1220" s="5" t="str">
        <f t="shared" ref="N1220:Q1220" si="1226">IF(IFERROR(FIND( TRIM(LOWER( RIGHT(N$1,LEN(N$1)- FIND("=",N$1)))),LOWER($D1220)),"*") = "*","",LEFT(N$1,FIND("=",N$1) -1))</f>
        <v/>
      </c>
      <c r="O1220" s="5" t="str">
        <f t="shared" si="1226"/>
        <v/>
      </c>
      <c r="P1220" s="5" t="str">
        <f t="shared" si="1226"/>
        <v/>
      </c>
      <c r="Q1220" s="5" t="str">
        <f t="shared" si="1226"/>
        <v/>
      </c>
    </row>
    <row r="1221" ht="15.75" customHeight="1">
      <c r="A1221" s="5" t="s">
        <v>3601</v>
      </c>
      <c r="B1221" s="5" t="s">
        <v>3602</v>
      </c>
      <c r="C1221" s="5" t="s">
        <v>18</v>
      </c>
      <c r="D1221" s="5" t="s">
        <v>3603</v>
      </c>
      <c r="E1221" s="6" t="str">
        <f t="shared" si="2"/>
        <v>Enviromental Data</v>
      </c>
      <c r="F1221" s="2" t="s">
        <v>5</v>
      </c>
      <c r="G1221" s="5" t="str">
        <f t="shared" si="3"/>
        <v/>
      </c>
      <c r="H1221" s="5" t="str">
        <f t="shared" si="4"/>
        <v/>
      </c>
      <c r="I1221" s="5" t="str">
        <f t="shared" si="5"/>
        <v/>
      </c>
      <c r="J1221" s="5" t="str">
        <f t="shared" si="6"/>
        <v/>
      </c>
      <c r="K1221" s="5" t="str">
        <f t="shared" si="9"/>
        <v/>
      </c>
      <c r="M1221" s="6" t="str">
        <f t="shared" si="7"/>
        <v/>
      </c>
      <c r="N1221" s="5" t="str">
        <f t="shared" ref="N1221:Q1221" si="1227">IF(IFERROR(FIND( TRIM(LOWER( RIGHT(N$1,LEN(N$1)- FIND("=",N$1)))),LOWER($D1221)),"*") = "*","",LEFT(N$1,FIND("=",N$1) -1))</f>
        <v/>
      </c>
      <c r="O1221" s="5" t="str">
        <f t="shared" si="1227"/>
        <v/>
      </c>
      <c r="P1221" s="5" t="str">
        <f t="shared" si="1227"/>
        <v/>
      </c>
      <c r="Q1221" s="5" t="str">
        <f t="shared" si="1227"/>
        <v/>
      </c>
    </row>
    <row r="1222" ht="15.75" customHeight="1">
      <c r="A1222" s="5" t="s">
        <v>3604</v>
      </c>
      <c r="B1222" s="5" t="s">
        <v>3605</v>
      </c>
      <c r="C1222" s="5" t="s">
        <v>18</v>
      </c>
      <c r="D1222" s="5" t="s">
        <v>3606</v>
      </c>
      <c r="E1222" s="6" t="str">
        <f t="shared" si="2"/>
        <v>Enviromental Data</v>
      </c>
      <c r="F1222" s="2" t="s">
        <v>5</v>
      </c>
      <c r="G1222" s="5" t="str">
        <f t="shared" si="3"/>
        <v/>
      </c>
      <c r="H1222" s="5" t="str">
        <f t="shared" si="4"/>
        <v/>
      </c>
      <c r="I1222" s="5" t="str">
        <f t="shared" si="5"/>
        <v/>
      </c>
      <c r="J1222" s="5" t="str">
        <f t="shared" si="6"/>
        <v/>
      </c>
      <c r="K1222" s="5" t="str">
        <f t="shared" si="9"/>
        <v/>
      </c>
      <c r="M1222" s="6" t="str">
        <f t="shared" si="7"/>
        <v/>
      </c>
      <c r="N1222" s="5" t="str">
        <f t="shared" ref="N1222:Q1222" si="1228">IF(IFERROR(FIND( TRIM(LOWER( RIGHT(N$1,LEN(N$1)- FIND("=",N$1)))),LOWER($D1222)),"*") = "*","",LEFT(N$1,FIND("=",N$1) -1))</f>
        <v/>
      </c>
      <c r="O1222" s="5" t="str">
        <f t="shared" si="1228"/>
        <v/>
      </c>
      <c r="P1222" s="5" t="str">
        <f t="shared" si="1228"/>
        <v/>
      </c>
      <c r="Q1222" s="5" t="str">
        <f t="shared" si="1228"/>
        <v/>
      </c>
    </row>
    <row r="1223" ht="15.75" customHeight="1">
      <c r="A1223" s="5" t="s">
        <v>3607</v>
      </c>
      <c r="B1223" s="5" t="s">
        <v>3608</v>
      </c>
      <c r="C1223" s="5" t="s">
        <v>18</v>
      </c>
      <c r="D1223" s="5" t="s">
        <v>3609</v>
      </c>
      <c r="E1223" s="6" t="str">
        <f t="shared" si="2"/>
        <v>Enviromental Data,Soil Health Data</v>
      </c>
      <c r="F1223" s="2" t="s">
        <v>5</v>
      </c>
      <c r="G1223" s="5" t="str">
        <f t="shared" si="3"/>
        <v>Soil Health Data</v>
      </c>
      <c r="H1223" s="5" t="str">
        <f t="shared" si="4"/>
        <v/>
      </c>
      <c r="I1223" s="5" t="str">
        <f t="shared" si="5"/>
        <v/>
      </c>
      <c r="J1223" s="5" t="str">
        <f t="shared" si="6"/>
        <v/>
      </c>
      <c r="K1223" s="5" t="str">
        <f t="shared" si="9"/>
        <v/>
      </c>
      <c r="M1223" s="6" t="str">
        <f t="shared" si="7"/>
        <v/>
      </c>
      <c r="N1223" s="5" t="str">
        <f t="shared" ref="N1223:Q1223" si="1229">IF(IFERROR(FIND( TRIM(LOWER( RIGHT(N$1,LEN(N$1)- FIND("=",N$1)))),LOWER($D1223)),"*") = "*","",LEFT(N$1,FIND("=",N$1) -1))</f>
        <v/>
      </c>
      <c r="O1223" s="5" t="str">
        <f t="shared" si="1229"/>
        <v/>
      </c>
      <c r="P1223" s="5" t="str">
        <f t="shared" si="1229"/>
        <v/>
      </c>
      <c r="Q1223" s="5" t="str">
        <f t="shared" si="1229"/>
        <v/>
      </c>
    </row>
    <row r="1224" ht="15.75" customHeight="1">
      <c r="A1224" s="5" t="s">
        <v>3610</v>
      </c>
      <c r="B1224" s="5" t="s">
        <v>3611</v>
      </c>
      <c r="C1224" s="5" t="s">
        <v>18</v>
      </c>
      <c r="D1224" s="5" t="s">
        <v>3612</v>
      </c>
      <c r="E1224" s="6" t="str">
        <f t="shared" si="2"/>
        <v>Enviromental Data,Public Health Data </v>
      </c>
      <c r="F1224" s="2" t="s">
        <v>5</v>
      </c>
      <c r="G1224" s="5" t="str">
        <f t="shared" si="3"/>
        <v/>
      </c>
      <c r="H1224" s="5" t="str">
        <f t="shared" si="4"/>
        <v/>
      </c>
      <c r="I1224" s="5" t="str">
        <f t="shared" si="5"/>
        <v/>
      </c>
      <c r="J1224" s="5" t="str">
        <f t="shared" si="6"/>
        <v/>
      </c>
      <c r="K1224" s="5" t="str">
        <f t="shared" si="9"/>
        <v>Public Health Data </v>
      </c>
      <c r="M1224" s="6" t="str">
        <f t="shared" si="7"/>
        <v/>
      </c>
      <c r="N1224" s="5" t="str">
        <f t="shared" ref="N1224:Q1224" si="1230">IF(IFERROR(FIND( TRIM(LOWER( RIGHT(N$1,LEN(N$1)- FIND("=",N$1)))),LOWER($D1224)),"*") = "*","",LEFT(N$1,FIND("=",N$1) -1))</f>
        <v/>
      </c>
      <c r="O1224" s="5" t="str">
        <f t="shared" si="1230"/>
        <v/>
      </c>
      <c r="P1224" s="5" t="str">
        <f t="shared" si="1230"/>
        <v/>
      </c>
      <c r="Q1224" s="5" t="str">
        <f t="shared" si="1230"/>
        <v/>
      </c>
    </row>
    <row r="1225" ht="15.75" customHeight="1">
      <c r="A1225" s="5" t="s">
        <v>3613</v>
      </c>
      <c r="B1225" s="5" t="s">
        <v>3614</v>
      </c>
      <c r="C1225" s="5" t="s">
        <v>18</v>
      </c>
      <c r="D1225" s="5" t="s">
        <v>3615</v>
      </c>
      <c r="E1225" s="6" t="str">
        <f t="shared" si="2"/>
        <v>Enviromental Data</v>
      </c>
      <c r="F1225" s="2" t="s">
        <v>5</v>
      </c>
      <c r="G1225" s="5" t="str">
        <f t="shared" si="3"/>
        <v/>
      </c>
      <c r="H1225" s="5" t="str">
        <f t="shared" si="4"/>
        <v/>
      </c>
      <c r="I1225" s="5" t="str">
        <f t="shared" si="5"/>
        <v/>
      </c>
      <c r="J1225" s="5" t="str">
        <f t="shared" si="6"/>
        <v/>
      </c>
      <c r="K1225" s="5" t="str">
        <f t="shared" si="9"/>
        <v/>
      </c>
      <c r="M1225" s="6" t="str">
        <f t="shared" si="7"/>
        <v/>
      </c>
      <c r="N1225" s="5" t="str">
        <f t="shared" ref="N1225:Q1225" si="1231">IF(IFERROR(FIND( TRIM(LOWER( RIGHT(N$1,LEN(N$1)- FIND("=",N$1)))),LOWER($D1225)),"*") = "*","",LEFT(N$1,FIND("=",N$1) -1))</f>
        <v/>
      </c>
      <c r="O1225" s="5" t="str">
        <f t="shared" si="1231"/>
        <v/>
      </c>
      <c r="P1225" s="5" t="str">
        <f t="shared" si="1231"/>
        <v/>
      </c>
      <c r="Q1225" s="5" t="str">
        <f t="shared" si="1231"/>
        <v/>
      </c>
    </row>
    <row r="1226" ht="15.75" customHeight="1">
      <c r="A1226" s="5" t="s">
        <v>3616</v>
      </c>
      <c r="B1226" s="5" t="s">
        <v>3617</v>
      </c>
      <c r="C1226" s="5" t="s">
        <v>18</v>
      </c>
      <c r="D1226" s="5" t="s">
        <v>3618</v>
      </c>
      <c r="E1226" s="6" t="str">
        <f t="shared" si="2"/>
        <v>Enviromental Data,Public Health Data </v>
      </c>
      <c r="F1226" s="2" t="s">
        <v>5</v>
      </c>
      <c r="G1226" s="5" t="str">
        <f t="shared" si="3"/>
        <v/>
      </c>
      <c r="H1226" s="5" t="str">
        <f t="shared" si="4"/>
        <v/>
      </c>
      <c r="I1226" s="5" t="str">
        <f t="shared" si="5"/>
        <v/>
      </c>
      <c r="J1226" s="5" t="str">
        <f t="shared" si="6"/>
        <v/>
      </c>
      <c r="K1226" s="5" t="str">
        <f t="shared" si="9"/>
        <v>Public Health Data </v>
      </c>
      <c r="M1226" s="6" t="str">
        <f t="shared" si="7"/>
        <v/>
      </c>
      <c r="N1226" s="5" t="str">
        <f t="shared" ref="N1226:Q1226" si="1232">IF(IFERROR(FIND( TRIM(LOWER( RIGHT(N$1,LEN(N$1)- FIND("=",N$1)))),LOWER($D1226)),"*") = "*","",LEFT(N$1,FIND("=",N$1) -1))</f>
        <v/>
      </c>
      <c r="O1226" s="5" t="str">
        <f t="shared" si="1232"/>
        <v/>
      </c>
      <c r="P1226" s="5" t="str">
        <f t="shared" si="1232"/>
        <v/>
      </c>
      <c r="Q1226" s="5" t="str">
        <f t="shared" si="1232"/>
        <v/>
      </c>
    </row>
    <row r="1227" ht="15.75" customHeight="1">
      <c r="A1227" s="5" t="s">
        <v>3619</v>
      </c>
      <c r="B1227" s="5" t="s">
        <v>3620</v>
      </c>
      <c r="C1227" s="5" t="s">
        <v>18</v>
      </c>
      <c r="D1227" s="5" t="s">
        <v>3621</v>
      </c>
      <c r="E1227" s="6" t="str">
        <f t="shared" si="2"/>
        <v>Enviromental Data</v>
      </c>
      <c r="F1227" s="2" t="s">
        <v>5</v>
      </c>
      <c r="G1227" s="5" t="str">
        <f t="shared" si="3"/>
        <v/>
      </c>
      <c r="H1227" s="5" t="str">
        <f t="shared" si="4"/>
        <v/>
      </c>
      <c r="I1227" s="5" t="str">
        <f t="shared" si="5"/>
        <v/>
      </c>
      <c r="J1227" s="5" t="str">
        <f t="shared" si="6"/>
        <v/>
      </c>
      <c r="K1227" s="5" t="str">
        <f t="shared" si="9"/>
        <v/>
      </c>
      <c r="M1227" s="6" t="str">
        <f t="shared" si="7"/>
        <v/>
      </c>
      <c r="N1227" s="5" t="str">
        <f t="shared" ref="N1227:Q1227" si="1233">IF(IFERROR(FIND( TRIM(LOWER( RIGHT(N$1,LEN(N$1)- FIND("=",N$1)))),LOWER($D1227)),"*") = "*","",LEFT(N$1,FIND("=",N$1) -1))</f>
        <v/>
      </c>
      <c r="O1227" s="5" t="str">
        <f t="shared" si="1233"/>
        <v/>
      </c>
      <c r="P1227" s="5" t="str">
        <f t="shared" si="1233"/>
        <v/>
      </c>
      <c r="Q1227" s="5" t="str">
        <f t="shared" si="1233"/>
        <v/>
      </c>
    </row>
    <row r="1228" ht="15.75" customHeight="1">
      <c r="A1228" s="5" t="s">
        <v>3622</v>
      </c>
      <c r="B1228" s="5" t="s">
        <v>3623</v>
      </c>
      <c r="C1228" s="5" t="s">
        <v>18</v>
      </c>
      <c r="D1228" s="5" t="s">
        <v>3624</v>
      </c>
      <c r="E1228" s="6" t="str">
        <f t="shared" si="2"/>
        <v>Enviromental Data</v>
      </c>
      <c r="F1228" s="2" t="s">
        <v>5</v>
      </c>
      <c r="G1228" s="5" t="str">
        <f t="shared" si="3"/>
        <v/>
      </c>
      <c r="H1228" s="5" t="str">
        <f t="shared" si="4"/>
        <v/>
      </c>
      <c r="I1228" s="5" t="str">
        <f t="shared" si="5"/>
        <v/>
      </c>
      <c r="J1228" s="5" t="str">
        <f t="shared" si="6"/>
        <v/>
      </c>
      <c r="K1228" s="5" t="str">
        <f t="shared" si="9"/>
        <v/>
      </c>
      <c r="M1228" s="6" t="str">
        <f t="shared" si="7"/>
        <v/>
      </c>
      <c r="N1228" s="5" t="str">
        <f t="shared" ref="N1228:Q1228" si="1234">IF(IFERROR(FIND( TRIM(LOWER( RIGHT(N$1,LEN(N$1)- FIND("=",N$1)))),LOWER($D1228)),"*") = "*","",LEFT(N$1,FIND("=",N$1) -1))</f>
        <v/>
      </c>
      <c r="O1228" s="5" t="str">
        <f t="shared" si="1234"/>
        <v/>
      </c>
      <c r="P1228" s="5" t="str">
        <f t="shared" si="1234"/>
        <v/>
      </c>
      <c r="Q1228" s="5" t="str">
        <f t="shared" si="1234"/>
        <v/>
      </c>
    </row>
    <row r="1229" ht="15.75" customHeight="1">
      <c r="A1229" s="5" t="s">
        <v>3625</v>
      </c>
      <c r="B1229" s="5" t="s">
        <v>3626</v>
      </c>
      <c r="C1229" s="5" t="s">
        <v>18</v>
      </c>
      <c r="D1229" s="5" t="s">
        <v>3627</v>
      </c>
      <c r="E1229" s="6" t="str">
        <f t="shared" si="2"/>
        <v>Enviromental Data</v>
      </c>
      <c r="F1229" s="2" t="s">
        <v>5</v>
      </c>
      <c r="G1229" s="5" t="str">
        <f t="shared" si="3"/>
        <v/>
      </c>
      <c r="H1229" s="5" t="str">
        <f t="shared" si="4"/>
        <v/>
      </c>
      <c r="I1229" s="5" t="str">
        <f t="shared" si="5"/>
        <v/>
      </c>
      <c r="J1229" s="5" t="str">
        <f t="shared" si="6"/>
        <v/>
      </c>
      <c r="K1229" s="5" t="str">
        <f t="shared" si="9"/>
        <v/>
      </c>
      <c r="M1229" s="6" t="str">
        <f t="shared" si="7"/>
        <v/>
      </c>
      <c r="N1229" s="5" t="str">
        <f t="shared" ref="N1229:Q1229" si="1235">IF(IFERROR(FIND( TRIM(LOWER( RIGHT(N$1,LEN(N$1)- FIND("=",N$1)))),LOWER($D1229)),"*") = "*","",LEFT(N$1,FIND("=",N$1) -1))</f>
        <v/>
      </c>
      <c r="O1229" s="5" t="str">
        <f t="shared" si="1235"/>
        <v/>
      </c>
      <c r="P1229" s="5" t="str">
        <f t="shared" si="1235"/>
        <v/>
      </c>
      <c r="Q1229" s="5" t="str">
        <f t="shared" si="1235"/>
        <v/>
      </c>
    </row>
    <row r="1230" ht="15.75" customHeight="1">
      <c r="A1230" s="5" t="s">
        <v>3628</v>
      </c>
      <c r="B1230" s="5" t="s">
        <v>3629</v>
      </c>
      <c r="C1230" s="5" t="s">
        <v>18</v>
      </c>
      <c r="D1230" s="5" t="s">
        <v>3630</v>
      </c>
      <c r="E1230" s="6" t="str">
        <f t="shared" si="2"/>
        <v>Enviromental Data</v>
      </c>
      <c r="F1230" s="2" t="s">
        <v>5</v>
      </c>
      <c r="G1230" s="5" t="str">
        <f t="shared" si="3"/>
        <v/>
      </c>
      <c r="H1230" s="5" t="str">
        <f t="shared" si="4"/>
        <v/>
      </c>
      <c r="I1230" s="5" t="str">
        <f t="shared" si="5"/>
        <v/>
      </c>
      <c r="J1230" s="5" t="str">
        <f t="shared" si="6"/>
        <v/>
      </c>
      <c r="K1230" s="5" t="str">
        <f t="shared" si="9"/>
        <v/>
      </c>
      <c r="M1230" s="6" t="str">
        <f t="shared" si="7"/>
        <v/>
      </c>
      <c r="N1230" s="5" t="str">
        <f t="shared" ref="N1230:Q1230" si="1236">IF(IFERROR(FIND( TRIM(LOWER( RIGHT(N$1,LEN(N$1)- FIND("=",N$1)))),LOWER($D1230)),"*") = "*","",LEFT(N$1,FIND("=",N$1) -1))</f>
        <v/>
      </c>
      <c r="O1230" s="5" t="str">
        <f t="shared" si="1236"/>
        <v/>
      </c>
      <c r="P1230" s="5" t="str">
        <f t="shared" si="1236"/>
        <v/>
      </c>
      <c r="Q1230" s="5" t="str">
        <f t="shared" si="1236"/>
        <v/>
      </c>
    </row>
    <row r="1231" ht="15.75" customHeight="1">
      <c r="A1231" s="5" t="s">
        <v>3631</v>
      </c>
      <c r="B1231" s="5" t="s">
        <v>3632</v>
      </c>
      <c r="C1231" s="5" t="s">
        <v>18</v>
      </c>
      <c r="D1231" s="5" t="s">
        <v>3633</v>
      </c>
      <c r="E1231" s="6" t="str">
        <f t="shared" si="2"/>
        <v>Enviromental Data</v>
      </c>
      <c r="F1231" s="2" t="s">
        <v>5</v>
      </c>
      <c r="G1231" s="5" t="str">
        <f t="shared" si="3"/>
        <v/>
      </c>
      <c r="H1231" s="5" t="str">
        <f t="shared" si="4"/>
        <v/>
      </c>
      <c r="I1231" s="5" t="str">
        <f t="shared" si="5"/>
        <v/>
      </c>
      <c r="J1231" s="5" t="str">
        <f t="shared" si="6"/>
        <v/>
      </c>
      <c r="K1231" s="5" t="str">
        <f t="shared" si="9"/>
        <v/>
      </c>
      <c r="M1231" s="6" t="str">
        <f t="shared" si="7"/>
        <v/>
      </c>
      <c r="N1231" s="5" t="str">
        <f t="shared" ref="N1231:Q1231" si="1237">IF(IFERROR(FIND( TRIM(LOWER( RIGHT(N$1,LEN(N$1)- FIND("=",N$1)))),LOWER($D1231)),"*") = "*","",LEFT(N$1,FIND("=",N$1) -1))</f>
        <v/>
      </c>
      <c r="O1231" s="5" t="str">
        <f t="shared" si="1237"/>
        <v/>
      </c>
      <c r="P1231" s="5" t="str">
        <f t="shared" si="1237"/>
        <v/>
      </c>
      <c r="Q1231" s="5" t="str">
        <f t="shared" si="1237"/>
        <v/>
      </c>
    </row>
    <row r="1232" ht="15.75" customHeight="1">
      <c r="A1232" s="5" t="s">
        <v>3634</v>
      </c>
      <c r="B1232" s="5" t="s">
        <v>3635</v>
      </c>
      <c r="C1232" s="5" t="s">
        <v>18</v>
      </c>
      <c r="D1232" s="5" t="s">
        <v>3636</v>
      </c>
      <c r="E1232" s="6" t="str">
        <f t="shared" si="2"/>
        <v>Enviromental Data</v>
      </c>
      <c r="F1232" s="2" t="s">
        <v>5</v>
      </c>
      <c r="G1232" s="5" t="str">
        <f t="shared" si="3"/>
        <v/>
      </c>
      <c r="H1232" s="5" t="str">
        <f t="shared" si="4"/>
        <v/>
      </c>
      <c r="I1232" s="5" t="str">
        <f t="shared" si="5"/>
        <v/>
      </c>
      <c r="J1232" s="5" t="str">
        <f t="shared" si="6"/>
        <v/>
      </c>
      <c r="K1232" s="5" t="str">
        <f t="shared" si="9"/>
        <v/>
      </c>
      <c r="M1232" s="6" t="str">
        <f t="shared" si="7"/>
        <v>Agricultural Waste Management System </v>
      </c>
      <c r="N1232" s="5" t="str">
        <f t="shared" ref="N1232:Q1232" si="1238">IF(IFERROR(FIND( TRIM(LOWER( RIGHT(N$1,LEN(N$1)- FIND("=",N$1)))),LOWER($D1232)),"*") = "*","",LEFT(N$1,FIND("=",N$1) -1))</f>
        <v>Agricultural Waste Management System </v>
      </c>
      <c r="O1232" s="5" t="str">
        <f t="shared" si="1238"/>
        <v/>
      </c>
      <c r="P1232" s="5" t="str">
        <f t="shared" si="1238"/>
        <v/>
      </c>
      <c r="Q1232" s="5" t="str">
        <f t="shared" si="1238"/>
        <v/>
      </c>
    </row>
    <row r="1233" ht="15.75" customHeight="1">
      <c r="A1233" s="5" t="s">
        <v>3637</v>
      </c>
      <c r="B1233" s="5" t="s">
        <v>3638</v>
      </c>
      <c r="C1233" s="5" t="s">
        <v>18</v>
      </c>
      <c r="D1233" s="5" t="s">
        <v>3639</v>
      </c>
      <c r="E1233" s="6" t="str">
        <f t="shared" si="2"/>
        <v>Enviromental Data</v>
      </c>
      <c r="F1233" s="2" t="s">
        <v>5</v>
      </c>
      <c r="G1233" s="5" t="str">
        <f t="shared" si="3"/>
        <v/>
      </c>
      <c r="H1233" s="5" t="str">
        <f t="shared" si="4"/>
        <v/>
      </c>
      <c r="I1233" s="5" t="str">
        <f t="shared" si="5"/>
        <v/>
      </c>
      <c r="J1233" s="5" t="str">
        <f t="shared" si="6"/>
        <v/>
      </c>
      <c r="K1233" s="5" t="str">
        <f t="shared" si="9"/>
        <v/>
      </c>
      <c r="M1233" s="6" t="str">
        <f t="shared" si="7"/>
        <v/>
      </c>
      <c r="N1233" s="5" t="str">
        <f t="shared" ref="N1233:Q1233" si="1239">IF(IFERROR(FIND( TRIM(LOWER( RIGHT(N$1,LEN(N$1)- FIND("=",N$1)))),LOWER($D1233)),"*") = "*","",LEFT(N$1,FIND("=",N$1) -1))</f>
        <v/>
      </c>
      <c r="O1233" s="5" t="str">
        <f t="shared" si="1239"/>
        <v/>
      </c>
      <c r="P1233" s="5" t="str">
        <f t="shared" si="1239"/>
        <v/>
      </c>
      <c r="Q1233" s="5" t="str">
        <f t="shared" si="1239"/>
        <v/>
      </c>
    </row>
    <row r="1234" ht="15.75" customHeight="1">
      <c r="A1234" s="5" t="s">
        <v>3640</v>
      </c>
      <c r="B1234" s="5" t="s">
        <v>3641</v>
      </c>
      <c r="C1234" s="5" t="s">
        <v>18</v>
      </c>
      <c r="D1234" s="5" t="s">
        <v>3642</v>
      </c>
      <c r="E1234" s="6" t="str">
        <f t="shared" si="2"/>
        <v>Enviromental Data</v>
      </c>
      <c r="F1234" s="2" t="s">
        <v>5</v>
      </c>
      <c r="G1234" s="5" t="str">
        <f t="shared" si="3"/>
        <v/>
      </c>
      <c r="H1234" s="5" t="str">
        <f t="shared" si="4"/>
        <v/>
      </c>
      <c r="I1234" s="5" t="str">
        <f t="shared" si="5"/>
        <v/>
      </c>
      <c r="J1234" s="5" t="str">
        <f t="shared" si="6"/>
        <v/>
      </c>
      <c r="K1234" s="5" t="str">
        <f t="shared" si="9"/>
        <v/>
      </c>
      <c r="M1234" s="6" t="str">
        <f t="shared" si="7"/>
        <v>Regulatory Compliance </v>
      </c>
      <c r="N1234" s="5" t="str">
        <f t="shared" ref="N1234:Q1234" si="1240">IF(IFERROR(FIND( TRIM(LOWER( RIGHT(N$1,LEN(N$1)- FIND("=",N$1)))),LOWER($D1234)),"*") = "*","",LEFT(N$1,FIND("=",N$1) -1))</f>
        <v/>
      </c>
      <c r="O1234" s="5" t="str">
        <f t="shared" si="1240"/>
        <v/>
      </c>
      <c r="P1234" s="5" t="str">
        <f t="shared" si="1240"/>
        <v>Regulatory Compliance </v>
      </c>
      <c r="Q1234" s="5" t="str">
        <f t="shared" si="1240"/>
        <v/>
      </c>
    </row>
    <row r="1235" ht="15.75" customHeight="1">
      <c r="A1235" s="5" t="s">
        <v>3643</v>
      </c>
      <c r="B1235" s="5" t="s">
        <v>3644</v>
      </c>
      <c r="C1235" s="5" t="s">
        <v>18</v>
      </c>
      <c r="D1235" s="5" t="s">
        <v>3645</v>
      </c>
      <c r="E1235" s="6" t="str">
        <f t="shared" si="2"/>
        <v>Enviromental Data</v>
      </c>
      <c r="F1235" s="2" t="s">
        <v>5</v>
      </c>
      <c r="G1235" s="5" t="str">
        <f t="shared" si="3"/>
        <v/>
      </c>
      <c r="H1235" s="5" t="str">
        <f t="shared" si="4"/>
        <v/>
      </c>
      <c r="I1235" s="5" t="str">
        <f t="shared" si="5"/>
        <v/>
      </c>
      <c r="J1235" s="5" t="str">
        <f t="shared" si="6"/>
        <v/>
      </c>
      <c r="K1235" s="5" t="str">
        <f t="shared" si="9"/>
        <v/>
      </c>
      <c r="M1235" s="6" t="str">
        <f t="shared" si="7"/>
        <v/>
      </c>
      <c r="N1235" s="5" t="str">
        <f t="shared" ref="N1235:Q1235" si="1241">IF(IFERROR(FIND( TRIM(LOWER( RIGHT(N$1,LEN(N$1)- FIND("=",N$1)))),LOWER($D1235)),"*") = "*","",LEFT(N$1,FIND("=",N$1) -1))</f>
        <v/>
      </c>
      <c r="O1235" s="5" t="str">
        <f t="shared" si="1241"/>
        <v/>
      </c>
      <c r="P1235" s="5" t="str">
        <f t="shared" si="1241"/>
        <v/>
      </c>
      <c r="Q1235" s="5" t="str">
        <f t="shared" si="1241"/>
        <v/>
      </c>
    </row>
    <row r="1236" ht="15.75" customHeight="1">
      <c r="A1236" s="5" t="s">
        <v>3646</v>
      </c>
      <c r="B1236" s="5" t="s">
        <v>3647</v>
      </c>
      <c r="C1236" s="5" t="s">
        <v>18</v>
      </c>
      <c r="D1236" s="5" t="s">
        <v>3648</v>
      </c>
      <c r="E1236" s="6" t="str">
        <f t="shared" si="2"/>
        <v>Enviromental Data</v>
      </c>
      <c r="F1236" s="2" t="s">
        <v>5</v>
      </c>
      <c r="G1236" s="5" t="str">
        <f t="shared" si="3"/>
        <v/>
      </c>
      <c r="H1236" s="5" t="str">
        <f t="shared" si="4"/>
        <v/>
      </c>
      <c r="I1236" s="5" t="str">
        <f t="shared" si="5"/>
        <v/>
      </c>
      <c r="J1236" s="5" t="str">
        <f t="shared" si="6"/>
        <v/>
      </c>
      <c r="K1236" s="5" t="str">
        <f t="shared" si="9"/>
        <v/>
      </c>
      <c r="M1236" s="6" t="str">
        <f t="shared" si="7"/>
        <v/>
      </c>
      <c r="N1236" s="5" t="str">
        <f t="shared" ref="N1236:Q1236" si="1242">IF(IFERROR(FIND( TRIM(LOWER( RIGHT(N$1,LEN(N$1)- FIND("=",N$1)))),LOWER($D1236)),"*") = "*","",LEFT(N$1,FIND("=",N$1) -1))</f>
        <v/>
      </c>
      <c r="O1236" s="5" t="str">
        <f t="shared" si="1242"/>
        <v/>
      </c>
      <c r="P1236" s="5" t="str">
        <f t="shared" si="1242"/>
        <v/>
      </c>
      <c r="Q1236" s="5" t="str">
        <f t="shared" si="1242"/>
        <v/>
      </c>
    </row>
    <row r="1237" ht="15.75" customHeight="1">
      <c r="A1237" s="5" t="s">
        <v>3649</v>
      </c>
      <c r="B1237" s="5" t="s">
        <v>3650</v>
      </c>
      <c r="C1237" s="5" t="s">
        <v>18</v>
      </c>
      <c r="D1237" s="5" t="s">
        <v>3651</v>
      </c>
      <c r="E1237" s="6" t="str">
        <f t="shared" si="2"/>
        <v>Enviromental Data,Public Health Data </v>
      </c>
      <c r="F1237" s="2" t="s">
        <v>5</v>
      </c>
      <c r="G1237" s="5" t="str">
        <f t="shared" si="3"/>
        <v/>
      </c>
      <c r="H1237" s="5" t="str">
        <f t="shared" si="4"/>
        <v/>
      </c>
      <c r="I1237" s="5" t="str">
        <f t="shared" si="5"/>
        <v/>
      </c>
      <c r="J1237" s="5" t="str">
        <f t="shared" si="6"/>
        <v/>
      </c>
      <c r="K1237" s="5" t="str">
        <f t="shared" si="9"/>
        <v>Public Health Data </v>
      </c>
      <c r="M1237" s="6" t="str">
        <f t="shared" si="7"/>
        <v/>
      </c>
      <c r="N1237" s="5" t="str">
        <f t="shared" ref="N1237:Q1237" si="1243">IF(IFERROR(FIND( TRIM(LOWER( RIGHT(N$1,LEN(N$1)- FIND("=",N$1)))),LOWER($D1237)),"*") = "*","",LEFT(N$1,FIND("=",N$1) -1))</f>
        <v/>
      </c>
      <c r="O1237" s="5" t="str">
        <f t="shared" si="1243"/>
        <v/>
      </c>
      <c r="P1237" s="5" t="str">
        <f t="shared" si="1243"/>
        <v/>
      </c>
      <c r="Q1237" s="5" t="str">
        <f t="shared" si="1243"/>
        <v/>
      </c>
    </row>
    <row r="1238" ht="15.75" customHeight="1">
      <c r="A1238" s="5" t="s">
        <v>3652</v>
      </c>
      <c r="B1238" s="5" t="s">
        <v>3653</v>
      </c>
      <c r="C1238" s="5" t="s">
        <v>18</v>
      </c>
      <c r="D1238" s="5" t="s">
        <v>3654</v>
      </c>
      <c r="E1238" s="6" t="str">
        <f t="shared" si="2"/>
        <v>Enviromental Data</v>
      </c>
      <c r="F1238" s="2" t="s">
        <v>5</v>
      </c>
      <c r="G1238" s="5" t="str">
        <f t="shared" si="3"/>
        <v/>
      </c>
      <c r="H1238" s="5" t="str">
        <f t="shared" si="4"/>
        <v/>
      </c>
      <c r="I1238" s="5" t="str">
        <f t="shared" si="5"/>
        <v/>
      </c>
      <c r="J1238" s="5" t="str">
        <f t="shared" si="6"/>
        <v/>
      </c>
      <c r="K1238" s="5" t="str">
        <f t="shared" si="9"/>
        <v/>
      </c>
      <c r="M1238" s="6" t="str">
        <f t="shared" si="7"/>
        <v/>
      </c>
      <c r="N1238" s="5" t="str">
        <f t="shared" ref="N1238:Q1238" si="1244">IF(IFERROR(FIND( TRIM(LOWER( RIGHT(N$1,LEN(N$1)- FIND("=",N$1)))),LOWER($D1238)),"*") = "*","",LEFT(N$1,FIND("=",N$1) -1))</f>
        <v/>
      </c>
      <c r="O1238" s="5" t="str">
        <f t="shared" si="1244"/>
        <v/>
      </c>
      <c r="P1238" s="5" t="str">
        <f t="shared" si="1244"/>
        <v/>
      </c>
      <c r="Q1238" s="5" t="str">
        <f t="shared" si="1244"/>
        <v/>
      </c>
    </row>
    <row r="1239" ht="15.75" customHeight="1">
      <c r="A1239" s="5" t="s">
        <v>3655</v>
      </c>
      <c r="B1239" s="5" t="s">
        <v>3656</v>
      </c>
      <c r="C1239" s="5" t="s">
        <v>18</v>
      </c>
      <c r="D1239" s="5" t="s">
        <v>3657</v>
      </c>
      <c r="E1239" s="6" t="str">
        <f t="shared" si="2"/>
        <v>Enviromental Data</v>
      </c>
      <c r="F1239" s="2" t="s">
        <v>5</v>
      </c>
      <c r="G1239" s="5" t="str">
        <f t="shared" si="3"/>
        <v/>
      </c>
      <c r="H1239" s="5" t="str">
        <f t="shared" si="4"/>
        <v/>
      </c>
      <c r="I1239" s="5" t="str">
        <f t="shared" si="5"/>
        <v/>
      </c>
      <c r="J1239" s="5" t="str">
        <f t="shared" si="6"/>
        <v/>
      </c>
      <c r="K1239" s="5" t="str">
        <f t="shared" si="9"/>
        <v/>
      </c>
      <c r="M1239" s="6" t="str">
        <f t="shared" si="7"/>
        <v/>
      </c>
      <c r="N1239" s="5" t="str">
        <f t="shared" ref="N1239:Q1239" si="1245">IF(IFERROR(FIND( TRIM(LOWER( RIGHT(N$1,LEN(N$1)- FIND("=",N$1)))),LOWER($D1239)),"*") = "*","",LEFT(N$1,FIND("=",N$1) -1))</f>
        <v/>
      </c>
      <c r="O1239" s="5" t="str">
        <f t="shared" si="1245"/>
        <v/>
      </c>
      <c r="P1239" s="5" t="str">
        <f t="shared" si="1245"/>
        <v/>
      </c>
      <c r="Q1239" s="5" t="str">
        <f t="shared" si="1245"/>
        <v/>
      </c>
    </row>
    <row r="1240" ht="15.75" customHeight="1">
      <c r="A1240" s="5" t="s">
        <v>3658</v>
      </c>
      <c r="B1240" s="5" t="s">
        <v>3659</v>
      </c>
      <c r="C1240" s="5" t="s">
        <v>18</v>
      </c>
      <c r="D1240" s="5" t="s">
        <v>3660</v>
      </c>
      <c r="E1240" s="6" t="str">
        <f t="shared" si="2"/>
        <v>Enviromental Data</v>
      </c>
      <c r="F1240" s="2" t="s">
        <v>5</v>
      </c>
      <c r="G1240" s="5" t="str">
        <f t="shared" si="3"/>
        <v/>
      </c>
      <c r="H1240" s="5" t="str">
        <f t="shared" si="4"/>
        <v/>
      </c>
      <c r="I1240" s="5" t="str">
        <f t="shared" si="5"/>
        <v/>
      </c>
      <c r="J1240" s="5" t="str">
        <f t="shared" si="6"/>
        <v/>
      </c>
      <c r="K1240" s="5" t="str">
        <f t="shared" si="9"/>
        <v/>
      </c>
      <c r="M1240" s="6" t="str">
        <f t="shared" si="7"/>
        <v/>
      </c>
      <c r="N1240" s="5" t="str">
        <f t="shared" ref="N1240:Q1240" si="1246">IF(IFERROR(FIND( TRIM(LOWER( RIGHT(N$1,LEN(N$1)- FIND("=",N$1)))),LOWER($D1240)),"*") = "*","",LEFT(N$1,FIND("=",N$1) -1))</f>
        <v/>
      </c>
      <c r="O1240" s="5" t="str">
        <f t="shared" si="1246"/>
        <v/>
      </c>
      <c r="P1240" s="5" t="str">
        <f t="shared" si="1246"/>
        <v/>
      </c>
      <c r="Q1240" s="5" t="str">
        <f t="shared" si="1246"/>
        <v/>
      </c>
    </row>
    <row r="1241" ht="15.75" customHeight="1">
      <c r="A1241" s="5" t="s">
        <v>3661</v>
      </c>
      <c r="B1241" s="5" t="s">
        <v>3662</v>
      </c>
      <c r="C1241" s="5" t="s">
        <v>18</v>
      </c>
      <c r="D1241" s="5" t="s">
        <v>3663</v>
      </c>
      <c r="E1241" s="6" t="str">
        <f t="shared" si="2"/>
        <v>Enviromental Data</v>
      </c>
      <c r="F1241" s="2" t="s">
        <v>5</v>
      </c>
      <c r="G1241" s="5" t="str">
        <f t="shared" si="3"/>
        <v/>
      </c>
      <c r="H1241" s="5" t="str">
        <f t="shared" si="4"/>
        <v/>
      </c>
      <c r="I1241" s="5" t="str">
        <f t="shared" si="5"/>
        <v/>
      </c>
      <c r="J1241" s="5" t="str">
        <f t="shared" si="6"/>
        <v/>
      </c>
      <c r="K1241" s="5" t="str">
        <f t="shared" si="9"/>
        <v/>
      </c>
      <c r="M1241" s="6" t="str">
        <f t="shared" si="7"/>
        <v/>
      </c>
      <c r="N1241" s="5" t="str">
        <f t="shared" ref="N1241:Q1241" si="1247">IF(IFERROR(FIND( TRIM(LOWER( RIGHT(N$1,LEN(N$1)- FIND("=",N$1)))),LOWER($D1241)),"*") = "*","",LEFT(N$1,FIND("=",N$1) -1))</f>
        <v/>
      </c>
      <c r="O1241" s="5" t="str">
        <f t="shared" si="1247"/>
        <v/>
      </c>
      <c r="P1241" s="5" t="str">
        <f t="shared" si="1247"/>
        <v/>
      </c>
      <c r="Q1241" s="5" t="str">
        <f t="shared" si="1247"/>
        <v/>
      </c>
    </row>
    <row r="1242" ht="15.75" customHeight="1">
      <c r="A1242" s="5" t="s">
        <v>3664</v>
      </c>
      <c r="B1242" s="5" t="s">
        <v>3665</v>
      </c>
      <c r="C1242" s="5" t="s">
        <v>18</v>
      </c>
      <c r="D1242" s="5" t="s">
        <v>3666</v>
      </c>
      <c r="E1242" s="6" t="str">
        <f t="shared" si="2"/>
        <v>Enviromental Data</v>
      </c>
      <c r="F1242" s="2" t="s">
        <v>5</v>
      </c>
      <c r="G1242" s="5" t="str">
        <f t="shared" si="3"/>
        <v/>
      </c>
      <c r="H1242" s="5" t="str">
        <f t="shared" si="4"/>
        <v/>
      </c>
      <c r="I1242" s="5" t="str">
        <f t="shared" si="5"/>
        <v/>
      </c>
      <c r="J1242" s="5" t="str">
        <f t="shared" si="6"/>
        <v/>
      </c>
      <c r="K1242" s="5" t="str">
        <f t="shared" si="9"/>
        <v/>
      </c>
      <c r="M1242" s="6" t="str">
        <f t="shared" si="7"/>
        <v/>
      </c>
      <c r="N1242" s="5" t="str">
        <f t="shared" ref="N1242:Q1242" si="1248">IF(IFERROR(FIND( TRIM(LOWER( RIGHT(N$1,LEN(N$1)- FIND("=",N$1)))),LOWER($D1242)),"*") = "*","",LEFT(N$1,FIND("=",N$1) -1))</f>
        <v/>
      </c>
      <c r="O1242" s="5" t="str">
        <f t="shared" si="1248"/>
        <v/>
      </c>
      <c r="P1242" s="5" t="str">
        <f t="shared" si="1248"/>
        <v/>
      </c>
      <c r="Q1242" s="5" t="str">
        <f t="shared" si="1248"/>
        <v/>
      </c>
    </row>
    <row r="1243" ht="15.75" customHeight="1">
      <c r="A1243" s="5" t="s">
        <v>3667</v>
      </c>
      <c r="B1243" s="5" t="s">
        <v>3668</v>
      </c>
      <c r="C1243" s="5" t="s">
        <v>18</v>
      </c>
      <c r="D1243" s="5" t="s">
        <v>3669</v>
      </c>
      <c r="E1243" s="6" t="str">
        <f t="shared" si="2"/>
        <v>Enviromental Data</v>
      </c>
      <c r="F1243" s="2" t="s">
        <v>5</v>
      </c>
      <c r="G1243" s="5" t="str">
        <f t="shared" si="3"/>
        <v/>
      </c>
      <c r="H1243" s="5" t="str">
        <f t="shared" si="4"/>
        <v/>
      </c>
      <c r="I1243" s="5" t="str">
        <f t="shared" si="5"/>
        <v/>
      </c>
      <c r="J1243" s="5" t="str">
        <f t="shared" si="6"/>
        <v/>
      </c>
      <c r="K1243" s="5" t="str">
        <f t="shared" si="9"/>
        <v/>
      </c>
      <c r="M1243" s="6" t="str">
        <f t="shared" si="7"/>
        <v/>
      </c>
      <c r="N1243" s="5" t="str">
        <f t="shared" ref="N1243:Q1243" si="1249">IF(IFERROR(FIND( TRIM(LOWER( RIGHT(N$1,LEN(N$1)- FIND("=",N$1)))),LOWER($D1243)),"*") = "*","",LEFT(N$1,FIND("=",N$1) -1))</f>
        <v/>
      </c>
      <c r="O1243" s="5" t="str">
        <f t="shared" si="1249"/>
        <v/>
      </c>
      <c r="P1243" s="5" t="str">
        <f t="shared" si="1249"/>
        <v/>
      </c>
      <c r="Q1243" s="5" t="str">
        <f t="shared" si="1249"/>
        <v/>
      </c>
    </row>
    <row r="1244" ht="15.75" customHeight="1">
      <c r="A1244" s="5" t="s">
        <v>3670</v>
      </c>
      <c r="B1244" s="5" t="s">
        <v>3671</v>
      </c>
      <c r="C1244" s="5" t="s">
        <v>18</v>
      </c>
      <c r="D1244" s="5" t="s">
        <v>3672</v>
      </c>
      <c r="E1244" s="6" t="str">
        <f t="shared" si="2"/>
        <v>Enviromental Data</v>
      </c>
      <c r="F1244" s="2" t="s">
        <v>5</v>
      </c>
      <c r="G1244" s="5" t="str">
        <f t="shared" si="3"/>
        <v/>
      </c>
      <c r="H1244" s="5" t="str">
        <f t="shared" si="4"/>
        <v/>
      </c>
      <c r="I1244" s="5" t="str">
        <f t="shared" si="5"/>
        <v/>
      </c>
      <c r="J1244" s="5" t="str">
        <f t="shared" si="6"/>
        <v/>
      </c>
      <c r="K1244" s="5" t="str">
        <f t="shared" si="9"/>
        <v/>
      </c>
      <c r="M1244" s="6" t="str">
        <f t="shared" si="7"/>
        <v/>
      </c>
      <c r="N1244" s="5" t="str">
        <f t="shared" ref="N1244:Q1244" si="1250">IF(IFERROR(FIND( TRIM(LOWER( RIGHT(N$1,LEN(N$1)- FIND("=",N$1)))),LOWER($D1244)),"*") = "*","",LEFT(N$1,FIND("=",N$1) -1))</f>
        <v/>
      </c>
      <c r="O1244" s="5" t="str">
        <f t="shared" si="1250"/>
        <v/>
      </c>
      <c r="P1244" s="5" t="str">
        <f t="shared" si="1250"/>
        <v/>
      </c>
      <c r="Q1244" s="5" t="str">
        <f t="shared" si="1250"/>
        <v/>
      </c>
    </row>
    <row r="1245" ht="15.75" customHeight="1">
      <c r="A1245" s="5" t="s">
        <v>3673</v>
      </c>
      <c r="B1245" s="5" t="s">
        <v>3674</v>
      </c>
      <c r="C1245" s="5" t="s">
        <v>18</v>
      </c>
      <c r="D1245" s="5" t="s">
        <v>3675</v>
      </c>
      <c r="E1245" s="6" t="str">
        <f t="shared" si="2"/>
        <v>Enviromental Data</v>
      </c>
      <c r="F1245" s="2" t="s">
        <v>5</v>
      </c>
      <c r="G1245" s="5" t="str">
        <f t="shared" si="3"/>
        <v/>
      </c>
      <c r="H1245" s="5" t="str">
        <f t="shared" si="4"/>
        <v/>
      </c>
      <c r="I1245" s="5" t="str">
        <f t="shared" si="5"/>
        <v/>
      </c>
      <c r="J1245" s="5" t="str">
        <f t="shared" si="6"/>
        <v/>
      </c>
      <c r="K1245" s="5" t="str">
        <f t="shared" si="9"/>
        <v/>
      </c>
      <c r="M1245" s="6" t="str">
        <f t="shared" si="7"/>
        <v/>
      </c>
      <c r="N1245" s="5" t="str">
        <f t="shared" ref="N1245:Q1245" si="1251">IF(IFERROR(FIND( TRIM(LOWER( RIGHT(N$1,LEN(N$1)- FIND("=",N$1)))),LOWER($D1245)),"*") = "*","",LEFT(N$1,FIND("=",N$1) -1))</f>
        <v/>
      </c>
      <c r="O1245" s="5" t="str">
        <f t="shared" si="1251"/>
        <v/>
      </c>
      <c r="P1245" s="5" t="str">
        <f t="shared" si="1251"/>
        <v/>
      </c>
      <c r="Q1245" s="5" t="str">
        <f t="shared" si="1251"/>
        <v/>
      </c>
    </row>
    <row r="1246" ht="15.75" customHeight="1">
      <c r="A1246" s="5" t="s">
        <v>3676</v>
      </c>
      <c r="B1246" s="5" t="s">
        <v>3677</v>
      </c>
      <c r="C1246" s="5" t="s">
        <v>18</v>
      </c>
      <c r="D1246" s="5" t="s">
        <v>3678</v>
      </c>
      <c r="E1246" s="6" t="str">
        <f t="shared" si="2"/>
        <v>Enviromental Data,Public Health Data </v>
      </c>
      <c r="F1246" s="2" t="s">
        <v>5</v>
      </c>
      <c r="G1246" s="5" t="str">
        <f t="shared" si="3"/>
        <v/>
      </c>
      <c r="H1246" s="5" t="str">
        <f t="shared" si="4"/>
        <v/>
      </c>
      <c r="I1246" s="5" t="str">
        <f t="shared" si="5"/>
        <v/>
      </c>
      <c r="J1246" s="5" t="str">
        <f t="shared" si="6"/>
        <v/>
      </c>
      <c r="K1246" s="5" t="str">
        <f t="shared" si="9"/>
        <v>Public Health Data </v>
      </c>
      <c r="M1246" s="6" t="str">
        <f t="shared" si="7"/>
        <v/>
      </c>
      <c r="N1246" s="5" t="str">
        <f t="shared" ref="N1246:Q1246" si="1252">IF(IFERROR(FIND( TRIM(LOWER( RIGHT(N$1,LEN(N$1)- FIND("=",N$1)))),LOWER($D1246)),"*") = "*","",LEFT(N$1,FIND("=",N$1) -1))</f>
        <v/>
      </c>
      <c r="O1246" s="5" t="str">
        <f t="shared" si="1252"/>
        <v/>
      </c>
      <c r="P1246" s="5" t="str">
        <f t="shared" si="1252"/>
        <v/>
      </c>
      <c r="Q1246" s="5" t="str">
        <f t="shared" si="1252"/>
        <v/>
      </c>
    </row>
    <row r="1247" ht="15.75" customHeight="1">
      <c r="A1247" s="5" t="s">
        <v>3679</v>
      </c>
      <c r="B1247" s="5" t="s">
        <v>3680</v>
      </c>
      <c r="C1247" s="5" t="s">
        <v>18</v>
      </c>
      <c r="D1247" s="5" t="s">
        <v>3681</v>
      </c>
      <c r="E1247" s="6" t="str">
        <f t="shared" si="2"/>
        <v>Enviromental Data</v>
      </c>
      <c r="F1247" s="2" t="s">
        <v>5</v>
      </c>
      <c r="G1247" s="5" t="str">
        <f t="shared" si="3"/>
        <v/>
      </c>
      <c r="H1247" s="5" t="str">
        <f t="shared" si="4"/>
        <v/>
      </c>
      <c r="I1247" s="5" t="str">
        <f t="shared" si="5"/>
        <v/>
      </c>
      <c r="J1247" s="5" t="str">
        <f t="shared" si="6"/>
        <v/>
      </c>
      <c r="K1247" s="5" t="str">
        <f t="shared" si="9"/>
        <v/>
      </c>
      <c r="M1247" s="6" t="str">
        <f t="shared" si="7"/>
        <v/>
      </c>
      <c r="N1247" s="5" t="str">
        <f t="shared" ref="N1247:Q1247" si="1253">IF(IFERROR(FIND( TRIM(LOWER( RIGHT(N$1,LEN(N$1)- FIND("=",N$1)))),LOWER($D1247)),"*") = "*","",LEFT(N$1,FIND("=",N$1) -1))</f>
        <v/>
      </c>
      <c r="O1247" s="5" t="str">
        <f t="shared" si="1253"/>
        <v/>
      </c>
      <c r="P1247" s="5" t="str">
        <f t="shared" si="1253"/>
        <v/>
      </c>
      <c r="Q1247" s="5" t="str">
        <f t="shared" si="1253"/>
        <v/>
      </c>
    </row>
    <row r="1248" ht="15.75" customHeight="1">
      <c r="A1248" s="5" t="s">
        <v>3682</v>
      </c>
      <c r="B1248" s="5" t="s">
        <v>3683</v>
      </c>
      <c r="C1248" s="5" t="s">
        <v>18</v>
      </c>
      <c r="D1248" s="5" t="s">
        <v>3684</v>
      </c>
      <c r="E1248" s="6" t="str">
        <f t="shared" si="2"/>
        <v>Enviromental Data</v>
      </c>
      <c r="F1248" s="2" t="s">
        <v>5</v>
      </c>
      <c r="G1248" s="5" t="str">
        <f t="shared" si="3"/>
        <v/>
      </c>
      <c r="H1248" s="5" t="str">
        <f t="shared" si="4"/>
        <v/>
      </c>
      <c r="I1248" s="5" t="str">
        <f t="shared" si="5"/>
        <v/>
      </c>
      <c r="J1248" s="5" t="str">
        <f t="shared" si="6"/>
        <v/>
      </c>
      <c r="K1248" s="5" t="str">
        <f t="shared" si="9"/>
        <v/>
      </c>
      <c r="M1248" s="6" t="str">
        <f t="shared" si="7"/>
        <v/>
      </c>
      <c r="N1248" s="5" t="str">
        <f t="shared" ref="N1248:Q1248" si="1254">IF(IFERROR(FIND( TRIM(LOWER( RIGHT(N$1,LEN(N$1)- FIND("=",N$1)))),LOWER($D1248)),"*") = "*","",LEFT(N$1,FIND("=",N$1) -1))</f>
        <v/>
      </c>
      <c r="O1248" s="5" t="str">
        <f t="shared" si="1254"/>
        <v/>
      </c>
      <c r="P1248" s="5" t="str">
        <f t="shared" si="1254"/>
        <v/>
      </c>
      <c r="Q1248" s="5" t="str">
        <f t="shared" si="1254"/>
        <v/>
      </c>
    </row>
    <row r="1249" ht="15.75" customHeight="1">
      <c r="A1249" s="5" t="s">
        <v>3685</v>
      </c>
      <c r="B1249" s="5" t="s">
        <v>3686</v>
      </c>
      <c r="C1249" s="5" t="s">
        <v>18</v>
      </c>
      <c r="D1249" s="5" t="s">
        <v>3687</v>
      </c>
      <c r="E1249" s="6" t="str">
        <f t="shared" si="2"/>
        <v>Enviromental Data,Soil Health Data</v>
      </c>
      <c r="F1249" s="2" t="s">
        <v>5</v>
      </c>
      <c r="G1249" s="5" t="str">
        <f t="shared" si="3"/>
        <v>Soil Health Data</v>
      </c>
      <c r="H1249" s="5" t="str">
        <f t="shared" si="4"/>
        <v/>
      </c>
      <c r="I1249" s="5" t="str">
        <f t="shared" si="5"/>
        <v/>
      </c>
      <c r="J1249" s="5" t="str">
        <f t="shared" si="6"/>
        <v/>
      </c>
      <c r="K1249" s="5" t="str">
        <f t="shared" si="9"/>
        <v/>
      </c>
      <c r="M1249" s="6" t="str">
        <f t="shared" si="7"/>
        <v/>
      </c>
      <c r="N1249" s="5" t="str">
        <f t="shared" ref="N1249:Q1249" si="1255">IF(IFERROR(FIND( TRIM(LOWER( RIGHT(N$1,LEN(N$1)- FIND("=",N$1)))),LOWER($D1249)),"*") = "*","",LEFT(N$1,FIND("=",N$1) -1))</f>
        <v/>
      </c>
      <c r="O1249" s="5" t="str">
        <f t="shared" si="1255"/>
        <v/>
      </c>
      <c r="P1249" s="5" t="str">
        <f t="shared" si="1255"/>
        <v/>
      </c>
      <c r="Q1249" s="5" t="str">
        <f t="shared" si="1255"/>
        <v/>
      </c>
    </row>
    <row r="1250" ht="15.75" customHeight="1">
      <c r="A1250" s="5" t="s">
        <v>3688</v>
      </c>
      <c r="B1250" s="5" t="s">
        <v>3689</v>
      </c>
      <c r="C1250" s="5" t="s">
        <v>18</v>
      </c>
      <c r="D1250" s="5" t="s">
        <v>3690</v>
      </c>
      <c r="E1250" s="6" t="str">
        <f t="shared" si="2"/>
        <v>Enviromental Data</v>
      </c>
      <c r="F1250" s="2" t="s">
        <v>5</v>
      </c>
      <c r="G1250" s="5" t="str">
        <f t="shared" si="3"/>
        <v/>
      </c>
      <c r="H1250" s="5" t="str">
        <f t="shared" si="4"/>
        <v/>
      </c>
      <c r="I1250" s="5" t="str">
        <f t="shared" si="5"/>
        <v/>
      </c>
      <c r="J1250" s="5" t="str">
        <f t="shared" si="6"/>
        <v/>
      </c>
      <c r="K1250" s="5" t="str">
        <f t="shared" si="9"/>
        <v/>
      </c>
      <c r="M1250" s="6" t="str">
        <f t="shared" si="7"/>
        <v/>
      </c>
      <c r="N1250" s="5" t="str">
        <f t="shared" ref="N1250:Q1250" si="1256">IF(IFERROR(FIND( TRIM(LOWER( RIGHT(N$1,LEN(N$1)- FIND("=",N$1)))),LOWER($D1250)),"*") = "*","",LEFT(N$1,FIND("=",N$1) -1))</f>
        <v/>
      </c>
      <c r="O1250" s="5" t="str">
        <f t="shared" si="1256"/>
        <v/>
      </c>
      <c r="P1250" s="5" t="str">
        <f t="shared" si="1256"/>
        <v/>
      </c>
      <c r="Q1250" s="5" t="str">
        <f t="shared" si="1256"/>
        <v/>
      </c>
    </row>
    <row r="1251" ht="15.75" customHeight="1">
      <c r="A1251" s="5" t="s">
        <v>3691</v>
      </c>
      <c r="B1251" s="5" t="s">
        <v>3692</v>
      </c>
      <c r="C1251" s="5" t="s">
        <v>18</v>
      </c>
      <c r="D1251" s="5" t="s">
        <v>3693</v>
      </c>
      <c r="E1251" s="6" t="str">
        <f t="shared" si="2"/>
        <v>Enviromental Data</v>
      </c>
      <c r="F1251" s="2" t="s">
        <v>5</v>
      </c>
      <c r="G1251" s="5" t="str">
        <f t="shared" si="3"/>
        <v/>
      </c>
      <c r="H1251" s="5" t="str">
        <f t="shared" si="4"/>
        <v/>
      </c>
      <c r="I1251" s="5" t="str">
        <f t="shared" si="5"/>
        <v/>
      </c>
      <c r="J1251" s="5" t="str">
        <f t="shared" si="6"/>
        <v/>
      </c>
      <c r="K1251" s="5" t="str">
        <f t="shared" si="9"/>
        <v/>
      </c>
      <c r="M1251" s="6" t="str">
        <f t="shared" si="7"/>
        <v/>
      </c>
      <c r="N1251" s="5" t="str">
        <f t="shared" ref="N1251:Q1251" si="1257">IF(IFERROR(FIND( TRIM(LOWER( RIGHT(N$1,LEN(N$1)- FIND("=",N$1)))),LOWER($D1251)),"*") = "*","",LEFT(N$1,FIND("=",N$1) -1))</f>
        <v/>
      </c>
      <c r="O1251" s="5" t="str">
        <f t="shared" si="1257"/>
        <v/>
      </c>
      <c r="P1251" s="5" t="str">
        <f t="shared" si="1257"/>
        <v/>
      </c>
      <c r="Q1251" s="5" t="str">
        <f t="shared" si="1257"/>
        <v/>
      </c>
    </row>
    <row r="1252" ht="15.75" customHeight="1">
      <c r="A1252" s="5" t="s">
        <v>3694</v>
      </c>
      <c r="B1252" s="5" t="s">
        <v>3695</v>
      </c>
      <c r="C1252" s="5" t="s">
        <v>18</v>
      </c>
      <c r="D1252" s="5" t="s">
        <v>3696</v>
      </c>
      <c r="E1252" s="6" t="str">
        <f t="shared" si="2"/>
        <v>Enviromental Data,Public Health Data </v>
      </c>
      <c r="F1252" s="2" t="s">
        <v>5</v>
      </c>
      <c r="G1252" s="5" t="str">
        <f t="shared" si="3"/>
        <v/>
      </c>
      <c r="H1252" s="5" t="str">
        <f t="shared" si="4"/>
        <v/>
      </c>
      <c r="I1252" s="5" t="str">
        <f t="shared" si="5"/>
        <v/>
      </c>
      <c r="J1252" s="5" t="str">
        <f t="shared" si="6"/>
        <v/>
      </c>
      <c r="K1252" s="5" t="str">
        <f t="shared" si="9"/>
        <v>Public Health Data </v>
      </c>
      <c r="M1252" s="6" t="str">
        <f t="shared" si="7"/>
        <v/>
      </c>
      <c r="N1252" s="5" t="str">
        <f t="shared" ref="N1252:Q1252" si="1258">IF(IFERROR(FIND( TRIM(LOWER( RIGHT(N$1,LEN(N$1)- FIND("=",N$1)))),LOWER($D1252)),"*") = "*","",LEFT(N$1,FIND("=",N$1) -1))</f>
        <v/>
      </c>
      <c r="O1252" s="5" t="str">
        <f t="shared" si="1258"/>
        <v/>
      </c>
      <c r="P1252" s="5" t="str">
        <f t="shared" si="1258"/>
        <v/>
      </c>
      <c r="Q1252" s="5" t="str">
        <f t="shared" si="1258"/>
        <v/>
      </c>
    </row>
    <row r="1253" ht="15.75" customHeight="1">
      <c r="A1253" s="5" t="s">
        <v>3697</v>
      </c>
      <c r="B1253" s="5" t="s">
        <v>3698</v>
      </c>
      <c r="C1253" s="5" t="s">
        <v>18</v>
      </c>
      <c r="D1253" s="5" t="s">
        <v>3699</v>
      </c>
      <c r="E1253" s="6" t="str">
        <f t="shared" si="2"/>
        <v>Enviromental Data</v>
      </c>
      <c r="F1253" s="2" t="s">
        <v>5</v>
      </c>
      <c r="G1253" s="5" t="str">
        <f t="shared" si="3"/>
        <v/>
      </c>
      <c r="H1253" s="5" t="str">
        <f t="shared" si="4"/>
        <v/>
      </c>
      <c r="I1253" s="5" t="str">
        <f t="shared" si="5"/>
        <v/>
      </c>
      <c r="J1253" s="5" t="str">
        <f t="shared" si="6"/>
        <v/>
      </c>
      <c r="K1253" s="5" t="str">
        <f t="shared" si="9"/>
        <v/>
      </c>
      <c r="M1253" s="6" t="str">
        <f t="shared" si="7"/>
        <v/>
      </c>
      <c r="N1253" s="5" t="str">
        <f t="shared" ref="N1253:Q1253" si="1259">IF(IFERROR(FIND( TRIM(LOWER( RIGHT(N$1,LEN(N$1)- FIND("=",N$1)))),LOWER($D1253)),"*") = "*","",LEFT(N$1,FIND("=",N$1) -1))</f>
        <v/>
      </c>
      <c r="O1253" s="5" t="str">
        <f t="shared" si="1259"/>
        <v/>
      </c>
      <c r="P1253" s="5" t="str">
        <f t="shared" si="1259"/>
        <v/>
      </c>
      <c r="Q1253" s="5" t="str">
        <f t="shared" si="1259"/>
        <v/>
      </c>
    </row>
    <row r="1254" ht="15.75" customHeight="1">
      <c r="A1254" s="5" t="s">
        <v>3700</v>
      </c>
      <c r="B1254" s="5" t="s">
        <v>3701</v>
      </c>
      <c r="C1254" s="5" t="s">
        <v>18</v>
      </c>
      <c r="D1254" s="5" t="s">
        <v>3702</v>
      </c>
      <c r="E1254" s="6" t="str">
        <f t="shared" si="2"/>
        <v>Enviromental Data</v>
      </c>
      <c r="F1254" s="2" t="s">
        <v>5</v>
      </c>
      <c r="G1254" s="5" t="str">
        <f t="shared" si="3"/>
        <v/>
      </c>
      <c r="H1254" s="5" t="str">
        <f t="shared" si="4"/>
        <v/>
      </c>
      <c r="I1254" s="5" t="str">
        <f t="shared" si="5"/>
        <v/>
      </c>
      <c r="J1254" s="5" t="str">
        <f t="shared" si="6"/>
        <v/>
      </c>
      <c r="K1254" s="5" t="str">
        <f t="shared" si="9"/>
        <v/>
      </c>
      <c r="M1254" s="6" t="str">
        <f t="shared" si="7"/>
        <v/>
      </c>
      <c r="N1254" s="5" t="str">
        <f t="shared" ref="N1254:Q1254" si="1260">IF(IFERROR(FIND( TRIM(LOWER( RIGHT(N$1,LEN(N$1)- FIND("=",N$1)))),LOWER($D1254)),"*") = "*","",LEFT(N$1,FIND("=",N$1) -1))</f>
        <v/>
      </c>
      <c r="O1254" s="5" t="str">
        <f t="shared" si="1260"/>
        <v/>
      </c>
      <c r="P1254" s="5" t="str">
        <f t="shared" si="1260"/>
        <v/>
      </c>
      <c r="Q1254" s="5" t="str">
        <f t="shared" si="1260"/>
        <v/>
      </c>
    </row>
    <row r="1255" ht="15.75" customHeight="1">
      <c r="A1255" s="5" t="s">
        <v>3703</v>
      </c>
      <c r="B1255" s="5" t="s">
        <v>3704</v>
      </c>
      <c r="C1255" s="5" t="s">
        <v>18</v>
      </c>
      <c r="D1255" s="5" t="s">
        <v>3705</v>
      </c>
      <c r="E1255" s="6" t="str">
        <f t="shared" si="2"/>
        <v>Enviromental Data,Soil Health Data</v>
      </c>
      <c r="F1255" s="2" t="s">
        <v>5</v>
      </c>
      <c r="G1255" s="5" t="str">
        <f t="shared" si="3"/>
        <v>Soil Health Data</v>
      </c>
      <c r="H1255" s="5" t="str">
        <f t="shared" si="4"/>
        <v/>
      </c>
      <c r="I1255" s="5" t="str">
        <f t="shared" si="5"/>
        <v/>
      </c>
      <c r="J1255" s="5" t="str">
        <f t="shared" si="6"/>
        <v/>
      </c>
      <c r="K1255" s="5" t="str">
        <f t="shared" si="9"/>
        <v/>
      </c>
      <c r="M1255" s="6" t="str">
        <f t="shared" si="7"/>
        <v/>
      </c>
      <c r="N1255" s="5" t="str">
        <f t="shared" ref="N1255:Q1255" si="1261">IF(IFERROR(FIND( TRIM(LOWER( RIGHT(N$1,LEN(N$1)- FIND("=",N$1)))),LOWER($D1255)),"*") = "*","",LEFT(N$1,FIND("=",N$1) -1))</f>
        <v/>
      </c>
      <c r="O1255" s="5" t="str">
        <f t="shared" si="1261"/>
        <v/>
      </c>
      <c r="P1255" s="5" t="str">
        <f t="shared" si="1261"/>
        <v/>
      </c>
      <c r="Q1255" s="5" t="str">
        <f t="shared" si="1261"/>
        <v/>
      </c>
    </row>
    <row r="1256" ht="15.75" customHeight="1">
      <c r="A1256" s="5" t="s">
        <v>3706</v>
      </c>
      <c r="B1256" s="5" t="s">
        <v>3707</v>
      </c>
      <c r="C1256" s="5" t="s">
        <v>18</v>
      </c>
      <c r="D1256" s="5" t="s">
        <v>3708</v>
      </c>
      <c r="E1256" s="6" t="str">
        <f t="shared" si="2"/>
        <v>Enviromental Data</v>
      </c>
      <c r="F1256" s="2" t="s">
        <v>5</v>
      </c>
      <c r="G1256" s="5" t="str">
        <f t="shared" si="3"/>
        <v/>
      </c>
      <c r="H1256" s="5" t="str">
        <f t="shared" si="4"/>
        <v/>
      </c>
      <c r="I1256" s="5" t="str">
        <f t="shared" si="5"/>
        <v/>
      </c>
      <c r="J1256" s="5" t="str">
        <f t="shared" si="6"/>
        <v/>
      </c>
      <c r="K1256" s="5" t="str">
        <f t="shared" si="9"/>
        <v/>
      </c>
      <c r="M1256" s="6" t="str">
        <f t="shared" si="7"/>
        <v/>
      </c>
      <c r="N1256" s="5" t="str">
        <f t="shared" ref="N1256:Q1256" si="1262">IF(IFERROR(FIND( TRIM(LOWER( RIGHT(N$1,LEN(N$1)- FIND("=",N$1)))),LOWER($D1256)),"*") = "*","",LEFT(N$1,FIND("=",N$1) -1))</f>
        <v/>
      </c>
      <c r="O1256" s="5" t="str">
        <f t="shared" si="1262"/>
        <v/>
      </c>
      <c r="P1256" s="5" t="str">
        <f t="shared" si="1262"/>
        <v/>
      </c>
      <c r="Q1256" s="5" t="str">
        <f t="shared" si="1262"/>
        <v/>
      </c>
    </row>
    <row r="1257" ht="15.75" customHeight="1">
      <c r="A1257" s="5" t="s">
        <v>3709</v>
      </c>
      <c r="B1257" s="5" t="s">
        <v>3710</v>
      </c>
      <c r="C1257" s="5" t="s">
        <v>18</v>
      </c>
      <c r="D1257" s="5" t="s">
        <v>3711</v>
      </c>
      <c r="E1257" s="6" t="str">
        <f t="shared" si="2"/>
        <v>Enviromental Data</v>
      </c>
      <c r="F1257" s="2" t="s">
        <v>5</v>
      </c>
      <c r="G1257" s="5" t="str">
        <f t="shared" si="3"/>
        <v/>
      </c>
      <c r="H1257" s="5" t="str">
        <f t="shared" si="4"/>
        <v/>
      </c>
      <c r="I1257" s="5" t="str">
        <f t="shared" si="5"/>
        <v/>
      </c>
      <c r="J1257" s="5" t="str">
        <f t="shared" si="6"/>
        <v/>
      </c>
      <c r="K1257" s="5" t="str">
        <f t="shared" si="9"/>
        <v/>
      </c>
      <c r="M1257" s="6" t="str">
        <f t="shared" si="7"/>
        <v>Agricultural Waste Management System </v>
      </c>
      <c r="N1257" s="5" t="str">
        <f t="shared" ref="N1257:Q1257" si="1263">IF(IFERROR(FIND( TRIM(LOWER( RIGHT(N$1,LEN(N$1)- FIND("=",N$1)))),LOWER($D1257)),"*") = "*","",LEFT(N$1,FIND("=",N$1) -1))</f>
        <v>Agricultural Waste Management System </v>
      </c>
      <c r="O1257" s="5" t="str">
        <f t="shared" si="1263"/>
        <v/>
      </c>
      <c r="P1257" s="5" t="str">
        <f t="shared" si="1263"/>
        <v/>
      </c>
      <c r="Q1257" s="5" t="str">
        <f t="shared" si="1263"/>
        <v/>
      </c>
    </row>
    <row r="1258" ht="15.75" customHeight="1">
      <c r="A1258" s="5" t="s">
        <v>3712</v>
      </c>
      <c r="B1258" s="5" t="s">
        <v>3713</v>
      </c>
      <c r="C1258" s="5" t="s">
        <v>18</v>
      </c>
      <c r="D1258" s="5" t="s">
        <v>3714</v>
      </c>
      <c r="E1258" s="6" t="str">
        <f t="shared" si="2"/>
        <v>Enviromental Data</v>
      </c>
      <c r="F1258" s="2" t="s">
        <v>5</v>
      </c>
      <c r="G1258" s="5" t="str">
        <f t="shared" si="3"/>
        <v/>
      </c>
      <c r="H1258" s="5" t="str">
        <f t="shared" si="4"/>
        <v/>
      </c>
      <c r="I1258" s="5" t="str">
        <f t="shared" si="5"/>
        <v/>
      </c>
      <c r="J1258" s="5" t="str">
        <f t="shared" si="6"/>
        <v/>
      </c>
      <c r="K1258" s="5" t="str">
        <f t="shared" si="9"/>
        <v/>
      </c>
      <c r="M1258" s="6" t="str">
        <f t="shared" si="7"/>
        <v/>
      </c>
      <c r="N1258" s="5" t="str">
        <f t="shared" ref="N1258:Q1258" si="1264">IF(IFERROR(FIND( TRIM(LOWER( RIGHT(N$1,LEN(N$1)- FIND("=",N$1)))),LOWER($D1258)),"*") = "*","",LEFT(N$1,FIND("=",N$1) -1))</f>
        <v/>
      </c>
      <c r="O1258" s="5" t="str">
        <f t="shared" si="1264"/>
        <v/>
      </c>
      <c r="P1258" s="5" t="str">
        <f t="shared" si="1264"/>
        <v/>
      </c>
      <c r="Q1258" s="5" t="str">
        <f t="shared" si="1264"/>
        <v/>
      </c>
    </row>
    <row r="1259" ht="15.75" customHeight="1">
      <c r="A1259" s="5" t="s">
        <v>3715</v>
      </c>
      <c r="B1259" s="5" t="s">
        <v>3716</v>
      </c>
      <c r="C1259" s="5" t="s">
        <v>18</v>
      </c>
      <c r="D1259" s="5" t="s">
        <v>3717</v>
      </c>
      <c r="E1259" s="6" t="str">
        <f t="shared" si="2"/>
        <v>Enviromental Data</v>
      </c>
      <c r="F1259" s="2" t="s">
        <v>5</v>
      </c>
      <c r="G1259" s="5" t="str">
        <f t="shared" si="3"/>
        <v/>
      </c>
      <c r="H1259" s="5" t="str">
        <f t="shared" si="4"/>
        <v/>
      </c>
      <c r="I1259" s="5" t="str">
        <f t="shared" si="5"/>
        <v/>
      </c>
      <c r="J1259" s="5" t="str">
        <f t="shared" si="6"/>
        <v/>
      </c>
      <c r="K1259" s="5" t="str">
        <f t="shared" si="9"/>
        <v/>
      </c>
      <c r="M1259" s="6" t="str">
        <f t="shared" si="7"/>
        <v>Agricultural Waste Management System </v>
      </c>
      <c r="N1259" s="5" t="str">
        <f t="shared" ref="N1259:Q1259" si="1265">IF(IFERROR(FIND( TRIM(LOWER( RIGHT(N$1,LEN(N$1)- FIND("=",N$1)))),LOWER($D1259)),"*") = "*","",LEFT(N$1,FIND("=",N$1) -1))</f>
        <v>Agricultural Waste Management System </v>
      </c>
      <c r="O1259" s="5" t="str">
        <f t="shared" si="1265"/>
        <v/>
      </c>
      <c r="P1259" s="5" t="str">
        <f t="shared" si="1265"/>
        <v/>
      </c>
      <c r="Q1259" s="5" t="str">
        <f t="shared" si="1265"/>
        <v/>
      </c>
    </row>
    <row r="1260" ht="15.75" customHeight="1">
      <c r="A1260" s="5" t="s">
        <v>3718</v>
      </c>
      <c r="B1260" s="5" t="s">
        <v>3719</v>
      </c>
      <c r="C1260" s="5" t="s">
        <v>18</v>
      </c>
      <c r="D1260" s="5" t="s">
        <v>3720</v>
      </c>
      <c r="E1260" s="6" t="str">
        <f t="shared" si="2"/>
        <v>Enviromental Data</v>
      </c>
      <c r="F1260" s="2" t="s">
        <v>5</v>
      </c>
      <c r="G1260" s="5" t="str">
        <f t="shared" si="3"/>
        <v/>
      </c>
      <c r="H1260" s="5" t="str">
        <f t="shared" si="4"/>
        <v/>
      </c>
      <c r="I1260" s="5" t="str">
        <f t="shared" si="5"/>
        <v/>
      </c>
      <c r="J1260" s="5" t="str">
        <f t="shared" si="6"/>
        <v/>
      </c>
      <c r="K1260" s="5" t="str">
        <f t="shared" si="9"/>
        <v/>
      </c>
      <c r="M1260" s="6" t="str">
        <f t="shared" si="7"/>
        <v>Agricultural Waste Management System </v>
      </c>
      <c r="N1260" s="5" t="str">
        <f t="shared" ref="N1260:Q1260" si="1266">IF(IFERROR(FIND( TRIM(LOWER( RIGHT(N$1,LEN(N$1)- FIND("=",N$1)))),LOWER($D1260)),"*") = "*","",LEFT(N$1,FIND("=",N$1) -1))</f>
        <v>Agricultural Waste Management System </v>
      </c>
      <c r="O1260" s="5" t="str">
        <f t="shared" si="1266"/>
        <v/>
      </c>
      <c r="P1260" s="5" t="str">
        <f t="shared" si="1266"/>
        <v/>
      </c>
      <c r="Q1260" s="5" t="str">
        <f t="shared" si="1266"/>
        <v/>
      </c>
    </row>
    <row r="1261" ht="15.75" customHeight="1">
      <c r="A1261" s="5" t="s">
        <v>3721</v>
      </c>
      <c r="B1261" s="5" t="s">
        <v>3722</v>
      </c>
      <c r="C1261" s="5" t="s">
        <v>18</v>
      </c>
      <c r="D1261" s="5" t="s">
        <v>3723</v>
      </c>
      <c r="E1261" s="6" t="str">
        <f t="shared" si="2"/>
        <v>Enviromental Data</v>
      </c>
      <c r="F1261" s="2" t="s">
        <v>5</v>
      </c>
      <c r="G1261" s="5" t="str">
        <f t="shared" si="3"/>
        <v/>
      </c>
      <c r="H1261" s="5" t="str">
        <f t="shared" si="4"/>
        <v/>
      </c>
      <c r="I1261" s="5" t="str">
        <f t="shared" si="5"/>
        <v/>
      </c>
      <c r="J1261" s="5" t="str">
        <f t="shared" si="6"/>
        <v/>
      </c>
      <c r="K1261" s="5" t="str">
        <f t="shared" si="9"/>
        <v/>
      </c>
      <c r="M1261" s="6" t="str">
        <f t="shared" si="7"/>
        <v/>
      </c>
      <c r="N1261" s="5" t="str">
        <f t="shared" ref="N1261:Q1261" si="1267">IF(IFERROR(FIND( TRIM(LOWER( RIGHT(N$1,LEN(N$1)- FIND("=",N$1)))),LOWER($D1261)),"*") = "*","",LEFT(N$1,FIND("=",N$1) -1))</f>
        <v/>
      </c>
      <c r="O1261" s="5" t="str">
        <f t="shared" si="1267"/>
        <v/>
      </c>
      <c r="P1261" s="5" t="str">
        <f t="shared" si="1267"/>
        <v/>
      </c>
      <c r="Q1261" s="5" t="str">
        <f t="shared" si="1267"/>
        <v/>
      </c>
    </row>
    <row r="1262" ht="15.75" customHeight="1">
      <c r="A1262" s="5" t="s">
        <v>3724</v>
      </c>
      <c r="B1262" s="5" t="s">
        <v>3725</v>
      </c>
      <c r="C1262" s="5" t="s">
        <v>18</v>
      </c>
      <c r="D1262" s="5" t="s">
        <v>3726</v>
      </c>
      <c r="E1262" s="6" t="str">
        <f t="shared" si="2"/>
        <v>Enviromental Data,Public Health Data </v>
      </c>
      <c r="F1262" s="2" t="s">
        <v>5</v>
      </c>
      <c r="G1262" s="5" t="str">
        <f t="shared" si="3"/>
        <v/>
      </c>
      <c r="H1262" s="5" t="str">
        <f t="shared" si="4"/>
        <v/>
      </c>
      <c r="I1262" s="5" t="str">
        <f t="shared" si="5"/>
        <v/>
      </c>
      <c r="J1262" s="5" t="str">
        <f t="shared" si="6"/>
        <v/>
      </c>
      <c r="K1262" s="5" t="str">
        <f t="shared" si="9"/>
        <v>Public Health Data </v>
      </c>
      <c r="M1262" s="6" t="str">
        <f t="shared" si="7"/>
        <v/>
      </c>
      <c r="N1262" s="5" t="str">
        <f t="shared" ref="N1262:Q1262" si="1268">IF(IFERROR(FIND( TRIM(LOWER( RIGHT(N$1,LEN(N$1)- FIND("=",N$1)))),LOWER($D1262)),"*") = "*","",LEFT(N$1,FIND("=",N$1) -1))</f>
        <v/>
      </c>
      <c r="O1262" s="5" t="str">
        <f t="shared" si="1268"/>
        <v/>
      </c>
      <c r="P1262" s="5" t="str">
        <f t="shared" si="1268"/>
        <v/>
      </c>
      <c r="Q1262" s="5" t="str">
        <f t="shared" si="1268"/>
        <v/>
      </c>
    </row>
    <row r="1263" ht="15.75" customHeight="1">
      <c r="A1263" s="5" t="s">
        <v>3727</v>
      </c>
      <c r="B1263" s="5" t="s">
        <v>3728</v>
      </c>
      <c r="C1263" s="5" t="s">
        <v>18</v>
      </c>
      <c r="D1263" s="5" t="s">
        <v>3729</v>
      </c>
      <c r="E1263" s="6" t="str">
        <f t="shared" si="2"/>
        <v>Enviromental Data</v>
      </c>
      <c r="F1263" s="2" t="s">
        <v>5</v>
      </c>
      <c r="G1263" s="5" t="str">
        <f t="shared" si="3"/>
        <v/>
      </c>
      <c r="H1263" s="5" t="str">
        <f t="shared" si="4"/>
        <v/>
      </c>
      <c r="I1263" s="5" t="str">
        <f t="shared" si="5"/>
        <v/>
      </c>
      <c r="J1263" s="5" t="str">
        <f t="shared" si="6"/>
        <v/>
      </c>
      <c r="K1263" s="5" t="str">
        <f t="shared" si="9"/>
        <v/>
      </c>
      <c r="M1263" s="6" t="str">
        <f t="shared" si="7"/>
        <v/>
      </c>
      <c r="N1263" s="5" t="str">
        <f t="shared" ref="N1263:Q1263" si="1269">IF(IFERROR(FIND( TRIM(LOWER( RIGHT(N$1,LEN(N$1)- FIND("=",N$1)))),LOWER($D1263)),"*") = "*","",LEFT(N$1,FIND("=",N$1) -1))</f>
        <v/>
      </c>
      <c r="O1263" s="5" t="str">
        <f t="shared" si="1269"/>
        <v/>
      </c>
      <c r="P1263" s="5" t="str">
        <f t="shared" si="1269"/>
        <v/>
      </c>
      <c r="Q1263" s="5" t="str">
        <f t="shared" si="1269"/>
        <v/>
      </c>
    </row>
    <row r="1264" ht="15.75" customHeight="1">
      <c r="A1264" s="5" t="s">
        <v>3730</v>
      </c>
      <c r="B1264" s="5" t="s">
        <v>3731</v>
      </c>
      <c r="C1264" s="5" t="s">
        <v>18</v>
      </c>
      <c r="D1264" s="5" t="s">
        <v>3732</v>
      </c>
      <c r="E1264" s="6" t="str">
        <f t="shared" si="2"/>
        <v>Enviromental Data,Public Health Data </v>
      </c>
      <c r="F1264" s="2" t="s">
        <v>5</v>
      </c>
      <c r="G1264" s="5" t="str">
        <f t="shared" si="3"/>
        <v/>
      </c>
      <c r="H1264" s="5" t="str">
        <f t="shared" si="4"/>
        <v/>
      </c>
      <c r="I1264" s="5" t="str">
        <f t="shared" si="5"/>
        <v/>
      </c>
      <c r="J1264" s="5" t="str">
        <f t="shared" si="6"/>
        <v/>
      </c>
      <c r="K1264" s="5" t="str">
        <f t="shared" si="9"/>
        <v>Public Health Data </v>
      </c>
      <c r="M1264" s="6" t="str">
        <f t="shared" si="7"/>
        <v/>
      </c>
      <c r="N1264" s="5" t="str">
        <f t="shared" ref="N1264:Q1264" si="1270">IF(IFERROR(FIND( TRIM(LOWER( RIGHT(N$1,LEN(N$1)- FIND("=",N$1)))),LOWER($D1264)),"*") = "*","",LEFT(N$1,FIND("=",N$1) -1))</f>
        <v/>
      </c>
      <c r="O1264" s="5" t="str">
        <f t="shared" si="1270"/>
        <v/>
      </c>
      <c r="P1264" s="5" t="str">
        <f t="shared" si="1270"/>
        <v/>
      </c>
      <c r="Q1264" s="5" t="str">
        <f t="shared" si="1270"/>
        <v/>
      </c>
    </row>
    <row r="1265" ht="15.75" customHeight="1">
      <c r="A1265" s="5" t="s">
        <v>3733</v>
      </c>
      <c r="B1265" s="5" t="s">
        <v>3734</v>
      </c>
      <c r="C1265" s="5" t="s">
        <v>18</v>
      </c>
      <c r="D1265" s="5" t="s">
        <v>3735</v>
      </c>
      <c r="E1265" s="6" t="str">
        <f t="shared" si="2"/>
        <v>Enviromental Data</v>
      </c>
      <c r="F1265" s="2" t="s">
        <v>5</v>
      </c>
      <c r="G1265" s="5" t="str">
        <f t="shared" si="3"/>
        <v/>
      </c>
      <c r="H1265" s="5" t="str">
        <f t="shared" si="4"/>
        <v/>
      </c>
      <c r="I1265" s="5" t="str">
        <f t="shared" si="5"/>
        <v/>
      </c>
      <c r="J1265" s="5" t="str">
        <f t="shared" si="6"/>
        <v/>
      </c>
      <c r="K1265" s="5" t="str">
        <f t="shared" si="9"/>
        <v/>
      </c>
      <c r="M1265" s="6" t="str">
        <f t="shared" si="7"/>
        <v/>
      </c>
      <c r="N1265" s="5" t="str">
        <f t="shared" ref="N1265:Q1265" si="1271">IF(IFERROR(FIND( TRIM(LOWER( RIGHT(N$1,LEN(N$1)- FIND("=",N$1)))),LOWER($D1265)),"*") = "*","",LEFT(N$1,FIND("=",N$1) -1))</f>
        <v/>
      </c>
      <c r="O1265" s="5" t="str">
        <f t="shared" si="1271"/>
        <v/>
      </c>
      <c r="P1265" s="5" t="str">
        <f t="shared" si="1271"/>
        <v/>
      </c>
      <c r="Q1265" s="5" t="str">
        <f t="shared" si="1271"/>
        <v/>
      </c>
    </row>
    <row r="1266" ht="15.75" customHeight="1">
      <c r="A1266" s="5" t="s">
        <v>3736</v>
      </c>
      <c r="B1266" s="5" t="s">
        <v>3737</v>
      </c>
      <c r="C1266" s="5" t="s">
        <v>18</v>
      </c>
      <c r="D1266" s="5" t="s">
        <v>3738</v>
      </c>
      <c r="E1266" s="6" t="str">
        <f t="shared" si="2"/>
        <v>Enviromental Data</v>
      </c>
      <c r="F1266" s="2" t="s">
        <v>5</v>
      </c>
      <c r="G1266" s="5" t="str">
        <f t="shared" si="3"/>
        <v/>
      </c>
      <c r="H1266" s="5" t="str">
        <f t="shared" si="4"/>
        <v/>
      </c>
      <c r="I1266" s="5" t="str">
        <f t="shared" si="5"/>
        <v/>
      </c>
      <c r="J1266" s="5" t="str">
        <f t="shared" si="6"/>
        <v/>
      </c>
      <c r="K1266" s="5" t="str">
        <f t="shared" si="9"/>
        <v/>
      </c>
      <c r="M1266" s="6" t="str">
        <f t="shared" si="7"/>
        <v/>
      </c>
      <c r="N1266" s="5" t="str">
        <f t="shared" ref="N1266:Q1266" si="1272">IF(IFERROR(FIND( TRIM(LOWER( RIGHT(N$1,LEN(N$1)- FIND("=",N$1)))),LOWER($D1266)),"*") = "*","",LEFT(N$1,FIND("=",N$1) -1))</f>
        <v/>
      </c>
      <c r="O1266" s="5" t="str">
        <f t="shared" si="1272"/>
        <v/>
      </c>
      <c r="P1266" s="5" t="str">
        <f t="shared" si="1272"/>
        <v/>
      </c>
      <c r="Q1266" s="5" t="str">
        <f t="shared" si="1272"/>
        <v/>
      </c>
    </row>
    <row r="1267" ht="15.75" customHeight="1">
      <c r="A1267" s="5" t="s">
        <v>3739</v>
      </c>
      <c r="B1267" s="5" t="s">
        <v>3030</v>
      </c>
      <c r="C1267" s="5" t="s">
        <v>18</v>
      </c>
      <c r="D1267" s="5" t="s">
        <v>3740</v>
      </c>
      <c r="E1267" s="6" t="str">
        <f t="shared" si="2"/>
        <v>Enviromental Data</v>
      </c>
      <c r="F1267" s="2" t="s">
        <v>5</v>
      </c>
      <c r="G1267" s="5" t="str">
        <f t="shared" si="3"/>
        <v/>
      </c>
      <c r="H1267" s="5" t="str">
        <f t="shared" si="4"/>
        <v/>
      </c>
      <c r="I1267" s="5" t="str">
        <f t="shared" si="5"/>
        <v/>
      </c>
      <c r="J1267" s="5" t="str">
        <f t="shared" si="6"/>
        <v/>
      </c>
      <c r="K1267" s="5" t="str">
        <f t="shared" si="9"/>
        <v/>
      </c>
      <c r="M1267" s="6" t="str">
        <f t="shared" si="7"/>
        <v/>
      </c>
      <c r="N1267" s="5" t="str">
        <f t="shared" ref="N1267:Q1267" si="1273">IF(IFERROR(FIND( TRIM(LOWER( RIGHT(N$1,LEN(N$1)- FIND("=",N$1)))),LOWER($D1267)),"*") = "*","",LEFT(N$1,FIND("=",N$1) -1))</f>
        <v/>
      </c>
      <c r="O1267" s="5" t="str">
        <f t="shared" si="1273"/>
        <v/>
      </c>
      <c r="P1267" s="5" t="str">
        <f t="shared" si="1273"/>
        <v/>
      </c>
      <c r="Q1267" s="5" t="str">
        <f t="shared" si="1273"/>
        <v/>
      </c>
    </row>
    <row r="1268" ht="15.75" customHeight="1">
      <c r="A1268" s="5" t="s">
        <v>3741</v>
      </c>
      <c r="B1268" s="5" t="s">
        <v>3742</v>
      </c>
      <c r="C1268" s="5" t="s">
        <v>18</v>
      </c>
      <c r="D1268" s="5" t="s">
        <v>3743</v>
      </c>
      <c r="E1268" s="6" t="str">
        <f t="shared" si="2"/>
        <v>Enviromental Data</v>
      </c>
      <c r="F1268" s="2" t="s">
        <v>5</v>
      </c>
      <c r="G1268" s="5" t="str">
        <f t="shared" si="3"/>
        <v/>
      </c>
      <c r="H1268" s="5" t="str">
        <f t="shared" si="4"/>
        <v/>
      </c>
      <c r="I1268" s="5" t="str">
        <f t="shared" si="5"/>
        <v/>
      </c>
      <c r="J1268" s="5" t="str">
        <f t="shared" si="6"/>
        <v/>
      </c>
      <c r="K1268" s="5" t="str">
        <f t="shared" si="9"/>
        <v/>
      </c>
      <c r="M1268" s="6" t="str">
        <f t="shared" si="7"/>
        <v/>
      </c>
      <c r="N1268" s="5" t="str">
        <f t="shared" ref="N1268:Q1268" si="1274">IF(IFERROR(FIND( TRIM(LOWER( RIGHT(N$1,LEN(N$1)- FIND("=",N$1)))),LOWER($D1268)),"*") = "*","",LEFT(N$1,FIND("=",N$1) -1))</f>
        <v/>
      </c>
      <c r="O1268" s="5" t="str">
        <f t="shared" si="1274"/>
        <v/>
      </c>
      <c r="P1268" s="5" t="str">
        <f t="shared" si="1274"/>
        <v/>
      </c>
      <c r="Q1268" s="5" t="str">
        <f t="shared" si="1274"/>
        <v/>
      </c>
    </row>
    <row r="1269" ht="15.75" customHeight="1">
      <c r="A1269" s="5" t="s">
        <v>3744</v>
      </c>
      <c r="B1269" s="5" t="s">
        <v>3745</v>
      </c>
      <c r="C1269" s="5" t="s">
        <v>18</v>
      </c>
      <c r="D1269" s="5" t="s">
        <v>3746</v>
      </c>
      <c r="E1269" s="6" t="str">
        <f t="shared" si="2"/>
        <v>Enviromental Data,Soil Health Data</v>
      </c>
      <c r="F1269" s="2" t="s">
        <v>5</v>
      </c>
      <c r="G1269" s="5" t="str">
        <f t="shared" si="3"/>
        <v>Soil Health Data</v>
      </c>
      <c r="H1269" s="5" t="str">
        <f t="shared" si="4"/>
        <v/>
      </c>
      <c r="I1269" s="5" t="str">
        <f t="shared" si="5"/>
        <v/>
      </c>
      <c r="J1269" s="5" t="str">
        <f t="shared" si="6"/>
        <v/>
      </c>
      <c r="K1269" s="5" t="str">
        <f t="shared" si="9"/>
        <v/>
      </c>
      <c r="M1269" s="6" t="str">
        <f t="shared" si="7"/>
        <v/>
      </c>
      <c r="N1269" s="5" t="str">
        <f t="shared" ref="N1269:Q1269" si="1275">IF(IFERROR(FIND( TRIM(LOWER( RIGHT(N$1,LEN(N$1)- FIND("=",N$1)))),LOWER($D1269)),"*") = "*","",LEFT(N$1,FIND("=",N$1) -1))</f>
        <v/>
      </c>
      <c r="O1269" s="5" t="str">
        <f t="shared" si="1275"/>
        <v/>
      </c>
      <c r="P1269" s="5" t="str">
        <f t="shared" si="1275"/>
        <v/>
      </c>
      <c r="Q1269" s="5" t="str">
        <f t="shared" si="1275"/>
        <v/>
      </c>
    </row>
    <row r="1270" ht="15.75" customHeight="1">
      <c r="A1270" s="5" t="s">
        <v>3747</v>
      </c>
      <c r="B1270" s="5" t="s">
        <v>3748</v>
      </c>
      <c r="C1270" s="5" t="s">
        <v>18</v>
      </c>
      <c r="D1270" s="5" t="s">
        <v>3749</v>
      </c>
      <c r="E1270" s="6" t="str">
        <f t="shared" si="2"/>
        <v>Enviromental Data,Public Health Data </v>
      </c>
      <c r="F1270" s="2" t="s">
        <v>5</v>
      </c>
      <c r="G1270" s="5" t="str">
        <f t="shared" si="3"/>
        <v/>
      </c>
      <c r="H1270" s="5" t="str">
        <f t="shared" si="4"/>
        <v/>
      </c>
      <c r="I1270" s="5" t="str">
        <f t="shared" si="5"/>
        <v/>
      </c>
      <c r="J1270" s="5" t="str">
        <f t="shared" si="6"/>
        <v/>
      </c>
      <c r="K1270" s="5" t="str">
        <f t="shared" si="9"/>
        <v>Public Health Data </v>
      </c>
      <c r="M1270" s="6" t="str">
        <f t="shared" si="7"/>
        <v/>
      </c>
      <c r="N1270" s="5" t="str">
        <f t="shared" ref="N1270:Q1270" si="1276">IF(IFERROR(FIND( TRIM(LOWER( RIGHT(N$1,LEN(N$1)- FIND("=",N$1)))),LOWER($D1270)),"*") = "*","",LEFT(N$1,FIND("=",N$1) -1))</f>
        <v/>
      </c>
      <c r="O1270" s="5" t="str">
        <f t="shared" si="1276"/>
        <v/>
      </c>
      <c r="P1270" s="5" t="str">
        <f t="shared" si="1276"/>
        <v/>
      </c>
      <c r="Q1270" s="5" t="str">
        <f t="shared" si="1276"/>
        <v/>
      </c>
    </row>
    <row r="1271" ht="15.75" customHeight="1">
      <c r="A1271" s="5" t="s">
        <v>3750</v>
      </c>
      <c r="B1271" s="5" t="s">
        <v>3751</v>
      </c>
      <c r="C1271" s="5" t="s">
        <v>18</v>
      </c>
      <c r="D1271" s="5" t="s">
        <v>3752</v>
      </c>
      <c r="E1271" s="6" t="str">
        <f t="shared" si="2"/>
        <v>Enviromental Data</v>
      </c>
      <c r="F1271" s="2" t="s">
        <v>5</v>
      </c>
      <c r="G1271" s="5" t="str">
        <f t="shared" si="3"/>
        <v/>
      </c>
      <c r="H1271" s="5" t="str">
        <f t="shared" si="4"/>
        <v/>
      </c>
      <c r="I1271" s="5" t="str">
        <f t="shared" si="5"/>
        <v/>
      </c>
      <c r="J1271" s="5" t="str">
        <f t="shared" si="6"/>
        <v/>
      </c>
      <c r="K1271" s="5" t="str">
        <f t="shared" si="9"/>
        <v/>
      </c>
      <c r="M1271" s="6" t="str">
        <f t="shared" si="7"/>
        <v/>
      </c>
      <c r="N1271" s="5" t="str">
        <f t="shared" ref="N1271:Q1271" si="1277">IF(IFERROR(FIND( TRIM(LOWER( RIGHT(N$1,LEN(N$1)- FIND("=",N$1)))),LOWER($D1271)),"*") = "*","",LEFT(N$1,FIND("=",N$1) -1))</f>
        <v/>
      </c>
      <c r="O1271" s="5" t="str">
        <f t="shared" si="1277"/>
        <v/>
      </c>
      <c r="P1271" s="5" t="str">
        <f t="shared" si="1277"/>
        <v/>
      </c>
      <c r="Q1271" s="5" t="str">
        <f t="shared" si="1277"/>
        <v/>
      </c>
    </row>
    <row r="1272" ht="15.75" customHeight="1">
      <c r="A1272" s="5" t="s">
        <v>3753</v>
      </c>
      <c r="B1272" s="5" t="s">
        <v>3754</v>
      </c>
      <c r="C1272" s="5" t="s">
        <v>18</v>
      </c>
      <c r="D1272" s="5" t="s">
        <v>3755</v>
      </c>
      <c r="E1272" s="6" t="str">
        <f t="shared" si="2"/>
        <v>Enviromental Data</v>
      </c>
      <c r="F1272" s="2" t="s">
        <v>5</v>
      </c>
      <c r="G1272" s="5" t="str">
        <f t="shared" si="3"/>
        <v/>
      </c>
      <c r="H1272" s="5" t="str">
        <f t="shared" si="4"/>
        <v/>
      </c>
      <c r="I1272" s="5" t="str">
        <f t="shared" si="5"/>
        <v/>
      </c>
      <c r="J1272" s="5" t="str">
        <f t="shared" si="6"/>
        <v/>
      </c>
      <c r="K1272" s="5" t="str">
        <f t="shared" si="9"/>
        <v/>
      </c>
      <c r="M1272" s="6" t="str">
        <f t="shared" si="7"/>
        <v/>
      </c>
      <c r="N1272" s="5" t="str">
        <f t="shared" ref="N1272:Q1272" si="1278">IF(IFERROR(FIND( TRIM(LOWER( RIGHT(N$1,LEN(N$1)- FIND("=",N$1)))),LOWER($D1272)),"*") = "*","",LEFT(N$1,FIND("=",N$1) -1))</f>
        <v/>
      </c>
      <c r="O1272" s="5" t="str">
        <f t="shared" si="1278"/>
        <v/>
      </c>
      <c r="P1272" s="5" t="str">
        <f t="shared" si="1278"/>
        <v/>
      </c>
      <c r="Q1272" s="5" t="str">
        <f t="shared" si="1278"/>
        <v/>
      </c>
    </row>
    <row r="1273" ht="15.75" customHeight="1">
      <c r="A1273" s="5" t="s">
        <v>3756</v>
      </c>
      <c r="B1273" s="5" t="s">
        <v>3757</v>
      </c>
      <c r="C1273" s="5" t="s">
        <v>18</v>
      </c>
      <c r="D1273" s="5" t="s">
        <v>3758</v>
      </c>
      <c r="E1273" s="6" t="str">
        <f t="shared" si="2"/>
        <v>Enviromental Data,Soil Health Data</v>
      </c>
      <c r="F1273" s="2" t="s">
        <v>5</v>
      </c>
      <c r="G1273" s="5" t="str">
        <f t="shared" si="3"/>
        <v>Soil Health Data</v>
      </c>
      <c r="H1273" s="5" t="str">
        <f t="shared" si="4"/>
        <v/>
      </c>
      <c r="I1273" s="5" t="str">
        <f t="shared" si="5"/>
        <v/>
      </c>
      <c r="J1273" s="5" t="str">
        <f t="shared" si="6"/>
        <v/>
      </c>
      <c r="K1273" s="5" t="str">
        <f t="shared" si="9"/>
        <v/>
      </c>
      <c r="M1273" s="6" t="str">
        <f t="shared" si="7"/>
        <v/>
      </c>
      <c r="N1273" s="5" t="str">
        <f t="shared" ref="N1273:Q1273" si="1279">IF(IFERROR(FIND( TRIM(LOWER( RIGHT(N$1,LEN(N$1)- FIND("=",N$1)))),LOWER($D1273)),"*") = "*","",LEFT(N$1,FIND("=",N$1) -1))</f>
        <v/>
      </c>
      <c r="O1273" s="5" t="str">
        <f t="shared" si="1279"/>
        <v/>
      </c>
      <c r="P1273" s="5" t="str">
        <f t="shared" si="1279"/>
        <v/>
      </c>
      <c r="Q1273" s="5" t="str">
        <f t="shared" si="1279"/>
        <v/>
      </c>
    </row>
    <row r="1274" ht="15.75" customHeight="1">
      <c r="A1274" s="5" t="s">
        <v>3759</v>
      </c>
      <c r="B1274" s="5" t="s">
        <v>3760</v>
      </c>
      <c r="C1274" s="5" t="s">
        <v>18</v>
      </c>
      <c r="D1274" s="5" t="s">
        <v>3761</v>
      </c>
      <c r="E1274" s="6" t="str">
        <f t="shared" si="2"/>
        <v>Enviromental Data,Soil Health Data</v>
      </c>
      <c r="F1274" s="2" t="s">
        <v>5</v>
      </c>
      <c r="G1274" s="5" t="str">
        <f t="shared" si="3"/>
        <v>Soil Health Data</v>
      </c>
      <c r="H1274" s="5" t="str">
        <f t="shared" si="4"/>
        <v/>
      </c>
      <c r="I1274" s="5" t="str">
        <f t="shared" si="5"/>
        <v/>
      </c>
      <c r="J1274" s="5" t="str">
        <f t="shared" si="6"/>
        <v/>
      </c>
      <c r="K1274" s="5" t="str">
        <f t="shared" si="9"/>
        <v/>
      </c>
      <c r="M1274" s="6" t="str">
        <f t="shared" si="7"/>
        <v/>
      </c>
      <c r="N1274" s="5" t="str">
        <f t="shared" ref="N1274:Q1274" si="1280">IF(IFERROR(FIND( TRIM(LOWER( RIGHT(N$1,LEN(N$1)- FIND("=",N$1)))),LOWER($D1274)),"*") = "*","",LEFT(N$1,FIND("=",N$1) -1))</f>
        <v/>
      </c>
      <c r="O1274" s="5" t="str">
        <f t="shared" si="1280"/>
        <v/>
      </c>
      <c r="P1274" s="5" t="str">
        <f t="shared" si="1280"/>
        <v/>
      </c>
      <c r="Q1274" s="5" t="str">
        <f t="shared" si="1280"/>
        <v/>
      </c>
    </row>
    <row r="1275" ht="15.75" customHeight="1">
      <c r="A1275" s="5" t="s">
        <v>3762</v>
      </c>
      <c r="B1275" s="5" t="s">
        <v>3763</v>
      </c>
      <c r="C1275" s="5" t="s">
        <v>18</v>
      </c>
      <c r="D1275" s="5" t="s">
        <v>3764</v>
      </c>
      <c r="E1275" s="6" t="str">
        <f t="shared" si="2"/>
        <v>Enviromental Data</v>
      </c>
      <c r="F1275" s="2" t="s">
        <v>5</v>
      </c>
      <c r="G1275" s="5" t="str">
        <f t="shared" si="3"/>
        <v/>
      </c>
      <c r="H1275" s="5" t="str">
        <f t="shared" si="4"/>
        <v/>
      </c>
      <c r="I1275" s="5" t="str">
        <f t="shared" si="5"/>
        <v/>
      </c>
      <c r="J1275" s="5" t="str">
        <f t="shared" si="6"/>
        <v/>
      </c>
      <c r="K1275" s="5" t="str">
        <f t="shared" si="9"/>
        <v/>
      </c>
      <c r="M1275" s="6" t="str">
        <f t="shared" si="7"/>
        <v/>
      </c>
      <c r="N1275" s="5" t="str">
        <f t="shared" ref="N1275:Q1275" si="1281">IF(IFERROR(FIND( TRIM(LOWER( RIGHT(N$1,LEN(N$1)- FIND("=",N$1)))),LOWER($D1275)),"*") = "*","",LEFT(N$1,FIND("=",N$1) -1))</f>
        <v/>
      </c>
      <c r="O1275" s="5" t="str">
        <f t="shared" si="1281"/>
        <v/>
      </c>
      <c r="P1275" s="5" t="str">
        <f t="shared" si="1281"/>
        <v/>
      </c>
      <c r="Q1275" s="5" t="str">
        <f t="shared" si="1281"/>
        <v/>
      </c>
    </row>
    <row r="1276" ht="15.75" customHeight="1">
      <c r="A1276" s="5" t="s">
        <v>3765</v>
      </c>
      <c r="B1276" s="5" t="s">
        <v>3766</v>
      </c>
      <c r="C1276" s="5" t="s">
        <v>18</v>
      </c>
      <c r="D1276" s="5" t="s">
        <v>3767</v>
      </c>
      <c r="E1276" s="6" t="str">
        <f t="shared" si="2"/>
        <v>Enviromental Data</v>
      </c>
      <c r="F1276" s="2" t="s">
        <v>5</v>
      </c>
      <c r="G1276" s="5" t="str">
        <f t="shared" si="3"/>
        <v/>
      </c>
      <c r="H1276" s="5" t="str">
        <f t="shared" si="4"/>
        <v/>
      </c>
      <c r="I1276" s="5" t="str">
        <f t="shared" si="5"/>
        <v/>
      </c>
      <c r="J1276" s="5" t="str">
        <f t="shared" si="6"/>
        <v/>
      </c>
      <c r="K1276" s="5" t="str">
        <f t="shared" si="9"/>
        <v/>
      </c>
      <c r="M1276" s="6" t="str">
        <f t="shared" si="7"/>
        <v/>
      </c>
      <c r="N1276" s="5" t="str">
        <f t="shared" ref="N1276:Q1276" si="1282">IF(IFERROR(FIND( TRIM(LOWER( RIGHT(N$1,LEN(N$1)- FIND("=",N$1)))),LOWER($D1276)),"*") = "*","",LEFT(N$1,FIND("=",N$1) -1))</f>
        <v/>
      </c>
      <c r="O1276" s="5" t="str">
        <f t="shared" si="1282"/>
        <v/>
      </c>
      <c r="P1276" s="5" t="str">
        <f t="shared" si="1282"/>
        <v/>
      </c>
      <c r="Q1276" s="5" t="str">
        <f t="shared" si="1282"/>
        <v/>
      </c>
    </row>
    <row r="1277" ht="15.75" customHeight="1">
      <c r="A1277" s="5" t="s">
        <v>3768</v>
      </c>
      <c r="B1277" s="5" t="s">
        <v>3769</v>
      </c>
      <c r="C1277" s="5" t="s">
        <v>18</v>
      </c>
      <c r="D1277" s="5" t="s">
        <v>3770</v>
      </c>
      <c r="E1277" s="6" t="str">
        <f t="shared" si="2"/>
        <v>Enviromental Data,Public Health Data </v>
      </c>
      <c r="F1277" s="2" t="s">
        <v>5</v>
      </c>
      <c r="G1277" s="5" t="str">
        <f t="shared" si="3"/>
        <v/>
      </c>
      <c r="H1277" s="5" t="str">
        <f t="shared" si="4"/>
        <v/>
      </c>
      <c r="I1277" s="5" t="str">
        <f t="shared" si="5"/>
        <v/>
      </c>
      <c r="J1277" s="5" t="str">
        <f t="shared" si="6"/>
        <v/>
      </c>
      <c r="K1277" s="5" t="str">
        <f t="shared" si="9"/>
        <v>Public Health Data </v>
      </c>
      <c r="M1277" s="6" t="str">
        <f t="shared" si="7"/>
        <v/>
      </c>
      <c r="N1277" s="5" t="str">
        <f t="shared" ref="N1277:Q1277" si="1283">IF(IFERROR(FIND( TRIM(LOWER( RIGHT(N$1,LEN(N$1)- FIND("=",N$1)))),LOWER($D1277)),"*") = "*","",LEFT(N$1,FIND("=",N$1) -1))</f>
        <v/>
      </c>
      <c r="O1277" s="5" t="str">
        <f t="shared" si="1283"/>
        <v/>
      </c>
      <c r="P1277" s="5" t="str">
        <f t="shared" si="1283"/>
        <v/>
      </c>
      <c r="Q1277" s="5" t="str">
        <f t="shared" si="1283"/>
        <v/>
      </c>
    </row>
    <row r="1278" ht="15.75" customHeight="1">
      <c r="A1278" s="5" t="s">
        <v>3771</v>
      </c>
      <c r="B1278" s="5" t="s">
        <v>3772</v>
      </c>
      <c r="C1278" s="5" t="s">
        <v>18</v>
      </c>
      <c r="D1278" s="5" t="s">
        <v>3773</v>
      </c>
      <c r="E1278" s="6" t="str">
        <f t="shared" si="2"/>
        <v>Enviromental Data,Energy Data </v>
      </c>
      <c r="F1278" s="2" t="s">
        <v>5</v>
      </c>
      <c r="G1278" s="5" t="str">
        <f t="shared" si="3"/>
        <v/>
      </c>
      <c r="H1278" s="5" t="str">
        <f t="shared" si="4"/>
        <v/>
      </c>
      <c r="I1278" s="5" t="str">
        <f t="shared" si="5"/>
        <v>Energy Data </v>
      </c>
      <c r="J1278" s="5" t="str">
        <f t="shared" si="6"/>
        <v/>
      </c>
      <c r="K1278" s="5" t="str">
        <f t="shared" si="9"/>
        <v/>
      </c>
      <c r="M1278" s="6" t="str">
        <f t="shared" si="7"/>
        <v/>
      </c>
      <c r="N1278" s="5" t="str">
        <f t="shared" ref="N1278:Q1278" si="1284">IF(IFERROR(FIND( TRIM(LOWER( RIGHT(N$1,LEN(N$1)- FIND("=",N$1)))),LOWER($D1278)),"*") = "*","",LEFT(N$1,FIND("=",N$1) -1))</f>
        <v/>
      </c>
      <c r="O1278" s="5" t="str">
        <f t="shared" si="1284"/>
        <v/>
      </c>
      <c r="P1278" s="5" t="str">
        <f t="shared" si="1284"/>
        <v/>
      </c>
      <c r="Q1278" s="5" t="str">
        <f t="shared" si="1284"/>
        <v/>
      </c>
    </row>
    <row r="1279" ht="15.75" customHeight="1">
      <c r="A1279" s="5" t="s">
        <v>3774</v>
      </c>
      <c r="B1279" s="5" t="s">
        <v>3775</v>
      </c>
      <c r="C1279" s="5" t="s">
        <v>18</v>
      </c>
      <c r="D1279" s="5" t="s">
        <v>3776</v>
      </c>
      <c r="E1279" s="6" t="str">
        <f t="shared" si="2"/>
        <v>Enviromental Data,Public Health Data </v>
      </c>
      <c r="F1279" s="2" t="s">
        <v>5</v>
      </c>
      <c r="G1279" s="5" t="str">
        <f t="shared" si="3"/>
        <v/>
      </c>
      <c r="H1279" s="5" t="str">
        <f t="shared" si="4"/>
        <v/>
      </c>
      <c r="I1279" s="5" t="str">
        <f t="shared" si="5"/>
        <v/>
      </c>
      <c r="J1279" s="5" t="str">
        <f t="shared" si="6"/>
        <v/>
      </c>
      <c r="K1279" s="5" t="str">
        <f t="shared" si="9"/>
        <v>Public Health Data </v>
      </c>
      <c r="M1279" s="6" t="str">
        <f t="shared" si="7"/>
        <v/>
      </c>
      <c r="N1279" s="5" t="str">
        <f t="shared" ref="N1279:Q1279" si="1285">IF(IFERROR(FIND( TRIM(LOWER( RIGHT(N$1,LEN(N$1)- FIND("=",N$1)))),LOWER($D1279)),"*") = "*","",LEFT(N$1,FIND("=",N$1) -1))</f>
        <v/>
      </c>
      <c r="O1279" s="5" t="str">
        <f t="shared" si="1285"/>
        <v/>
      </c>
      <c r="P1279" s="5" t="str">
        <f t="shared" si="1285"/>
        <v/>
      </c>
      <c r="Q1279" s="5" t="str">
        <f t="shared" si="1285"/>
        <v/>
      </c>
    </row>
    <row r="1280" ht="15.75" customHeight="1">
      <c r="A1280" s="5" t="s">
        <v>3777</v>
      </c>
      <c r="B1280" s="5" t="s">
        <v>3778</v>
      </c>
      <c r="C1280" s="5" t="s">
        <v>18</v>
      </c>
      <c r="D1280" s="5" t="s">
        <v>3779</v>
      </c>
      <c r="E1280" s="6" t="str">
        <f t="shared" si="2"/>
        <v>Enviromental Data</v>
      </c>
      <c r="F1280" s="2" t="s">
        <v>5</v>
      </c>
      <c r="G1280" s="5" t="str">
        <f t="shared" si="3"/>
        <v/>
      </c>
      <c r="H1280" s="5" t="str">
        <f t="shared" si="4"/>
        <v/>
      </c>
      <c r="I1280" s="5" t="str">
        <f t="shared" si="5"/>
        <v/>
      </c>
      <c r="J1280" s="5" t="str">
        <f t="shared" si="6"/>
        <v/>
      </c>
      <c r="K1280" s="5" t="str">
        <f t="shared" si="9"/>
        <v/>
      </c>
      <c r="M1280" s="6" t="str">
        <f t="shared" si="7"/>
        <v/>
      </c>
      <c r="N1280" s="5" t="str">
        <f t="shared" ref="N1280:Q1280" si="1286">IF(IFERROR(FIND( TRIM(LOWER( RIGHT(N$1,LEN(N$1)- FIND("=",N$1)))),LOWER($D1280)),"*") = "*","",LEFT(N$1,FIND("=",N$1) -1))</f>
        <v/>
      </c>
      <c r="O1280" s="5" t="str">
        <f t="shared" si="1286"/>
        <v/>
      </c>
      <c r="P1280" s="5" t="str">
        <f t="shared" si="1286"/>
        <v/>
      </c>
      <c r="Q1280" s="5" t="str">
        <f t="shared" si="1286"/>
        <v/>
      </c>
    </row>
    <row r="1281" ht="15.75" customHeight="1">
      <c r="A1281" s="5" t="s">
        <v>3780</v>
      </c>
      <c r="B1281" s="5" t="s">
        <v>3781</v>
      </c>
      <c r="C1281" s="5" t="s">
        <v>18</v>
      </c>
      <c r="D1281" s="5" t="s">
        <v>3782</v>
      </c>
      <c r="E1281" s="6" t="str">
        <f t="shared" si="2"/>
        <v>Enviromental Data</v>
      </c>
      <c r="F1281" s="2" t="s">
        <v>5</v>
      </c>
      <c r="G1281" s="5" t="str">
        <f t="shared" si="3"/>
        <v/>
      </c>
      <c r="H1281" s="5" t="str">
        <f t="shared" si="4"/>
        <v/>
      </c>
      <c r="I1281" s="5" t="str">
        <f t="shared" si="5"/>
        <v/>
      </c>
      <c r="J1281" s="5" t="str">
        <f t="shared" si="6"/>
        <v/>
      </c>
      <c r="K1281" s="5" t="str">
        <f t="shared" si="9"/>
        <v/>
      </c>
      <c r="M1281" s="6" t="str">
        <f t="shared" si="7"/>
        <v/>
      </c>
      <c r="N1281" s="5" t="str">
        <f t="shared" ref="N1281:Q1281" si="1287">IF(IFERROR(FIND( TRIM(LOWER( RIGHT(N$1,LEN(N$1)- FIND("=",N$1)))),LOWER($D1281)),"*") = "*","",LEFT(N$1,FIND("=",N$1) -1))</f>
        <v/>
      </c>
      <c r="O1281" s="5" t="str">
        <f t="shared" si="1287"/>
        <v/>
      </c>
      <c r="P1281" s="5" t="str">
        <f t="shared" si="1287"/>
        <v/>
      </c>
      <c r="Q1281" s="5" t="str">
        <f t="shared" si="1287"/>
        <v/>
      </c>
    </row>
    <row r="1282" ht="15.75" customHeight="1">
      <c r="A1282" s="5" t="s">
        <v>3783</v>
      </c>
      <c r="B1282" s="5" t="s">
        <v>3784</v>
      </c>
      <c r="C1282" s="5" t="s">
        <v>18</v>
      </c>
      <c r="D1282" s="5" t="s">
        <v>3785</v>
      </c>
      <c r="E1282" s="6" t="str">
        <f t="shared" si="2"/>
        <v>Enviromental Data</v>
      </c>
      <c r="F1282" s="2" t="s">
        <v>5</v>
      </c>
      <c r="G1282" s="5" t="str">
        <f t="shared" si="3"/>
        <v/>
      </c>
      <c r="H1282" s="5" t="str">
        <f t="shared" si="4"/>
        <v/>
      </c>
      <c r="I1282" s="5" t="str">
        <f t="shared" si="5"/>
        <v/>
      </c>
      <c r="J1282" s="5" t="str">
        <f t="shared" si="6"/>
        <v/>
      </c>
      <c r="K1282" s="5" t="str">
        <f t="shared" si="9"/>
        <v/>
      </c>
      <c r="M1282" s="6" t="str">
        <f t="shared" si="7"/>
        <v/>
      </c>
      <c r="N1282" s="5" t="str">
        <f t="shared" ref="N1282:Q1282" si="1288">IF(IFERROR(FIND( TRIM(LOWER( RIGHT(N$1,LEN(N$1)- FIND("=",N$1)))),LOWER($D1282)),"*") = "*","",LEFT(N$1,FIND("=",N$1) -1))</f>
        <v/>
      </c>
      <c r="O1282" s="5" t="str">
        <f t="shared" si="1288"/>
        <v/>
      </c>
      <c r="P1282" s="5" t="str">
        <f t="shared" si="1288"/>
        <v/>
      </c>
      <c r="Q1282" s="5" t="str">
        <f t="shared" si="1288"/>
        <v/>
      </c>
    </row>
    <row r="1283" ht="15.75" customHeight="1">
      <c r="A1283" s="5" t="s">
        <v>3786</v>
      </c>
      <c r="B1283" s="5" t="s">
        <v>3787</v>
      </c>
      <c r="C1283" s="5" t="s">
        <v>18</v>
      </c>
      <c r="D1283" s="5" t="s">
        <v>3788</v>
      </c>
      <c r="E1283" s="6" t="str">
        <f t="shared" si="2"/>
        <v>Enviromental Data,Public Health Data </v>
      </c>
      <c r="F1283" s="2" t="s">
        <v>5</v>
      </c>
      <c r="G1283" s="5" t="str">
        <f t="shared" si="3"/>
        <v/>
      </c>
      <c r="H1283" s="5" t="str">
        <f t="shared" si="4"/>
        <v/>
      </c>
      <c r="I1283" s="5" t="str">
        <f t="shared" si="5"/>
        <v/>
      </c>
      <c r="J1283" s="5" t="str">
        <f t="shared" si="6"/>
        <v/>
      </c>
      <c r="K1283" s="5" t="str">
        <f t="shared" si="9"/>
        <v>Public Health Data </v>
      </c>
      <c r="M1283" s="6" t="str">
        <f t="shared" si="7"/>
        <v/>
      </c>
      <c r="N1283" s="5" t="str">
        <f t="shared" ref="N1283:Q1283" si="1289">IF(IFERROR(FIND( TRIM(LOWER( RIGHT(N$1,LEN(N$1)- FIND("=",N$1)))),LOWER($D1283)),"*") = "*","",LEFT(N$1,FIND("=",N$1) -1))</f>
        <v/>
      </c>
      <c r="O1283" s="5" t="str">
        <f t="shared" si="1289"/>
        <v/>
      </c>
      <c r="P1283" s="5" t="str">
        <f t="shared" si="1289"/>
        <v/>
      </c>
      <c r="Q1283" s="5" t="str">
        <f t="shared" si="1289"/>
        <v/>
      </c>
    </row>
    <row r="1284" ht="15.75" customHeight="1">
      <c r="A1284" s="5" t="s">
        <v>3789</v>
      </c>
      <c r="B1284" s="5" t="s">
        <v>3790</v>
      </c>
      <c r="C1284" s="5" t="s">
        <v>18</v>
      </c>
      <c r="D1284" s="5" t="s">
        <v>3791</v>
      </c>
      <c r="E1284" s="6" t="str">
        <f t="shared" si="2"/>
        <v>Enviromental Data,Public Health Data </v>
      </c>
      <c r="F1284" s="2" t="s">
        <v>5</v>
      </c>
      <c r="G1284" s="5" t="str">
        <f t="shared" si="3"/>
        <v/>
      </c>
      <c r="H1284" s="5" t="str">
        <f t="shared" si="4"/>
        <v/>
      </c>
      <c r="I1284" s="5" t="str">
        <f t="shared" si="5"/>
        <v/>
      </c>
      <c r="J1284" s="5" t="str">
        <f t="shared" si="6"/>
        <v/>
      </c>
      <c r="K1284" s="5" t="str">
        <f t="shared" si="9"/>
        <v>Public Health Data </v>
      </c>
      <c r="M1284" s="6" t="str">
        <f t="shared" si="7"/>
        <v/>
      </c>
      <c r="N1284" s="5" t="str">
        <f t="shared" ref="N1284:Q1284" si="1290">IF(IFERROR(FIND( TRIM(LOWER( RIGHT(N$1,LEN(N$1)- FIND("=",N$1)))),LOWER($D1284)),"*") = "*","",LEFT(N$1,FIND("=",N$1) -1))</f>
        <v/>
      </c>
      <c r="O1284" s="5" t="str">
        <f t="shared" si="1290"/>
        <v/>
      </c>
      <c r="P1284" s="5" t="str">
        <f t="shared" si="1290"/>
        <v/>
      </c>
      <c r="Q1284" s="5" t="str">
        <f t="shared" si="1290"/>
        <v/>
      </c>
    </row>
    <row r="1285" ht="15.75" customHeight="1">
      <c r="A1285" s="5" t="s">
        <v>3792</v>
      </c>
      <c r="B1285" s="5" t="s">
        <v>3793</v>
      </c>
      <c r="C1285" s="5" t="s">
        <v>18</v>
      </c>
      <c r="D1285" s="5" t="s">
        <v>3794</v>
      </c>
      <c r="E1285" s="6" t="str">
        <f t="shared" si="2"/>
        <v>Enviromental Data,Soil Health Data</v>
      </c>
      <c r="F1285" s="2" t="s">
        <v>5</v>
      </c>
      <c r="G1285" s="5" t="str">
        <f t="shared" si="3"/>
        <v>Soil Health Data</v>
      </c>
      <c r="H1285" s="5" t="str">
        <f t="shared" si="4"/>
        <v/>
      </c>
      <c r="I1285" s="5" t="str">
        <f t="shared" si="5"/>
        <v/>
      </c>
      <c r="J1285" s="5" t="str">
        <f t="shared" si="6"/>
        <v/>
      </c>
      <c r="K1285" s="5" t="str">
        <f t="shared" si="9"/>
        <v/>
      </c>
      <c r="M1285" s="6" t="str">
        <f t="shared" si="7"/>
        <v/>
      </c>
      <c r="N1285" s="5" t="str">
        <f t="shared" ref="N1285:Q1285" si="1291">IF(IFERROR(FIND( TRIM(LOWER( RIGHT(N$1,LEN(N$1)- FIND("=",N$1)))),LOWER($D1285)),"*") = "*","",LEFT(N$1,FIND("=",N$1) -1))</f>
        <v/>
      </c>
      <c r="O1285" s="5" t="str">
        <f t="shared" si="1291"/>
        <v/>
      </c>
      <c r="P1285" s="5" t="str">
        <f t="shared" si="1291"/>
        <v/>
      </c>
      <c r="Q1285" s="5" t="str">
        <f t="shared" si="1291"/>
        <v/>
      </c>
    </row>
    <row r="1286" ht="15.75" customHeight="1">
      <c r="A1286" s="5" t="s">
        <v>3795</v>
      </c>
      <c r="B1286" s="5" t="s">
        <v>3796</v>
      </c>
      <c r="C1286" s="5" t="s">
        <v>18</v>
      </c>
      <c r="D1286" s="5" t="s">
        <v>3797</v>
      </c>
      <c r="E1286" s="6" t="str">
        <f t="shared" si="2"/>
        <v>Enviromental Data</v>
      </c>
      <c r="F1286" s="2" t="s">
        <v>5</v>
      </c>
      <c r="G1286" s="5" t="str">
        <f t="shared" si="3"/>
        <v/>
      </c>
      <c r="H1286" s="5" t="str">
        <f t="shared" si="4"/>
        <v/>
      </c>
      <c r="I1286" s="5" t="str">
        <f t="shared" si="5"/>
        <v/>
      </c>
      <c r="J1286" s="5" t="str">
        <f t="shared" si="6"/>
        <v/>
      </c>
      <c r="K1286" s="5" t="str">
        <f t="shared" si="9"/>
        <v/>
      </c>
      <c r="M1286" s="6" t="str">
        <f t="shared" si="7"/>
        <v/>
      </c>
      <c r="N1286" s="5" t="str">
        <f t="shared" ref="N1286:Q1286" si="1292">IF(IFERROR(FIND( TRIM(LOWER( RIGHT(N$1,LEN(N$1)- FIND("=",N$1)))),LOWER($D1286)),"*") = "*","",LEFT(N$1,FIND("=",N$1) -1))</f>
        <v/>
      </c>
      <c r="O1286" s="5" t="str">
        <f t="shared" si="1292"/>
        <v/>
      </c>
      <c r="P1286" s="5" t="str">
        <f t="shared" si="1292"/>
        <v/>
      </c>
      <c r="Q1286" s="5" t="str">
        <f t="shared" si="1292"/>
        <v/>
      </c>
    </row>
    <row r="1287" ht="15.75" customHeight="1">
      <c r="A1287" s="5" t="s">
        <v>3798</v>
      </c>
      <c r="B1287" s="5" t="s">
        <v>3799</v>
      </c>
      <c r="C1287" s="5" t="s">
        <v>18</v>
      </c>
      <c r="D1287" s="5" t="s">
        <v>3800</v>
      </c>
      <c r="E1287" s="6" t="str">
        <f t="shared" si="2"/>
        <v>Enviromental Data</v>
      </c>
      <c r="F1287" s="2" t="s">
        <v>5</v>
      </c>
      <c r="G1287" s="5" t="str">
        <f t="shared" si="3"/>
        <v/>
      </c>
      <c r="H1287" s="5" t="str">
        <f t="shared" si="4"/>
        <v/>
      </c>
      <c r="I1287" s="5" t="str">
        <f t="shared" si="5"/>
        <v/>
      </c>
      <c r="J1287" s="5" t="str">
        <f t="shared" si="6"/>
        <v/>
      </c>
      <c r="K1287" s="5" t="str">
        <f t="shared" si="9"/>
        <v/>
      </c>
      <c r="M1287" s="6" t="str">
        <f t="shared" si="7"/>
        <v/>
      </c>
      <c r="N1287" s="5" t="str">
        <f t="shared" ref="N1287:Q1287" si="1293">IF(IFERROR(FIND( TRIM(LOWER( RIGHT(N$1,LEN(N$1)- FIND("=",N$1)))),LOWER($D1287)),"*") = "*","",LEFT(N$1,FIND("=",N$1) -1))</f>
        <v/>
      </c>
      <c r="O1287" s="5" t="str">
        <f t="shared" si="1293"/>
        <v/>
      </c>
      <c r="P1287" s="5" t="str">
        <f t="shared" si="1293"/>
        <v/>
      </c>
      <c r="Q1287" s="5" t="str">
        <f t="shared" si="1293"/>
        <v/>
      </c>
    </row>
    <row r="1288" ht="15.75" customHeight="1">
      <c r="A1288" s="5" t="s">
        <v>3801</v>
      </c>
      <c r="B1288" s="5" t="s">
        <v>3802</v>
      </c>
      <c r="C1288" s="5" t="s">
        <v>18</v>
      </c>
      <c r="D1288" s="5" t="s">
        <v>3803</v>
      </c>
      <c r="E1288" s="6" t="str">
        <f t="shared" si="2"/>
        <v>Enviromental Data</v>
      </c>
      <c r="F1288" s="2" t="s">
        <v>5</v>
      </c>
      <c r="G1288" s="5" t="str">
        <f t="shared" si="3"/>
        <v/>
      </c>
      <c r="H1288" s="5" t="str">
        <f t="shared" si="4"/>
        <v/>
      </c>
      <c r="I1288" s="5" t="str">
        <f t="shared" si="5"/>
        <v/>
      </c>
      <c r="J1288" s="5" t="str">
        <f t="shared" si="6"/>
        <v/>
      </c>
      <c r="K1288" s="5" t="str">
        <f t="shared" si="9"/>
        <v/>
      </c>
      <c r="M1288" s="6" t="str">
        <f t="shared" si="7"/>
        <v/>
      </c>
      <c r="N1288" s="5" t="str">
        <f t="shared" ref="N1288:Q1288" si="1294">IF(IFERROR(FIND( TRIM(LOWER( RIGHT(N$1,LEN(N$1)- FIND("=",N$1)))),LOWER($D1288)),"*") = "*","",LEFT(N$1,FIND("=",N$1) -1))</f>
        <v/>
      </c>
      <c r="O1288" s="5" t="str">
        <f t="shared" si="1294"/>
        <v/>
      </c>
      <c r="P1288" s="5" t="str">
        <f t="shared" si="1294"/>
        <v/>
      </c>
      <c r="Q1288" s="5" t="str">
        <f t="shared" si="1294"/>
        <v/>
      </c>
    </row>
    <row r="1289" ht="15.75" customHeight="1">
      <c r="A1289" s="5" t="s">
        <v>3804</v>
      </c>
      <c r="B1289" s="5" t="s">
        <v>3805</v>
      </c>
      <c r="C1289" s="5" t="s">
        <v>18</v>
      </c>
      <c r="D1289" s="5" t="s">
        <v>3806</v>
      </c>
      <c r="E1289" s="6" t="str">
        <f t="shared" si="2"/>
        <v>Enviromental Data</v>
      </c>
      <c r="F1289" s="2" t="s">
        <v>5</v>
      </c>
      <c r="G1289" s="5" t="str">
        <f t="shared" si="3"/>
        <v/>
      </c>
      <c r="H1289" s="5" t="str">
        <f t="shared" si="4"/>
        <v/>
      </c>
      <c r="I1289" s="5" t="str">
        <f t="shared" si="5"/>
        <v/>
      </c>
      <c r="J1289" s="5" t="str">
        <f t="shared" si="6"/>
        <v/>
      </c>
      <c r="K1289" s="5" t="str">
        <f t="shared" si="9"/>
        <v/>
      </c>
      <c r="M1289" s="6" t="str">
        <f t="shared" si="7"/>
        <v/>
      </c>
      <c r="N1289" s="5" t="str">
        <f t="shared" ref="N1289:Q1289" si="1295">IF(IFERROR(FIND( TRIM(LOWER( RIGHT(N$1,LEN(N$1)- FIND("=",N$1)))),LOWER($D1289)),"*") = "*","",LEFT(N$1,FIND("=",N$1) -1))</f>
        <v/>
      </c>
      <c r="O1289" s="5" t="str">
        <f t="shared" si="1295"/>
        <v/>
      </c>
      <c r="P1289" s="5" t="str">
        <f t="shared" si="1295"/>
        <v/>
      </c>
      <c r="Q1289" s="5" t="str">
        <f t="shared" si="1295"/>
        <v/>
      </c>
    </row>
    <row r="1290" ht="15.75" customHeight="1">
      <c r="A1290" s="5" t="s">
        <v>3807</v>
      </c>
      <c r="B1290" s="5" t="s">
        <v>3808</v>
      </c>
      <c r="C1290" s="5" t="s">
        <v>18</v>
      </c>
      <c r="D1290" s="5" t="s">
        <v>3809</v>
      </c>
      <c r="E1290" s="6" t="str">
        <f t="shared" si="2"/>
        <v>Enviromental Data</v>
      </c>
      <c r="F1290" s="2" t="s">
        <v>5</v>
      </c>
      <c r="G1290" s="5" t="str">
        <f t="shared" si="3"/>
        <v/>
      </c>
      <c r="H1290" s="5" t="str">
        <f t="shared" si="4"/>
        <v/>
      </c>
      <c r="I1290" s="5" t="str">
        <f t="shared" si="5"/>
        <v/>
      </c>
      <c r="J1290" s="5" t="str">
        <f t="shared" si="6"/>
        <v/>
      </c>
      <c r="K1290" s="5" t="str">
        <f t="shared" si="9"/>
        <v/>
      </c>
      <c r="M1290" s="6" t="str">
        <f t="shared" si="7"/>
        <v/>
      </c>
      <c r="N1290" s="5" t="str">
        <f t="shared" ref="N1290:Q1290" si="1296">IF(IFERROR(FIND( TRIM(LOWER( RIGHT(N$1,LEN(N$1)- FIND("=",N$1)))),LOWER($D1290)),"*") = "*","",LEFT(N$1,FIND("=",N$1) -1))</f>
        <v/>
      </c>
      <c r="O1290" s="5" t="str">
        <f t="shared" si="1296"/>
        <v/>
      </c>
      <c r="P1290" s="5" t="str">
        <f t="shared" si="1296"/>
        <v/>
      </c>
      <c r="Q1290" s="5" t="str">
        <f t="shared" si="1296"/>
        <v/>
      </c>
    </row>
    <row r="1291" ht="15.75" customHeight="1">
      <c r="A1291" s="5" t="s">
        <v>3810</v>
      </c>
      <c r="B1291" s="5" t="s">
        <v>3811</v>
      </c>
      <c r="C1291" s="5" t="s">
        <v>18</v>
      </c>
      <c r="D1291" s="5" t="s">
        <v>3812</v>
      </c>
      <c r="E1291" s="6" t="str">
        <f t="shared" si="2"/>
        <v>Enviromental Data</v>
      </c>
      <c r="F1291" s="2" t="s">
        <v>5</v>
      </c>
      <c r="G1291" s="5" t="str">
        <f t="shared" si="3"/>
        <v/>
      </c>
      <c r="H1291" s="5" t="str">
        <f t="shared" si="4"/>
        <v/>
      </c>
      <c r="I1291" s="5" t="str">
        <f t="shared" si="5"/>
        <v/>
      </c>
      <c r="J1291" s="5" t="str">
        <f t="shared" si="6"/>
        <v/>
      </c>
      <c r="K1291" s="5" t="str">
        <f t="shared" si="9"/>
        <v/>
      </c>
      <c r="M1291" s="6" t="str">
        <f t="shared" si="7"/>
        <v/>
      </c>
      <c r="N1291" s="5" t="str">
        <f t="shared" ref="N1291:Q1291" si="1297">IF(IFERROR(FIND( TRIM(LOWER( RIGHT(N$1,LEN(N$1)- FIND("=",N$1)))),LOWER($D1291)),"*") = "*","",LEFT(N$1,FIND("=",N$1) -1))</f>
        <v/>
      </c>
      <c r="O1291" s="5" t="str">
        <f t="shared" si="1297"/>
        <v/>
      </c>
      <c r="P1291" s="5" t="str">
        <f t="shared" si="1297"/>
        <v/>
      </c>
      <c r="Q1291" s="5" t="str">
        <f t="shared" si="1297"/>
        <v/>
      </c>
    </row>
    <row r="1292" ht="15.75" customHeight="1">
      <c r="A1292" s="5" t="s">
        <v>3813</v>
      </c>
      <c r="B1292" s="5" t="s">
        <v>3814</v>
      </c>
      <c r="C1292" s="5" t="s">
        <v>18</v>
      </c>
      <c r="D1292" s="5" t="s">
        <v>3815</v>
      </c>
      <c r="E1292" s="6" t="str">
        <f t="shared" si="2"/>
        <v>Enviromental Data</v>
      </c>
      <c r="F1292" s="2" t="s">
        <v>5</v>
      </c>
      <c r="G1292" s="5" t="str">
        <f t="shared" si="3"/>
        <v/>
      </c>
      <c r="H1292" s="5" t="str">
        <f t="shared" si="4"/>
        <v/>
      </c>
      <c r="I1292" s="5" t="str">
        <f t="shared" si="5"/>
        <v/>
      </c>
      <c r="J1292" s="5" t="str">
        <f t="shared" si="6"/>
        <v/>
      </c>
      <c r="K1292" s="5" t="str">
        <f t="shared" si="9"/>
        <v/>
      </c>
      <c r="M1292" s="6" t="str">
        <f t="shared" si="7"/>
        <v>Agricultural Waste Management System </v>
      </c>
      <c r="N1292" s="5" t="str">
        <f t="shared" ref="N1292:Q1292" si="1298">IF(IFERROR(FIND( TRIM(LOWER( RIGHT(N$1,LEN(N$1)- FIND("=",N$1)))),LOWER($D1292)),"*") = "*","",LEFT(N$1,FIND("=",N$1) -1))</f>
        <v>Agricultural Waste Management System </v>
      </c>
      <c r="O1292" s="5" t="str">
        <f t="shared" si="1298"/>
        <v/>
      </c>
      <c r="P1292" s="5" t="str">
        <f t="shared" si="1298"/>
        <v/>
      </c>
      <c r="Q1292" s="5" t="str">
        <f t="shared" si="1298"/>
        <v/>
      </c>
    </row>
    <row r="1293" ht="15.75" customHeight="1">
      <c r="A1293" s="5" t="s">
        <v>3816</v>
      </c>
      <c r="B1293" s="5" t="s">
        <v>3817</v>
      </c>
      <c r="C1293" s="5" t="s">
        <v>18</v>
      </c>
      <c r="D1293" s="5" t="s">
        <v>3818</v>
      </c>
      <c r="E1293" s="6" t="str">
        <f t="shared" si="2"/>
        <v>Enviromental Data,Energy Data </v>
      </c>
      <c r="F1293" s="2" t="s">
        <v>5</v>
      </c>
      <c r="G1293" s="5" t="str">
        <f t="shared" si="3"/>
        <v/>
      </c>
      <c r="H1293" s="5" t="str">
        <f t="shared" si="4"/>
        <v/>
      </c>
      <c r="I1293" s="5" t="str">
        <f t="shared" si="5"/>
        <v>Energy Data </v>
      </c>
      <c r="J1293" s="5" t="str">
        <f t="shared" si="6"/>
        <v/>
      </c>
      <c r="K1293" s="5" t="str">
        <f t="shared" si="9"/>
        <v/>
      </c>
      <c r="M1293" s="6" t="str">
        <f t="shared" si="7"/>
        <v>Regulatory Compliance </v>
      </c>
      <c r="N1293" s="5" t="str">
        <f t="shared" ref="N1293:Q1293" si="1299">IF(IFERROR(FIND( TRIM(LOWER( RIGHT(N$1,LEN(N$1)- FIND("=",N$1)))),LOWER($D1293)),"*") = "*","",LEFT(N$1,FIND("=",N$1) -1))</f>
        <v/>
      </c>
      <c r="O1293" s="5" t="str">
        <f t="shared" si="1299"/>
        <v/>
      </c>
      <c r="P1293" s="5" t="str">
        <f t="shared" si="1299"/>
        <v>Regulatory Compliance </v>
      </c>
      <c r="Q1293" s="5" t="str">
        <f t="shared" si="1299"/>
        <v/>
      </c>
    </row>
    <row r="1294" ht="15.75" customHeight="1">
      <c r="A1294" s="5" t="s">
        <v>3819</v>
      </c>
      <c r="B1294" s="5" t="s">
        <v>3820</v>
      </c>
      <c r="C1294" s="5" t="s">
        <v>18</v>
      </c>
      <c r="D1294" s="5" t="s">
        <v>3821</v>
      </c>
      <c r="E1294" s="6" t="str">
        <f t="shared" si="2"/>
        <v>Enviromental Data</v>
      </c>
      <c r="F1294" s="2" t="s">
        <v>5</v>
      </c>
      <c r="G1294" s="5" t="str">
        <f t="shared" si="3"/>
        <v/>
      </c>
      <c r="H1294" s="5" t="str">
        <f t="shared" si="4"/>
        <v/>
      </c>
      <c r="I1294" s="5" t="str">
        <f t="shared" si="5"/>
        <v/>
      </c>
      <c r="J1294" s="5" t="str">
        <f t="shared" si="6"/>
        <v/>
      </c>
      <c r="K1294" s="5" t="str">
        <f t="shared" si="9"/>
        <v/>
      </c>
      <c r="M1294" s="6" t="str">
        <f t="shared" si="7"/>
        <v/>
      </c>
      <c r="N1294" s="5" t="str">
        <f t="shared" ref="N1294:Q1294" si="1300">IF(IFERROR(FIND( TRIM(LOWER( RIGHT(N$1,LEN(N$1)- FIND("=",N$1)))),LOWER($D1294)),"*") = "*","",LEFT(N$1,FIND("=",N$1) -1))</f>
        <v/>
      </c>
      <c r="O1294" s="5" t="str">
        <f t="shared" si="1300"/>
        <v/>
      </c>
      <c r="P1294" s="5" t="str">
        <f t="shared" si="1300"/>
        <v/>
      </c>
      <c r="Q1294" s="5" t="str">
        <f t="shared" si="1300"/>
        <v/>
      </c>
    </row>
    <row r="1295" ht="15.75" customHeight="1">
      <c r="A1295" s="5" t="s">
        <v>3822</v>
      </c>
      <c r="B1295" s="5" t="s">
        <v>3823</v>
      </c>
      <c r="C1295" s="5" t="s">
        <v>18</v>
      </c>
      <c r="D1295" s="5" t="s">
        <v>3824</v>
      </c>
      <c r="E1295" s="6" t="str">
        <f t="shared" si="2"/>
        <v>Enviromental Data,Soil Health Data</v>
      </c>
      <c r="F1295" s="2" t="s">
        <v>5</v>
      </c>
      <c r="G1295" s="5" t="str">
        <f t="shared" si="3"/>
        <v>Soil Health Data</v>
      </c>
      <c r="H1295" s="5" t="str">
        <f t="shared" si="4"/>
        <v/>
      </c>
      <c r="I1295" s="5" t="str">
        <f t="shared" si="5"/>
        <v/>
      </c>
      <c r="J1295" s="5" t="str">
        <f t="shared" si="6"/>
        <v/>
      </c>
      <c r="K1295" s="5" t="str">
        <f t="shared" si="9"/>
        <v/>
      </c>
      <c r="M1295" s="6" t="str">
        <f t="shared" si="7"/>
        <v/>
      </c>
      <c r="N1295" s="5" t="str">
        <f t="shared" ref="N1295:Q1295" si="1301">IF(IFERROR(FIND( TRIM(LOWER( RIGHT(N$1,LEN(N$1)- FIND("=",N$1)))),LOWER($D1295)),"*") = "*","",LEFT(N$1,FIND("=",N$1) -1))</f>
        <v/>
      </c>
      <c r="O1295" s="5" t="str">
        <f t="shared" si="1301"/>
        <v/>
      </c>
      <c r="P1295" s="5" t="str">
        <f t="shared" si="1301"/>
        <v/>
      </c>
      <c r="Q1295" s="5" t="str">
        <f t="shared" si="1301"/>
        <v/>
      </c>
    </row>
    <row r="1296" ht="15.75" customHeight="1">
      <c r="A1296" s="5" t="s">
        <v>3825</v>
      </c>
      <c r="B1296" s="5" t="s">
        <v>3826</v>
      </c>
      <c r="C1296" s="5" t="s">
        <v>18</v>
      </c>
      <c r="D1296" s="5" t="s">
        <v>3827</v>
      </c>
      <c r="E1296" s="6" t="str">
        <f t="shared" si="2"/>
        <v>Enviromental Data</v>
      </c>
      <c r="F1296" s="2" t="s">
        <v>5</v>
      </c>
      <c r="G1296" s="5" t="str">
        <f t="shared" si="3"/>
        <v/>
      </c>
      <c r="H1296" s="5" t="str">
        <f t="shared" si="4"/>
        <v/>
      </c>
      <c r="I1296" s="5" t="str">
        <f t="shared" si="5"/>
        <v/>
      </c>
      <c r="J1296" s="5" t="str">
        <f t="shared" si="6"/>
        <v/>
      </c>
      <c r="K1296" s="5" t="str">
        <f t="shared" si="9"/>
        <v/>
      </c>
      <c r="M1296" s="6" t="str">
        <f t="shared" si="7"/>
        <v/>
      </c>
      <c r="N1296" s="5" t="str">
        <f t="shared" ref="N1296:Q1296" si="1302">IF(IFERROR(FIND( TRIM(LOWER( RIGHT(N$1,LEN(N$1)- FIND("=",N$1)))),LOWER($D1296)),"*") = "*","",LEFT(N$1,FIND("=",N$1) -1))</f>
        <v/>
      </c>
      <c r="O1296" s="5" t="str">
        <f t="shared" si="1302"/>
        <v/>
      </c>
      <c r="P1296" s="5" t="str">
        <f t="shared" si="1302"/>
        <v/>
      </c>
      <c r="Q1296" s="5" t="str">
        <f t="shared" si="1302"/>
        <v/>
      </c>
    </row>
    <row r="1297" ht="15.75" customHeight="1">
      <c r="A1297" s="5" t="s">
        <v>3828</v>
      </c>
      <c r="B1297" s="5" t="s">
        <v>3829</v>
      </c>
      <c r="C1297" s="5" t="s">
        <v>18</v>
      </c>
      <c r="D1297" s="5" t="s">
        <v>3830</v>
      </c>
      <c r="E1297" s="6" t="str">
        <f t="shared" si="2"/>
        <v>Enviromental Data</v>
      </c>
      <c r="F1297" s="2" t="s">
        <v>5</v>
      </c>
      <c r="G1297" s="5" t="str">
        <f t="shared" si="3"/>
        <v/>
      </c>
      <c r="H1297" s="5" t="str">
        <f t="shared" si="4"/>
        <v/>
      </c>
      <c r="I1297" s="5" t="str">
        <f t="shared" si="5"/>
        <v/>
      </c>
      <c r="J1297" s="5" t="str">
        <f t="shared" si="6"/>
        <v/>
      </c>
      <c r="K1297" s="5" t="str">
        <f t="shared" si="9"/>
        <v/>
      </c>
      <c r="M1297" s="6" t="str">
        <f t="shared" si="7"/>
        <v/>
      </c>
      <c r="N1297" s="5" t="str">
        <f t="shared" ref="N1297:Q1297" si="1303">IF(IFERROR(FIND( TRIM(LOWER( RIGHT(N$1,LEN(N$1)- FIND("=",N$1)))),LOWER($D1297)),"*") = "*","",LEFT(N$1,FIND("=",N$1) -1))</f>
        <v/>
      </c>
      <c r="O1297" s="5" t="str">
        <f t="shared" si="1303"/>
        <v/>
      </c>
      <c r="P1297" s="5" t="str">
        <f t="shared" si="1303"/>
        <v/>
      </c>
      <c r="Q1297" s="5" t="str">
        <f t="shared" si="1303"/>
        <v/>
      </c>
    </row>
    <row r="1298" ht="15.75" customHeight="1">
      <c r="A1298" s="5" t="s">
        <v>3831</v>
      </c>
      <c r="B1298" s="5" t="s">
        <v>3832</v>
      </c>
      <c r="C1298" s="5" t="s">
        <v>18</v>
      </c>
      <c r="D1298" s="5" t="s">
        <v>3833</v>
      </c>
      <c r="E1298" s="6" t="str">
        <f t="shared" si="2"/>
        <v>Enviromental Data</v>
      </c>
      <c r="F1298" s="2" t="s">
        <v>5</v>
      </c>
      <c r="G1298" s="5" t="str">
        <f t="shared" si="3"/>
        <v/>
      </c>
      <c r="H1298" s="5" t="str">
        <f t="shared" si="4"/>
        <v/>
      </c>
      <c r="I1298" s="5" t="str">
        <f t="shared" si="5"/>
        <v/>
      </c>
      <c r="J1298" s="5" t="str">
        <f t="shared" si="6"/>
        <v/>
      </c>
      <c r="K1298" s="5" t="str">
        <f t="shared" si="9"/>
        <v/>
      </c>
      <c r="M1298" s="6" t="str">
        <f t="shared" si="7"/>
        <v/>
      </c>
      <c r="N1298" s="5" t="str">
        <f t="shared" ref="N1298:Q1298" si="1304">IF(IFERROR(FIND( TRIM(LOWER( RIGHT(N$1,LEN(N$1)- FIND("=",N$1)))),LOWER($D1298)),"*") = "*","",LEFT(N$1,FIND("=",N$1) -1))</f>
        <v/>
      </c>
      <c r="O1298" s="5" t="str">
        <f t="shared" si="1304"/>
        <v/>
      </c>
      <c r="P1298" s="5" t="str">
        <f t="shared" si="1304"/>
        <v/>
      </c>
      <c r="Q1298" s="5" t="str">
        <f t="shared" si="1304"/>
        <v/>
      </c>
    </row>
    <row r="1299" ht="15.75" customHeight="1">
      <c r="A1299" s="5" t="s">
        <v>3834</v>
      </c>
      <c r="B1299" s="5" t="s">
        <v>3835</v>
      </c>
      <c r="C1299" s="5" t="s">
        <v>18</v>
      </c>
      <c r="D1299" s="5" t="s">
        <v>3836</v>
      </c>
      <c r="E1299" s="6" t="str">
        <f t="shared" si="2"/>
        <v>Enviromental Data,Pesticides Data </v>
      </c>
      <c r="F1299" s="2" t="s">
        <v>5</v>
      </c>
      <c r="G1299" s="5" t="str">
        <f t="shared" si="3"/>
        <v/>
      </c>
      <c r="H1299" s="5" t="str">
        <f t="shared" si="4"/>
        <v/>
      </c>
      <c r="I1299" s="5" t="str">
        <f t="shared" si="5"/>
        <v/>
      </c>
      <c r="J1299" s="5" t="str">
        <f t="shared" si="6"/>
        <v>Pesticides Data </v>
      </c>
      <c r="K1299" s="5" t="str">
        <f t="shared" si="9"/>
        <v/>
      </c>
      <c r="M1299" s="6" t="str">
        <f t="shared" si="7"/>
        <v/>
      </c>
      <c r="N1299" s="5" t="str">
        <f t="shared" ref="N1299:Q1299" si="1305">IF(IFERROR(FIND( TRIM(LOWER( RIGHT(N$1,LEN(N$1)- FIND("=",N$1)))),LOWER($D1299)),"*") = "*","",LEFT(N$1,FIND("=",N$1) -1))</f>
        <v/>
      </c>
      <c r="O1299" s="5" t="str">
        <f t="shared" si="1305"/>
        <v/>
      </c>
      <c r="P1299" s="5" t="str">
        <f t="shared" si="1305"/>
        <v/>
      </c>
      <c r="Q1299" s="5" t="str">
        <f t="shared" si="1305"/>
        <v/>
      </c>
    </row>
    <row r="1300" ht="15.75" customHeight="1">
      <c r="A1300" s="5" t="s">
        <v>3837</v>
      </c>
      <c r="B1300" s="5" t="s">
        <v>3838</v>
      </c>
      <c r="C1300" s="5" t="s">
        <v>18</v>
      </c>
      <c r="D1300" s="5" t="s">
        <v>3839</v>
      </c>
      <c r="E1300" s="6" t="str">
        <f t="shared" si="2"/>
        <v>Enviromental Data</v>
      </c>
      <c r="F1300" s="2" t="s">
        <v>5</v>
      </c>
      <c r="G1300" s="5" t="str">
        <f t="shared" si="3"/>
        <v/>
      </c>
      <c r="H1300" s="5" t="str">
        <f t="shared" si="4"/>
        <v/>
      </c>
      <c r="I1300" s="5" t="str">
        <f t="shared" si="5"/>
        <v/>
      </c>
      <c r="J1300" s="5" t="str">
        <f t="shared" si="6"/>
        <v/>
      </c>
      <c r="K1300" s="5" t="str">
        <f t="shared" si="9"/>
        <v/>
      </c>
      <c r="M1300" s="6" t="str">
        <f t="shared" si="7"/>
        <v/>
      </c>
      <c r="N1300" s="5" t="str">
        <f t="shared" ref="N1300:Q1300" si="1306">IF(IFERROR(FIND( TRIM(LOWER( RIGHT(N$1,LEN(N$1)- FIND("=",N$1)))),LOWER($D1300)),"*") = "*","",LEFT(N$1,FIND("=",N$1) -1))</f>
        <v/>
      </c>
      <c r="O1300" s="5" t="str">
        <f t="shared" si="1306"/>
        <v/>
      </c>
      <c r="P1300" s="5" t="str">
        <f t="shared" si="1306"/>
        <v/>
      </c>
      <c r="Q1300" s="5" t="str">
        <f t="shared" si="1306"/>
        <v/>
      </c>
    </row>
    <row r="1301" ht="15.75" customHeight="1">
      <c r="A1301" s="5" t="s">
        <v>3840</v>
      </c>
      <c r="B1301" s="5" t="s">
        <v>3841</v>
      </c>
      <c r="C1301" s="5" t="s">
        <v>18</v>
      </c>
      <c r="D1301" s="5" t="s">
        <v>3842</v>
      </c>
      <c r="E1301" s="6" t="str">
        <f t="shared" si="2"/>
        <v>Enviromental Data</v>
      </c>
      <c r="F1301" s="2" t="s">
        <v>5</v>
      </c>
      <c r="G1301" s="5" t="str">
        <f t="shared" si="3"/>
        <v/>
      </c>
      <c r="H1301" s="5" t="str">
        <f t="shared" si="4"/>
        <v/>
      </c>
      <c r="I1301" s="5" t="str">
        <f t="shared" si="5"/>
        <v/>
      </c>
      <c r="J1301" s="5" t="str">
        <f t="shared" si="6"/>
        <v/>
      </c>
      <c r="K1301" s="5" t="str">
        <f t="shared" si="9"/>
        <v/>
      </c>
      <c r="M1301" s="6" t="str">
        <f t="shared" si="7"/>
        <v/>
      </c>
      <c r="N1301" s="5" t="str">
        <f t="shared" ref="N1301:Q1301" si="1307">IF(IFERROR(FIND( TRIM(LOWER( RIGHT(N$1,LEN(N$1)- FIND("=",N$1)))),LOWER($D1301)),"*") = "*","",LEFT(N$1,FIND("=",N$1) -1))</f>
        <v/>
      </c>
      <c r="O1301" s="5" t="str">
        <f t="shared" si="1307"/>
        <v/>
      </c>
      <c r="P1301" s="5" t="str">
        <f t="shared" si="1307"/>
        <v/>
      </c>
      <c r="Q1301" s="5" t="str">
        <f t="shared" si="1307"/>
        <v/>
      </c>
    </row>
    <row r="1302" ht="15.75" customHeight="1">
      <c r="A1302" s="5" t="s">
        <v>3843</v>
      </c>
      <c r="B1302" s="5" t="s">
        <v>3844</v>
      </c>
      <c r="C1302" s="5" t="s">
        <v>18</v>
      </c>
      <c r="D1302" s="5" t="s">
        <v>3845</v>
      </c>
      <c r="E1302" s="6" t="str">
        <f t="shared" si="2"/>
        <v>Enviromental Data</v>
      </c>
      <c r="F1302" s="2" t="s">
        <v>5</v>
      </c>
      <c r="G1302" s="5" t="str">
        <f t="shared" si="3"/>
        <v/>
      </c>
      <c r="H1302" s="5" t="str">
        <f t="shared" si="4"/>
        <v/>
      </c>
      <c r="I1302" s="5" t="str">
        <f t="shared" si="5"/>
        <v/>
      </c>
      <c r="J1302" s="5" t="str">
        <f t="shared" si="6"/>
        <v/>
      </c>
      <c r="K1302" s="5" t="str">
        <f t="shared" si="9"/>
        <v/>
      </c>
      <c r="M1302" s="6" t="str">
        <f t="shared" si="7"/>
        <v/>
      </c>
      <c r="N1302" s="5" t="str">
        <f t="shared" ref="N1302:Q1302" si="1308">IF(IFERROR(FIND( TRIM(LOWER( RIGHT(N$1,LEN(N$1)- FIND("=",N$1)))),LOWER($D1302)),"*") = "*","",LEFT(N$1,FIND("=",N$1) -1))</f>
        <v/>
      </c>
      <c r="O1302" s="5" t="str">
        <f t="shared" si="1308"/>
        <v/>
      </c>
      <c r="P1302" s="5" t="str">
        <f t="shared" si="1308"/>
        <v/>
      </c>
      <c r="Q1302" s="5" t="str">
        <f t="shared" si="1308"/>
        <v/>
      </c>
    </row>
    <row r="1303" ht="15.75" customHeight="1">
      <c r="A1303" s="5" t="s">
        <v>3846</v>
      </c>
      <c r="B1303" s="5" t="s">
        <v>3847</v>
      </c>
      <c r="C1303" s="5" t="s">
        <v>18</v>
      </c>
      <c r="D1303" s="5" t="s">
        <v>3848</v>
      </c>
      <c r="E1303" s="6" t="str">
        <f t="shared" si="2"/>
        <v>Enviromental Data</v>
      </c>
      <c r="F1303" s="2" t="s">
        <v>5</v>
      </c>
      <c r="G1303" s="5" t="str">
        <f t="shared" si="3"/>
        <v/>
      </c>
      <c r="H1303" s="5" t="str">
        <f t="shared" si="4"/>
        <v/>
      </c>
      <c r="I1303" s="5" t="str">
        <f t="shared" si="5"/>
        <v/>
      </c>
      <c r="J1303" s="5" t="str">
        <f t="shared" si="6"/>
        <v/>
      </c>
      <c r="K1303" s="5" t="str">
        <f t="shared" si="9"/>
        <v/>
      </c>
      <c r="M1303" s="6" t="str">
        <f t="shared" si="7"/>
        <v/>
      </c>
      <c r="N1303" s="5" t="str">
        <f t="shared" ref="N1303:Q1303" si="1309">IF(IFERROR(FIND( TRIM(LOWER( RIGHT(N$1,LEN(N$1)- FIND("=",N$1)))),LOWER($D1303)),"*") = "*","",LEFT(N$1,FIND("=",N$1) -1))</f>
        <v/>
      </c>
      <c r="O1303" s="5" t="str">
        <f t="shared" si="1309"/>
        <v/>
      </c>
      <c r="P1303" s="5" t="str">
        <f t="shared" si="1309"/>
        <v/>
      </c>
      <c r="Q1303" s="5" t="str">
        <f t="shared" si="1309"/>
        <v/>
      </c>
    </row>
    <row r="1304" ht="15.75" customHeight="1">
      <c r="A1304" s="5" t="s">
        <v>3849</v>
      </c>
      <c r="B1304" s="5" t="s">
        <v>3850</v>
      </c>
      <c r="C1304" s="5" t="s">
        <v>18</v>
      </c>
      <c r="D1304" s="5" t="s">
        <v>3851</v>
      </c>
      <c r="E1304" s="6" t="str">
        <f t="shared" si="2"/>
        <v>Enviromental Data</v>
      </c>
      <c r="F1304" s="2" t="s">
        <v>5</v>
      </c>
      <c r="G1304" s="5" t="str">
        <f t="shared" si="3"/>
        <v/>
      </c>
      <c r="H1304" s="5" t="str">
        <f t="shared" si="4"/>
        <v/>
      </c>
      <c r="I1304" s="5" t="str">
        <f t="shared" si="5"/>
        <v/>
      </c>
      <c r="J1304" s="5" t="str">
        <f t="shared" si="6"/>
        <v/>
      </c>
      <c r="K1304" s="5" t="str">
        <f t="shared" si="9"/>
        <v/>
      </c>
      <c r="M1304" s="6" t="str">
        <f t="shared" si="7"/>
        <v/>
      </c>
      <c r="N1304" s="5" t="str">
        <f t="shared" ref="N1304:Q1304" si="1310">IF(IFERROR(FIND( TRIM(LOWER( RIGHT(N$1,LEN(N$1)- FIND("=",N$1)))),LOWER($D1304)),"*") = "*","",LEFT(N$1,FIND("=",N$1) -1))</f>
        <v/>
      </c>
      <c r="O1304" s="5" t="str">
        <f t="shared" si="1310"/>
        <v/>
      </c>
      <c r="P1304" s="5" t="str">
        <f t="shared" si="1310"/>
        <v/>
      </c>
      <c r="Q1304" s="5" t="str">
        <f t="shared" si="1310"/>
        <v/>
      </c>
    </row>
    <row r="1305" ht="15.75" customHeight="1">
      <c r="A1305" s="5" t="s">
        <v>3852</v>
      </c>
      <c r="B1305" s="5" t="s">
        <v>3853</v>
      </c>
      <c r="C1305" s="5" t="s">
        <v>18</v>
      </c>
      <c r="D1305" s="5" t="s">
        <v>3854</v>
      </c>
      <c r="E1305" s="6" t="str">
        <f t="shared" si="2"/>
        <v>Enviromental Data</v>
      </c>
      <c r="F1305" s="2" t="s">
        <v>5</v>
      </c>
      <c r="G1305" s="5" t="str">
        <f t="shared" si="3"/>
        <v/>
      </c>
      <c r="H1305" s="5" t="str">
        <f t="shared" si="4"/>
        <v/>
      </c>
      <c r="I1305" s="5" t="str">
        <f t="shared" si="5"/>
        <v/>
      </c>
      <c r="J1305" s="5" t="str">
        <f t="shared" si="6"/>
        <v/>
      </c>
      <c r="K1305" s="5" t="str">
        <f t="shared" si="9"/>
        <v/>
      </c>
      <c r="M1305" s="6" t="str">
        <f t="shared" si="7"/>
        <v/>
      </c>
      <c r="N1305" s="5" t="str">
        <f t="shared" ref="N1305:Q1305" si="1311">IF(IFERROR(FIND( TRIM(LOWER( RIGHT(N$1,LEN(N$1)- FIND("=",N$1)))),LOWER($D1305)),"*") = "*","",LEFT(N$1,FIND("=",N$1) -1))</f>
        <v/>
      </c>
      <c r="O1305" s="5" t="str">
        <f t="shared" si="1311"/>
        <v/>
      </c>
      <c r="P1305" s="5" t="str">
        <f t="shared" si="1311"/>
        <v/>
      </c>
      <c r="Q1305" s="5" t="str">
        <f t="shared" si="1311"/>
        <v/>
      </c>
    </row>
    <row r="1306" ht="15.75" customHeight="1">
      <c r="A1306" s="5" t="s">
        <v>3855</v>
      </c>
      <c r="B1306" s="5" t="s">
        <v>3856</v>
      </c>
      <c r="C1306" s="5" t="s">
        <v>18</v>
      </c>
      <c r="D1306" s="5" t="s">
        <v>3857</v>
      </c>
      <c r="E1306" s="6" t="str">
        <f t="shared" si="2"/>
        <v>Enviromental Data</v>
      </c>
      <c r="F1306" s="2" t="s">
        <v>5</v>
      </c>
      <c r="G1306" s="5" t="str">
        <f t="shared" si="3"/>
        <v/>
      </c>
      <c r="H1306" s="5" t="str">
        <f t="shared" si="4"/>
        <v/>
      </c>
      <c r="I1306" s="5" t="str">
        <f t="shared" si="5"/>
        <v/>
      </c>
      <c r="J1306" s="5" t="str">
        <f t="shared" si="6"/>
        <v/>
      </c>
      <c r="K1306" s="5" t="str">
        <f t="shared" si="9"/>
        <v/>
      </c>
      <c r="M1306" s="6" t="str">
        <f t="shared" si="7"/>
        <v/>
      </c>
      <c r="N1306" s="5" t="str">
        <f t="shared" ref="N1306:Q1306" si="1312">IF(IFERROR(FIND( TRIM(LOWER( RIGHT(N$1,LEN(N$1)- FIND("=",N$1)))),LOWER($D1306)),"*") = "*","",LEFT(N$1,FIND("=",N$1) -1))</f>
        <v/>
      </c>
      <c r="O1306" s="5" t="str">
        <f t="shared" si="1312"/>
        <v/>
      </c>
      <c r="P1306" s="5" t="str">
        <f t="shared" si="1312"/>
        <v/>
      </c>
      <c r="Q1306" s="5" t="str">
        <f t="shared" si="1312"/>
        <v/>
      </c>
    </row>
    <row r="1307" ht="15.75" customHeight="1">
      <c r="A1307" s="5" t="s">
        <v>3858</v>
      </c>
      <c r="B1307" s="5" t="s">
        <v>3859</v>
      </c>
      <c r="C1307" s="5" t="s">
        <v>18</v>
      </c>
      <c r="D1307" s="5" t="s">
        <v>3860</v>
      </c>
      <c r="E1307" s="6" t="str">
        <f t="shared" si="2"/>
        <v>Enviromental Data</v>
      </c>
      <c r="F1307" s="2" t="s">
        <v>5</v>
      </c>
      <c r="G1307" s="5" t="str">
        <f t="shared" si="3"/>
        <v/>
      </c>
      <c r="H1307" s="5" t="str">
        <f t="shared" si="4"/>
        <v/>
      </c>
      <c r="I1307" s="5" t="str">
        <f t="shared" si="5"/>
        <v/>
      </c>
      <c r="J1307" s="5" t="str">
        <f t="shared" si="6"/>
        <v/>
      </c>
      <c r="K1307" s="5" t="str">
        <f t="shared" si="9"/>
        <v/>
      </c>
      <c r="M1307" s="6" t="str">
        <f t="shared" si="7"/>
        <v/>
      </c>
      <c r="N1307" s="5" t="str">
        <f t="shared" ref="N1307:Q1307" si="1313">IF(IFERROR(FIND( TRIM(LOWER( RIGHT(N$1,LEN(N$1)- FIND("=",N$1)))),LOWER($D1307)),"*") = "*","",LEFT(N$1,FIND("=",N$1) -1))</f>
        <v/>
      </c>
      <c r="O1307" s="5" t="str">
        <f t="shared" si="1313"/>
        <v/>
      </c>
      <c r="P1307" s="5" t="str">
        <f t="shared" si="1313"/>
        <v/>
      </c>
      <c r="Q1307" s="5" t="str">
        <f t="shared" si="1313"/>
        <v/>
      </c>
    </row>
    <row r="1308" ht="15.75" customHeight="1">
      <c r="A1308" s="5" t="s">
        <v>3861</v>
      </c>
      <c r="B1308" s="5" t="s">
        <v>3862</v>
      </c>
      <c r="C1308" s="5" t="s">
        <v>18</v>
      </c>
      <c r="D1308" s="5" t="s">
        <v>3863</v>
      </c>
      <c r="E1308" s="6" t="str">
        <f t="shared" si="2"/>
        <v>Enviromental Data</v>
      </c>
      <c r="F1308" s="2" t="s">
        <v>5</v>
      </c>
      <c r="G1308" s="5" t="str">
        <f t="shared" si="3"/>
        <v/>
      </c>
      <c r="H1308" s="5" t="str">
        <f t="shared" si="4"/>
        <v/>
      </c>
      <c r="I1308" s="5" t="str">
        <f t="shared" si="5"/>
        <v/>
      </c>
      <c r="J1308" s="5" t="str">
        <f t="shared" si="6"/>
        <v/>
      </c>
      <c r="K1308" s="5" t="str">
        <f t="shared" si="9"/>
        <v/>
      </c>
      <c r="M1308" s="6" t="str">
        <f t="shared" si="7"/>
        <v/>
      </c>
      <c r="N1308" s="5" t="str">
        <f t="shared" ref="N1308:Q1308" si="1314">IF(IFERROR(FIND( TRIM(LOWER( RIGHT(N$1,LEN(N$1)- FIND("=",N$1)))),LOWER($D1308)),"*") = "*","",LEFT(N$1,FIND("=",N$1) -1))</f>
        <v/>
      </c>
      <c r="O1308" s="5" t="str">
        <f t="shared" si="1314"/>
        <v/>
      </c>
      <c r="P1308" s="5" t="str">
        <f t="shared" si="1314"/>
        <v/>
      </c>
      <c r="Q1308" s="5" t="str">
        <f t="shared" si="1314"/>
        <v/>
      </c>
    </row>
    <row r="1309" ht="15.75" customHeight="1">
      <c r="A1309" s="5" t="s">
        <v>3864</v>
      </c>
      <c r="B1309" s="5" t="s">
        <v>3865</v>
      </c>
      <c r="C1309" s="5" t="s">
        <v>18</v>
      </c>
      <c r="D1309" s="5" t="s">
        <v>3866</v>
      </c>
      <c r="E1309" s="6" t="str">
        <f t="shared" si="2"/>
        <v>Enviromental Data,Public Health Data </v>
      </c>
      <c r="F1309" s="2" t="s">
        <v>5</v>
      </c>
      <c r="G1309" s="5" t="str">
        <f t="shared" si="3"/>
        <v/>
      </c>
      <c r="H1309" s="5" t="str">
        <f t="shared" si="4"/>
        <v/>
      </c>
      <c r="I1309" s="5" t="str">
        <f t="shared" si="5"/>
        <v/>
      </c>
      <c r="J1309" s="5" t="str">
        <f t="shared" si="6"/>
        <v/>
      </c>
      <c r="K1309" s="5" t="str">
        <f t="shared" si="9"/>
        <v>Public Health Data </v>
      </c>
      <c r="M1309" s="6" t="str">
        <f t="shared" si="7"/>
        <v/>
      </c>
      <c r="N1309" s="5" t="str">
        <f t="shared" ref="N1309:Q1309" si="1315">IF(IFERROR(FIND( TRIM(LOWER( RIGHT(N$1,LEN(N$1)- FIND("=",N$1)))),LOWER($D1309)),"*") = "*","",LEFT(N$1,FIND("=",N$1) -1))</f>
        <v/>
      </c>
      <c r="O1309" s="5" t="str">
        <f t="shared" si="1315"/>
        <v/>
      </c>
      <c r="P1309" s="5" t="str">
        <f t="shared" si="1315"/>
        <v/>
      </c>
      <c r="Q1309" s="5" t="str">
        <f t="shared" si="1315"/>
        <v/>
      </c>
    </row>
    <row r="1310" ht="15.75" customHeight="1">
      <c r="A1310" s="5" t="s">
        <v>3867</v>
      </c>
      <c r="B1310" s="5" t="s">
        <v>3868</v>
      </c>
      <c r="C1310" s="5" t="s">
        <v>18</v>
      </c>
      <c r="D1310" s="5" t="s">
        <v>3869</v>
      </c>
      <c r="E1310" s="6" t="str">
        <f t="shared" si="2"/>
        <v>Enviromental Data</v>
      </c>
      <c r="F1310" s="2" t="s">
        <v>5</v>
      </c>
      <c r="G1310" s="5" t="str">
        <f t="shared" si="3"/>
        <v/>
      </c>
      <c r="H1310" s="5" t="str">
        <f t="shared" si="4"/>
        <v/>
      </c>
      <c r="I1310" s="5" t="str">
        <f t="shared" si="5"/>
        <v/>
      </c>
      <c r="J1310" s="5" t="str">
        <f t="shared" si="6"/>
        <v/>
      </c>
      <c r="K1310" s="5" t="str">
        <f t="shared" si="9"/>
        <v/>
      </c>
      <c r="M1310" s="6" t="str">
        <f t="shared" si="7"/>
        <v>Agricultural Waste Management System </v>
      </c>
      <c r="N1310" s="5" t="str">
        <f t="shared" ref="N1310:Q1310" si="1316">IF(IFERROR(FIND( TRIM(LOWER( RIGHT(N$1,LEN(N$1)- FIND("=",N$1)))),LOWER($D1310)),"*") = "*","",LEFT(N$1,FIND("=",N$1) -1))</f>
        <v>Agricultural Waste Management System </v>
      </c>
      <c r="O1310" s="5" t="str">
        <f t="shared" si="1316"/>
        <v/>
      </c>
      <c r="P1310" s="5" t="str">
        <f t="shared" si="1316"/>
        <v/>
      </c>
      <c r="Q1310" s="5" t="str">
        <f t="shared" si="1316"/>
        <v/>
      </c>
    </row>
    <row r="1311" ht="15.75" customHeight="1">
      <c r="A1311" s="5" t="s">
        <v>3870</v>
      </c>
      <c r="B1311" s="5" t="s">
        <v>3871</v>
      </c>
      <c r="C1311" s="5" t="s">
        <v>18</v>
      </c>
      <c r="D1311" s="5" t="s">
        <v>3872</v>
      </c>
      <c r="E1311" s="6" t="str">
        <f t="shared" si="2"/>
        <v>Enviromental Data,Public Health Data </v>
      </c>
      <c r="F1311" s="2" t="s">
        <v>5</v>
      </c>
      <c r="G1311" s="5" t="str">
        <f t="shared" si="3"/>
        <v/>
      </c>
      <c r="H1311" s="5" t="str">
        <f t="shared" si="4"/>
        <v/>
      </c>
      <c r="I1311" s="5" t="str">
        <f t="shared" si="5"/>
        <v/>
      </c>
      <c r="J1311" s="5" t="str">
        <f t="shared" si="6"/>
        <v/>
      </c>
      <c r="K1311" s="5" t="str">
        <f t="shared" si="9"/>
        <v>Public Health Data </v>
      </c>
      <c r="M1311" s="6" t="str">
        <f t="shared" si="7"/>
        <v>Regulatory Compliance </v>
      </c>
      <c r="N1311" s="5" t="str">
        <f t="shared" ref="N1311:Q1311" si="1317">IF(IFERROR(FIND( TRIM(LOWER( RIGHT(N$1,LEN(N$1)- FIND("=",N$1)))),LOWER($D1311)),"*") = "*","",LEFT(N$1,FIND("=",N$1) -1))</f>
        <v/>
      </c>
      <c r="O1311" s="5" t="str">
        <f t="shared" si="1317"/>
        <v/>
      </c>
      <c r="P1311" s="5" t="str">
        <f t="shared" si="1317"/>
        <v>Regulatory Compliance </v>
      </c>
      <c r="Q1311" s="5" t="str">
        <f t="shared" si="1317"/>
        <v/>
      </c>
    </row>
    <row r="1312" ht="15.75" customHeight="1">
      <c r="A1312" s="5" t="s">
        <v>3873</v>
      </c>
      <c r="B1312" s="5" t="s">
        <v>3874</v>
      </c>
      <c r="C1312" s="5" t="s">
        <v>18</v>
      </c>
      <c r="D1312" s="5" t="s">
        <v>3875</v>
      </c>
      <c r="E1312" s="6" t="str">
        <f t="shared" si="2"/>
        <v>Enviromental Data</v>
      </c>
      <c r="F1312" s="2" t="s">
        <v>5</v>
      </c>
      <c r="G1312" s="5" t="str">
        <f t="shared" si="3"/>
        <v/>
      </c>
      <c r="H1312" s="5" t="str">
        <f t="shared" si="4"/>
        <v/>
      </c>
      <c r="I1312" s="5" t="str">
        <f t="shared" si="5"/>
        <v/>
      </c>
      <c r="J1312" s="5" t="str">
        <f t="shared" si="6"/>
        <v/>
      </c>
      <c r="K1312" s="5" t="str">
        <f t="shared" si="9"/>
        <v/>
      </c>
      <c r="M1312" s="6" t="str">
        <f t="shared" si="7"/>
        <v/>
      </c>
      <c r="N1312" s="5" t="str">
        <f t="shared" ref="N1312:Q1312" si="1318">IF(IFERROR(FIND( TRIM(LOWER( RIGHT(N$1,LEN(N$1)- FIND("=",N$1)))),LOWER($D1312)),"*") = "*","",LEFT(N$1,FIND("=",N$1) -1))</f>
        <v/>
      </c>
      <c r="O1312" s="5" t="str">
        <f t="shared" si="1318"/>
        <v/>
      </c>
      <c r="P1312" s="5" t="str">
        <f t="shared" si="1318"/>
        <v/>
      </c>
      <c r="Q1312" s="5" t="str">
        <f t="shared" si="1318"/>
        <v/>
      </c>
    </row>
    <row r="1313" ht="15.75" customHeight="1">
      <c r="A1313" s="5" t="s">
        <v>3876</v>
      </c>
      <c r="B1313" s="5" t="s">
        <v>3877</v>
      </c>
      <c r="C1313" s="5" t="s">
        <v>18</v>
      </c>
      <c r="D1313" s="5" t="s">
        <v>3878</v>
      </c>
      <c r="E1313" s="6" t="str">
        <f t="shared" si="2"/>
        <v>Enviromental Data</v>
      </c>
      <c r="F1313" s="2" t="s">
        <v>5</v>
      </c>
      <c r="G1313" s="5" t="str">
        <f t="shared" si="3"/>
        <v/>
      </c>
      <c r="H1313" s="5" t="str">
        <f t="shared" si="4"/>
        <v/>
      </c>
      <c r="I1313" s="5" t="str">
        <f t="shared" si="5"/>
        <v/>
      </c>
      <c r="J1313" s="5" t="str">
        <f t="shared" si="6"/>
        <v/>
      </c>
      <c r="K1313" s="5" t="str">
        <f t="shared" si="9"/>
        <v/>
      </c>
      <c r="M1313" s="6" t="str">
        <f t="shared" si="7"/>
        <v/>
      </c>
      <c r="N1313" s="5" t="str">
        <f t="shared" ref="N1313:Q1313" si="1319">IF(IFERROR(FIND( TRIM(LOWER( RIGHT(N$1,LEN(N$1)- FIND("=",N$1)))),LOWER($D1313)),"*") = "*","",LEFT(N$1,FIND("=",N$1) -1))</f>
        <v/>
      </c>
      <c r="O1313" s="5" t="str">
        <f t="shared" si="1319"/>
        <v/>
      </c>
      <c r="P1313" s="5" t="str">
        <f t="shared" si="1319"/>
        <v/>
      </c>
      <c r="Q1313" s="5" t="str">
        <f t="shared" si="1319"/>
        <v/>
      </c>
    </row>
    <row r="1314" ht="15.75" customHeight="1">
      <c r="A1314" s="5" t="s">
        <v>3879</v>
      </c>
      <c r="B1314" s="5" t="s">
        <v>3880</v>
      </c>
      <c r="C1314" s="5" t="s">
        <v>18</v>
      </c>
      <c r="D1314" s="5" t="s">
        <v>3881</v>
      </c>
      <c r="E1314" s="6" t="str">
        <f t="shared" si="2"/>
        <v>Enviromental Data,Public Health Data </v>
      </c>
      <c r="F1314" s="2" t="s">
        <v>5</v>
      </c>
      <c r="G1314" s="5" t="str">
        <f t="shared" si="3"/>
        <v/>
      </c>
      <c r="H1314" s="5" t="str">
        <f t="shared" si="4"/>
        <v/>
      </c>
      <c r="I1314" s="5" t="str">
        <f t="shared" si="5"/>
        <v/>
      </c>
      <c r="J1314" s="5" t="str">
        <f t="shared" si="6"/>
        <v/>
      </c>
      <c r="K1314" s="5" t="str">
        <f t="shared" si="9"/>
        <v>Public Health Data </v>
      </c>
      <c r="M1314" s="6" t="str">
        <f t="shared" si="7"/>
        <v/>
      </c>
      <c r="N1314" s="5" t="str">
        <f t="shared" ref="N1314:Q1314" si="1320">IF(IFERROR(FIND( TRIM(LOWER( RIGHT(N$1,LEN(N$1)- FIND("=",N$1)))),LOWER($D1314)),"*") = "*","",LEFT(N$1,FIND("=",N$1) -1))</f>
        <v/>
      </c>
      <c r="O1314" s="5" t="str">
        <f t="shared" si="1320"/>
        <v/>
      </c>
      <c r="P1314" s="5" t="str">
        <f t="shared" si="1320"/>
        <v/>
      </c>
      <c r="Q1314" s="5" t="str">
        <f t="shared" si="1320"/>
        <v/>
      </c>
    </row>
    <row r="1315" ht="15.75" customHeight="1">
      <c r="A1315" s="5" t="s">
        <v>3882</v>
      </c>
      <c r="B1315" s="5" t="s">
        <v>3883</v>
      </c>
      <c r="C1315" s="5" t="s">
        <v>18</v>
      </c>
      <c r="D1315" s="5" t="s">
        <v>3884</v>
      </c>
      <c r="E1315" s="6" t="str">
        <f t="shared" si="2"/>
        <v>Enviromental Data</v>
      </c>
      <c r="F1315" s="2" t="s">
        <v>5</v>
      </c>
      <c r="G1315" s="5" t="str">
        <f t="shared" si="3"/>
        <v/>
      </c>
      <c r="H1315" s="5" t="str">
        <f t="shared" si="4"/>
        <v/>
      </c>
      <c r="I1315" s="5" t="str">
        <f t="shared" si="5"/>
        <v/>
      </c>
      <c r="J1315" s="5" t="str">
        <f t="shared" si="6"/>
        <v/>
      </c>
      <c r="K1315" s="5" t="str">
        <f t="shared" si="9"/>
        <v/>
      </c>
      <c r="M1315" s="6" t="str">
        <f t="shared" si="7"/>
        <v/>
      </c>
      <c r="N1315" s="5" t="str">
        <f t="shared" ref="N1315:Q1315" si="1321">IF(IFERROR(FIND( TRIM(LOWER( RIGHT(N$1,LEN(N$1)- FIND("=",N$1)))),LOWER($D1315)),"*") = "*","",LEFT(N$1,FIND("=",N$1) -1))</f>
        <v/>
      </c>
      <c r="O1315" s="5" t="str">
        <f t="shared" si="1321"/>
        <v/>
      </c>
      <c r="P1315" s="5" t="str">
        <f t="shared" si="1321"/>
        <v/>
      </c>
      <c r="Q1315" s="5" t="str">
        <f t="shared" si="1321"/>
        <v/>
      </c>
    </row>
    <row r="1316" ht="15.75" customHeight="1">
      <c r="A1316" s="5" t="s">
        <v>3885</v>
      </c>
      <c r="B1316" s="5" t="s">
        <v>3886</v>
      </c>
      <c r="C1316" s="5" t="s">
        <v>18</v>
      </c>
      <c r="D1316" s="5" t="s">
        <v>3887</v>
      </c>
      <c r="E1316" s="6" t="str">
        <f t="shared" si="2"/>
        <v>Enviromental Data,Public Health Data </v>
      </c>
      <c r="F1316" s="2" t="s">
        <v>5</v>
      </c>
      <c r="G1316" s="5" t="str">
        <f t="shared" si="3"/>
        <v/>
      </c>
      <c r="H1316" s="5" t="str">
        <f t="shared" si="4"/>
        <v/>
      </c>
      <c r="I1316" s="5" t="str">
        <f t="shared" si="5"/>
        <v/>
      </c>
      <c r="J1316" s="5" t="str">
        <f t="shared" si="6"/>
        <v/>
      </c>
      <c r="K1316" s="5" t="str">
        <f t="shared" si="9"/>
        <v>Public Health Data </v>
      </c>
      <c r="M1316" s="6" t="str">
        <f t="shared" si="7"/>
        <v/>
      </c>
      <c r="N1316" s="5" t="str">
        <f t="shared" ref="N1316:Q1316" si="1322">IF(IFERROR(FIND( TRIM(LOWER( RIGHT(N$1,LEN(N$1)- FIND("=",N$1)))),LOWER($D1316)),"*") = "*","",LEFT(N$1,FIND("=",N$1) -1))</f>
        <v/>
      </c>
      <c r="O1316" s="5" t="str">
        <f t="shared" si="1322"/>
        <v/>
      </c>
      <c r="P1316" s="5" t="str">
        <f t="shared" si="1322"/>
        <v/>
      </c>
      <c r="Q1316" s="5" t="str">
        <f t="shared" si="1322"/>
        <v/>
      </c>
    </row>
    <row r="1317" ht="15.75" customHeight="1">
      <c r="A1317" s="5" t="s">
        <v>3888</v>
      </c>
      <c r="B1317" s="5" t="s">
        <v>3889</v>
      </c>
      <c r="C1317" s="5" t="s">
        <v>18</v>
      </c>
      <c r="D1317" s="5" t="s">
        <v>3890</v>
      </c>
      <c r="E1317" s="6" t="str">
        <f t="shared" si="2"/>
        <v>Enviromental Data</v>
      </c>
      <c r="F1317" s="2" t="s">
        <v>5</v>
      </c>
      <c r="G1317" s="5" t="str">
        <f t="shared" si="3"/>
        <v/>
      </c>
      <c r="H1317" s="5" t="str">
        <f t="shared" si="4"/>
        <v/>
      </c>
      <c r="I1317" s="5" t="str">
        <f t="shared" si="5"/>
        <v/>
      </c>
      <c r="J1317" s="5" t="str">
        <f t="shared" si="6"/>
        <v/>
      </c>
      <c r="K1317" s="5" t="str">
        <f t="shared" si="9"/>
        <v/>
      </c>
      <c r="M1317" s="6" t="str">
        <f t="shared" si="7"/>
        <v/>
      </c>
      <c r="N1317" s="5" t="str">
        <f t="shared" ref="N1317:Q1317" si="1323">IF(IFERROR(FIND( TRIM(LOWER( RIGHT(N$1,LEN(N$1)- FIND("=",N$1)))),LOWER($D1317)),"*") = "*","",LEFT(N$1,FIND("=",N$1) -1))</f>
        <v/>
      </c>
      <c r="O1317" s="5" t="str">
        <f t="shared" si="1323"/>
        <v/>
      </c>
      <c r="P1317" s="5" t="str">
        <f t="shared" si="1323"/>
        <v/>
      </c>
      <c r="Q1317" s="5" t="str">
        <f t="shared" si="1323"/>
        <v/>
      </c>
    </row>
    <row r="1318" ht="15.75" customHeight="1">
      <c r="A1318" s="5" t="s">
        <v>3891</v>
      </c>
      <c r="B1318" s="5" t="s">
        <v>3892</v>
      </c>
      <c r="C1318" s="5" t="s">
        <v>18</v>
      </c>
      <c r="D1318" s="5" t="s">
        <v>3893</v>
      </c>
      <c r="E1318" s="6" t="str">
        <f t="shared" si="2"/>
        <v>Enviromental Data</v>
      </c>
      <c r="F1318" s="2" t="s">
        <v>5</v>
      </c>
      <c r="G1318" s="5" t="str">
        <f t="shared" si="3"/>
        <v/>
      </c>
      <c r="H1318" s="5" t="str">
        <f t="shared" si="4"/>
        <v/>
      </c>
      <c r="I1318" s="5" t="str">
        <f t="shared" si="5"/>
        <v/>
      </c>
      <c r="J1318" s="5" t="str">
        <f t="shared" si="6"/>
        <v/>
      </c>
      <c r="K1318" s="5" t="str">
        <f t="shared" si="9"/>
        <v/>
      </c>
      <c r="M1318" s="6" t="str">
        <f t="shared" si="7"/>
        <v/>
      </c>
      <c r="N1318" s="5" t="str">
        <f t="shared" ref="N1318:Q1318" si="1324">IF(IFERROR(FIND( TRIM(LOWER( RIGHT(N$1,LEN(N$1)- FIND("=",N$1)))),LOWER($D1318)),"*") = "*","",LEFT(N$1,FIND("=",N$1) -1))</f>
        <v/>
      </c>
      <c r="O1318" s="5" t="str">
        <f t="shared" si="1324"/>
        <v/>
      </c>
      <c r="P1318" s="5" t="str">
        <f t="shared" si="1324"/>
        <v/>
      </c>
      <c r="Q1318" s="5" t="str">
        <f t="shared" si="1324"/>
        <v/>
      </c>
    </row>
    <row r="1319" ht="15.75" customHeight="1">
      <c r="A1319" s="5" t="s">
        <v>3894</v>
      </c>
      <c r="B1319" s="5" t="s">
        <v>3895</v>
      </c>
      <c r="C1319" s="5" t="s">
        <v>18</v>
      </c>
      <c r="D1319" s="5" t="s">
        <v>3896</v>
      </c>
      <c r="E1319" s="6" t="str">
        <f t="shared" si="2"/>
        <v>Enviromental Data,Soil Health Data</v>
      </c>
      <c r="F1319" s="2" t="s">
        <v>5</v>
      </c>
      <c r="G1319" s="5" t="str">
        <f t="shared" si="3"/>
        <v>Soil Health Data</v>
      </c>
      <c r="H1319" s="5" t="str">
        <f t="shared" si="4"/>
        <v/>
      </c>
      <c r="I1319" s="5" t="str">
        <f t="shared" si="5"/>
        <v/>
      </c>
      <c r="J1319" s="5" t="str">
        <f t="shared" si="6"/>
        <v/>
      </c>
      <c r="K1319" s="5" t="str">
        <f t="shared" si="9"/>
        <v/>
      </c>
      <c r="M1319" s="6" t="str">
        <f t="shared" si="7"/>
        <v/>
      </c>
      <c r="N1319" s="5" t="str">
        <f t="shared" ref="N1319:Q1319" si="1325">IF(IFERROR(FIND( TRIM(LOWER( RIGHT(N$1,LEN(N$1)- FIND("=",N$1)))),LOWER($D1319)),"*") = "*","",LEFT(N$1,FIND("=",N$1) -1))</f>
        <v/>
      </c>
      <c r="O1319" s="5" t="str">
        <f t="shared" si="1325"/>
        <v/>
      </c>
      <c r="P1319" s="5" t="str">
        <f t="shared" si="1325"/>
        <v/>
      </c>
      <c r="Q1319" s="5" t="str">
        <f t="shared" si="1325"/>
        <v/>
      </c>
    </row>
    <row r="1320" ht="15.75" customHeight="1">
      <c r="A1320" s="5" t="s">
        <v>3897</v>
      </c>
      <c r="B1320" s="5" t="s">
        <v>3898</v>
      </c>
      <c r="C1320" s="5" t="s">
        <v>18</v>
      </c>
      <c r="D1320" s="5" t="s">
        <v>3899</v>
      </c>
      <c r="E1320" s="6" t="str">
        <f t="shared" si="2"/>
        <v>Enviromental Data,Public Health Data </v>
      </c>
      <c r="F1320" s="2" t="s">
        <v>5</v>
      </c>
      <c r="G1320" s="5" t="str">
        <f t="shared" si="3"/>
        <v/>
      </c>
      <c r="H1320" s="5" t="str">
        <f t="shared" si="4"/>
        <v/>
      </c>
      <c r="I1320" s="5" t="str">
        <f t="shared" si="5"/>
        <v/>
      </c>
      <c r="J1320" s="5" t="str">
        <f t="shared" si="6"/>
        <v/>
      </c>
      <c r="K1320" s="5" t="str">
        <f t="shared" si="9"/>
        <v>Public Health Data </v>
      </c>
      <c r="M1320" s="6" t="str">
        <f t="shared" si="7"/>
        <v/>
      </c>
      <c r="N1320" s="5" t="str">
        <f t="shared" ref="N1320:Q1320" si="1326">IF(IFERROR(FIND( TRIM(LOWER( RIGHT(N$1,LEN(N$1)- FIND("=",N$1)))),LOWER($D1320)),"*") = "*","",LEFT(N$1,FIND("=",N$1) -1))</f>
        <v/>
      </c>
      <c r="O1320" s="5" t="str">
        <f t="shared" si="1326"/>
        <v/>
      </c>
      <c r="P1320" s="5" t="str">
        <f t="shared" si="1326"/>
        <v/>
      </c>
      <c r="Q1320" s="5" t="str">
        <f t="shared" si="1326"/>
        <v/>
      </c>
    </row>
    <row r="1321" ht="15.75" customHeight="1">
      <c r="A1321" s="5" t="s">
        <v>3900</v>
      </c>
      <c r="B1321" s="5" t="s">
        <v>3901</v>
      </c>
      <c r="C1321" s="5" t="s">
        <v>18</v>
      </c>
      <c r="D1321" s="5" t="s">
        <v>3902</v>
      </c>
      <c r="E1321" s="6" t="str">
        <f t="shared" si="2"/>
        <v>Enviromental Data,Public Health Data </v>
      </c>
      <c r="F1321" s="2" t="s">
        <v>5</v>
      </c>
      <c r="G1321" s="5" t="str">
        <f t="shared" si="3"/>
        <v/>
      </c>
      <c r="H1321" s="5" t="str">
        <f t="shared" si="4"/>
        <v/>
      </c>
      <c r="I1321" s="5" t="str">
        <f t="shared" si="5"/>
        <v/>
      </c>
      <c r="J1321" s="5" t="str">
        <f t="shared" si="6"/>
        <v/>
      </c>
      <c r="K1321" s="5" t="str">
        <f t="shared" si="9"/>
        <v>Public Health Data </v>
      </c>
      <c r="M1321" s="6" t="str">
        <f t="shared" si="7"/>
        <v/>
      </c>
      <c r="N1321" s="5" t="str">
        <f t="shared" ref="N1321:Q1321" si="1327">IF(IFERROR(FIND( TRIM(LOWER( RIGHT(N$1,LEN(N$1)- FIND("=",N$1)))),LOWER($D1321)),"*") = "*","",LEFT(N$1,FIND("=",N$1) -1))</f>
        <v/>
      </c>
      <c r="O1321" s="5" t="str">
        <f t="shared" si="1327"/>
        <v/>
      </c>
      <c r="P1321" s="5" t="str">
        <f t="shared" si="1327"/>
        <v/>
      </c>
      <c r="Q1321" s="5" t="str">
        <f t="shared" si="1327"/>
        <v/>
      </c>
    </row>
    <row r="1322" ht="15.75" customHeight="1">
      <c r="A1322" s="5" t="s">
        <v>3903</v>
      </c>
      <c r="B1322" s="5" t="s">
        <v>3904</v>
      </c>
      <c r="C1322" s="5" t="s">
        <v>18</v>
      </c>
      <c r="D1322" s="5" t="s">
        <v>3905</v>
      </c>
      <c r="E1322" s="6" t="str">
        <f t="shared" si="2"/>
        <v>Enviromental Data</v>
      </c>
      <c r="F1322" s="2" t="s">
        <v>5</v>
      </c>
      <c r="G1322" s="5" t="str">
        <f t="shared" si="3"/>
        <v/>
      </c>
      <c r="H1322" s="5" t="str">
        <f t="shared" si="4"/>
        <v/>
      </c>
      <c r="I1322" s="5" t="str">
        <f t="shared" si="5"/>
        <v/>
      </c>
      <c r="J1322" s="5" t="str">
        <f t="shared" si="6"/>
        <v/>
      </c>
      <c r="K1322" s="5" t="str">
        <f t="shared" si="9"/>
        <v/>
      </c>
      <c r="M1322" s="6" t="str">
        <f t="shared" si="7"/>
        <v/>
      </c>
      <c r="N1322" s="5" t="str">
        <f t="shared" ref="N1322:Q1322" si="1328">IF(IFERROR(FIND( TRIM(LOWER( RIGHT(N$1,LEN(N$1)- FIND("=",N$1)))),LOWER($D1322)),"*") = "*","",LEFT(N$1,FIND("=",N$1) -1))</f>
        <v/>
      </c>
      <c r="O1322" s="5" t="str">
        <f t="shared" si="1328"/>
        <v/>
      </c>
      <c r="P1322" s="5" t="str">
        <f t="shared" si="1328"/>
        <v/>
      </c>
      <c r="Q1322" s="5" t="str">
        <f t="shared" si="1328"/>
        <v/>
      </c>
    </row>
    <row r="1323" ht="15.75" customHeight="1">
      <c r="A1323" s="5" t="s">
        <v>3906</v>
      </c>
      <c r="B1323" s="5" t="s">
        <v>3907</v>
      </c>
      <c r="C1323" s="5" t="s">
        <v>18</v>
      </c>
      <c r="D1323" s="5" t="s">
        <v>3908</v>
      </c>
      <c r="E1323" s="6" t="str">
        <f t="shared" si="2"/>
        <v>Enviromental Data,Public Health Data </v>
      </c>
      <c r="F1323" s="2" t="s">
        <v>5</v>
      </c>
      <c r="G1323" s="5" t="str">
        <f t="shared" si="3"/>
        <v/>
      </c>
      <c r="H1323" s="5" t="str">
        <f t="shared" si="4"/>
        <v/>
      </c>
      <c r="I1323" s="5" t="str">
        <f t="shared" si="5"/>
        <v/>
      </c>
      <c r="J1323" s="5" t="str">
        <f t="shared" si="6"/>
        <v/>
      </c>
      <c r="K1323" s="5" t="str">
        <f t="shared" si="9"/>
        <v>Public Health Data </v>
      </c>
      <c r="M1323" s="6" t="str">
        <f t="shared" si="7"/>
        <v/>
      </c>
      <c r="N1323" s="5" t="str">
        <f t="shared" ref="N1323:Q1323" si="1329">IF(IFERROR(FIND( TRIM(LOWER( RIGHT(N$1,LEN(N$1)- FIND("=",N$1)))),LOWER($D1323)),"*") = "*","",LEFT(N$1,FIND("=",N$1) -1))</f>
        <v/>
      </c>
      <c r="O1323" s="5" t="str">
        <f t="shared" si="1329"/>
        <v/>
      </c>
      <c r="P1323" s="5" t="str">
        <f t="shared" si="1329"/>
        <v/>
      </c>
      <c r="Q1323" s="5" t="str">
        <f t="shared" si="1329"/>
        <v/>
      </c>
    </row>
    <row r="1324" ht="15.75" customHeight="1">
      <c r="A1324" s="5" t="s">
        <v>3909</v>
      </c>
      <c r="B1324" s="5" t="s">
        <v>3910</v>
      </c>
      <c r="C1324" s="5" t="s">
        <v>18</v>
      </c>
      <c r="D1324" s="5" t="s">
        <v>3911</v>
      </c>
      <c r="E1324" s="6" t="str">
        <f t="shared" si="2"/>
        <v>Enviromental Data,Public Health Data </v>
      </c>
      <c r="F1324" s="2" t="s">
        <v>5</v>
      </c>
      <c r="G1324" s="5" t="str">
        <f t="shared" si="3"/>
        <v/>
      </c>
      <c r="H1324" s="5" t="str">
        <f t="shared" si="4"/>
        <v/>
      </c>
      <c r="I1324" s="5" t="str">
        <f t="shared" si="5"/>
        <v/>
      </c>
      <c r="J1324" s="5" t="str">
        <f t="shared" si="6"/>
        <v/>
      </c>
      <c r="K1324" s="5" t="str">
        <f t="shared" si="9"/>
        <v>Public Health Data </v>
      </c>
      <c r="M1324" s="6" t="str">
        <f t="shared" si="7"/>
        <v/>
      </c>
      <c r="N1324" s="5" t="str">
        <f t="shared" ref="N1324:Q1324" si="1330">IF(IFERROR(FIND( TRIM(LOWER( RIGHT(N$1,LEN(N$1)- FIND("=",N$1)))),LOWER($D1324)),"*") = "*","",LEFT(N$1,FIND("=",N$1) -1))</f>
        <v/>
      </c>
      <c r="O1324" s="5" t="str">
        <f t="shared" si="1330"/>
        <v/>
      </c>
      <c r="P1324" s="5" t="str">
        <f t="shared" si="1330"/>
        <v/>
      </c>
      <c r="Q1324" s="5" t="str">
        <f t="shared" si="1330"/>
        <v/>
      </c>
    </row>
    <row r="1325" ht="15.75" customHeight="1">
      <c r="A1325" s="5" t="s">
        <v>3912</v>
      </c>
      <c r="B1325" s="5" t="s">
        <v>3913</v>
      </c>
      <c r="C1325" s="5" t="s">
        <v>18</v>
      </c>
      <c r="D1325" s="5" t="s">
        <v>3914</v>
      </c>
      <c r="E1325" s="6" t="str">
        <f t="shared" si="2"/>
        <v>Enviromental Data</v>
      </c>
      <c r="F1325" s="2" t="s">
        <v>5</v>
      </c>
      <c r="G1325" s="5" t="str">
        <f t="shared" si="3"/>
        <v/>
      </c>
      <c r="H1325" s="5" t="str">
        <f t="shared" si="4"/>
        <v/>
      </c>
      <c r="I1325" s="5" t="str">
        <f t="shared" si="5"/>
        <v/>
      </c>
      <c r="J1325" s="5" t="str">
        <f t="shared" si="6"/>
        <v/>
      </c>
      <c r="K1325" s="5" t="str">
        <f t="shared" si="9"/>
        <v/>
      </c>
      <c r="M1325" s="6" t="str">
        <f t="shared" si="7"/>
        <v/>
      </c>
      <c r="N1325" s="5" t="str">
        <f t="shared" ref="N1325:Q1325" si="1331">IF(IFERROR(FIND( TRIM(LOWER( RIGHT(N$1,LEN(N$1)- FIND("=",N$1)))),LOWER($D1325)),"*") = "*","",LEFT(N$1,FIND("=",N$1) -1))</f>
        <v/>
      </c>
      <c r="O1325" s="5" t="str">
        <f t="shared" si="1331"/>
        <v/>
      </c>
      <c r="P1325" s="5" t="str">
        <f t="shared" si="1331"/>
        <v/>
      </c>
      <c r="Q1325" s="5" t="str">
        <f t="shared" si="1331"/>
        <v/>
      </c>
    </row>
    <row r="1326" ht="15.75" customHeight="1">
      <c r="A1326" s="5" t="s">
        <v>3915</v>
      </c>
      <c r="B1326" s="5" t="s">
        <v>3916</v>
      </c>
      <c r="C1326" s="5" t="s">
        <v>18</v>
      </c>
      <c r="D1326" s="5" t="s">
        <v>3917</v>
      </c>
      <c r="E1326" s="6" t="str">
        <f t="shared" si="2"/>
        <v>Enviromental Data</v>
      </c>
      <c r="F1326" s="2" t="s">
        <v>5</v>
      </c>
      <c r="G1326" s="5" t="str">
        <f t="shared" si="3"/>
        <v/>
      </c>
      <c r="H1326" s="5" t="str">
        <f t="shared" si="4"/>
        <v/>
      </c>
      <c r="I1326" s="5" t="str">
        <f t="shared" si="5"/>
        <v/>
      </c>
      <c r="J1326" s="5" t="str">
        <f t="shared" si="6"/>
        <v/>
      </c>
      <c r="K1326" s="5" t="str">
        <f t="shared" si="9"/>
        <v/>
      </c>
      <c r="M1326" s="6" t="str">
        <f t="shared" si="7"/>
        <v/>
      </c>
      <c r="N1326" s="5" t="str">
        <f t="shared" ref="N1326:Q1326" si="1332">IF(IFERROR(FIND( TRIM(LOWER( RIGHT(N$1,LEN(N$1)- FIND("=",N$1)))),LOWER($D1326)),"*") = "*","",LEFT(N$1,FIND("=",N$1) -1))</f>
        <v/>
      </c>
      <c r="O1326" s="5" t="str">
        <f t="shared" si="1332"/>
        <v/>
      </c>
      <c r="P1326" s="5" t="str">
        <f t="shared" si="1332"/>
        <v/>
      </c>
      <c r="Q1326" s="5" t="str">
        <f t="shared" si="1332"/>
        <v/>
      </c>
    </row>
    <row r="1327" ht="15.75" customHeight="1">
      <c r="A1327" s="5" t="s">
        <v>3918</v>
      </c>
      <c r="B1327" s="5" t="s">
        <v>3919</v>
      </c>
      <c r="C1327" s="5" t="s">
        <v>18</v>
      </c>
      <c r="D1327" s="5" t="s">
        <v>3920</v>
      </c>
      <c r="E1327" s="6" t="str">
        <f t="shared" si="2"/>
        <v>Enviromental Data</v>
      </c>
      <c r="F1327" s="2" t="s">
        <v>5</v>
      </c>
      <c r="G1327" s="5" t="str">
        <f t="shared" si="3"/>
        <v/>
      </c>
      <c r="H1327" s="5" t="str">
        <f t="shared" si="4"/>
        <v/>
      </c>
      <c r="I1327" s="5" t="str">
        <f t="shared" si="5"/>
        <v/>
      </c>
      <c r="J1327" s="5" t="str">
        <f t="shared" si="6"/>
        <v/>
      </c>
      <c r="K1327" s="5" t="str">
        <f t="shared" si="9"/>
        <v/>
      </c>
      <c r="M1327" s="6" t="str">
        <f t="shared" si="7"/>
        <v/>
      </c>
      <c r="N1327" s="5" t="str">
        <f t="shared" ref="N1327:Q1327" si="1333">IF(IFERROR(FIND( TRIM(LOWER( RIGHT(N$1,LEN(N$1)- FIND("=",N$1)))),LOWER($D1327)),"*") = "*","",LEFT(N$1,FIND("=",N$1) -1))</f>
        <v/>
      </c>
      <c r="O1327" s="5" t="str">
        <f t="shared" si="1333"/>
        <v/>
      </c>
      <c r="P1327" s="5" t="str">
        <f t="shared" si="1333"/>
        <v/>
      </c>
      <c r="Q1327" s="5" t="str">
        <f t="shared" si="1333"/>
        <v/>
      </c>
    </row>
    <row r="1328" ht="15.75" customHeight="1">
      <c r="A1328" s="5" t="s">
        <v>3921</v>
      </c>
      <c r="B1328" s="5" t="s">
        <v>3922</v>
      </c>
      <c r="C1328" s="5" t="s">
        <v>18</v>
      </c>
      <c r="D1328" s="5" t="s">
        <v>3923</v>
      </c>
      <c r="E1328" s="6" t="str">
        <f t="shared" si="2"/>
        <v>Enviromental Data,Energy Data </v>
      </c>
      <c r="F1328" s="2" t="s">
        <v>5</v>
      </c>
      <c r="G1328" s="5" t="str">
        <f t="shared" si="3"/>
        <v/>
      </c>
      <c r="H1328" s="5" t="str">
        <f t="shared" si="4"/>
        <v/>
      </c>
      <c r="I1328" s="5" t="str">
        <f t="shared" si="5"/>
        <v>Energy Data </v>
      </c>
      <c r="J1328" s="5" t="str">
        <f t="shared" si="6"/>
        <v/>
      </c>
      <c r="K1328" s="5" t="str">
        <f t="shared" si="9"/>
        <v/>
      </c>
      <c r="M1328" s="6" t="str">
        <f t="shared" si="7"/>
        <v/>
      </c>
      <c r="N1328" s="5" t="str">
        <f t="shared" ref="N1328:Q1328" si="1334">IF(IFERROR(FIND( TRIM(LOWER( RIGHT(N$1,LEN(N$1)- FIND("=",N$1)))),LOWER($D1328)),"*") = "*","",LEFT(N$1,FIND("=",N$1) -1))</f>
        <v/>
      </c>
      <c r="O1328" s="5" t="str">
        <f t="shared" si="1334"/>
        <v/>
      </c>
      <c r="P1328" s="5" t="str">
        <f t="shared" si="1334"/>
        <v/>
      </c>
      <c r="Q1328" s="5" t="str">
        <f t="shared" si="1334"/>
        <v/>
      </c>
    </row>
    <row r="1329" ht="15.75" customHeight="1">
      <c r="A1329" s="5" t="s">
        <v>3924</v>
      </c>
      <c r="B1329" s="5" t="s">
        <v>3925</v>
      </c>
      <c r="C1329" s="5" t="s">
        <v>18</v>
      </c>
      <c r="D1329" s="5" t="s">
        <v>3926</v>
      </c>
      <c r="E1329" s="6" t="str">
        <f t="shared" si="2"/>
        <v>Enviromental Data,Soil Health Data</v>
      </c>
      <c r="F1329" s="2" t="s">
        <v>5</v>
      </c>
      <c r="G1329" s="5" t="str">
        <f t="shared" si="3"/>
        <v>Soil Health Data</v>
      </c>
      <c r="H1329" s="5" t="str">
        <f t="shared" si="4"/>
        <v/>
      </c>
      <c r="I1329" s="5" t="str">
        <f t="shared" si="5"/>
        <v/>
      </c>
      <c r="J1329" s="5" t="str">
        <f t="shared" si="6"/>
        <v/>
      </c>
      <c r="K1329" s="5" t="str">
        <f t="shared" si="9"/>
        <v/>
      </c>
      <c r="M1329" s="6" t="str">
        <f t="shared" si="7"/>
        <v/>
      </c>
      <c r="N1329" s="5" t="str">
        <f t="shared" ref="N1329:Q1329" si="1335">IF(IFERROR(FIND( TRIM(LOWER( RIGHT(N$1,LEN(N$1)- FIND("=",N$1)))),LOWER($D1329)),"*") = "*","",LEFT(N$1,FIND("=",N$1) -1))</f>
        <v/>
      </c>
      <c r="O1329" s="5" t="str">
        <f t="shared" si="1335"/>
        <v/>
      </c>
      <c r="P1329" s="5" t="str">
        <f t="shared" si="1335"/>
        <v/>
      </c>
      <c r="Q1329" s="5" t="str">
        <f t="shared" si="1335"/>
        <v/>
      </c>
    </row>
    <row r="1330" ht="15.75" customHeight="1">
      <c r="A1330" s="5" t="s">
        <v>3927</v>
      </c>
      <c r="B1330" s="5" t="s">
        <v>3928</v>
      </c>
      <c r="C1330" s="5" t="s">
        <v>18</v>
      </c>
      <c r="D1330" s="5" t="s">
        <v>3929</v>
      </c>
      <c r="E1330" s="6" t="str">
        <f t="shared" si="2"/>
        <v>Enviromental Data</v>
      </c>
      <c r="F1330" s="2" t="s">
        <v>5</v>
      </c>
      <c r="G1330" s="5" t="str">
        <f t="shared" si="3"/>
        <v/>
      </c>
      <c r="H1330" s="5" t="str">
        <f t="shared" si="4"/>
        <v/>
      </c>
      <c r="I1330" s="5" t="str">
        <f t="shared" si="5"/>
        <v/>
      </c>
      <c r="J1330" s="5" t="str">
        <f t="shared" si="6"/>
        <v/>
      </c>
      <c r="K1330" s="5" t="str">
        <f t="shared" si="9"/>
        <v/>
      </c>
      <c r="M1330" s="6" t="str">
        <f t="shared" si="7"/>
        <v/>
      </c>
      <c r="N1330" s="5" t="str">
        <f t="shared" ref="N1330:Q1330" si="1336">IF(IFERROR(FIND( TRIM(LOWER( RIGHT(N$1,LEN(N$1)- FIND("=",N$1)))),LOWER($D1330)),"*") = "*","",LEFT(N$1,FIND("=",N$1) -1))</f>
        <v/>
      </c>
      <c r="O1330" s="5" t="str">
        <f t="shared" si="1336"/>
        <v/>
      </c>
      <c r="P1330" s="5" t="str">
        <f t="shared" si="1336"/>
        <v/>
      </c>
      <c r="Q1330" s="5" t="str">
        <f t="shared" si="1336"/>
        <v/>
      </c>
    </row>
    <row r="1331" ht="15.75" customHeight="1">
      <c r="A1331" s="5" t="s">
        <v>3930</v>
      </c>
      <c r="B1331" s="5" t="s">
        <v>3931</v>
      </c>
      <c r="C1331" s="5" t="s">
        <v>18</v>
      </c>
      <c r="D1331" s="5" t="s">
        <v>3932</v>
      </c>
      <c r="E1331" s="6" t="str">
        <f t="shared" si="2"/>
        <v>Enviromental Data</v>
      </c>
      <c r="F1331" s="2" t="s">
        <v>5</v>
      </c>
      <c r="G1331" s="5" t="str">
        <f t="shared" si="3"/>
        <v/>
      </c>
      <c r="H1331" s="5" t="str">
        <f t="shared" si="4"/>
        <v/>
      </c>
      <c r="I1331" s="5" t="str">
        <f t="shared" si="5"/>
        <v/>
      </c>
      <c r="J1331" s="5" t="str">
        <f t="shared" si="6"/>
        <v/>
      </c>
      <c r="K1331" s="5" t="str">
        <f t="shared" si="9"/>
        <v/>
      </c>
      <c r="M1331" s="6" t="str">
        <f t="shared" si="7"/>
        <v/>
      </c>
      <c r="N1331" s="5" t="str">
        <f t="shared" ref="N1331:Q1331" si="1337">IF(IFERROR(FIND( TRIM(LOWER( RIGHT(N$1,LEN(N$1)- FIND("=",N$1)))),LOWER($D1331)),"*") = "*","",LEFT(N$1,FIND("=",N$1) -1))</f>
        <v/>
      </c>
      <c r="O1331" s="5" t="str">
        <f t="shared" si="1337"/>
        <v/>
      </c>
      <c r="P1331" s="5" t="str">
        <f t="shared" si="1337"/>
        <v/>
      </c>
      <c r="Q1331" s="5" t="str">
        <f t="shared" si="1337"/>
        <v/>
      </c>
    </row>
    <row r="1332" ht="15.75" customHeight="1">
      <c r="A1332" s="5" t="s">
        <v>3933</v>
      </c>
      <c r="B1332" s="5" t="s">
        <v>3934</v>
      </c>
      <c r="C1332" s="5" t="s">
        <v>18</v>
      </c>
      <c r="D1332" s="5" t="s">
        <v>3935</v>
      </c>
      <c r="E1332" s="6" t="str">
        <f t="shared" si="2"/>
        <v>Enviromental Data</v>
      </c>
      <c r="F1332" s="2" t="s">
        <v>5</v>
      </c>
      <c r="G1332" s="5" t="str">
        <f t="shared" si="3"/>
        <v/>
      </c>
      <c r="H1332" s="5" t="str">
        <f t="shared" si="4"/>
        <v/>
      </c>
      <c r="I1332" s="5" t="str">
        <f t="shared" si="5"/>
        <v/>
      </c>
      <c r="J1332" s="5" t="str">
        <f t="shared" si="6"/>
        <v/>
      </c>
      <c r="K1332" s="5" t="str">
        <f t="shared" si="9"/>
        <v/>
      </c>
      <c r="M1332" s="6" t="str">
        <f t="shared" si="7"/>
        <v>Regulatory Compliance </v>
      </c>
      <c r="N1332" s="5" t="str">
        <f t="shared" ref="N1332:Q1332" si="1338">IF(IFERROR(FIND( TRIM(LOWER( RIGHT(N$1,LEN(N$1)- FIND("=",N$1)))),LOWER($D1332)),"*") = "*","",LEFT(N$1,FIND("=",N$1) -1))</f>
        <v/>
      </c>
      <c r="O1332" s="5" t="str">
        <f t="shared" si="1338"/>
        <v/>
      </c>
      <c r="P1332" s="5" t="str">
        <f t="shared" si="1338"/>
        <v>Regulatory Compliance </v>
      </c>
      <c r="Q1332" s="5" t="str">
        <f t="shared" si="1338"/>
        <v/>
      </c>
    </row>
    <row r="1333" ht="15.75" customHeight="1">
      <c r="A1333" s="5" t="s">
        <v>3936</v>
      </c>
      <c r="B1333" s="5" t="s">
        <v>3937</v>
      </c>
      <c r="C1333" s="5" t="s">
        <v>18</v>
      </c>
      <c r="D1333" s="5" t="s">
        <v>3938</v>
      </c>
      <c r="E1333" s="6" t="str">
        <f t="shared" si="2"/>
        <v>Enviromental Data</v>
      </c>
      <c r="F1333" s="2" t="s">
        <v>5</v>
      </c>
      <c r="G1333" s="5" t="str">
        <f t="shared" si="3"/>
        <v/>
      </c>
      <c r="H1333" s="5" t="str">
        <f t="shared" si="4"/>
        <v/>
      </c>
      <c r="I1333" s="5" t="str">
        <f t="shared" si="5"/>
        <v/>
      </c>
      <c r="J1333" s="5" t="str">
        <f t="shared" si="6"/>
        <v/>
      </c>
      <c r="K1333" s="5" t="str">
        <f t="shared" si="9"/>
        <v/>
      </c>
      <c r="M1333" s="6" t="str">
        <f t="shared" si="7"/>
        <v/>
      </c>
      <c r="N1333" s="5" t="str">
        <f t="shared" ref="N1333:Q1333" si="1339">IF(IFERROR(FIND( TRIM(LOWER( RIGHT(N$1,LEN(N$1)- FIND("=",N$1)))),LOWER($D1333)),"*") = "*","",LEFT(N$1,FIND("=",N$1) -1))</f>
        <v/>
      </c>
      <c r="O1333" s="5" t="str">
        <f t="shared" si="1339"/>
        <v/>
      </c>
      <c r="P1333" s="5" t="str">
        <f t="shared" si="1339"/>
        <v/>
      </c>
      <c r="Q1333" s="5" t="str">
        <f t="shared" si="1339"/>
        <v/>
      </c>
    </row>
    <row r="1334" ht="15.75" customHeight="1">
      <c r="A1334" s="5" t="s">
        <v>3939</v>
      </c>
      <c r="B1334" s="5" t="s">
        <v>2117</v>
      </c>
      <c r="C1334" s="5" t="s">
        <v>18</v>
      </c>
      <c r="D1334" s="5" t="s">
        <v>3940</v>
      </c>
      <c r="E1334" s="6" t="str">
        <f t="shared" si="2"/>
        <v>Enviromental Data</v>
      </c>
      <c r="F1334" s="2" t="s">
        <v>5</v>
      </c>
      <c r="G1334" s="5" t="str">
        <f t="shared" si="3"/>
        <v/>
      </c>
      <c r="H1334" s="5" t="str">
        <f t="shared" si="4"/>
        <v/>
      </c>
      <c r="I1334" s="5" t="str">
        <f t="shared" si="5"/>
        <v/>
      </c>
      <c r="J1334" s="5" t="str">
        <f t="shared" si="6"/>
        <v/>
      </c>
      <c r="K1334" s="5" t="str">
        <f t="shared" si="9"/>
        <v/>
      </c>
      <c r="M1334" s="6" t="str">
        <f t="shared" si="7"/>
        <v/>
      </c>
      <c r="N1334" s="5" t="str">
        <f t="shared" ref="N1334:Q1334" si="1340">IF(IFERROR(FIND( TRIM(LOWER( RIGHT(N$1,LEN(N$1)- FIND("=",N$1)))),LOWER($D1334)),"*") = "*","",LEFT(N$1,FIND("=",N$1) -1))</f>
        <v/>
      </c>
      <c r="O1334" s="5" t="str">
        <f t="shared" si="1340"/>
        <v/>
      </c>
      <c r="P1334" s="5" t="str">
        <f t="shared" si="1340"/>
        <v/>
      </c>
      <c r="Q1334" s="5" t="str">
        <f t="shared" si="1340"/>
        <v/>
      </c>
    </row>
    <row r="1335" ht="15.75" customHeight="1">
      <c r="A1335" s="5" t="s">
        <v>3941</v>
      </c>
      <c r="B1335" s="5" t="s">
        <v>3942</v>
      </c>
      <c r="C1335" s="5" t="s">
        <v>18</v>
      </c>
      <c r="D1335" s="5" t="s">
        <v>3943</v>
      </c>
      <c r="E1335" s="6" t="str">
        <f t="shared" si="2"/>
        <v>Enviromental Data</v>
      </c>
      <c r="F1335" s="2" t="s">
        <v>5</v>
      </c>
      <c r="G1335" s="5" t="str">
        <f t="shared" si="3"/>
        <v/>
      </c>
      <c r="H1335" s="5" t="str">
        <f t="shared" si="4"/>
        <v/>
      </c>
      <c r="I1335" s="5" t="str">
        <f t="shared" si="5"/>
        <v/>
      </c>
      <c r="J1335" s="5" t="str">
        <f t="shared" si="6"/>
        <v/>
      </c>
      <c r="K1335" s="5" t="str">
        <f t="shared" si="9"/>
        <v/>
      </c>
      <c r="M1335" s="6" t="str">
        <f t="shared" si="7"/>
        <v/>
      </c>
      <c r="N1335" s="5" t="str">
        <f t="shared" ref="N1335:Q1335" si="1341">IF(IFERROR(FIND( TRIM(LOWER( RIGHT(N$1,LEN(N$1)- FIND("=",N$1)))),LOWER($D1335)),"*") = "*","",LEFT(N$1,FIND("=",N$1) -1))</f>
        <v/>
      </c>
      <c r="O1335" s="5" t="str">
        <f t="shared" si="1341"/>
        <v/>
      </c>
      <c r="P1335" s="5" t="str">
        <f t="shared" si="1341"/>
        <v/>
      </c>
      <c r="Q1335" s="5" t="str">
        <f t="shared" si="1341"/>
        <v/>
      </c>
    </row>
    <row r="1336" ht="15.75" customHeight="1">
      <c r="A1336" s="5" t="s">
        <v>3944</v>
      </c>
      <c r="B1336" s="5" t="s">
        <v>3945</v>
      </c>
      <c r="C1336" s="5" t="s">
        <v>18</v>
      </c>
      <c r="D1336" s="5" t="s">
        <v>3946</v>
      </c>
      <c r="E1336" s="6" t="str">
        <f t="shared" si="2"/>
        <v>Enviromental Data</v>
      </c>
      <c r="F1336" s="2" t="s">
        <v>5</v>
      </c>
      <c r="G1336" s="5" t="str">
        <f t="shared" si="3"/>
        <v/>
      </c>
      <c r="H1336" s="5" t="str">
        <f t="shared" si="4"/>
        <v/>
      </c>
      <c r="I1336" s="5" t="str">
        <f t="shared" si="5"/>
        <v/>
      </c>
      <c r="J1336" s="5" t="str">
        <f t="shared" si="6"/>
        <v/>
      </c>
      <c r="K1336" s="5" t="str">
        <f t="shared" si="9"/>
        <v/>
      </c>
      <c r="M1336" s="6" t="str">
        <f t="shared" si="7"/>
        <v/>
      </c>
      <c r="N1336" s="5" t="str">
        <f t="shared" ref="N1336:Q1336" si="1342">IF(IFERROR(FIND( TRIM(LOWER( RIGHT(N$1,LEN(N$1)- FIND("=",N$1)))),LOWER($D1336)),"*") = "*","",LEFT(N$1,FIND("=",N$1) -1))</f>
        <v/>
      </c>
      <c r="O1336" s="5" t="str">
        <f t="shared" si="1342"/>
        <v/>
      </c>
      <c r="P1336" s="5" t="str">
        <f t="shared" si="1342"/>
        <v/>
      </c>
      <c r="Q1336" s="5" t="str">
        <f t="shared" si="1342"/>
        <v/>
      </c>
    </row>
    <row r="1337" ht="15.75" customHeight="1">
      <c r="A1337" s="5" t="s">
        <v>3947</v>
      </c>
      <c r="B1337" s="5" t="s">
        <v>3948</v>
      </c>
      <c r="C1337" s="5" t="s">
        <v>18</v>
      </c>
      <c r="D1337" s="5" t="s">
        <v>3949</v>
      </c>
      <c r="E1337" s="6" t="str">
        <f t="shared" si="2"/>
        <v>Enviromental Data,Energy Data </v>
      </c>
      <c r="F1337" s="2" t="s">
        <v>5</v>
      </c>
      <c r="G1337" s="5" t="str">
        <f t="shared" si="3"/>
        <v/>
      </c>
      <c r="H1337" s="5" t="str">
        <f t="shared" si="4"/>
        <v/>
      </c>
      <c r="I1337" s="5" t="str">
        <f t="shared" si="5"/>
        <v>Energy Data </v>
      </c>
      <c r="J1337" s="5" t="str">
        <f t="shared" si="6"/>
        <v/>
      </c>
      <c r="K1337" s="5" t="str">
        <f t="shared" si="9"/>
        <v/>
      </c>
      <c r="M1337" s="6" t="str">
        <f t="shared" si="7"/>
        <v/>
      </c>
      <c r="N1337" s="5" t="str">
        <f t="shared" ref="N1337:Q1337" si="1343">IF(IFERROR(FIND( TRIM(LOWER( RIGHT(N$1,LEN(N$1)- FIND("=",N$1)))),LOWER($D1337)),"*") = "*","",LEFT(N$1,FIND("=",N$1) -1))</f>
        <v/>
      </c>
      <c r="O1337" s="5" t="str">
        <f t="shared" si="1343"/>
        <v/>
      </c>
      <c r="P1337" s="5" t="str">
        <f t="shared" si="1343"/>
        <v/>
      </c>
      <c r="Q1337" s="5" t="str">
        <f t="shared" si="1343"/>
        <v/>
      </c>
    </row>
    <row r="1338" ht="15.75" customHeight="1">
      <c r="A1338" s="5" t="s">
        <v>3950</v>
      </c>
      <c r="B1338" s="5" t="s">
        <v>3951</v>
      </c>
      <c r="C1338" s="5" t="s">
        <v>18</v>
      </c>
      <c r="D1338" s="5" t="s">
        <v>3952</v>
      </c>
      <c r="E1338" s="6" t="str">
        <f t="shared" si="2"/>
        <v>Enviromental Data</v>
      </c>
      <c r="F1338" s="2" t="s">
        <v>5</v>
      </c>
      <c r="G1338" s="5" t="str">
        <f t="shared" si="3"/>
        <v/>
      </c>
      <c r="H1338" s="5" t="str">
        <f t="shared" si="4"/>
        <v/>
      </c>
      <c r="I1338" s="5" t="str">
        <f t="shared" si="5"/>
        <v/>
      </c>
      <c r="J1338" s="5" t="str">
        <f t="shared" si="6"/>
        <v/>
      </c>
      <c r="K1338" s="5" t="str">
        <f t="shared" si="9"/>
        <v/>
      </c>
      <c r="M1338" s="6" t="str">
        <f t="shared" si="7"/>
        <v/>
      </c>
      <c r="N1338" s="5" t="str">
        <f t="shared" ref="N1338:Q1338" si="1344">IF(IFERROR(FIND( TRIM(LOWER( RIGHT(N$1,LEN(N$1)- FIND("=",N$1)))),LOWER($D1338)),"*") = "*","",LEFT(N$1,FIND("=",N$1) -1))</f>
        <v/>
      </c>
      <c r="O1338" s="5" t="str">
        <f t="shared" si="1344"/>
        <v/>
      </c>
      <c r="P1338" s="5" t="str">
        <f t="shared" si="1344"/>
        <v/>
      </c>
      <c r="Q1338" s="5" t="str">
        <f t="shared" si="1344"/>
        <v/>
      </c>
    </row>
    <row r="1339" ht="15.75" customHeight="1">
      <c r="A1339" s="5" t="s">
        <v>3953</v>
      </c>
      <c r="B1339" s="5" t="s">
        <v>3954</v>
      </c>
      <c r="C1339" s="5" t="s">
        <v>18</v>
      </c>
      <c r="D1339" s="5" t="s">
        <v>3955</v>
      </c>
      <c r="E1339" s="6" t="str">
        <f t="shared" si="2"/>
        <v>Enviromental Data</v>
      </c>
      <c r="F1339" s="2" t="s">
        <v>5</v>
      </c>
      <c r="G1339" s="5" t="str">
        <f t="shared" si="3"/>
        <v/>
      </c>
      <c r="H1339" s="5" t="str">
        <f t="shared" si="4"/>
        <v/>
      </c>
      <c r="I1339" s="5" t="str">
        <f t="shared" si="5"/>
        <v/>
      </c>
      <c r="J1339" s="5" t="str">
        <f t="shared" si="6"/>
        <v/>
      </c>
      <c r="K1339" s="5" t="str">
        <f t="shared" si="9"/>
        <v/>
      </c>
      <c r="M1339" s="6" t="str">
        <f t="shared" si="7"/>
        <v>Agricultural Waste Management System </v>
      </c>
      <c r="N1339" s="5" t="str">
        <f t="shared" ref="N1339:Q1339" si="1345">IF(IFERROR(FIND( TRIM(LOWER( RIGHT(N$1,LEN(N$1)- FIND("=",N$1)))),LOWER($D1339)),"*") = "*","",LEFT(N$1,FIND("=",N$1) -1))</f>
        <v>Agricultural Waste Management System </v>
      </c>
      <c r="O1339" s="5" t="str">
        <f t="shared" si="1345"/>
        <v/>
      </c>
      <c r="P1339" s="5" t="str">
        <f t="shared" si="1345"/>
        <v/>
      </c>
      <c r="Q1339" s="5" t="str">
        <f t="shared" si="1345"/>
        <v/>
      </c>
    </row>
    <row r="1340" ht="15.75" customHeight="1">
      <c r="A1340" s="5" t="s">
        <v>3956</v>
      </c>
      <c r="B1340" s="5" t="s">
        <v>3957</v>
      </c>
      <c r="C1340" s="5" t="s">
        <v>18</v>
      </c>
      <c r="D1340" s="5" t="s">
        <v>3958</v>
      </c>
      <c r="E1340" s="6" t="str">
        <f t="shared" si="2"/>
        <v>Enviromental Data,Soil Health Data</v>
      </c>
      <c r="F1340" s="2" t="s">
        <v>5</v>
      </c>
      <c r="G1340" s="5" t="str">
        <f t="shared" si="3"/>
        <v>Soil Health Data</v>
      </c>
      <c r="H1340" s="5" t="str">
        <f t="shared" si="4"/>
        <v/>
      </c>
      <c r="I1340" s="5" t="str">
        <f t="shared" si="5"/>
        <v/>
      </c>
      <c r="J1340" s="5" t="str">
        <f t="shared" si="6"/>
        <v/>
      </c>
      <c r="K1340" s="5" t="str">
        <f t="shared" si="9"/>
        <v/>
      </c>
      <c r="M1340" s="6" t="str">
        <f t="shared" si="7"/>
        <v/>
      </c>
      <c r="N1340" s="5" t="str">
        <f t="shared" ref="N1340:Q1340" si="1346">IF(IFERROR(FIND( TRIM(LOWER( RIGHT(N$1,LEN(N$1)- FIND("=",N$1)))),LOWER($D1340)),"*") = "*","",LEFT(N$1,FIND("=",N$1) -1))</f>
        <v/>
      </c>
      <c r="O1340" s="5" t="str">
        <f t="shared" si="1346"/>
        <v/>
      </c>
      <c r="P1340" s="5" t="str">
        <f t="shared" si="1346"/>
        <v/>
      </c>
      <c r="Q1340" s="5" t="str">
        <f t="shared" si="1346"/>
        <v/>
      </c>
    </row>
    <row r="1341" ht="15.75" customHeight="1">
      <c r="A1341" s="5" t="s">
        <v>3959</v>
      </c>
      <c r="B1341" s="5" t="s">
        <v>3960</v>
      </c>
      <c r="C1341" s="5" t="s">
        <v>18</v>
      </c>
      <c r="D1341" s="5" t="s">
        <v>3961</v>
      </c>
      <c r="E1341" s="6" t="str">
        <f t="shared" si="2"/>
        <v>Enviromental Data</v>
      </c>
      <c r="F1341" s="2" t="s">
        <v>5</v>
      </c>
      <c r="G1341" s="5" t="str">
        <f t="shared" si="3"/>
        <v/>
      </c>
      <c r="H1341" s="5" t="str">
        <f t="shared" si="4"/>
        <v/>
      </c>
      <c r="I1341" s="5" t="str">
        <f t="shared" si="5"/>
        <v/>
      </c>
      <c r="J1341" s="5" t="str">
        <f t="shared" si="6"/>
        <v/>
      </c>
      <c r="K1341" s="5" t="str">
        <f t="shared" si="9"/>
        <v/>
      </c>
      <c r="M1341" s="6" t="str">
        <f t="shared" si="7"/>
        <v/>
      </c>
      <c r="N1341" s="5" t="str">
        <f t="shared" ref="N1341:Q1341" si="1347">IF(IFERROR(FIND( TRIM(LOWER( RIGHT(N$1,LEN(N$1)- FIND("=",N$1)))),LOWER($D1341)),"*") = "*","",LEFT(N$1,FIND("=",N$1) -1))</f>
        <v/>
      </c>
      <c r="O1341" s="5" t="str">
        <f t="shared" si="1347"/>
        <v/>
      </c>
      <c r="P1341" s="5" t="str">
        <f t="shared" si="1347"/>
        <v/>
      </c>
      <c r="Q1341" s="5" t="str">
        <f t="shared" si="1347"/>
        <v/>
      </c>
    </row>
    <row r="1342" ht="15.75" customHeight="1">
      <c r="A1342" s="5" t="s">
        <v>3962</v>
      </c>
      <c r="B1342" s="5" t="s">
        <v>3963</v>
      </c>
      <c r="C1342" s="5" t="s">
        <v>18</v>
      </c>
      <c r="D1342" s="5" t="s">
        <v>3964</v>
      </c>
      <c r="E1342" s="6" t="str">
        <f t="shared" si="2"/>
        <v>Enviromental Data</v>
      </c>
      <c r="F1342" s="2" t="s">
        <v>5</v>
      </c>
      <c r="G1342" s="5" t="str">
        <f t="shared" si="3"/>
        <v/>
      </c>
      <c r="H1342" s="5" t="str">
        <f t="shared" si="4"/>
        <v/>
      </c>
      <c r="I1342" s="5" t="str">
        <f t="shared" si="5"/>
        <v/>
      </c>
      <c r="J1342" s="5" t="str">
        <f t="shared" si="6"/>
        <v/>
      </c>
      <c r="K1342" s="5" t="str">
        <f t="shared" si="9"/>
        <v/>
      </c>
      <c r="M1342" s="6" t="str">
        <f t="shared" si="7"/>
        <v>Agricultural Waste Management System </v>
      </c>
      <c r="N1342" s="5" t="str">
        <f t="shared" ref="N1342:Q1342" si="1348">IF(IFERROR(FIND( TRIM(LOWER( RIGHT(N$1,LEN(N$1)- FIND("=",N$1)))),LOWER($D1342)),"*") = "*","",LEFT(N$1,FIND("=",N$1) -1))</f>
        <v>Agricultural Waste Management System </v>
      </c>
      <c r="O1342" s="5" t="str">
        <f t="shared" si="1348"/>
        <v/>
      </c>
      <c r="P1342" s="5" t="str">
        <f t="shared" si="1348"/>
        <v/>
      </c>
      <c r="Q1342" s="5" t="str">
        <f t="shared" si="1348"/>
        <v/>
      </c>
    </row>
    <row r="1343" ht="15.75" customHeight="1">
      <c r="A1343" s="5" t="s">
        <v>3965</v>
      </c>
      <c r="B1343" s="5" t="s">
        <v>3966</v>
      </c>
      <c r="C1343" s="5" t="s">
        <v>18</v>
      </c>
      <c r="D1343" s="5" t="s">
        <v>3967</v>
      </c>
      <c r="E1343" s="6" t="str">
        <f t="shared" si="2"/>
        <v>Enviromental Data</v>
      </c>
      <c r="F1343" s="2" t="s">
        <v>5</v>
      </c>
      <c r="G1343" s="5" t="str">
        <f t="shared" si="3"/>
        <v/>
      </c>
      <c r="H1343" s="5" t="str">
        <f t="shared" si="4"/>
        <v/>
      </c>
      <c r="I1343" s="5" t="str">
        <f t="shared" si="5"/>
        <v/>
      </c>
      <c r="J1343" s="5" t="str">
        <f t="shared" si="6"/>
        <v/>
      </c>
      <c r="K1343" s="5" t="str">
        <f t="shared" si="9"/>
        <v/>
      </c>
      <c r="M1343" s="6" t="str">
        <f t="shared" si="7"/>
        <v/>
      </c>
      <c r="N1343" s="5" t="str">
        <f t="shared" ref="N1343:Q1343" si="1349">IF(IFERROR(FIND( TRIM(LOWER( RIGHT(N$1,LEN(N$1)- FIND("=",N$1)))),LOWER($D1343)),"*") = "*","",LEFT(N$1,FIND("=",N$1) -1))</f>
        <v/>
      </c>
      <c r="O1343" s="5" t="str">
        <f t="shared" si="1349"/>
        <v/>
      </c>
      <c r="P1343" s="5" t="str">
        <f t="shared" si="1349"/>
        <v/>
      </c>
      <c r="Q1343" s="5" t="str">
        <f t="shared" si="1349"/>
        <v/>
      </c>
    </row>
    <row r="1344" ht="15.75" customHeight="1">
      <c r="A1344" s="5" t="s">
        <v>3968</v>
      </c>
      <c r="B1344" s="5" t="s">
        <v>3969</v>
      </c>
      <c r="C1344" s="5" t="s">
        <v>18</v>
      </c>
      <c r="D1344" s="5" t="s">
        <v>3970</v>
      </c>
      <c r="E1344" s="6" t="str">
        <f t="shared" si="2"/>
        <v>Enviromental Data</v>
      </c>
      <c r="F1344" s="2" t="s">
        <v>5</v>
      </c>
      <c r="G1344" s="5" t="str">
        <f t="shared" si="3"/>
        <v/>
      </c>
      <c r="H1344" s="5" t="str">
        <f t="shared" si="4"/>
        <v/>
      </c>
      <c r="I1344" s="5" t="str">
        <f t="shared" si="5"/>
        <v/>
      </c>
      <c r="J1344" s="5" t="str">
        <f t="shared" si="6"/>
        <v/>
      </c>
      <c r="K1344" s="5" t="str">
        <f t="shared" si="9"/>
        <v/>
      </c>
      <c r="M1344" s="6" t="str">
        <f t="shared" si="7"/>
        <v/>
      </c>
      <c r="N1344" s="5" t="str">
        <f t="shared" ref="N1344:Q1344" si="1350">IF(IFERROR(FIND( TRIM(LOWER( RIGHT(N$1,LEN(N$1)- FIND("=",N$1)))),LOWER($D1344)),"*") = "*","",LEFT(N$1,FIND("=",N$1) -1))</f>
        <v/>
      </c>
      <c r="O1344" s="5" t="str">
        <f t="shared" si="1350"/>
        <v/>
      </c>
      <c r="P1344" s="5" t="str">
        <f t="shared" si="1350"/>
        <v/>
      </c>
      <c r="Q1344" s="5" t="str">
        <f t="shared" si="1350"/>
        <v/>
      </c>
    </row>
    <row r="1345" ht="15.75" customHeight="1">
      <c r="A1345" s="5" t="s">
        <v>3971</v>
      </c>
      <c r="B1345" s="5" t="s">
        <v>3972</v>
      </c>
      <c r="C1345" s="5" t="s">
        <v>18</v>
      </c>
      <c r="D1345" s="5" t="s">
        <v>3973</v>
      </c>
      <c r="E1345" s="6" t="str">
        <f t="shared" si="2"/>
        <v>Enviromental Data</v>
      </c>
      <c r="F1345" s="2" t="s">
        <v>5</v>
      </c>
      <c r="G1345" s="5" t="str">
        <f t="shared" si="3"/>
        <v/>
      </c>
      <c r="H1345" s="5" t="str">
        <f t="shared" si="4"/>
        <v/>
      </c>
      <c r="I1345" s="5" t="str">
        <f t="shared" si="5"/>
        <v/>
      </c>
      <c r="J1345" s="5" t="str">
        <f t="shared" si="6"/>
        <v/>
      </c>
      <c r="K1345" s="5" t="str">
        <f t="shared" si="9"/>
        <v/>
      </c>
      <c r="M1345" s="6" t="str">
        <f t="shared" si="7"/>
        <v/>
      </c>
      <c r="N1345" s="5" t="str">
        <f t="shared" ref="N1345:Q1345" si="1351">IF(IFERROR(FIND( TRIM(LOWER( RIGHT(N$1,LEN(N$1)- FIND("=",N$1)))),LOWER($D1345)),"*") = "*","",LEFT(N$1,FIND("=",N$1) -1))</f>
        <v/>
      </c>
      <c r="O1345" s="5" t="str">
        <f t="shared" si="1351"/>
        <v/>
      </c>
      <c r="P1345" s="5" t="str">
        <f t="shared" si="1351"/>
        <v/>
      </c>
      <c r="Q1345" s="5" t="str">
        <f t="shared" si="1351"/>
        <v/>
      </c>
    </row>
    <row r="1346" ht="15.75" customHeight="1">
      <c r="A1346" s="5" t="s">
        <v>3974</v>
      </c>
      <c r="B1346" s="5" t="s">
        <v>3975</v>
      </c>
      <c r="C1346" s="5" t="s">
        <v>18</v>
      </c>
      <c r="D1346" s="5" t="s">
        <v>3976</v>
      </c>
      <c r="E1346" s="6" t="str">
        <f t="shared" si="2"/>
        <v>Enviromental Data</v>
      </c>
      <c r="F1346" s="2" t="s">
        <v>5</v>
      </c>
      <c r="G1346" s="5" t="str">
        <f t="shared" si="3"/>
        <v/>
      </c>
      <c r="H1346" s="5" t="str">
        <f t="shared" si="4"/>
        <v/>
      </c>
      <c r="I1346" s="5" t="str">
        <f t="shared" si="5"/>
        <v/>
      </c>
      <c r="J1346" s="5" t="str">
        <f t="shared" si="6"/>
        <v/>
      </c>
      <c r="K1346" s="5" t="str">
        <f t="shared" si="9"/>
        <v/>
      </c>
      <c r="M1346" s="6" t="str">
        <f t="shared" si="7"/>
        <v/>
      </c>
      <c r="N1346" s="5" t="str">
        <f t="shared" ref="N1346:Q1346" si="1352">IF(IFERROR(FIND( TRIM(LOWER( RIGHT(N$1,LEN(N$1)- FIND("=",N$1)))),LOWER($D1346)),"*") = "*","",LEFT(N$1,FIND("=",N$1) -1))</f>
        <v/>
      </c>
      <c r="O1346" s="5" t="str">
        <f t="shared" si="1352"/>
        <v/>
      </c>
      <c r="P1346" s="5" t="str">
        <f t="shared" si="1352"/>
        <v/>
      </c>
      <c r="Q1346" s="5" t="str">
        <f t="shared" si="1352"/>
        <v/>
      </c>
    </row>
    <row r="1347" ht="15.75" customHeight="1">
      <c r="A1347" s="5" t="s">
        <v>3977</v>
      </c>
      <c r="B1347" s="5" t="s">
        <v>3978</v>
      </c>
      <c r="C1347" s="5" t="s">
        <v>18</v>
      </c>
      <c r="D1347" s="5" t="s">
        <v>3979</v>
      </c>
      <c r="E1347" s="6" t="str">
        <f t="shared" si="2"/>
        <v>Enviromental Data</v>
      </c>
      <c r="F1347" s="2" t="s">
        <v>5</v>
      </c>
      <c r="G1347" s="5" t="str">
        <f t="shared" si="3"/>
        <v/>
      </c>
      <c r="H1347" s="5" t="str">
        <f t="shared" si="4"/>
        <v/>
      </c>
      <c r="I1347" s="5" t="str">
        <f t="shared" si="5"/>
        <v/>
      </c>
      <c r="J1347" s="5" t="str">
        <f t="shared" si="6"/>
        <v/>
      </c>
      <c r="K1347" s="5" t="str">
        <f t="shared" si="9"/>
        <v/>
      </c>
      <c r="M1347" s="6" t="str">
        <f t="shared" si="7"/>
        <v/>
      </c>
      <c r="N1347" s="5" t="str">
        <f t="shared" ref="N1347:Q1347" si="1353">IF(IFERROR(FIND( TRIM(LOWER( RIGHT(N$1,LEN(N$1)- FIND("=",N$1)))),LOWER($D1347)),"*") = "*","",LEFT(N$1,FIND("=",N$1) -1))</f>
        <v/>
      </c>
      <c r="O1347" s="5" t="str">
        <f t="shared" si="1353"/>
        <v/>
      </c>
      <c r="P1347" s="5" t="str">
        <f t="shared" si="1353"/>
        <v/>
      </c>
      <c r="Q1347" s="5" t="str">
        <f t="shared" si="1353"/>
        <v/>
      </c>
    </row>
    <row r="1348" ht="15.75" customHeight="1">
      <c r="A1348" s="5" t="s">
        <v>3980</v>
      </c>
      <c r="B1348" s="5" t="s">
        <v>3981</v>
      </c>
      <c r="C1348" s="5" t="s">
        <v>18</v>
      </c>
      <c r="D1348" s="5" t="s">
        <v>3982</v>
      </c>
      <c r="E1348" s="6" t="str">
        <f t="shared" si="2"/>
        <v>Enviromental Data</v>
      </c>
      <c r="F1348" s="2" t="s">
        <v>5</v>
      </c>
      <c r="G1348" s="5" t="str">
        <f t="shared" si="3"/>
        <v/>
      </c>
      <c r="H1348" s="5" t="str">
        <f t="shared" si="4"/>
        <v/>
      </c>
      <c r="I1348" s="5" t="str">
        <f t="shared" si="5"/>
        <v/>
      </c>
      <c r="J1348" s="5" t="str">
        <f t="shared" si="6"/>
        <v/>
      </c>
      <c r="K1348" s="5" t="str">
        <f t="shared" si="9"/>
        <v/>
      </c>
      <c r="M1348" s="6" t="str">
        <f t="shared" si="7"/>
        <v/>
      </c>
      <c r="N1348" s="5" t="str">
        <f t="shared" ref="N1348:Q1348" si="1354">IF(IFERROR(FIND( TRIM(LOWER( RIGHT(N$1,LEN(N$1)- FIND("=",N$1)))),LOWER($D1348)),"*") = "*","",LEFT(N$1,FIND("=",N$1) -1))</f>
        <v/>
      </c>
      <c r="O1348" s="5" t="str">
        <f t="shared" si="1354"/>
        <v/>
      </c>
      <c r="P1348" s="5" t="str">
        <f t="shared" si="1354"/>
        <v/>
      </c>
      <c r="Q1348" s="5" t="str">
        <f t="shared" si="1354"/>
        <v/>
      </c>
    </row>
    <row r="1349" ht="15.75" customHeight="1">
      <c r="A1349" s="5" t="s">
        <v>3983</v>
      </c>
      <c r="B1349" s="5" t="s">
        <v>3984</v>
      </c>
      <c r="C1349" s="5" t="s">
        <v>18</v>
      </c>
      <c r="D1349" s="5" t="s">
        <v>3985</v>
      </c>
      <c r="E1349" s="6" t="str">
        <f t="shared" si="2"/>
        <v>Enviromental Data</v>
      </c>
      <c r="F1349" s="2" t="s">
        <v>5</v>
      </c>
      <c r="G1349" s="5" t="str">
        <f t="shared" si="3"/>
        <v/>
      </c>
      <c r="H1349" s="5" t="str">
        <f t="shared" si="4"/>
        <v/>
      </c>
      <c r="I1349" s="5" t="str">
        <f t="shared" si="5"/>
        <v/>
      </c>
      <c r="J1349" s="5" t="str">
        <f t="shared" si="6"/>
        <v/>
      </c>
      <c r="K1349" s="5" t="str">
        <f t="shared" si="9"/>
        <v/>
      </c>
      <c r="M1349" s="6" t="str">
        <f t="shared" si="7"/>
        <v/>
      </c>
      <c r="N1349" s="5" t="str">
        <f t="shared" ref="N1349:Q1349" si="1355">IF(IFERROR(FIND( TRIM(LOWER( RIGHT(N$1,LEN(N$1)- FIND("=",N$1)))),LOWER($D1349)),"*") = "*","",LEFT(N$1,FIND("=",N$1) -1))</f>
        <v/>
      </c>
      <c r="O1349" s="5" t="str">
        <f t="shared" si="1355"/>
        <v/>
      </c>
      <c r="P1349" s="5" t="str">
        <f t="shared" si="1355"/>
        <v/>
      </c>
      <c r="Q1349" s="5" t="str">
        <f t="shared" si="1355"/>
        <v/>
      </c>
    </row>
    <row r="1350" ht="15.75" customHeight="1">
      <c r="A1350" s="5" t="s">
        <v>3986</v>
      </c>
      <c r="B1350" s="5" t="s">
        <v>3987</v>
      </c>
      <c r="C1350" s="5" t="s">
        <v>18</v>
      </c>
      <c r="D1350" s="5" t="s">
        <v>3988</v>
      </c>
      <c r="E1350" s="6" t="str">
        <f t="shared" si="2"/>
        <v>Enviromental Data,Soil Health Data</v>
      </c>
      <c r="F1350" s="2" t="s">
        <v>5</v>
      </c>
      <c r="G1350" s="5" t="str">
        <f t="shared" si="3"/>
        <v>Soil Health Data</v>
      </c>
      <c r="H1350" s="5" t="str">
        <f t="shared" si="4"/>
        <v/>
      </c>
      <c r="I1350" s="5" t="str">
        <f t="shared" si="5"/>
        <v/>
      </c>
      <c r="J1350" s="5" t="str">
        <f t="shared" si="6"/>
        <v/>
      </c>
      <c r="K1350" s="5" t="str">
        <f t="shared" si="9"/>
        <v/>
      </c>
      <c r="M1350" s="6" t="str">
        <f t="shared" si="7"/>
        <v/>
      </c>
      <c r="N1350" s="5" t="str">
        <f t="shared" ref="N1350:Q1350" si="1356">IF(IFERROR(FIND( TRIM(LOWER( RIGHT(N$1,LEN(N$1)- FIND("=",N$1)))),LOWER($D1350)),"*") = "*","",LEFT(N$1,FIND("=",N$1) -1))</f>
        <v/>
      </c>
      <c r="O1350" s="5" t="str">
        <f t="shared" si="1356"/>
        <v/>
      </c>
      <c r="P1350" s="5" t="str">
        <f t="shared" si="1356"/>
        <v/>
      </c>
      <c r="Q1350" s="5" t="str">
        <f t="shared" si="1356"/>
        <v/>
      </c>
    </row>
    <row r="1351" ht="15.75" customHeight="1">
      <c r="A1351" s="5" t="s">
        <v>3989</v>
      </c>
      <c r="B1351" s="5" t="s">
        <v>3990</v>
      </c>
      <c r="C1351" s="5" t="s">
        <v>18</v>
      </c>
      <c r="D1351" s="5" t="s">
        <v>3991</v>
      </c>
      <c r="E1351" s="6" t="str">
        <f t="shared" si="2"/>
        <v>Enviromental Data</v>
      </c>
      <c r="F1351" s="2" t="s">
        <v>5</v>
      </c>
      <c r="G1351" s="5" t="str">
        <f t="shared" si="3"/>
        <v/>
      </c>
      <c r="H1351" s="5" t="str">
        <f t="shared" si="4"/>
        <v/>
      </c>
      <c r="I1351" s="5" t="str">
        <f t="shared" si="5"/>
        <v/>
      </c>
      <c r="J1351" s="5" t="str">
        <f t="shared" si="6"/>
        <v/>
      </c>
      <c r="K1351" s="5" t="str">
        <f t="shared" si="9"/>
        <v/>
      </c>
      <c r="M1351" s="6" t="str">
        <f t="shared" si="7"/>
        <v/>
      </c>
      <c r="N1351" s="5" t="str">
        <f t="shared" ref="N1351:Q1351" si="1357">IF(IFERROR(FIND( TRIM(LOWER( RIGHT(N$1,LEN(N$1)- FIND("=",N$1)))),LOWER($D1351)),"*") = "*","",LEFT(N$1,FIND("=",N$1) -1))</f>
        <v/>
      </c>
      <c r="O1351" s="5" t="str">
        <f t="shared" si="1357"/>
        <v/>
      </c>
      <c r="P1351" s="5" t="str">
        <f t="shared" si="1357"/>
        <v/>
      </c>
      <c r="Q1351" s="5" t="str">
        <f t="shared" si="1357"/>
        <v/>
      </c>
    </row>
    <row r="1352" ht="15.75" customHeight="1">
      <c r="A1352" s="5" t="s">
        <v>3992</v>
      </c>
      <c r="B1352" s="5" t="s">
        <v>3993</v>
      </c>
      <c r="C1352" s="5" t="s">
        <v>18</v>
      </c>
      <c r="D1352" s="5" t="s">
        <v>3994</v>
      </c>
      <c r="E1352" s="6" t="str">
        <f t="shared" si="2"/>
        <v>Enviromental Data</v>
      </c>
      <c r="F1352" s="2" t="s">
        <v>5</v>
      </c>
      <c r="G1352" s="5" t="str">
        <f t="shared" si="3"/>
        <v/>
      </c>
      <c r="H1352" s="5" t="str">
        <f t="shared" si="4"/>
        <v/>
      </c>
      <c r="I1352" s="5" t="str">
        <f t="shared" si="5"/>
        <v/>
      </c>
      <c r="J1352" s="5" t="str">
        <f t="shared" si="6"/>
        <v/>
      </c>
      <c r="K1352" s="5" t="str">
        <f t="shared" si="9"/>
        <v/>
      </c>
      <c r="M1352" s="6" t="str">
        <f t="shared" si="7"/>
        <v/>
      </c>
      <c r="N1352" s="5" t="str">
        <f t="shared" ref="N1352:Q1352" si="1358">IF(IFERROR(FIND( TRIM(LOWER( RIGHT(N$1,LEN(N$1)- FIND("=",N$1)))),LOWER($D1352)),"*") = "*","",LEFT(N$1,FIND("=",N$1) -1))</f>
        <v/>
      </c>
      <c r="O1352" s="5" t="str">
        <f t="shared" si="1358"/>
        <v/>
      </c>
      <c r="P1352" s="5" t="str">
        <f t="shared" si="1358"/>
        <v/>
      </c>
      <c r="Q1352" s="5" t="str">
        <f t="shared" si="1358"/>
        <v/>
      </c>
    </row>
    <row r="1353" ht="15.75" customHeight="1">
      <c r="A1353" s="5" t="s">
        <v>3995</v>
      </c>
      <c r="B1353" s="5" t="s">
        <v>3996</v>
      </c>
      <c r="C1353" s="5" t="s">
        <v>18</v>
      </c>
      <c r="D1353" s="5" t="s">
        <v>3997</v>
      </c>
      <c r="E1353" s="6" t="str">
        <f t="shared" si="2"/>
        <v>Enviromental Data,Soil Health Data</v>
      </c>
      <c r="F1353" s="2" t="s">
        <v>5</v>
      </c>
      <c r="G1353" s="5" t="str">
        <f t="shared" si="3"/>
        <v>Soil Health Data</v>
      </c>
      <c r="H1353" s="5" t="str">
        <f t="shared" si="4"/>
        <v/>
      </c>
      <c r="I1353" s="5" t="str">
        <f t="shared" si="5"/>
        <v/>
      </c>
      <c r="J1353" s="5" t="str">
        <f t="shared" si="6"/>
        <v/>
      </c>
      <c r="K1353" s="5" t="str">
        <f t="shared" si="9"/>
        <v/>
      </c>
      <c r="M1353" s="6" t="str">
        <f t="shared" si="7"/>
        <v/>
      </c>
      <c r="N1353" s="5" t="str">
        <f t="shared" ref="N1353:Q1353" si="1359">IF(IFERROR(FIND( TRIM(LOWER( RIGHT(N$1,LEN(N$1)- FIND("=",N$1)))),LOWER($D1353)),"*") = "*","",LEFT(N$1,FIND("=",N$1) -1))</f>
        <v/>
      </c>
      <c r="O1353" s="5" t="str">
        <f t="shared" si="1359"/>
        <v/>
      </c>
      <c r="P1353" s="5" t="str">
        <f t="shared" si="1359"/>
        <v/>
      </c>
      <c r="Q1353" s="5" t="str">
        <f t="shared" si="1359"/>
        <v/>
      </c>
    </row>
    <row r="1354" ht="15.75" customHeight="1">
      <c r="A1354" s="5" t="s">
        <v>3998</v>
      </c>
      <c r="B1354" s="5" t="s">
        <v>3999</v>
      </c>
      <c r="C1354" s="5" t="s">
        <v>18</v>
      </c>
      <c r="D1354" s="5" t="s">
        <v>4000</v>
      </c>
      <c r="E1354" s="6" t="str">
        <f t="shared" si="2"/>
        <v>Enviromental Data</v>
      </c>
      <c r="F1354" s="2" t="s">
        <v>5</v>
      </c>
      <c r="G1354" s="5" t="str">
        <f t="shared" si="3"/>
        <v/>
      </c>
      <c r="H1354" s="5" t="str">
        <f t="shared" si="4"/>
        <v/>
      </c>
      <c r="I1354" s="5" t="str">
        <f t="shared" si="5"/>
        <v/>
      </c>
      <c r="J1354" s="5" t="str">
        <f t="shared" si="6"/>
        <v/>
      </c>
      <c r="K1354" s="5" t="str">
        <f t="shared" si="9"/>
        <v/>
      </c>
      <c r="M1354" s="6" t="str">
        <f t="shared" si="7"/>
        <v/>
      </c>
      <c r="N1354" s="5" t="str">
        <f t="shared" ref="N1354:Q1354" si="1360">IF(IFERROR(FIND( TRIM(LOWER( RIGHT(N$1,LEN(N$1)- FIND("=",N$1)))),LOWER($D1354)),"*") = "*","",LEFT(N$1,FIND("=",N$1) -1))</f>
        <v/>
      </c>
      <c r="O1354" s="5" t="str">
        <f t="shared" si="1360"/>
        <v/>
      </c>
      <c r="P1354" s="5" t="str">
        <f t="shared" si="1360"/>
        <v/>
      </c>
      <c r="Q1354" s="5" t="str">
        <f t="shared" si="1360"/>
        <v/>
      </c>
    </row>
    <row r="1355" ht="15.75" customHeight="1">
      <c r="A1355" s="5" t="s">
        <v>4001</v>
      </c>
      <c r="B1355" s="5" t="s">
        <v>4002</v>
      </c>
      <c r="C1355" s="5" t="s">
        <v>18</v>
      </c>
      <c r="D1355" s="5" t="s">
        <v>4003</v>
      </c>
      <c r="E1355" s="6" t="str">
        <f t="shared" si="2"/>
        <v>Enviromental Data,Public Health Data </v>
      </c>
      <c r="F1355" s="2" t="s">
        <v>5</v>
      </c>
      <c r="G1355" s="5" t="str">
        <f t="shared" si="3"/>
        <v/>
      </c>
      <c r="H1355" s="5" t="str">
        <f t="shared" si="4"/>
        <v/>
      </c>
      <c r="I1355" s="5" t="str">
        <f t="shared" si="5"/>
        <v/>
      </c>
      <c r="J1355" s="5" t="str">
        <f t="shared" si="6"/>
        <v/>
      </c>
      <c r="K1355" s="5" t="str">
        <f t="shared" si="9"/>
        <v>Public Health Data </v>
      </c>
      <c r="M1355" s="6" t="str">
        <f t="shared" si="7"/>
        <v/>
      </c>
      <c r="N1355" s="5" t="str">
        <f t="shared" ref="N1355:Q1355" si="1361">IF(IFERROR(FIND( TRIM(LOWER( RIGHT(N$1,LEN(N$1)- FIND("=",N$1)))),LOWER($D1355)),"*") = "*","",LEFT(N$1,FIND("=",N$1) -1))</f>
        <v/>
      </c>
      <c r="O1355" s="5" t="str">
        <f t="shared" si="1361"/>
        <v/>
      </c>
      <c r="P1355" s="5" t="str">
        <f t="shared" si="1361"/>
        <v/>
      </c>
      <c r="Q1355" s="5" t="str">
        <f t="shared" si="1361"/>
        <v/>
      </c>
    </row>
    <row r="1356" ht="15.75" customHeight="1">
      <c r="A1356" s="5" t="s">
        <v>4004</v>
      </c>
      <c r="B1356" s="5" t="s">
        <v>4005</v>
      </c>
      <c r="C1356" s="5" t="s">
        <v>18</v>
      </c>
      <c r="D1356" s="5" t="s">
        <v>4006</v>
      </c>
      <c r="E1356" s="6" t="str">
        <f t="shared" si="2"/>
        <v>Enviromental Data</v>
      </c>
      <c r="F1356" s="2" t="s">
        <v>5</v>
      </c>
      <c r="G1356" s="5" t="str">
        <f t="shared" si="3"/>
        <v/>
      </c>
      <c r="H1356" s="5" t="str">
        <f t="shared" si="4"/>
        <v/>
      </c>
      <c r="I1356" s="5" t="str">
        <f t="shared" si="5"/>
        <v/>
      </c>
      <c r="J1356" s="5" t="str">
        <f t="shared" si="6"/>
        <v/>
      </c>
      <c r="K1356" s="5" t="str">
        <f t="shared" si="9"/>
        <v/>
      </c>
      <c r="M1356" s="6" t="str">
        <f t="shared" si="7"/>
        <v/>
      </c>
      <c r="N1356" s="5" t="str">
        <f t="shared" ref="N1356:Q1356" si="1362">IF(IFERROR(FIND( TRIM(LOWER( RIGHT(N$1,LEN(N$1)- FIND("=",N$1)))),LOWER($D1356)),"*") = "*","",LEFT(N$1,FIND("=",N$1) -1))</f>
        <v/>
      </c>
      <c r="O1356" s="5" t="str">
        <f t="shared" si="1362"/>
        <v/>
      </c>
      <c r="P1356" s="5" t="str">
        <f t="shared" si="1362"/>
        <v/>
      </c>
      <c r="Q1356" s="5" t="str">
        <f t="shared" si="1362"/>
        <v/>
      </c>
    </row>
    <row r="1357" ht="15.75" customHeight="1">
      <c r="A1357" s="5" t="s">
        <v>4007</v>
      </c>
      <c r="B1357" s="5" t="s">
        <v>4008</v>
      </c>
      <c r="C1357" s="5" t="s">
        <v>18</v>
      </c>
      <c r="D1357" s="5" t="s">
        <v>4009</v>
      </c>
      <c r="E1357" s="6" t="str">
        <f t="shared" si="2"/>
        <v>Enviromental Data</v>
      </c>
      <c r="F1357" s="2" t="s">
        <v>5</v>
      </c>
      <c r="G1357" s="5" t="str">
        <f t="shared" si="3"/>
        <v/>
      </c>
      <c r="H1357" s="5" t="str">
        <f t="shared" si="4"/>
        <v/>
      </c>
      <c r="I1357" s="5" t="str">
        <f t="shared" si="5"/>
        <v/>
      </c>
      <c r="J1357" s="5" t="str">
        <f t="shared" si="6"/>
        <v/>
      </c>
      <c r="K1357" s="5" t="str">
        <f t="shared" si="9"/>
        <v/>
      </c>
      <c r="M1357" s="6" t="str">
        <f t="shared" si="7"/>
        <v/>
      </c>
      <c r="N1357" s="5" t="str">
        <f t="shared" ref="N1357:Q1357" si="1363">IF(IFERROR(FIND( TRIM(LOWER( RIGHT(N$1,LEN(N$1)- FIND("=",N$1)))),LOWER($D1357)),"*") = "*","",LEFT(N$1,FIND("=",N$1) -1))</f>
        <v/>
      </c>
      <c r="O1357" s="5" t="str">
        <f t="shared" si="1363"/>
        <v/>
      </c>
      <c r="P1357" s="5" t="str">
        <f t="shared" si="1363"/>
        <v/>
      </c>
      <c r="Q1357" s="5" t="str">
        <f t="shared" si="1363"/>
        <v/>
      </c>
    </row>
    <row r="1358" ht="15.75" customHeight="1">
      <c r="A1358" s="5" t="s">
        <v>4010</v>
      </c>
      <c r="B1358" s="5" t="s">
        <v>4011</v>
      </c>
      <c r="C1358" s="5" t="s">
        <v>18</v>
      </c>
      <c r="D1358" s="5" t="s">
        <v>4012</v>
      </c>
      <c r="E1358" s="6" t="str">
        <f t="shared" si="2"/>
        <v>Enviromental Data</v>
      </c>
      <c r="F1358" s="2" t="s">
        <v>5</v>
      </c>
      <c r="G1358" s="5" t="str">
        <f t="shared" si="3"/>
        <v/>
      </c>
      <c r="H1358" s="5" t="str">
        <f t="shared" si="4"/>
        <v/>
      </c>
      <c r="I1358" s="5" t="str">
        <f t="shared" si="5"/>
        <v/>
      </c>
      <c r="J1358" s="5" t="str">
        <f t="shared" si="6"/>
        <v/>
      </c>
      <c r="K1358" s="5" t="str">
        <f t="shared" si="9"/>
        <v/>
      </c>
      <c r="M1358" s="6" t="str">
        <f t="shared" si="7"/>
        <v/>
      </c>
      <c r="N1358" s="5" t="str">
        <f t="shared" ref="N1358:Q1358" si="1364">IF(IFERROR(FIND( TRIM(LOWER( RIGHT(N$1,LEN(N$1)- FIND("=",N$1)))),LOWER($D1358)),"*") = "*","",LEFT(N$1,FIND("=",N$1) -1))</f>
        <v/>
      </c>
      <c r="O1358" s="5" t="str">
        <f t="shared" si="1364"/>
        <v/>
      </c>
      <c r="P1358" s="5" t="str">
        <f t="shared" si="1364"/>
        <v/>
      </c>
      <c r="Q1358" s="5" t="str">
        <f t="shared" si="1364"/>
        <v/>
      </c>
    </row>
    <row r="1359" ht="15.75" customHeight="1">
      <c r="A1359" s="5" t="s">
        <v>4013</v>
      </c>
      <c r="B1359" s="5" t="s">
        <v>4014</v>
      </c>
      <c r="C1359" s="5" t="s">
        <v>18</v>
      </c>
      <c r="D1359" s="5" t="s">
        <v>4015</v>
      </c>
      <c r="E1359" s="6" t="str">
        <f t="shared" si="2"/>
        <v>Enviromental Data</v>
      </c>
      <c r="F1359" s="2" t="s">
        <v>5</v>
      </c>
      <c r="G1359" s="5" t="str">
        <f t="shared" si="3"/>
        <v/>
      </c>
      <c r="H1359" s="5" t="str">
        <f t="shared" si="4"/>
        <v/>
      </c>
      <c r="I1359" s="5" t="str">
        <f t="shared" si="5"/>
        <v/>
      </c>
      <c r="J1359" s="5" t="str">
        <f t="shared" si="6"/>
        <v/>
      </c>
      <c r="K1359" s="5" t="str">
        <f t="shared" si="9"/>
        <v/>
      </c>
      <c r="M1359" s="6" t="str">
        <f t="shared" si="7"/>
        <v/>
      </c>
      <c r="N1359" s="5" t="str">
        <f t="shared" ref="N1359:Q1359" si="1365">IF(IFERROR(FIND( TRIM(LOWER( RIGHT(N$1,LEN(N$1)- FIND("=",N$1)))),LOWER($D1359)),"*") = "*","",LEFT(N$1,FIND("=",N$1) -1))</f>
        <v/>
      </c>
      <c r="O1359" s="5" t="str">
        <f t="shared" si="1365"/>
        <v/>
      </c>
      <c r="P1359" s="5" t="str">
        <f t="shared" si="1365"/>
        <v/>
      </c>
      <c r="Q1359" s="5" t="str">
        <f t="shared" si="1365"/>
        <v/>
      </c>
    </row>
    <row r="1360" ht="15.75" customHeight="1">
      <c r="A1360" s="5" t="s">
        <v>4016</v>
      </c>
      <c r="B1360" s="5" t="s">
        <v>4017</v>
      </c>
      <c r="C1360" s="5" t="s">
        <v>18</v>
      </c>
      <c r="D1360" s="5" t="s">
        <v>4018</v>
      </c>
      <c r="E1360" s="6" t="str">
        <f t="shared" si="2"/>
        <v>Enviromental Data</v>
      </c>
      <c r="F1360" s="2" t="s">
        <v>5</v>
      </c>
      <c r="G1360" s="5" t="str">
        <f t="shared" si="3"/>
        <v/>
      </c>
      <c r="H1360" s="5" t="str">
        <f t="shared" si="4"/>
        <v/>
      </c>
      <c r="I1360" s="5" t="str">
        <f t="shared" si="5"/>
        <v/>
      </c>
      <c r="J1360" s="5" t="str">
        <f t="shared" si="6"/>
        <v/>
      </c>
      <c r="K1360" s="5" t="str">
        <f t="shared" si="9"/>
        <v/>
      </c>
      <c r="M1360" s="6" t="str">
        <f t="shared" si="7"/>
        <v/>
      </c>
      <c r="N1360" s="5" t="str">
        <f t="shared" ref="N1360:Q1360" si="1366">IF(IFERROR(FIND( TRIM(LOWER( RIGHT(N$1,LEN(N$1)- FIND("=",N$1)))),LOWER($D1360)),"*") = "*","",LEFT(N$1,FIND("=",N$1) -1))</f>
        <v/>
      </c>
      <c r="O1360" s="5" t="str">
        <f t="shared" si="1366"/>
        <v/>
      </c>
      <c r="P1360" s="5" t="str">
        <f t="shared" si="1366"/>
        <v/>
      </c>
      <c r="Q1360" s="5" t="str">
        <f t="shared" si="1366"/>
        <v/>
      </c>
    </row>
    <row r="1361" ht="15.75" customHeight="1">
      <c r="A1361" s="5" t="s">
        <v>4019</v>
      </c>
      <c r="B1361" s="5" t="s">
        <v>4020</v>
      </c>
      <c r="C1361" s="5" t="s">
        <v>18</v>
      </c>
      <c r="D1361" s="5" t="s">
        <v>4021</v>
      </c>
      <c r="E1361" s="6" t="str">
        <f t="shared" si="2"/>
        <v>Enviromental Data,Pesticides Data </v>
      </c>
      <c r="F1361" s="2" t="s">
        <v>5</v>
      </c>
      <c r="G1361" s="5" t="str">
        <f t="shared" si="3"/>
        <v/>
      </c>
      <c r="H1361" s="5" t="str">
        <f t="shared" si="4"/>
        <v/>
      </c>
      <c r="I1361" s="5" t="str">
        <f t="shared" si="5"/>
        <v/>
      </c>
      <c r="J1361" s="5" t="str">
        <f t="shared" si="6"/>
        <v>Pesticides Data </v>
      </c>
      <c r="K1361" s="5" t="str">
        <f t="shared" si="9"/>
        <v/>
      </c>
      <c r="M1361" s="6" t="str">
        <f t="shared" si="7"/>
        <v/>
      </c>
      <c r="N1361" s="5" t="str">
        <f t="shared" ref="N1361:Q1361" si="1367">IF(IFERROR(FIND( TRIM(LOWER( RIGHT(N$1,LEN(N$1)- FIND("=",N$1)))),LOWER($D1361)),"*") = "*","",LEFT(N$1,FIND("=",N$1) -1))</f>
        <v/>
      </c>
      <c r="O1361" s="5" t="str">
        <f t="shared" si="1367"/>
        <v/>
      </c>
      <c r="P1361" s="5" t="str">
        <f t="shared" si="1367"/>
        <v/>
      </c>
      <c r="Q1361" s="5" t="str">
        <f t="shared" si="1367"/>
        <v/>
      </c>
    </row>
    <row r="1362" ht="15.75" customHeight="1">
      <c r="A1362" s="5" t="s">
        <v>4022</v>
      </c>
      <c r="B1362" s="5" t="s">
        <v>4023</v>
      </c>
      <c r="C1362" s="5" t="s">
        <v>18</v>
      </c>
      <c r="D1362" s="5" t="s">
        <v>4024</v>
      </c>
      <c r="E1362" s="6" t="str">
        <f t="shared" si="2"/>
        <v>Enviromental Data,Public Health Data </v>
      </c>
      <c r="F1362" s="2" t="s">
        <v>5</v>
      </c>
      <c r="G1362" s="5" t="str">
        <f t="shared" si="3"/>
        <v/>
      </c>
      <c r="H1362" s="5" t="str">
        <f t="shared" si="4"/>
        <v/>
      </c>
      <c r="I1362" s="5" t="str">
        <f t="shared" si="5"/>
        <v/>
      </c>
      <c r="J1362" s="5" t="str">
        <f t="shared" si="6"/>
        <v/>
      </c>
      <c r="K1362" s="5" t="str">
        <f t="shared" si="9"/>
        <v>Public Health Data </v>
      </c>
      <c r="M1362" s="6" t="str">
        <f t="shared" si="7"/>
        <v/>
      </c>
      <c r="N1362" s="5" t="str">
        <f t="shared" ref="N1362:Q1362" si="1368">IF(IFERROR(FIND( TRIM(LOWER( RIGHT(N$1,LEN(N$1)- FIND("=",N$1)))),LOWER($D1362)),"*") = "*","",LEFT(N$1,FIND("=",N$1) -1))</f>
        <v/>
      </c>
      <c r="O1362" s="5" t="str">
        <f t="shared" si="1368"/>
        <v/>
      </c>
      <c r="P1362" s="5" t="str">
        <f t="shared" si="1368"/>
        <v/>
      </c>
      <c r="Q1362" s="5" t="str">
        <f t="shared" si="1368"/>
        <v/>
      </c>
    </row>
    <row r="1363" ht="15.75" customHeight="1">
      <c r="A1363" s="5" t="s">
        <v>4025</v>
      </c>
      <c r="B1363" s="5" t="s">
        <v>4026</v>
      </c>
      <c r="C1363" s="5" t="s">
        <v>18</v>
      </c>
      <c r="D1363" s="5" t="s">
        <v>4027</v>
      </c>
      <c r="E1363" s="6" t="str">
        <f t="shared" si="2"/>
        <v>Enviromental Data</v>
      </c>
      <c r="F1363" s="2" t="s">
        <v>5</v>
      </c>
      <c r="G1363" s="5" t="str">
        <f t="shared" si="3"/>
        <v/>
      </c>
      <c r="H1363" s="5" t="str">
        <f t="shared" si="4"/>
        <v/>
      </c>
      <c r="I1363" s="5" t="str">
        <f t="shared" si="5"/>
        <v/>
      </c>
      <c r="J1363" s="5" t="str">
        <f t="shared" si="6"/>
        <v/>
      </c>
      <c r="K1363" s="5" t="str">
        <f t="shared" si="9"/>
        <v/>
      </c>
      <c r="M1363" s="6" t="str">
        <f t="shared" si="7"/>
        <v/>
      </c>
      <c r="N1363" s="5" t="str">
        <f t="shared" ref="N1363:Q1363" si="1369">IF(IFERROR(FIND( TRIM(LOWER( RIGHT(N$1,LEN(N$1)- FIND("=",N$1)))),LOWER($D1363)),"*") = "*","",LEFT(N$1,FIND("=",N$1) -1))</f>
        <v/>
      </c>
      <c r="O1363" s="5" t="str">
        <f t="shared" si="1369"/>
        <v/>
      </c>
      <c r="P1363" s="5" t="str">
        <f t="shared" si="1369"/>
        <v/>
      </c>
      <c r="Q1363" s="5" t="str">
        <f t="shared" si="1369"/>
        <v/>
      </c>
    </row>
    <row r="1364" ht="15.75" customHeight="1">
      <c r="A1364" s="5" t="s">
        <v>4028</v>
      </c>
      <c r="B1364" s="5" t="s">
        <v>4029</v>
      </c>
      <c r="C1364" s="5" t="s">
        <v>18</v>
      </c>
      <c r="D1364" s="5" t="s">
        <v>4030</v>
      </c>
      <c r="E1364" s="6" t="str">
        <f t="shared" si="2"/>
        <v>Enviromental Data</v>
      </c>
      <c r="F1364" s="2" t="s">
        <v>5</v>
      </c>
      <c r="G1364" s="5" t="str">
        <f t="shared" si="3"/>
        <v/>
      </c>
      <c r="H1364" s="5" t="str">
        <f t="shared" si="4"/>
        <v/>
      </c>
      <c r="I1364" s="5" t="str">
        <f t="shared" si="5"/>
        <v/>
      </c>
      <c r="J1364" s="5" t="str">
        <f t="shared" si="6"/>
        <v/>
      </c>
      <c r="K1364" s="5" t="str">
        <f t="shared" si="9"/>
        <v/>
      </c>
      <c r="M1364" s="6" t="str">
        <f t="shared" si="7"/>
        <v/>
      </c>
      <c r="N1364" s="5" t="str">
        <f t="shared" ref="N1364:Q1364" si="1370">IF(IFERROR(FIND( TRIM(LOWER( RIGHT(N$1,LEN(N$1)- FIND("=",N$1)))),LOWER($D1364)),"*") = "*","",LEFT(N$1,FIND("=",N$1) -1))</f>
        <v/>
      </c>
      <c r="O1364" s="5" t="str">
        <f t="shared" si="1370"/>
        <v/>
      </c>
      <c r="P1364" s="5" t="str">
        <f t="shared" si="1370"/>
        <v/>
      </c>
      <c r="Q1364" s="5" t="str">
        <f t="shared" si="1370"/>
        <v/>
      </c>
    </row>
    <row r="1365" ht="15.75" customHeight="1">
      <c r="A1365" s="5" t="s">
        <v>4031</v>
      </c>
      <c r="B1365" s="5" t="s">
        <v>4032</v>
      </c>
      <c r="C1365" s="5" t="s">
        <v>18</v>
      </c>
      <c r="D1365" s="5" t="s">
        <v>4033</v>
      </c>
      <c r="E1365" s="6" t="str">
        <f t="shared" si="2"/>
        <v>Enviromental Data</v>
      </c>
      <c r="F1365" s="2" t="s">
        <v>5</v>
      </c>
      <c r="G1365" s="5" t="str">
        <f t="shared" si="3"/>
        <v/>
      </c>
      <c r="H1365" s="5" t="str">
        <f t="shared" si="4"/>
        <v/>
      </c>
      <c r="I1365" s="5" t="str">
        <f t="shared" si="5"/>
        <v/>
      </c>
      <c r="J1365" s="5" t="str">
        <f t="shared" si="6"/>
        <v/>
      </c>
      <c r="K1365" s="5" t="str">
        <f t="shared" si="9"/>
        <v/>
      </c>
      <c r="M1365" s="6" t="str">
        <f t="shared" si="7"/>
        <v/>
      </c>
      <c r="N1365" s="5" t="str">
        <f t="shared" ref="N1365:Q1365" si="1371">IF(IFERROR(FIND( TRIM(LOWER( RIGHT(N$1,LEN(N$1)- FIND("=",N$1)))),LOWER($D1365)),"*") = "*","",LEFT(N$1,FIND("=",N$1) -1))</f>
        <v/>
      </c>
      <c r="O1365" s="5" t="str">
        <f t="shared" si="1371"/>
        <v/>
      </c>
      <c r="P1365" s="5" t="str">
        <f t="shared" si="1371"/>
        <v/>
      </c>
      <c r="Q1365" s="5" t="str">
        <f t="shared" si="1371"/>
        <v/>
      </c>
    </row>
    <row r="1366" ht="15.75" customHeight="1">
      <c r="A1366" s="5" t="s">
        <v>4034</v>
      </c>
      <c r="B1366" s="5" t="s">
        <v>4035</v>
      </c>
      <c r="C1366" s="5" t="s">
        <v>18</v>
      </c>
      <c r="D1366" s="5" t="s">
        <v>4036</v>
      </c>
      <c r="E1366" s="6" t="str">
        <f t="shared" si="2"/>
        <v>Enviromental Data</v>
      </c>
      <c r="F1366" s="2" t="s">
        <v>5</v>
      </c>
      <c r="G1366" s="5" t="str">
        <f t="shared" si="3"/>
        <v/>
      </c>
      <c r="H1366" s="5" t="str">
        <f t="shared" si="4"/>
        <v/>
      </c>
      <c r="I1366" s="5" t="str">
        <f t="shared" si="5"/>
        <v/>
      </c>
      <c r="J1366" s="5" t="str">
        <f t="shared" si="6"/>
        <v/>
      </c>
      <c r="K1366" s="5" t="str">
        <f t="shared" si="9"/>
        <v/>
      </c>
      <c r="M1366" s="6" t="str">
        <f t="shared" si="7"/>
        <v/>
      </c>
      <c r="N1366" s="5" t="str">
        <f t="shared" ref="N1366:Q1366" si="1372">IF(IFERROR(FIND( TRIM(LOWER( RIGHT(N$1,LEN(N$1)- FIND("=",N$1)))),LOWER($D1366)),"*") = "*","",LEFT(N$1,FIND("=",N$1) -1))</f>
        <v/>
      </c>
      <c r="O1366" s="5" t="str">
        <f t="shared" si="1372"/>
        <v/>
      </c>
      <c r="P1366" s="5" t="str">
        <f t="shared" si="1372"/>
        <v/>
      </c>
      <c r="Q1366" s="5" t="str">
        <f t="shared" si="1372"/>
        <v/>
      </c>
    </row>
    <row r="1367" ht="15.75" customHeight="1">
      <c r="A1367" s="5" t="s">
        <v>4037</v>
      </c>
      <c r="B1367" s="5" t="s">
        <v>4038</v>
      </c>
      <c r="C1367" s="5" t="s">
        <v>18</v>
      </c>
      <c r="D1367" s="5" t="s">
        <v>4039</v>
      </c>
      <c r="E1367" s="6" t="str">
        <f t="shared" si="2"/>
        <v>Enviromental Data</v>
      </c>
      <c r="F1367" s="2" t="s">
        <v>5</v>
      </c>
      <c r="G1367" s="5" t="str">
        <f t="shared" si="3"/>
        <v/>
      </c>
      <c r="H1367" s="5" t="str">
        <f t="shared" si="4"/>
        <v/>
      </c>
      <c r="I1367" s="5" t="str">
        <f t="shared" si="5"/>
        <v/>
      </c>
      <c r="J1367" s="5" t="str">
        <f t="shared" si="6"/>
        <v/>
      </c>
      <c r="K1367" s="5" t="str">
        <f t="shared" si="9"/>
        <v/>
      </c>
      <c r="M1367" s="6" t="str">
        <f t="shared" si="7"/>
        <v>Agricultural Waste Management System </v>
      </c>
      <c r="N1367" s="5" t="str">
        <f t="shared" ref="N1367:Q1367" si="1373">IF(IFERROR(FIND( TRIM(LOWER( RIGHT(N$1,LEN(N$1)- FIND("=",N$1)))),LOWER($D1367)),"*") = "*","",LEFT(N$1,FIND("=",N$1) -1))</f>
        <v>Agricultural Waste Management System </v>
      </c>
      <c r="O1367" s="5" t="str">
        <f t="shared" si="1373"/>
        <v/>
      </c>
      <c r="P1367" s="5" t="str">
        <f t="shared" si="1373"/>
        <v/>
      </c>
      <c r="Q1367" s="5" t="str">
        <f t="shared" si="1373"/>
        <v/>
      </c>
    </row>
    <row r="1368" ht="15.75" customHeight="1">
      <c r="A1368" s="5" t="s">
        <v>4040</v>
      </c>
      <c r="B1368" s="5" t="s">
        <v>4041</v>
      </c>
      <c r="C1368" s="5" t="s">
        <v>18</v>
      </c>
      <c r="D1368" s="5" t="s">
        <v>4042</v>
      </c>
      <c r="E1368" s="6" t="str">
        <f t="shared" si="2"/>
        <v>Enviromental Data</v>
      </c>
      <c r="F1368" s="2" t="s">
        <v>5</v>
      </c>
      <c r="G1368" s="5" t="str">
        <f t="shared" si="3"/>
        <v/>
      </c>
      <c r="H1368" s="5" t="str">
        <f t="shared" si="4"/>
        <v/>
      </c>
      <c r="I1368" s="5" t="str">
        <f t="shared" si="5"/>
        <v/>
      </c>
      <c r="J1368" s="5" t="str">
        <f t="shared" si="6"/>
        <v/>
      </c>
      <c r="K1368" s="5" t="str">
        <f t="shared" si="9"/>
        <v/>
      </c>
      <c r="M1368" s="6" t="str">
        <f t="shared" si="7"/>
        <v/>
      </c>
      <c r="N1368" s="5" t="str">
        <f t="shared" ref="N1368:Q1368" si="1374">IF(IFERROR(FIND( TRIM(LOWER( RIGHT(N$1,LEN(N$1)- FIND("=",N$1)))),LOWER($D1368)),"*") = "*","",LEFT(N$1,FIND("=",N$1) -1))</f>
        <v/>
      </c>
      <c r="O1368" s="5" t="str">
        <f t="shared" si="1374"/>
        <v/>
      </c>
      <c r="P1368" s="5" t="str">
        <f t="shared" si="1374"/>
        <v/>
      </c>
      <c r="Q1368" s="5" t="str">
        <f t="shared" si="1374"/>
        <v/>
      </c>
    </row>
    <row r="1369" ht="15.75" customHeight="1">
      <c r="A1369" s="5" t="s">
        <v>4043</v>
      </c>
      <c r="B1369" s="5" t="s">
        <v>4044</v>
      </c>
      <c r="C1369" s="5" t="s">
        <v>18</v>
      </c>
      <c r="D1369" s="5" t="s">
        <v>4045</v>
      </c>
      <c r="E1369" s="6" t="str">
        <f t="shared" si="2"/>
        <v>Enviromental Data</v>
      </c>
      <c r="F1369" s="2" t="s">
        <v>5</v>
      </c>
      <c r="G1369" s="5" t="str">
        <f t="shared" si="3"/>
        <v/>
      </c>
      <c r="H1369" s="5" t="str">
        <f t="shared" si="4"/>
        <v/>
      </c>
      <c r="I1369" s="5" t="str">
        <f t="shared" si="5"/>
        <v/>
      </c>
      <c r="J1369" s="5" t="str">
        <f t="shared" si="6"/>
        <v/>
      </c>
      <c r="K1369" s="5" t="str">
        <f t="shared" si="9"/>
        <v/>
      </c>
      <c r="M1369" s="6" t="str">
        <f t="shared" si="7"/>
        <v/>
      </c>
      <c r="N1369" s="5" t="str">
        <f t="shared" ref="N1369:Q1369" si="1375">IF(IFERROR(FIND( TRIM(LOWER( RIGHT(N$1,LEN(N$1)- FIND("=",N$1)))),LOWER($D1369)),"*") = "*","",LEFT(N$1,FIND("=",N$1) -1))</f>
        <v/>
      </c>
      <c r="O1369" s="5" t="str">
        <f t="shared" si="1375"/>
        <v/>
      </c>
      <c r="P1369" s="5" t="str">
        <f t="shared" si="1375"/>
        <v/>
      </c>
      <c r="Q1369" s="5" t="str">
        <f t="shared" si="1375"/>
        <v/>
      </c>
    </row>
    <row r="1370" ht="15.75" customHeight="1">
      <c r="A1370" s="5" t="s">
        <v>4046</v>
      </c>
      <c r="B1370" s="5" t="s">
        <v>4047</v>
      </c>
      <c r="C1370" s="5" t="s">
        <v>18</v>
      </c>
      <c r="D1370" s="5" t="s">
        <v>4048</v>
      </c>
      <c r="E1370" s="6" t="str">
        <f t="shared" si="2"/>
        <v>Enviromental Data</v>
      </c>
      <c r="F1370" s="2" t="s">
        <v>5</v>
      </c>
      <c r="G1370" s="5" t="str">
        <f t="shared" si="3"/>
        <v/>
      </c>
      <c r="H1370" s="5" t="str">
        <f t="shared" si="4"/>
        <v/>
      </c>
      <c r="I1370" s="5" t="str">
        <f t="shared" si="5"/>
        <v/>
      </c>
      <c r="J1370" s="5" t="str">
        <f t="shared" si="6"/>
        <v/>
      </c>
      <c r="K1370" s="5" t="str">
        <f t="shared" si="9"/>
        <v/>
      </c>
      <c r="M1370" s="6" t="str">
        <f t="shared" si="7"/>
        <v/>
      </c>
      <c r="N1370" s="5" t="str">
        <f t="shared" ref="N1370:Q1370" si="1376">IF(IFERROR(FIND( TRIM(LOWER( RIGHT(N$1,LEN(N$1)- FIND("=",N$1)))),LOWER($D1370)),"*") = "*","",LEFT(N$1,FIND("=",N$1) -1))</f>
        <v/>
      </c>
      <c r="O1370" s="5" t="str">
        <f t="shared" si="1376"/>
        <v/>
      </c>
      <c r="P1370" s="5" t="str">
        <f t="shared" si="1376"/>
        <v/>
      </c>
      <c r="Q1370" s="5" t="str">
        <f t="shared" si="1376"/>
        <v/>
      </c>
    </row>
    <row r="1371" ht="15.75" customHeight="1">
      <c r="A1371" s="5" t="s">
        <v>4049</v>
      </c>
      <c r="B1371" s="5" t="s">
        <v>4050</v>
      </c>
      <c r="C1371" s="5" t="s">
        <v>18</v>
      </c>
      <c r="D1371" s="5" t="s">
        <v>4051</v>
      </c>
      <c r="E1371" s="6" t="str">
        <f t="shared" si="2"/>
        <v>Enviromental Data</v>
      </c>
      <c r="F1371" s="2" t="s">
        <v>5</v>
      </c>
      <c r="G1371" s="5" t="str">
        <f t="shared" si="3"/>
        <v/>
      </c>
      <c r="H1371" s="5" t="str">
        <f t="shared" si="4"/>
        <v/>
      </c>
      <c r="I1371" s="5" t="str">
        <f t="shared" si="5"/>
        <v/>
      </c>
      <c r="J1371" s="5" t="str">
        <f t="shared" si="6"/>
        <v/>
      </c>
      <c r="K1371" s="5" t="str">
        <f t="shared" si="9"/>
        <v/>
      </c>
      <c r="M1371" s="6" t="str">
        <f t="shared" si="7"/>
        <v/>
      </c>
      <c r="N1371" s="5" t="str">
        <f t="shared" ref="N1371:Q1371" si="1377">IF(IFERROR(FIND( TRIM(LOWER( RIGHT(N$1,LEN(N$1)- FIND("=",N$1)))),LOWER($D1371)),"*") = "*","",LEFT(N$1,FIND("=",N$1) -1))</f>
        <v/>
      </c>
      <c r="O1371" s="5" t="str">
        <f t="shared" si="1377"/>
        <v/>
      </c>
      <c r="P1371" s="5" t="str">
        <f t="shared" si="1377"/>
        <v/>
      </c>
      <c r="Q1371" s="5" t="str">
        <f t="shared" si="1377"/>
        <v/>
      </c>
    </row>
    <row r="1372" ht="15.75" customHeight="1">
      <c r="A1372" s="5" t="s">
        <v>4052</v>
      </c>
      <c r="B1372" s="5" t="s">
        <v>4053</v>
      </c>
      <c r="C1372" s="5" t="s">
        <v>18</v>
      </c>
      <c r="D1372" s="5" t="s">
        <v>4054</v>
      </c>
      <c r="E1372" s="6" t="str">
        <f t="shared" si="2"/>
        <v>Enviromental Data</v>
      </c>
      <c r="F1372" s="2" t="s">
        <v>5</v>
      </c>
      <c r="G1372" s="5" t="str">
        <f t="shared" si="3"/>
        <v/>
      </c>
      <c r="H1372" s="5" t="str">
        <f t="shared" si="4"/>
        <v/>
      </c>
      <c r="I1372" s="5" t="str">
        <f t="shared" si="5"/>
        <v/>
      </c>
      <c r="J1372" s="5" t="str">
        <f t="shared" si="6"/>
        <v/>
      </c>
      <c r="K1372" s="5" t="str">
        <f t="shared" si="9"/>
        <v/>
      </c>
      <c r="M1372" s="6" t="str">
        <f t="shared" si="7"/>
        <v>Regulatory Compliance </v>
      </c>
      <c r="N1372" s="5" t="str">
        <f t="shared" ref="N1372:Q1372" si="1378">IF(IFERROR(FIND( TRIM(LOWER( RIGHT(N$1,LEN(N$1)- FIND("=",N$1)))),LOWER($D1372)),"*") = "*","",LEFT(N$1,FIND("=",N$1) -1))</f>
        <v/>
      </c>
      <c r="O1372" s="5" t="str">
        <f t="shared" si="1378"/>
        <v/>
      </c>
      <c r="P1372" s="5" t="str">
        <f t="shared" si="1378"/>
        <v>Regulatory Compliance </v>
      </c>
      <c r="Q1372" s="5" t="str">
        <f t="shared" si="1378"/>
        <v/>
      </c>
    </row>
    <row r="1373" ht="15.75" customHeight="1">
      <c r="A1373" s="5" t="s">
        <v>4055</v>
      </c>
      <c r="B1373" s="5" t="s">
        <v>4056</v>
      </c>
      <c r="C1373" s="5" t="s">
        <v>18</v>
      </c>
      <c r="D1373" s="5" t="s">
        <v>4057</v>
      </c>
      <c r="E1373" s="6" t="str">
        <f t="shared" si="2"/>
        <v>Enviromental Data,Public Health Data </v>
      </c>
      <c r="F1373" s="2" t="s">
        <v>5</v>
      </c>
      <c r="G1373" s="5" t="str">
        <f t="shared" si="3"/>
        <v/>
      </c>
      <c r="H1373" s="5" t="str">
        <f t="shared" si="4"/>
        <v/>
      </c>
      <c r="I1373" s="5" t="str">
        <f t="shared" si="5"/>
        <v/>
      </c>
      <c r="J1373" s="5" t="str">
        <f t="shared" si="6"/>
        <v/>
      </c>
      <c r="K1373" s="5" t="str">
        <f t="shared" si="9"/>
        <v>Public Health Data </v>
      </c>
      <c r="M1373" s="6" t="str">
        <f t="shared" si="7"/>
        <v/>
      </c>
      <c r="N1373" s="5" t="str">
        <f t="shared" ref="N1373:Q1373" si="1379">IF(IFERROR(FIND( TRIM(LOWER( RIGHT(N$1,LEN(N$1)- FIND("=",N$1)))),LOWER($D1373)),"*") = "*","",LEFT(N$1,FIND("=",N$1) -1))</f>
        <v/>
      </c>
      <c r="O1373" s="5" t="str">
        <f t="shared" si="1379"/>
        <v/>
      </c>
      <c r="P1373" s="5" t="str">
        <f t="shared" si="1379"/>
        <v/>
      </c>
      <c r="Q1373" s="5" t="str">
        <f t="shared" si="1379"/>
        <v/>
      </c>
    </row>
    <row r="1374" ht="15.75" customHeight="1">
      <c r="A1374" s="5" t="s">
        <v>4058</v>
      </c>
      <c r="B1374" s="5" t="s">
        <v>4059</v>
      </c>
      <c r="C1374" s="5" t="s">
        <v>18</v>
      </c>
      <c r="D1374" s="5" t="s">
        <v>4060</v>
      </c>
      <c r="E1374" s="6" t="str">
        <f t="shared" si="2"/>
        <v>Enviromental Data,Pesticides Data </v>
      </c>
      <c r="F1374" s="2" t="s">
        <v>5</v>
      </c>
      <c r="G1374" s="5" t="str">
        <f t="shared" si="3"/>
        <v/>
      </c>
      <c r="H1374" s="5" t="str">
        <f t="shared" si="4"/>
        <v/>
      </c>
      <c r="I1374" s="5" t="str">
        <f t="shared" si="5"/>
        <v/>
      </c>
      <c r="J1374" s="5" t="str">
        <f t="shared" si="6"/>
        <v>Pesticides Data </v>
      </c>
      <c r="K1374" s="5" t="str">
        <f t="shared" si="9"/>
        <v/>
      </c>
      <c r="M1374" s="6" t="str">
        <f t="shared" si="7"/>
        <v/>
      </c>
      <c r="N1374" s="5" t="str">
        <f t="shared" ref="N1374:Q1374" si="1380">IF(IFERROR(FIND( TRIM(LOWER( RIGHT(N$1,LEN(N$1)- FIND("=",N$1)))),LOWER($D1374)),"*") = "*","",LEFT(N$1,FIND("=",N$1) -1))</f>
        <v/>
      </c>
      <c r="O1374" s="5" t="str">
        <f t="shared" si="1380"/>
        <v/>
      </c>
      <c r="P1374" s="5" t="str">
        <f t="shared" si="1380"/>
        <v/>
      </c>
      <c r="Q1374" s="5" t="str">
        <f t="shared" si="1380"/>
        <v/>
      </c>
    </row>
    <row r="1375" ht="15.75" customHeight="1">
      <c r="A1375" s="5" t="s">
        <v>4061</v>
      </c>
      <c r="B1375" s="5" t="s">
        <v>4062</v>
      </c>
      <c r="C1375" s="5" t="s">
        <v>18</v>
      </c>
      <c r="D1375" s="5" t="s">
        <v>4063</v>
      </c>
      <c r="E1375" s="6" t="str">
        <f t="shared" si="2"/>
        <v>Enviromental Data</v>
      </c>
      <c r="F1375" s="2" t="s">
        <v>5</v>
      </c>
      <c r="G1375" s="5" t="str">
        <f t="shared" si="3"/>
        <v/>
      </c>
      <c r="H1375" s="5" t="str">
        <f t="shared" si="4"/>
        <v/>
      </c>
      <c r="I1375" s="5" t="str">
        <f t="shared" si="5"/>
        <v/>
      </c>
      <c r="J1375" s="5" t="str">
        <f t="shared" si="6"/>
        <v/>
      </c>
      <c r="K1375" s="5" t="str">
        <f t="shared" si="9"/>
        <v/>
      </c>
      <c r="M1375" s="6" t="str">
        <f t="shared" si="7"/>
        <v>Agricultural Waste Management System </v>
      </c>
      <c r="N1375" s="5" t="str">
        <f t="shared" ref="N1375:Q1375" si="1381">IF(IFERROR(FIND( TRIM(LOWER( RIGHT(N$1,LEN(N$1)- FIND("=",N$1)))),LOWER($D1375)),"*") = "*","",LEFT(N$1,FIND("=",N$1) -1))</f>
        <v>Agricultural Waste Management System </v>
      </c>
      <c r="O1375" s="5" t="str">
        <f t="shared" si="1381"/>
        <v/>
      </c>
      <c r="P1375" s="5" t="str">
        <f t="shared" si="1381"/>
        <v/>
      </c>
      <c r="Q1375" s="5" t="str">
        <f t="shared" si="1381"/>
        <v/>
      </c>
    </row>
    <row r="1376" ht="15.75" customHeight="1">
      <c r="A1376" s="5" t="s">
        <v>4064</v>
      </c>
      <c r="B1376" s="5" t="s">
        <v>4065</v>
      </c>
      <c r="C1376" s="5" t="s">
        <v>18</v>
      </c>
      <c r="D1376" s="5" t="s">
        <v>4066</v>
      </c>
      <c r="E1376" s="6" t="str">
        <f t="shared" si="2"/>
        <v>Enviromental Data,Public Health Data </v>
      </c>
      <c r="F1376" s="2" t="s">
        <v>5</v>
      </c>
      <c r="G1376" s="5" t="str">
        <f t="shared" si="3"/>
        <v/>
      </c>
      <c r="H1376" s="5" t="str">
        <f t="shared" si="4"/>
        <v/>
      </c>
      <c r="I1376" s="5" t="str">
        <f t="shared" si="5"/>
        <v/>
      </c>
      <c r="J1376" s="5" t="str">
        <f t="shared" si="6"/>
        <v/>
      </c>
      <c r="K1376" s="5" t="str">
        <f t="shared" si="9"/>
        <v>Public Health Data </v>
      </c>
      <c r="M1376" s="6" t="str">
        <f t="shared" si="7"/>
        <v/>
      </c>
      <c r="N1376" s="5" t="str">
        <f t="shared" ref="N1376:Q1376" si="1382">IF(IFERROR(FIND( TRIM(LOWER( RIGHT(N$1,LEN(N$1)- FIND("=",N$1)))),LOWER($D1376)),"*") = "*","",LEFT(N$1,FIND("=",N$1) -1))</f>
        <v/>
      </c>
      <c r="O1376" s="5" t="str">
        <f t="shared" si="1382"/>
        <v/>
      </c>
      <c r="P1376" s="5" t="str">
        <f t="shared" si="1382"/>
        <v/>
      </c>
      <c r="Q1376" s="5" t="str">
        <f t="shared" si="1382"/>
        <v/>
      </c>
    </row>
    <row r="1377" ht="15.75" customHeight="1">
      <c r="A1377" s="5" t="s">
        <v>4067</v>
      </c>
      <c r="B1377" s="5" t="s">
        <v>4068</v>
      </c>
      <c r="C1377" s="5" t="s">
        <v>18</v>
      </c>
      <c r="D1377" s="5" t="s">
        <v>4069</v>
      </c>
      <c r="E1377" s="6" t="str">
        <f t="shared" si="2"/>
        <v>Enviromental Data</v>
      </c>
      <c r="F1377" s="2" t="s">
        <v>5</v>
      </c>
      <c r="G1377" s="5" t="str">
        <f t="shared" si="3"/>
        <v/>
      </c>
      <c r="H1377" s="5" t="str">
        <f t="shared" si="4"/>
        <v/>
      </c>
      <c r="I1377" s="5" t="str">
        <f t="shared" si="5"/>
        <v/>
      </c>
      <c r="J1377" s="5" t="str">
        <f t="shared" si="6"/>
        <v/>
      </c>
      <c r="K1377" s="5" t="str">
        <f t="shared" si="9"/>
        <v/>
      </c>
      <c r="M1377" s="6" t="str">
        <f t="shared" si="7"/>
        <v/>
      </c>
      <c r="N1377" s="5" t="str">
        <f t="shared" ref="N1377:Q1377" si="1383">IF(IFERROR(FIND( TRIM(LOWER( RIGHT(N$1,LEN(N$1)- FIND("=",N$1)))),LOWER($D1377)),"*") = "*","",LEFT(N$1,FIND("=",N$1) -1))</f>
        <v/>
      </c>
      <c r="O1377" s="5" t="str">
        <f t="shared" si="1383"/>
        <v/>
      </c>
      <c r="P1377" s="5" t="str">
        <f t="shared" si="1383"/>
        <v/>
      </c>
      <c r="Q1377" s="5" t="str">
        <f t="shared" si="1383"/>
        <v/>
      </c>
    </row>
    <row r="1378" ht="15.75" customHeight="1">
      <c r="A1378" s="5" t="s">
        <v>4070</v>
      </c>
      <c r="B1378" s="5" t="s">
        <v>4071</v>
      </c>
      <c r="C1378" s="5" t="s">
        <v>18</v>
      </c>
      <c r="D1378" s="5" t="s">
        <v>4072</v>
      </c>
      <c r="E1378" s="6" t="str">
        <f t="shared" si="2"/>
        <v>Enviromental Data</v>
      </c>
      <c r="F1378" s="2" t="s">
        <v>5</v>
      </c>
      <c r="G1378" s="5" t="str">
        <f t="shared" si="3"/>
        <v/>
      </c>
      <c r="H1378" s="5" t="str">
        <f t="shared" si="4"/>
        <v/>
      </c>
      <c r="I1378" s="5" t="str">
        <f t="shared" si="5"/>
        <v/>
      </c>
      <c r="J1378" s="5" t="str">
        <f t="shared" si="6"/>
        <v/>
      </c>
      <c r="K1378" s="5" t="str">
        <f t="shared" si="9"/>
        <v/>
      </c>
      <c r="M1378" s="6" t="str">
        <f t="shared" si="7"/>
        <v/>
      </c>
      <c r="N1378" s="5" t="str">
        <f t="shared" ref="N1378:Q1378" si="1384">IF(IFERROR(FIND( TRIM(LOWER( RIGHT(N$1,LEN(N$1)- FIND("=",N$1)))),LOWER($D1378)),"*") = "*","",LEFT(N$1,FIND("=",N$1) -1))</f>
        <v/>
      </c>
      <c r="O1378" s="5" t="str">
        <f t="shared" si="1384"/>
        <v/>
      </c>
      <c r="P1378" s="5" t="str">
        <f t="shared" si="1384"/>
        <v/>
      </c>
      <c r="Q1378" s="5" t="str">
        <f t="shared" si="1384"/>
        <v/>
      </c>
    </row>
    <row r="1379" ht="15.75" customHeight="1">
      <c r="A1379" s="5" t="s">
        <v>4073</v>
      </c>
      <c r="B1379" s="5" t="s">
        <v>4074</v>
      </c>
      <c r="C1379" s="5" t="s">
        <v>18</v>
      </c>
      <c r="D1379" s="5" t="s">
        <v>4075</v>
      </c>
      <c r="E1379" s="6" t="str">
        <f t="shared" si="2"/>
        <v>Enviromental Data,Energy Data ,Public Health Data </v>
      </c>
      <c r="F1379" s="2" t="s">
        <v>5</v>
      </c>
      <c r="G1379" s="5" t="str">
        <f t="shared" si="3"/>
        <v/>
      </c>
      <c r="H1379" s="5" t="str">
        <f t="shared" si="4"/>
        <v/>
      </c>
      <c r="I1379" s="5" t="str">
        <f t="shared" si="5"/>
        <v>Energy Data </v>
      </c>
      <c r="J1379" s="5" t="str">
        <f t="shared" si="6"/>
        <v/>
      </c>
      <c r="K1379" s="5" t="str">
        <f t="shared" si="9"/>
        <v>Public Health Data </v>
      </c>
      <c r="M1379" s="6" t="str">
        <f t="shared" si="7"/>
        <v/>
      </c>
      <c r="N1379" s="5" t="str">
        <f t="shared" ref="N1379:Q1379" si="1385">IF(IFERROR(FIND( TRIM(LOWER( RIGHT(N$1,LEN(N$1)- FIND("=",N$1)))),LOWER($D1379)),"*") = "*","",LEFT(N$1,FIND("=",N$1) -1))</f>
        <v/>
      </c>
      <c r="O1379" s="5" t="str">
        <f t="shared" si="1385"/>
        <v/>
      </c>
      <c r="P1379" s="5" t="str">
        <f t="shared" si="1385"/>
        <v/>
      </c>
      <c r="Q1379" s="5" t="str">
        <f t="shared" si="1385"/>
        <v/>
      </c>
    </row>
    <row r="1380" ht="15.75" customHeight="1">
      <c r="A1380" s="5" t="s">
        <v>4076</v>
      </c>
      <c r="B1380" s="5" t="s">
        <v>4077</v>
      </c>
      <c r="C1380" s="5" t="s">
        <v>18</v>
      </c>
      <c r="D1380" s="5" t="s">
        <v>4078</v>
      </c>
      <c r="E1380" s="6" t="str">
        <f t="shared" si="2"/>
        <v>Enviromental Data</v>
      </c>
      <c r="F1380" s="2" t="s">
        <v>5</v>
      </c>
      <c r="G1380" s="5" t="str">
        <f t="shared" si="3"/>
        <v/>
      </c>
      <c r="H1380" s="5" t="str">
        <f t="shared" si="4"/>
        <v/>
      </c>
      <c r="I1380" s="5" t="str">
        <f t="shared" si="5"/>
        <v/>
      </c>
      <c r="J1380" s="5" t="str">
        <f t="shared" si="6"/>
        <v/>
      </c>
      <c r="K1380" s="5" t="str">
        <f t="shared" si="9"/>
        <v/>
      </c>
      <c r="M1380" s="6" t="str">
        <f t="shared" si="7"/>
        <v/>
      </c>
      <c r="N1380" s="5" t="str">
        <f t="shared" ref="N1380:Q1380" si="1386">IF(IFERROR(FIND( TRIM(LOWER( RIGHT(N$1,LEN(N$1)- FIND("=",N$1)))),LOWER($D1380)),"*") = "*","",LEFT(N$1,FIND("=",N$1) -1))</f>
        <v/>
      </c>
      <c r="O1380" s="5" t="str">
        <f t="shared" si="1386"/>
        <v/>
      </c>
      <c r="P1380" s="5" t="str">
        <f t="shared" si="1386"/>
        <v/>
      </c>
      <c r="Q1380" s="5" t="str">
        <f t="shared" si="1386"/>
        <v/>
      </c>
    </row>
    <row r="1381" ht="15.75" customHeight="1">
      <c r="A1381" s="5" t="s">
        <v>4079</v>
      </c>
      <c r="B1381" s="5" t="s">
        <v>4080</v>
      </c>
      <c r="C1381" s="5" t="s">
        <v>18</v>
      </c>
      <c r="D1381" s="5" t="s">
        <v>4081</v>
      </c>
      <c r="E1381" s="6" t="str">
        <f t="shared" si="2"/>
        <v>Enviromental Data,Public Health Data </v>
      </c>
      <c r="F1381" s="2" t="s">
        <v>5</v>
      </c>
      <c r="G1381" s="5" t="str">
        <f t="shared" si="3"/>
        <v/>
      </c>
      <c r="H1381" s="5" t="str">
        <f t="shared" si="4"/>
        <v/>
      </c>
      <c r="I1381" s="5" t="str">
        <f t="shared" si="5"/>
        <v/>
      </c>
      <c r="J1381" s="5" t="str">
        <f t="shared" si="6"/>
        <v/>
      </c>
      <c r="K1381" s="5" t="str">
        <f t="shared" si="9"/>
        <v>Public Health Data </v>
      </c>
      <c r="M1381" s="6" t="str">
        <f t="shared" si="7"/>
        <v/>
      </c>
      <c r="N1381" s="5" t="str">
        <f t="shared" ref="N1381:Q1381" si="1387">IF(IFERROR(FIND( TRIM(LOWER( RIGHT(N$1,LEN(N$1)- FIND("=",N$1)))),LOWER($D1381)),"*") = "*","",LEFT(N$1,FIND("=",N$1) -1))</f>
        <v/>
      </c>
      <c r="O1381" s="5" t="str">
        <f t="shared" si="1387"/>
        <v/>
      </c>
      <c r="P1381" s="5" t="str">
        <f t="shared" si="1387"/>
        <v/>
      </c>
      <c r="Q1381" s="5" t="str">
        <f t="shared" si="1387"/>
        <v/>
      </c>
    </row>
    <row r="1382" ht="15.75" customHeight="1">
      <c r="A1382" s="5" t="s">
        <v>4082</v>
      </c>
      <c r="B1382" s="5" t="s">
        <v>4083</v>
      </c>
      <c r="C1382" s="5" t="s">
        <v>18</v>
      </c>
      <c r="D1382" s="5" t="s">
        <v>4084</v>
      </c>
      <c r="E1382" s="6" t="str">
        <f t="shared" si="2"/>
        <v>Enviromental Data,Public Health Data </v>
      </c>
      <c r="F1382" s="2" t="s">
        <v>5</v>
      </c>
      <c r="G1382" s="5" t="str">
        <f t="shared" si="3"/>
        <v/>
      </c>
      <c r="H1382" s="5" t="str">
        <f t="shared" si="4"/>
        <v/>
      </c>
      <c r="I1382" s="5" t="str">
        <f t="shared" si="5"/>
        <v/>
      </c>
      <c r="J1382" s="5" t="str">
        <f t="shared" si="6"/>
        <v/>
      </c>
      <c r="K1382" s="5" t="str">
        <f t="shared" si="9"/>
        <v>Public Health Data </v>
      </c>
      <c r="M1382" s="6" t="str">
        <f t="shared" si="7"/>
        <v/>
      </c>
      <c r="N1382" s="5" t="str">
        <f t="shared" ref="N1382:Q1382" si="1388">IF(IFERROR(FIND( TRIM(LOWER( RIGHT(N$1,LEN(N$1)- FIND("=",N$1)))),LOWER($D1382)),"*") = "*","",LEFT(N$1,FIND("=",N$1) -1))</f>
        <v/>
      </c>
      <c r="O1382" s="5" t="str">
        <f t="shared" si="1388"/>
        <v/>
      </c>
      <c r="P1382" s="5" t="str">
        <f t="shared" si="1388"/>
        <v/>
      </c>
      <c r="Q1382" s="5" t="str">
        <f t="shared" si="1388"/>
        <v/>
      </c>
    </row>
    <row r="1383" ht="15.75" customHeight="1">
      <c r="A1383" s="5" t="s">
        <v>4085</v>
      </c>
      <c r="B1383" s="5" t="s">
        <v>4086</v>
      </c>
      <c r="C1383" s="5" t="s">
        <v>18</v>
      </c>
      <c r="D1383" s="5" t="s">
        <v>4087</v>
      </c>
      <c r="E1383" s="6" t="str">
        <f t="shared" si="2"/>
        <v>Enviromental Data</v>
      </c>
      <c r="F1383" s="2" t="s">
        <v>5</v>
      </c>
      <c r="G1383" s="5" t="str">
        <f t="shared" si="3"/>
        <v/>
      </c>
      <c r="H1383" s="5" t="str">
        <f t="shared" si="4"/>
        <v/>
      </c>
      <c r="I1383" s="5" t="str">
        <f t="shared" si="5"/>
        <v/>
      </c>
      <c r="J1383" s="5" t="str">
        <f t="shared" si="6"/>
        <v/>
      </c>
      <c r="K1383" s="5" t="str">
        <f t="shared" si="9"/>
        <v/>
      </c>
      <c r="M1383" s="6" t="str">
        <f t="shared" si="7"/>
        <v/>
      </c>
      <c r="N1383" s="5" t="str">
        <f t="shared" ref="N1383:Q1383" si="1389">IF(IFERROR(FIND( TRIM(LOWER( RIGHT(N$1,LEN(N$1)- FIND("=",N$1)))),LOWER($D1383)),"*") = "*","",LEFT(N$1,FIND("=",N$1) -1))</f>
        <v/>
      </c>
      <c r="O1383" s="5" t="str">
        <f t="shared" si="1389"/>
        <v/>
      </c>
      <c r="P1383" s="5" t="str">
        <f t="shared" si="1389"/>
        <v/>
      </c>
      <c r="Q1383" s="5" t="str">
        <f t="shared" si="1389"/>
        <v/>
      </c>
    </row>
    <row r="1384" ht="15.75" customHeight="1">
      <c r="A1384" s="5" t="s">
        <v>4088</v>
      </c>
      <c r="B1384" s="5" t="s">
        <v>4089</v>
      </c>
      <c r="C1384" s="5" t="s">
        <v>18</v>
      </c>
      <c r="D1384" s="5" t="s">
        <v>4090</v>
      </c>
      <c r="E1384" s="6" t="str">
        <f t="shared" si="2"/>
        <v>Enviromental Data</v>
      </c>
      <c r="F1384" s="2" t="s">
        <v>5</v>
      </c>
      <c r="G1384" s="5" t="str">
        <f t="shared" si="3"/>
        <v/>
      </c>
      <c r="H1384" s="5" t="str">
        <f t="shared" si="4"/>
        <v/>
      </c>
      <c r="I1384" s="5" t="str">
        <f t="shared" si="5"/>
        <v/>
      </c>
      <c r="J1384" s="5" t="str">
        <f t="shared" si="6"/>
        <v/>
      </c>
      <c r="K1384" s="5" t="str">
        <f t="shared" si="9"/>
        <v/>
      </c>
      <c r="M1384" s="6" t="str">
        <f t="shared" si="7"/>
        <v/>
      </c>
      <c r="N1384" s="5" t="str">
        <f t="shared" ref="N1384:Q1384" si="1390">IF(IFERROR(FIND( TRIM(LOWER( RIGHT(N$1,LEN(N$1)- FIND("=",N$1)))),LOWER($D1384)),"*") = "*","",LEFT(N$1,FIND("=",N$1) -1))</f>
        <v/>
      </c>
      <c r="O1384" s="5" t="str">
        <f t="shared" si="1390"/>
        <v/>
      </c>
      <c r="P1384" s="5" t="str">
        <f t="shared" si="1390"/>
        <v/>
      </c>
      <c r="Q1384" s="5" t="str">
        <f t="shared" si="1390"/>
        <v/>
      </c>
    </row>
    <row r="1385" ht="15.75" customHeight="1">
      <c r="A1385" s="5" t="s">
        <v>4091</v>
      </c>
      <c r="B1385" s="5" t="s">
        <v>4092</v>
      </c>
      <c r="C1385" s="5" t="s">
        <v>18</v>
      </c>
      <c r="D1385" s="5" t="s">
        <v>4093</v>
      </c>
      <c r="E1385" s="6" t="str">
        <f t="shared" si="2"/>
        <v>Enviromental Data,Public Health Data </v>
      </c>
      <c r="F1385" s="2" t="s">
        <v>5</v>
      </c>
      <c r="G1385" s="5" t="str">
        <f t="shared" si="3"/>
        <v/>
      </c>
      <c r="H1385" s="5" t="str">
        <f t="shared" si="4"/>
        <v/>
      </c>
      <c r="I1385" s="5" t="str">
        <f t="shared" si="5"/>
        <v/>
      </c>
      <c r="J1385" s="5" t="str">
        <f t="shared" si="6"/>
        <v/>
      </c>
      <c r="K1385" s="5" t="str">
        <f t="shared" si="9"/>
        <v>Public Health Data </v>
      </c>
      <c r="M1385" s="6" t="str">
        <f t="shared" si="7"/>
        <v/>
      </c>
      <c r="N1385" s="5" t="str">
        <f t="shared" ref="N1385:Q1385" si="1391">IF(IFERROR(FIND( TRIM(LOWER( RIGHT(N$1,LEN(N$1)- FIND("=",N$1)))),LOWER($D1385)),"*") = "*","",LEFT(N$1,FIND("=",N$1) -1))</f>
        <v/>
      </c>
      <c r="O1385" s="5" t="str">
        <f t="shared" si="1391"/>
        <v/>
      </c>
      <c r="P1385" s="5" t="str">
        <f t="shared" si="1391"/>
        <v/>
      </c>
      <c r="Q1385" s="5" t="str">
        <f t="shared" si="1391"/>
        <v/>
      </c>
    </row>
    <row r="1386" ht="15.75" customHeight="1">
      <c r="A1386" s="5" t="s">
        <v>4094</v>
      </c>
      <c r="B1386" s="5" t="s">
        <v>4095</v>
      </c>
      <c r="C1386" s="5" t="s">
        <v>18</v>
      </c>
      <c r="D1386" s="5" t="s">
        <v>4096</v>
      </c>
      <c r="E1386" s="6" t="str">
        <f t="shared" si="2"/>
        <v>Enviromental Data</v>
      </c>
      <c r="F1386" s="2" t="s">
        <v>5</v>
      </c>
      <c r="G1386" s="5" t="str">
        <f t="shared" si="3"/>
        <v/>
      </c>
      <c r="H1386" s="5" t="str">
        <f t="shared" si="4"/>
        <v/>
      </c>
      <c r="I1386" s="5" t="str">
        <f t="shared" si="5"/>
        <v/>
      </c>
      <c r="J1386" s="5" t="str">
        <f t="shared" si="6"/>
        <v/>
      </c>
      <c r="K1386" s="5" t="str">
        <f t="shared" si="9"/>
        <v/>
      </c>
      <c r="M1386" s="6" t="str">
        <f t="shared" si="7"/>
        <v>Agricultural Waste Management System </v>
      </c>
      <c r="N1386" s="5" t="str">
        <f t="shared" ref="N1386:Q1386" si="1392">IF(IFERROR(FIND( TRIM(LOWER( RIGHT(N$1,LEN(N$1)- FIND("=",N$1)))),LOWER($D1386)),"*") = "*","",LEFT(N$1,FIND("=",N$1) -1))</f>
        <v>Agricultural Waste Management System </v>
      </c>
      <c r="O1386" s="5" t="str">
        <f t="shared" si="1392"/>
        <v/>
      </c>
      <c r="P1386" s="5" t="str">
        <f t="shared" si="1392"/>
        <v/>
      </c>
      <c r="Q1386" s="5" t="str">
        <f t="shared" si="1392"/>
        <v/>
      </c>
    </row>
    <row r="1387" ht="15.75" customHeight="1">
      <c r="A1387" s="5" t="s">
        <v>4097</v>
      </c>
      <c r="B1387" s="5" t="s">
        <v>4098</v>
      </c>
      <c r="C1387" s="5" t="s">
        <v>18</v>
      </c>
      <c r="D1387" s="5" t="s">
        <v>4099</v>
      </c>
      <c r="E1387" s="6" t="str">
        <f t="shared" si="2"/>
        <v>Enviromental Data</v>
      </c>
      <c r="F1387" s="2" t="s">
        <v>5</v>
      </c>
      <c r="G1387" s="5" t="str">
        <f t="shared" si="3"/>
        <v/>
      </c>
      <c r="H1387" s="5" t="str">
        <f t="shared" si="4"/>
        <v/>
      </c>
      <c r="I1387" s="5" t="str">
        <f t="shared" si="5"/>
        <v/>
      </c>
      <c r="J1387" s="5" t="str">
        <f t="shared" si="6"/>
        <v/>
      </c>
      <c r="K1387" s="5" t="str">
        <f t="shared" si="9"/>
        <v/>
      </c>
      <c r="M1387" s="6" t="str">
        <f t="shared" si="7"/>
        <v/>
      </c>
      <c r="N1387" s="5" t="str">
        <f t="shared" ref="N1387:Q1387" si="1393">IF(IFERROR(FIND( TRIM(LOWER( RIGHT(N$1,LEN(N$1)- FIND("=",N$1)))),LOWER($D1387)),"*") = "*","",LEFT(N$1,FIND("=",N$1) -1))</f>
        <v/>
      </c>
      <c r="O1387" s="5" t="str">
        <f t="shared" si="1393"/>
        <v/>
      </c>
      <c r="P1387" s="5" t="str">
        <f t="shared" si="1393"/>
        <v/>
      </c>
      <c r="Q1387" s="5" t="str">
        <f t="shared" si="1393"/>
        <v/>
      </c>
    </row>
    <row r="1388" ht="15.75" customHeight="1">
      <c r="A1388" s="5" t="s">
        <v>4100</v>
      </c>
      <c r="B1388" s="5" t="s">
        <v>4101</v>
      </c>
      <c r="C1388" s="5" t="s">
        <v>18</v>
      </c>
      <c r="D1388" s="5" t="s">
        <v>4102</v>
      </c>
      <c r="E1388" s="6" t="str">
        <f t="shared" si="2"/>
        <v>Enviromental Data</v>
      </c>
      <c r="F1388" s="2" t="s">
        <v>5</v>
      </c>
      <c r="G1388" s="5" t="str">
        <f t="shared" si="3"/>
        <v/>
      </c>
      <c r="H1388" s="5" t="str">
        <f t="shared" si="4"/>
        <v/>
      </c>
      <c r="I1388" s="5" t="str">
        <f t="shared" si="5"/>
        <v/>
      </c>
      <c r="J1388" s="5" t="str">
        <f t="shared" si="6"/>
        <v/>
      </c>
      <c r="K1388" s="5" t="str">
        <f t="shared" si="9"/>
        <v/>
      </c>
      <c r="M1388" s="6" t="str">
        <f t="shared" si="7"/>
        <v/>
      </c>
      <c r="N1388" s="5" t="str">
        <f t="shared" ref="N1388:Q1388" si="1394">IF(IFERROR(FIND( TRIM(LOWER( RIGHT(N$1,LEN(N$1)- FIND("=",N$1)))),LOWER($D1388)),"*") = "*","",LEFT(N$1,FIND("=",N$1) -1))</f>
        <v/>
      </c>
      <c r="O1388" s="5" t="str">
        <f t="shared" si="1394"/>
        <v/>
      </c>
      <c r="P1388" s="5" t="str">
        <f t="shared" si="1394"/>
        <v/>
      </c>
      <c r="Q1388" s="5" t="str">
        <f t="shared" si="1394"/>
        <v/>
      </c>
    </row>
    <row r="1389" ht="15.75" customHeight="1">
      <c r="A1389" s="5" t="s">
        <v>4103</v>
      </c>
      <c r="B1389" s="5" t="s">
        <v>4104</v>
      </c>
      <c r="C1389" s="5" t="s">
        <v>18</v>
      </c>
      <c r="D1389" s="5" t="s">
        <v>4105</v>
      </c>
      <c r="E1389" s="6" t="str">
        <f t="shared" si="2"/>
        <v>Enviromental Data</v>
      </c>
      <c r="F1389" s="2" t="s">
        <v>5</v>
      </c>
      <c r="G1389" s="5" t="str">
        <f t="shared" si="3"/>
        <v/>
      </c>
      <c r="H1389" s="5" t="str">
        <f t="shared" si="4"/>
        <v/>
      </c>
      <c r="I1389" s="5" t="str">
        <f t="shared" si="5"/>
        <v/>
      </c>
      <c r="J1389" s="5" t="str">
        <f t="shared" si="6"/>
        <v/>
      </c>
      <c r="K1389" s="5" t="str">
        <f t="shared" si="9"/>
        <v/>
      </c>
      <c r="M1389" s="6" t="str">
        <f t="shared" si="7"/>
        <v/>
      </c>
      <c r="N1389" s="5" t="str">
        <f t="shared" ref="N1389:Q1389" si="1395">IF(IFERROR(FIND( TRIM(LOWER( RIGHT(N$1,LEN(N$1)- FIND("=",N$1)))),LOWER($D1389)),"*") = "*","",LEFT(N$1,FIND("=",N$1) -1))</f>
        <v/>
      </c>
      <c r="O1389" s="5" t="str">
        <f t="shared" si="1395"/>
        <v/>
      </c>
      <c r="P1389" s="5" t="str">
        <f t="shared" si="1395"/>
        <v/>
      </c>
      <c r="Q1389" s="5" t="str">
        <f t="shared" si="1395"/>
        <v/>
      </c>
    </row>
    <row r="1390" ht="15.75" customHeight="1">
      <c r="A1390" s="5" t="s">
        <v>4106</v>
      </c>
      <c r="B1390" s="5" t="s">
        <v>4107</v>
      </c>
      <c r="C1390" s="5" t="s">
        <v>18</v>
      </c>
      <c r="D1390" s="5" t="s">
        <v>4108</v>
      </c>
      <c r="E1390" s="6" t="str">
        <f t="shared" si="2"/>
        <v>Enviromental Data</v>
      </c>
      <c r="F1390" s="2" t="s">
        <v>5</v>
      </c>
      <c r="G1390" s="5" t="str">
        <f t="shared" si="3"/>
        <v/>
      </c>
      <c r="H1390" s="5" t="str">
        <f t="shared" si="4"/>
        <v/>
      </c>
      <c r="I1390" s="5" t="str">
        <f t="shared" si="5"/>
        <v/>
      </c>
      <c r="J1390" s="5" t="str">
        <f t="shared" si="6"/>
        <v/>
      </c>
      <c r="K1390" s="5" t="str">
        <f t="shared" si="9"/>
        <v/>
      </c>
      <c r="M1390" s="6" t="str">
        <f t="shared" si="7"/>
        <v/>
      </c>
      <c r="N1390" s="5" t="str">
        <f t="shared" ref="N1390:Q1390" si="1396">IF(IFERROR(FIND( TRIM(LOWER( RIGHT(N$1,LEN(N$1)- FIND("=",N$1)))),LOWER($D1390)),"*") = "*","",LEFT(N$1,FIND("=",N$1) -1))</f>
        <v/>
      </c>
      <c r="O1390" s="5" t="str">
        <f t="shared" si="1396"/>
        <v/>
      </c>
      <c r="P1390" s="5" t="str">
        <f t="shared" si="1396"/>
        <v/>
      </c>
      <c r="Q1390" s="5" t="str">
        <f t="shared" si="1396"/>
        <v/>
      </c>
    </row>
    <row r="1391" ht="15.75" customHeight="1">
      <c r="A1391" s="5" t="s">
        <v>4109</v>
      </c>
      <c r="B1391" s="5" t="s">
        <v>4110</v>
      </c>
      <c r="C1391" s="5" t="s">
        <v>18</v>
      </c>
      <c r="D1391" s="5" t="s">
        <v>4111</v>
      </c>
      <c r="E1391" s="6" t="str">
        <f t="shared" si="2"/>
        <v>Enviromental Data</v>
      </c>
      <c r="F1391" s="2" t="s">
        <v>5</v>
      </c>
      <c r="G1391" s="5" t="str">
        <f t="shared" si="3"/>
        <v/>
      </c>
      <c r="H1391" s="5" t="str">
        <f t="shared" si="4"/>
        <v/>
      </c>
      <c r="I1391" s="5" t="str">
        <f t="shared" si="5"/>
        <v/>
      </c>
      <c r="J1391" s="5" t="str">
        <f t="shared" si="6"/>
        <v/>
      </c>
      <c r="K1391" s="5" t="str">
        <f t="shared" si="9"/>
        <v/>
      </c>
      <c r="M1391" s="6" t="str">
        <f t="shared" si="7"/>
        <v/>
      </c>
      <c r="N1391" s="5" t="str">
        <f t="shared" ref="N1391:Q1391" si="1397">IF(IFERROR(FIND( TRIM(LOWER( RIGHT(N$1,LEN(N$1)- FIND("=",N$1)))),LOWER($D1391)),"*") = "*","",LEFT(N$1,FIND("=",N$1) -1))</f>
        <v/>
      </c>
      <c r="O1391" s="5" t="str">
        <f t="shared" si="1397"/>
        <v/>
      </c>
      <c r="P1391" s="5" t="str">
        <f t="shared" si="1397"/>
        <v/>
      </c>
      <c r="Q1391" s="5" t="str">
        <f t="shared" si="1397"/>
        <v/>
      </c>
    </row>
    <row r="1392" ht="15.75" customHeight="1">
      <c r="A1392" s="5" t="s">
        <v>4112</v>
      </c>
      <c r="B1392" s="5" t="s">
        <v>4113</v>
      </c>
      <c r="C1392" s="5" t="s">
        <v>18</v>
      </c>
      <c r="D1392" s="5" t="s">
        <v>4114</v>
      </c>
      <c r="E1392" s="6" t="str">
        <f t="shared" si="2"/>
        <v>Enviromental Data</v>
      </c>
      <c r="F1392" s="2" t="s">
        <v>5</v>
      </c>
      <c r="G1392" s="5" t="str">
        <f t="shared" si="3"/>
        <v/>
      </c>
      <c r="H1392" s="5" t="str">
        <f t="shared" si="4"/>
        <v/>
      </c>
      <c r="I1392" s="5" t="str">
        <f t="shared" si="5"/>
        <v/>
      </c>
      <c r="J1392" s="5" t="str">
        <f t="shared" si="6"/>
        <v/>
      </c>
      <c r="K1392" s="5" t="str">
        <f t="shared" si="9"/>
        <v/>
      </c>
      <c r="M1392" s="6" t="str">
        <f t="shared" si="7"/>
        <v/>
      </c>
      <c r="N1392" s="5" t="str">
        <f t="shared" ref="N1392:Q1392" si="1398">IF(IFERROR(FIND( TRIM(LOWER( RIGHT(N$1,LEN(N$1)- FIND("=",N$1)))),LOWER($D1392)),"*") = "*","",LEFT(N$1,FIND("=",N$1) -1))</f>
        <v/>
      </c>
      <c r="O1392" s="5" t="str">
        <f t="shared" si="1398"/>
        <v/>
      </c>
      <c r="P1392" s="5" t="str">
        <f t="shared" si="1398"/>
        <v/>
      </c>
      <c r="Q1392" s="5" t="str">
        <f t="shared" si="1398"/>
        <v/>
      </c>
    </row>
    <row r="1393" ht="15.75" customHeight="1">
      <c r="A1393" s="5" t="s">
        <v>4115</v>
      </c>
      <c r="B1393" s="5" t="s">
        <v>4116</v>
      </c>
      <c r="C1393" s="5" t="s">
        <v>18</v>
      </c>
      <c r="D1393" s="5" t="s">
        <v>4117</v>
      </c>
      <c r="E1393" s="6" t="str">
        <f t="shared" si="2"/>
        <v>Enviromental Data,Energy Data </v>
      </c>
      <c r="F1393" s="2" t="s">
        <v>5</v>
      </c>
      <c r="G1393" s="5" t="str">
        <f t="shared" si="3"/>
        <v/>
      </c>
      <c r="H1393" s="5" t="str">
        <f t="shared" si="4"/>
        <v/>
      </c>
      <c r="I1393" s="5" t="str">
        <f t="shared" si="5"/>
        <v>Energy Data </v>
      </c>
      <c r="J1393" s="5" t="str">
        <f t="shared" si="6"/>
        <v/>
      </c>
      <c r="K1393" s="5" t="str">
        <f t="shared" si="9"/>
        <v/>
      </c>
      <c r="M1393" s="6" t="str">
        <f t="shared" si="7"/>
        <v/>
      </c>
      <c r="N1393" s="5" t="str">
        <f t="shared" ref="N1393:Q1393" si="1399">IF(IFERROR(FIND( TRIM(LOWER( RIGHT(N$1,LEN(N$1)- FIND("=",N$1)))),LOWER($D1393)),"*") = "*","",LEFT(N$1,FIND("=",N$1) -1))</f>
        <v/>
      </c>
      <c r="O1393" s="5" t="str">
        <f t="shared" si="1399"/>
        <v/>
      </c>
      <c r="P1393" s="5" t="str">
        <f t="shared" si="1399"/>
        <v/>
      </c>
      <c r="Q1393" s="5" t="str">
        <f t="shared" si="1399"/>
        <v/>
      </c>
    </row>
    <row r="1394" ht="15.75" customHeight="1">
      <c r="A1394" s="5" t="s">
        <v>4118</v>
      </c>
      <c r="B1394" s="5" t="s">
        <v>4119</v>
      </c>
      <c r="C1394" s="5" t="s">
        <v>18</v>
      </c>
      <c r="D1394" s="5" t="s">
        <v>4120</v>
      </c>
      <c r="E1394" s="6" t="str">
        <f t="shared" si="2"/>
        <v>Enviromental Data,Energy Data </v>
      </c>
      <c r="F1394" s="2" t="s">
        <v>5</v>
      </c>
      <c r="G1394" s="5" t="str">
        <f t="shared" si="3"/>
        <v/>
      </c>
      <c r="H1394" s="5" t="str">
        <f t="shared" si="4"/>
        <v/>
      </c>
      <c r="I1394" s="5" t="str">
        <f t="shared" si="5"/>
        <v>Energy Data </v>
      </c>
      <c r="J1394" s="5" t="str">
        <f t="shared" si="6"/>
        <v/>
      </c>
      <c r="K1394" s="5" t="str">
        <f t="shared" si="9"/>
        <v/>
      </c>
      <c r="M1394" s="6" t="str">
        <f t="shared" si="7"/>
        <v/>
      </c>
      <c r="N1394" s="5" t="str">
        <f t="shared" ref="N1394:Q1394" si="1400">IF(IFERROR(FIND( TRIM(LOWER( RIGHT(N$1,LEN(N$1)- FIND("=",N$1)))),LOWER($D1394)),"*") = "*","",LEFT(N$1,FIND("=",N$1) -1))</f>
        <v/>
      </c>
      <c r="O1394" s="5" t="str">
        <f t="shared" si="1400"/>
        <v/>
      </c>
      <c r="P1394" s="5" t="str">
        <f t="shared" si="1400"/>
        <v/>
      </c>
      <c r="Q1394" s="5" t="str">
        <f t="shared" si="1400"/>
        <v/>
      </c>
    </row>
    <row r="1395" ht="15.75" customHeight="1">
      <c r="A1395" s="5" t="s">
        <v>4121</v>
      </c>
      <c r="B1395" s="5" t="s">
        <v>4122</v>
      </c>
      <c r="C1395" s="5" t="s">
        <v>18</v>
      </c>
      <c r="D1395" s="5" t="s">
        <v>4123</v>
      </c>
      <c r="E1395" s="6" t="str">
        <f t="shared" si="2"/>
        <v>Enviromental Data</v>
      </c>
      <c r="F1395" s="2" t="s">
        <v>5</v>
      </c>
      <c r="G1395" s="5" t="str">
        <f t="shared" si="3"/>
        <v/>
      </c>
      <c r="H1395" s="5" t="str">
        <f t="shared" si="4"/>
        <v/>
      </c>
      <c r="I1395" s="5" t="str">
        <f t="shared" si="5"/>
        <v/>
      </c>
      <c r="J1395" s="5" t="str">
        <f t="shared" si="6"/>
        <v/>
      </c>
      <c r="K1395" s="5" t="str">
        <f t="shared" si="9"/>
        <v/>
      </c>
      <c r="M1395" s="6" t="str">
        <f t="shared" si="7"/>
        <v/>
      </c>
      <c r="N1395" s="5" t="str">
        <f t="shared" ref="N1395:Q1395" si="1401">IF(IFERROR(FIND( TRIM(LOWER( RIGHT(N$1,LEN(N$1)- FIND("=",N$1)))),LOWER($D1395)),"*") = "*","",LEFT(N$1,FIND("=",N$1) -1))</f>
        <v/>
      </c>
      <c r="O1395" s="5" t="str">
        <f t="shared" si="1401"/>
        <v/>
      </c>
      <c r="P1395" s="5" t="str">
        <f t="shared" si="1401"/>
        <v/>
      </c>
      <c r="Q1395" s="5" t="str">
        <f t="shared" si="1401"/>
        <v/>
      </c>
    </row>
    <row r="1396" ht="15.75" customHeight="1">
      <c r="A1396" s="5" t="s">
        <v>4124</v>
      </c>
      <c r="B1396" s="5" t="s">
        <v>4125</v>
      </c>
      <c r="C1396" s="5" t="s">
        <v>18</v>
      </c>
      <c r="D1396" s="5" t="s">
        <v>4126</v>
      </c>
      <c r="E1396" s="6" t="str">
        <f t="shared" si="2"/>
        <v>Enviromental Data</v>
      </c>
      <c r="F1396" s="2" t="s">
        <v>5</v>
      </c>
      <c r="G1396" s="5" t="str">
        <f t="shared" si="3"/>
        <v/>
      </c>
      <c r="H1396" s="5" t="str">
        <f t="shared" si="4"/>
        <v/>
      </c>
      <c r="I1396" s="5" t="str">
        <f t="shared" si="5"/>
        <v/>
      </c>
      <c r="J1396" s="5" t="str">
        <f t="shared" si="6"/>
        <v/>
      </c>
      <c r="K1396" s="5" t="str">
        <f t="shared" si="9"/>
        <v/>
      </c>
      <c r="M1396" s="6" t="str">
        <f t="shared" si="7"/>
        <v/>
      </c>
      <c r="N1396" s="5" t="str">
        <f t="shared" ref="N1396:Q1396" si="1402">IF(IFERROR(FIND( TRIM(LOWER( RIGHT(N$1,LEN(N$1)- FIND("=",N$1)))),LOWER($D1396)),"*") = "*","",LEFT(N$1,FIND("=",N$1) -1))</f>
        <v/>
      </c>
      <c r="O1396" s="5" t="str">
        <f t="shared" si="1402"/>
        <v/>
      </c>
      <c r="P1396" s="5" t="str">
        <f t="shared" si="1402"/>
        <v/>
      </c>
      <c r="Q1396" s="5" t="str">
        <f t="shared" si="1402"/>
        <v/>
      </c>
    </row>
    <row r="1397" ht="15.75" customHeight="1">
      <c r="A1397" s="5" t="s">
        <v>4127</v>
      </c>
      <c r="B1397" s="5" t="s">
        <v>4128</v>
      </c>
      <c r="C1397" s="5" t="s">
        <v>18</v>
      </c>
      <c r="D1397" s="5" t="s">
        <v>4129</v>
      </c>
      <c r="E1397" s="6" t="str">
        <f t="shared" si="2"/>
        <v>Enviromental Data</v>
      </c>
      <c r="F1397" s="2" t="s">
        <v>5</v>
      </c>
      <c r="G1397" s="5" t="str">
        <f t="shared" si="3"/>
        <v/>
      </c>
      <c r="H1397" s="5" t="str">
        <f t="shared" si="4"/>
        <v/>
      </c>
      <c r="I1397" s="5" t="str">
        <f t="shared" si="5"/>
        <v/>
      </c>
      <c r="J1397" s="5" t="str">
        <f t="shared" si="6"/>
        <v/>
      </c>
      <c r="K1397" s="5" t="str">
        <f t="shared" si="9"/>
        <v/>
      </c>
      <c r="M1397" s="6" t="str">
        <f t="shared" si="7"/>
        <v/>
      </c>
      <c r="N1397" s="5" t="str">
        <f t="shared" ref="N1397:Q1397" si="1403">IF(IFERROR(FIND( TRIM(LOWER( RIGHT(N$1,LEN(N$1)- FIND("=",N$1)))),LOWER($D1397)),"*") = "*","",LEFT(N$1,FIND("=",N$1) -1))</f>
        <v/>
      </c>
      <c r="O1397" s="5" t="str">
        <f t="shared" si="1403"/>
        <v/>
      </c>
      <c r="P1397" s="5" t="str">
        <f t="shared" si="1403"/>
        <v/>
      </c>
      <c r="Q1397" s="5" t="str">
        <f t="shared" si="1403"/>
        <v/>
      </c>
    </row>
    <row r="1398" ht="15.75" customHeight="1">
      <c r="A1398" s="5" t="s">
        <v>4130</v>
      </c>
      <c r="B1398" s="5" t="s">
        <v>4131</v>
      </c>
      <c r="C1398" s="5" t="s">
        <v>18</v>
      </c>
      <c r="D1398" s="5" t="s">
        <v>4132</v>
      </c>
      <c r="E1398" s="6" t="str">
        <f t="shared" si="2"/>
        <v>Enviromental Data</v>
      </c>
      <c r="F1398" s="2" t="s">
        <v>5</v>
      </c>
      <c r="G1398" s="5" t="str">
        <f t="shared" si="3"/>
        <v/>
      </c>
      <c r="H1398" s="5" t="str">
        <f t="shared" si="4"/>
        <v/>
      </c>
      <c r="I1398" s="5" t="str">
        <f t="shared" si="5"/>
        <v/>
      </c>
      <c r="J1398" s="5" t="str">
        <f t="shared" si="6"/>
        <v/>
      </c>
      <c r="K1398" s="5" t="str">
        <f t="shared" si="9"/>
        <v/>
      </c>
      <c r="M1398" s="6" t="str">
        <f t="shared" si="7"/>
        <v/>
      </c>
      <c r="N1398" s="5" t="str">
        <f t="shared" ref="N1398:Q1398" si="1404">IF(IFERROR(FIND( TRIM(LOWER( RIGHT(N$1,LEN(N$1)- FIND("=",N$1)))),LOWER($D1398)),"*") = "*","",LEFT(N$1,FIND("=",N$1) -1))</f>
        <v/>
      </c>
      <c r="O1398" s="5" t="str">
        <f t="shared" si="1404"/>
        <v/>
      </c>
      <c r="P1398" s="5" t="str">
        <f t="shared" si="1404"/>
        <v/>
      </c>
      <c r="Q1398" s="5" t="str">
        <f t="shared" si="1404"/>
        <v/>
      </c>
    </row>
    <row r="1399" ht="15.75" customHeight="1">
      <c r="A1399" s="5" t="s">
        <v>4133</v>
      </c>
      <c r="B1399" s="5" t="s">
        <v>4134</v>
      </c>
      <c r="C1399" s="5" t="s">
        <v>18</v>
      </c>
      <c r="D1399" s="5" t="s">
        <v>4135</v>
      </c>
      <c r="E1399" s="6" t="str">
        <f t="shared" si="2"/>
        <v>Enviromental Data</v>
      </c>
      <c r="F1399" s="2" t="s">
        <v>5</v>
      </c>
      <c r="G1399" s="5" t="str">
        <f t="shared" si="3"/>
        <v/>
      </c>
      <c r="H1399" s="5" t="str">
        <f t="shared" si="4"/>
        <v/>
      </c>
      <c r="I1399" s="5" t="str">
        <f t="shared" si="5"/>
        <v/>
      </c>
      <c r="J1399" s="5" t="str">
        <f t="shared" si="6"/>
        <v/>
      </c>
      <c r="K1399" s="5" t="str">
        <f t="shared" si="9"/>
        <v/>
      </c>
      <c r="M1399" s="6" t="str">
        <f t="shared" si="7"/>
        <v/>
      </c>
      <c r="N1399" s="5" t="str">
        <f t="shared" ref="N1399:Q1399" si="1405">IF(IFERROR(FIND( TRIM(LOWER( RIGHT(N$1,LEN(N$1)- FIND("=",N$1)))),LOWER($D1399)),"*") = "*","",LEFT(N$1,FIND("=",N$1) -1))</f>
        <v/>
      </c>
      <c r="O1399" s="5" t="str">
        <f t="shared" si="1405"/>
        <v/>
      </c>
      <c r="P1399" s="5" t="str">
        <f t="shared" si="1405"/>
        <v/>
      </c>
      <c r="Q1399" s="5" t="str">
        <f t="shared" si="1405"/>
        <v/>
      </c>
    </row>
    <row r="1400" ht="15.75" customHeight="1">
      <c r="A1400" s="5" t="s">
        <v>4136</v>
      </c>
      <c r="B1400" s="5" t="s">
        <v>4137</v>
      </c>
      <c r="C1400" s="5" t="s">
        <v>18</v>
      </c>
      <c r="D1400" s="5" t="s">
        <v>4138</v>
      </c>
      <c r="E1400" s="6" t="str">
        <f t="shared" si="2"/>
        <v>Enviromental Data</v>
      </c>
      <c r="F1400" s="2" t="s">
        <v>5</v>
      </c>
      <c r="G1400" s="5" t="str">
        <f t="shared" si="3"/>
        <v/>
      </c>
      <c r="H1400" s="5" t="str">
        <f t="shared" si="4"/>
        <v/>
      </c>
      <c r="I1400" s="5" t="str">
        <f t="shared" si="5"/>
        <v/>
      </c>
      <c r="J1400" s="5" t="str">
        <f t="shared" si="6"/>
        <v/>
      </c>
      <c r="K1400" s="5" t="str">
        <f t="shared" si="9"/>
        <v/>
      </c>
      <c r="M1400" s="6" t="str">
        <f t="shared" si="7"/>
        <v/>
      </c>
      <c r="N1400" s="5" t="str">
        <f t="shared" ref="N1400:Q1400" si="1406">IF(IFERROR(FIND( TRIM(LOWER( RIGHT(N$1,LEN(N$1)- FIND("=",N$1)))),LOWER($D1400)),"*") = "*","",LEFT(N$1,FIND("=",N$1) -1))</f>
        <v/>
      </c>
      <c r="O1400" s="5" t="str">
        <f t="shared" si="1406"/>
        <v/>
      </c>
      <c r="P1400" s="5" t="str">
        <f t="shared" si="1406"/>
        <v/>
      </c>
      <c r="Q1400" s="5" t="str">
        <f t="shared" si="1406"/>
        <v/>
      </c>
    </row>
    <row r="1401" ht="15.75" customHeight="1">
      <c r="A1401" s="5" t="s">
        <v>4139</v>
      </c>
      <c r="B1401" s="5" t="s">
        <v>4140</v>
      </c>
      <c r="C1401" s="5" t="s">
        <v>18</v>
      </c>
      <c r="D1401" s="5" t="s">
        <v>4141</v>
      </c>
      <c r="E1401" s="6" t="str">
        <f t="shared" si="2"/>
        <v>Enviromental Data</v>
      </c>
      <c r="F1401" s="2" t="s">
        <v>5</v>
      </c>
      <c r="G1401" s="5" t="str">
        <f t="shared" si="3"/>
        <v/>
      </c>
      <c r="H1401" s="5" t="str">
        <f t="shared" si="4"/>
        <v/>
      </c>
      <c r="I1401" s="5" t="str">
        <f t="shared" si="5"/>
        <v/>
      </c>
      <c r="J1401" s="5" t="str">
        <f t="shared" si="6"/>
        <v/>
      </c>
      <c r="K1401" s="5" t="str">
        <f t="shared" si="9"/>
        <v/>
      </c>
      <c r="M1401" s="6" t="str">
        <f t="shared" si="7"/>
        <v/>
      </c>
      <c r="N1401" s="5" t="str">
        <f t="shared" ref="N1401:Q1401" si="1407">IF(IFERROR(FIND( TRIM(LOWER( RIGHT(N$1,LEN(N$1)- FIND("=",N$1)))),LOWER($D1401)),"*") = "*","",LEFT(N$1,FIND("=",N$1) -1))</f>
        <v/>
      </c>
      <c r="O1401" s="5" t="str">
        <f t="shared" si="1407"/>
        <v/>
      </c>
      <c r="P1401" s="5" t="str">
        <f t="shared" si="1407"/>
        <v/>
      </c>
      <c r="Q1401" s="5" t="str">
        <f t="shared" si="1407"/>
        <v/>
      </c>
    </row>
    <row r="1402" ht="15.75" customHeight="1">
      <c r="A1402" s="5" t="s">
        <v>4142</v>
      </c>
      <c r="B1402" s="5" t="s">
        <v>4143</v>
      </c>
      <c r="C1402" s="5" t="s">
        <v>18</v>
      </c>
      <c r="D1402" s="5" t="s">
        <v>4144</v>
      </c>
      <c r="E1402" s="6" t="str">
        <f t="shared" si="2"/>
        <v>Enviromental Data</v>
      </c>
      <c r="F1402" s="2" t="s">
        <v>5</v>
      </c>
      <c r="G1402" s="5" t="str">
        <f t="shared" si="3"/>
        <v/>
      </c>
      <c r="H1402" s="5" t="str">
        <f t="shared" si="4"/>
        <v/>
      </c>
      <c r="I1402" s="5" t="str">
        <f t="shared" si="5"/>
        <v/>
      </c>
      <c r="J1402" s="5" t="str">
        <f t="shared" si="6"/>
        <v/>
      </c>
      <c r="K1402" s="5" t="str">
        <f t="shared" si="9"/>
        <v/>
      </c>
      <c r="M1402" s="6" t="str">
        <f t="shared" si="7"/>
        <v/>
      </c>
      <c r="N1402" s="5" t="str">
        <f t="shared" ref="N1402:Q1402" si="1408">IF(IFERROR(FIND( TRIM(LOWER( RIGHT(N$1,LEN(N$1)- FIND("=",N$1)))),LOWER($D1402)),"*") = "*","",LEFT(N$1,FIND("=",N$1) -1))</f>
        <v/>
      </c>
      <c r="O1402" s="5" t="str">
        <f t="shared" si="1408"/>
        <v/>
      </c>
      <c r="P1402" s="5" t="str">
        <f t="shared" si="1408"/>
        <v/>
      </c>
      <c r="Q1402" s="5" t="str">
        <f t="shared" si="1408"/>
        <v/>
      </c>
    </row>
    <row r="1403" ht="15.75" customHeight="1">
      <c r="A1403" s="5" t="s">
        <v>4145</v>
      </c>
      <c r="B1403" s="5" t="s">
        <v>4146</v>
      </c>
      <c r="C1403" s="5" t="s">
        <v>18</v>
      </c>
      <c r="D1403" s="5" t="s">
        <v>4147</v>
      </c>
      <c r="E1403" s="6" t="str">
        <f t="shared" si="2"/>
        <v>Enviromental Data</v>
      </c>
      <c r="F1403" s="2" t="s">
        <v>5</v>
      </c>
      <c r="G1403" s="5" t="str">
        <f t="shared" si="3"/>
        <v/>
      </c>
      <c r="H1403" s="5" t="str">
        <f t="shared" si="4"/>
        <v/>
      </c>
      <c r="I1403" s="5" t="str">
        <f t="shared" si="5"/>
        <v/>
      </c>
      <c r="J1403" s="5" t="str">
        <f t="shared" si="6"/>
        <v/>
      </c>
      <c r="K1403" s="5" t="str">
        <f t="shared" si="9"/>
        <v/>
      </c>
      <c r="M1403" s="6" t="str">
        <f t="shared" si="7"/>
        <v/>
      </c>
      <c r="N1403" s="5" t="str">
        <f t="shared" ref="N1403:Q1403" si="1409">IF(IFERROR(FIND( TRIM(LOWER( RIGHT(N$1,LEN(N$1)- FIND("=",N$1)))),LOWER($D1403)),"*") = "*","",LEFT(N$1,FIND("=",N$1) -1))</f>
        <v/>
      </c>
      <c r="O1403" s="5" t="str">
        <f t="shared" si="1409"/>
        <v/>
      </c>
      <c r="P1403" s="5" t="str">
        <f t="shared" si="1409"/>
        <v/>
      </c>
      <c r="Q1403" s="5" t="str">
        <f t="shared" si="1409"/>
        <v/>
      </c>
    </row>
    <row r="1404" ht="15.75" customHeight="1">
      <c r="A1404" s="5" t="s">
        <v>4148</v>
      </c>
      <c r="B1404" s="5" t="s">
        <v>4149</v>
      </c>
      <c r="C1404" s="5" t="s">
        <v>18</v>
      </c>
      <c r="D1404" s="5" t="s">
        <v>4150</v>
      </c>
      <c r="E1404" s="6" t="str">
        <f t="shared" si="2"/>
        <v>Enviromental Data</v>
      </c>
      <c r="F1404" s="2" t="s">
        <v>5</v>
      </c>
      <c r="G1404" s="5" t="str">
        <f t="shared" si="3"/>
        <v/>
      </c>
      <c r="H1404" s="5" t="str">
        <f t="shared" si="4"/>
        <v/>
      </c>
      <c r="I1404" s="5" t="str">
        <f t="shared" si="5"/>
        <v/>
      </c>
      <c r="J1404" s="5" t="str">
        <f t="shared" si="6"/>
        <v/>
      </c>
      <c r="K1404" s="5" t="str">
        <f t="shared" si="9"/>
        <v/>
      </c>
      <c r="M1404" s="6" t="str">
        <f t="shared" si="7"/>
        <v/>
      </c>
      <c r="N1404" s="5" t="str">
        <f t="shared" ref="N1404:Q1404" si="1410">IF(IFERROR(FIND( TRIM(LOWER( RIGHT(N$1,LEN(N$1)- FIND("=",N$1)))),LOWER($D1404)),"*") = "*","",LEFT(N$1,FIND("=",N$1) -1))</f>
        <v/>
      </c>
      <c r="O1404" s="5" t="str">
        <f t="shared" si="1410"/>
        <v/>
      </c>
      <c r="P1404" s="5" t="str">
        <f t="shared" si="1410"/>
        <v/>
      </c>
      <c r="Q1404" s="5" t="str">
        <f t="shared" si="1410"/>
        <v/>
      </c>
    </row>
    <row r="1405" ht="15.75" customHeight="1">
      <c r="A1405" s="5" t="s">
        <v>4151</v>
      </c>
      <c r="B1405" s="5" t="s">
        <v>4152</v>
      </c>
      <c r="C1405" s="5" t="s">
        <v>18</v>
      </c>
      <c r="D1405" s="5" t="s">
        <v>4153</v>
      </c>
      <c r="E1405" s="6" t="str">
        <f t="shared" si="2"/>
        <v>Enviromental Data</v>
      </c>
      <c r="F1405" s="2" t="s">
        <v>5</v>
      </c>
      <c r="G1405" s="5" t="str">
        <f t="shared" si="3"/>
        <v/>
      </c>
      <c r="H1405" s="5" t="str">
        <f t="shared" si="4"/>
        <v/>
      </c>
      <c r="I1405" s="5" t="str">
        <f t="shared" si="5"/>
        <v/>
      </c>
      <c r="J1405" s="5" t="str">
        <f t="shared" si="6"/>
        <v/>
      </c>
      <c r="K1405" s="5" t="str">
        <f t="shared" si="9"/>
        <v/>
      </c>
      <c r="M1405" s="6" t="str">
        <f t="shared" si="7"/>
        <v/>
      </c>
      <c r="N1405" s="5" t="str">
        <f t="shared" ref="N1405:Q1405" si="1411">IF(IFERROR(FIND( TRIM(LOWER( RIGHT(N$1,LEN(N$1)- FIND("=",N$1)))),LOWER($D1405)),"*") = "*","",LEFT(N$1,FIND("=",N$1) -1))</f>
        <v/>
      </c>
      <c r="O1405" s="5" t="str">
        <f t="shared" si="1411"/>
        <v/>
      </c>
      <c r="P1405" s="5" t="str">
        <f t="shared" si="1411"/>
        <v/>
      </c>
      <c r="Q1405" s="5" t="str">
        <f t="shared" si="1411"/>
        <v/>
      </c>
    </row>
    <row r="1406" ht="15.75" customHeight="1">
      <c r="A1406" s="5" t="s">
        <v>4154</v>
      </c>
      <c r="B1406" s="5" t="s">
        <v>4155</v>
      </c>
      <c r="C1406" s="5" t="s">
        <v>18</v>
      </c>
      <c r="D1406" s="5" t="s">
        <v>4156</v>
      </c>
      <c r="E1406" s="6" t="str">
        <f t="shared" si="2"/>
        <v>Enviromental Data,Soil Health Data</v>
      </c>
      <c r="F1406" s="2" t="s">
        <v>5</v>
      </c>
      <c r="G1406" s="5" t="str">
        <f t="shared" si="3"/>
        <v>Soil Health Data</v>
      </c>
      <c r="H1406" s="5" t="str">
        <f t="shared" si="4"/>
        <v/>
      </c>
      <c r="I1406" s="5" t="str">
        <f t="shared" si="5"/>
        <v/>
      </c>
      <c r="J1406" s="5" t="str">
        <f t="shared" si="6"/>
        <v/>
      </c>
      <c r="K1406" s="5" t="str">
        <f t="shared" si="9"/>
        <v/>
      </c>
      <c r="M1406" s="6" t="str">
        <f t="shared" si="7"/>
        <v/>
      </c>
      <c r="N1406" s="5" t="str">
        <f t="shared" ref="N1406:Q1406" si="1412">IF(IFERROR(FIND( TRIM(LOWER( RIGHT(N$1,LEN(N$1)- FIND("=",N$1)))),LOWER($D1406)),"*") = "*","",LEFT(N$1,FIND("=",N$1) -1))</f>
        <v/>
      </c>
      <c r="O1406" s="5" t="str">
        <f t="shared" si="1412"/>
        <v/>
      </c>
      <c r="P1406" s="5" t="str">
        <f t="shared" si="1412"/>
        <v/>
      </c>
      <c r="Q1406" s="5" t="str">
        <f t="shared" si="1412"/>
        <v/>
      </c>
    </row>
    <row r="1407" ht="15.75" customHeight="1">
      <c r="A1407" s="5" t="s">
        <v>4157</v>
      </c>
      <c r="B1407" s="5" t="s">
        <v>4158</v>
      </c>
      <c r="C1407" s="5" t="s">
        <v>18</v>
      </c>
      <c r="D1407" s="5" t="s">
        <v>4159</v>
      </c>
      <c r="E1407" s="6" t="str">
        <f t="shared" si="2"/>
        <v>Enviromental Data</v>
      </c>
      <c r="F1407" s="2" t="s">
        <v>5</v>
      </c>
      <c r="G1407" s="5" t="str">
        <f t="shared" si="3"/>
        <v/>
      </c>
      <c r="H1407" s="5" t="str">
        <f t="shared" si="4"/>
        <v/>
      </c>
      <c r="I1407" s="5" t="str">
        <f t="shared" si="5"/>
        <v/>
      </c>
      <c r="J1407" s="5" t="str">
        <f t="shared" si="6"/>
        <v/>
      </c>
      <c r="K1407" s="5" t="str">
        <f t="shared" si="9"/>
        <v/>
      </c>
      <c r="M1407" s="6" t="str">
        <f t="shared" si="7"/>
        <v/>
      </c>
      <c r="N1407" s="5" t="str">
        <f t="shared" ref="N1407:Q1407" si="1413">IF(IFERROR(FIND( TRIM(LOWER( RIGHT(N$1,LEN(N$1)- FIND("=",N$1)))),LOWER($D1407)),"*") = "*","",LEFT(N$1,FIND("=",N$1) -1))</f>
        <v/>
      </c>
      <c r="O1407" s="5" t="str">
        <f t="shared" si="1413"/>
        <v/>
      </c>
      <c r="P1407" s="5" t="str">
        <f t="shared" si="1413"/>
        <v/>
      </c>
      <c r="Q1407" s="5" t="str">
        <f t="shared" si="1413"/>
        <v/>
      </c>
    </row>
    <row r="1408" ht="15.75" customHeight="1">
      <c r="A1408" s="5" t="s">
        <v>4160</v>
      </c>
      <c r="B1408" s="5" t="s">
        <v>4161</v>
      </c>
      <c r="C1408" s="5" t="s">
        <v>18</v>
      </c>
      <c r="D1408" s="5" t="s">
        <v>4162</v>
      </c>
      <c r="E1408" s="6" t="str">
        <f t="shared" si="2"/>
        <v>Enviromental Data</v>
      </c>
      <c r="F1408" s="2" t="s">
        <v>5</v>
      </c>
      <c r="G1408" s="5" t="str">
        <f t="shared" si="3"/>
        <v/>
      </c>
      <c r="H1408" s="5" t="str">
        <f t="shared" si="4"/>
        <v/>
      </c>
      <c r="I1408" s="5" t="str">
        <f t="shared" si="5"/>
        <v/>
      </c>
      <c r="J1408" s="5" t="str">
        <f t="shared" si="6"/>
        <v/>
      </c>
      <c r="K1408" s="5" t="str">
        <f t="shared" si="9"/>
        <v/>
      </c>
      <c r="M1408" s="6" t="str">
        <f t="shared" si="7"/>
        <v>Agricultural Waste Management System </v>
      </c>
      <c r="N1408" s="5" t="str">
        <f t="shared" ref="N1408:Q1408" si="1414">IF(IFERROR(FIND( TRIM(LOWER( RIGHT(N$1,LEN(N$1)- FIND("=",N$1)))),LOWER($D1408)),"*") = "*","",LEFT(N$1,FIND("=",N$1) -1))</f>
        <v>Agricultural Waste Management System </v>
      </c>
      <c r="O1408" s="5" t="str">
        <f t="shared" si="1414"/>
        <v/>
      </c>
      <c r="P1408" s="5" t="str">
        <f t="shared" si="1414"/>
        <v/>
      </c>
      <c r="Q1408" s="5" t="str">
        <f t="shared" si="1414"/>
        <v/>
      </c>
    </row>
    <row r="1409" ht="15.75" customHeight="1">
      <c r="A1409" s="5" t="s">
        <v>4163</v>
      </c>
      <c r="B1409" s="5" t="s">
        <v>4164</v>
      </c>
      <c r="C1409" s="5" t="s">
        <v>18</v>
      </c>
      <c r="D1409" s="5" t="s">
        <v>4165</v>
      </c>
      <c r="E1409" s="6" t="str">
        <f t="shared" si="2"/>
        <v>Enviromental Data,Public Health Data </v>
      </c>
      <c r="F1409" s="2" t="s">
        <v>5</v>
      </c>
      <c r="G1409" s="5" t="str">
        <f t="shared" si="3"/>
        <v/>
      </c>
      <c r="H1409" s="5" t="str">
        <f t="shared" si="4"/>
        <v/>
      </c>
      <c r="I1409" s="5" t="str">
        <f t="shared" si="5"/>
        <v/>
      </c>
      <c r="J1409" s="5" t="str">
        <f t="shared" si="6"/>
        <v/>
      </c>
      <c r="K1409" s="5" t="str">
        <f t="shared" si="9"/>
        <v>Public Health Data </v>
      </c>
      <c r="M1409" s="6" t="str">
        <f t="shared" si="7"/>
        <v/>
      </c>
      <c r="N1409" s="5" t="str">
        <f t="shared" ref="N1409:Q1409" si="1415">IF(IFERROR(FIND( TRIM(LOWER( RIGHT(N$1,LEN(N$1)- FIND("=",N$1)))),LOWER($D1409)),"*") = "*","",LEFT(N$1,FIND("=",N$1) -1))</f>
        <v/>
      </c>
      <c r="O1409" s="5" t="str">
        <f t="shared" si="1415"/>
        <v/>
      </c>
      <c r="P1409" s="5" t="str">
        <f t="shared" si="1415"/>
        <v/>
      </c>
      <c r="Q1409" s="5" t="str">
        <f t="shared" si="1415"/>
        <v/>
      </c>
    </row>
    <row r="1410" ht="15.75" customHeight="1">
      <c r="A1410" s="5" t="s">
        <v>4166</v>
      </c>
      <c r="B1410" s="5" t="s">
        <v>4167</v>
      </c>
      <c r="C1410" s="5" t="s">
        <v>18</v>
      </c>
      <c r="D1410" s="5" t="s">
        <v>4168</v>
      </c>
      <c r="E1410" s="6" t="str">
        <f t="shared" si="2"/>
        <v>Enviromental Data,Pesticides Data </v>
      </c>
      <c r="F1410" s="2" t="s">
        <v>5</v>
      </c>
      <c r="G1410" s="5" t="str">
        <f t="shared" si="3"/>
        <v/>
      </c>
      <c r="H1410" s="5" t="str">
        <f t="shared" si="4"/>
        <v/>
      </c>
      <c r="I1410" s="5" t="str">
        <f t="shared" si="5"/>
        <v/>
      </c>
      <c r="J1410" s="5" t="str">
        <f t="shared" si="6"/>
        <v>Pesticides Data </v>
      </c>
      <c r="K1410" s="5" t="str">
        <f t="shared" si="9"/>
        <v/>
      </c>
      <c r="M1410" s="6" t="str">
        <f t="shared" si="7"/>
        <v/>
      </c>
      <c r="N1410" s="5" t="str">
        <f t="shared" ref="N1410:Q1410" si="1416">IF(IFERROR(FIND( TRIM(LOWER( RIGHT(N$1,LEN(N$1)- FIND("=",N$1)))),LOWER($D1410)),"*") = "*","",LEFT(N$1,FIND("=",N$1) -1))</f>
        <v/>
      </c>
      <c r="O1410" s="5" t="str">
        <f t="shared" si="1416"/>
        <v/>
      </c>
      <c r="P1410" s="5" t="str">
        <f t="shared" si="1416"/>
        <v/>
      </c>
      <c r="Q1410" s="5" t="str">
        <f t="shared" si="1416"/>
        <v/>
      </c>
    </row>
    <row r="1411" ht="15.75" customHeight="1">
      <c r="A1411" s="5" t="s">
        <v>4169</v>
      </c>
      <c r="B1411" s="5" t="s">
        <v>4170</v>
      </c>
      <c r="C1411" s="5" t="s">
        <v>18</v>
      </c>
      <c r="D1411" s="5" t="s">
        <v>4171</v>
      </c>
      <c r="E1411" s="6" t="str">
        <f t="shared" si="2"/>
        <v>Enviromental Data,Soil Health Data</v>
      </c>
      <c r="F1411" s="2" t="s">
        <v>5</v>
      </c>
      <c r="G1411" s="5" t="str">
        <f t="shared" si="3"/>
        <v>Soil Health Data</v>
      </c>
      <c r="H1411" s="5" t="str">
        <f t="shared" si="4"/>
        <v/>
      </c>
      <c r="I1411" s="5" t="str">
        <f t="shared" si="5"/>
        <v/>
      </c>
      <c r="J1411" s="5" t="str">
        <f t="shared" si="6"/>
        <v/>
      </c>
      <c r="K1411" s="5" t="str">
        <f t="shared" si="9"/>
        <v/>
      </c>
      <c r="M1411" s="6" t="str">
        <f t="shared" si="7"/>
        <v/>
      </c>
      <c r="N1411" s="5" t="str">
        <f t="shared" ref="N1411:Q1411" si="1417">IF(IFERROR(FIND( TRIM(LOWER( RIGHT(N$1,LEN(N$1)- FIND("=",N$1)))),LOWER($D1411)),"*") = "*","",LEFT(N$1,FIND("=",N$1) -1))</f>
        <v/>
      </c>
      <c r="O1411" s="5" t="str">
        <f t="shared" si="1417"/>
        <v/>
      </c>
      <c r="P1411" s="5" t="str">
        <f t="shared" si="1417"/>
        <v/>
      </c>
      <c r="Q1411" s="5" t="str">
        <f t="shared" si="1417"/>
        <v/>
      </c>
    </row>
    <row r="1412" ht="15.75" customHeight="1">
      <c r="A1412" s="5" t="s">
        <v>4172</v>
      </c>
      <c r="B1412" s="5" t="s">
        <v>4173</v>
      </c>
      <c r="C1412" s="5" t="s">
        <v>18</v>
      </c>
      <c r="D1412" s="5" t="s">
        <v>4174</v>
      </c>
      <c r="E1412" s="6" t="str">
        <f t="shared" si="2"/>
        <v>Enviromental Data</v>
      </c>
      <c r="F1412" s="2" t="s">
        <v>5</v>
      </c>
      <c r="G1412" s="5" t="str">
        <f t="shared" si="3"/>
        <v/>
      </c>
      <c r="H1412" s="5" t="str">
        <f t="shared" si="4"/>
        <v/>
      </c>
      <c r="I1412" s="5" t="str">
        <f t="shared" si="5"/>
        <v/>
      </c>
      <c r="J1412" s="5" t="str">
        <f t="shared" si="6"/>
        <v/>
      </c>
      <c r="K1412" s="5" t="str">
        <f t="shared" si="9"/>
        <v/>
      </c>
      <c r="M1412" s="6" t="str">
        <f t="shared" si="7"/>
        <v/>
      </c>
      <c r="N1412" s="5" t="str">
        <f t="shared" ref="N1412:Q1412" si="1418">IF(IFERROR(FIND( TRIM(LOWER( RIGHT(N$1,LEN(N$1)- FIND("=",N$1)))),LOWER($D1412)),"*") = "*","",LEFT(N$1,FIND("=",N$1) -1))</f>
        <v/>
      </c>
      <c r="O1412" s="5" t="str">
        <f t="shared" si="1418"/>
        <v/>
      </c>
      <c r="P1412" s="5" t="str">
        <f t="shared" si="1418"/>
        <v/>
      </c>
      <c r="Q1412" s="5" t="str">
        <f t="shared" si="1418"/>
        <v/>
      </c>
    </row>
    <row r="1413" ht="15.75" customHeight="1">
      <c r="A1413" s="5" t="s">
        <v>4175</v>
      </c>
      <c r="B1413" s="5" t="s">
        <v>4176</v>
      </c>
      <c r="C1413" s="5" t="s">
        <v>18</v>
      </c>
      <c r="D1413" s="5" t="s">
        <v>4177</v>
      </c>
      <c r="E1413" s="6" t="str">
        <f t="shared" si="2"/>
        <v>Enviromental Data</v>
      </c>
      <c r="F1413" s="2" t="s">
        <v>5</v>
      </c>
      <c r="G1413" s="5" t="str">
        <f t="shared" si="3"/>
        <v/>
      </c>
      <c r="H1413" s="5" t="str">
        <f t="shared" si="4"/>
        <v/>
      </c>
      <c r="I1413" s="5" t="str">
        <f t="shared" si="5"/>
        <v/>
      </c>
      <c r="J1413" s="5" t="str">
        <f t="shared" si="6"/>
        <v/>
      </c>
      <c r="K1413" s="5" t="str">
        <f t="shared" si="9"/>
        <v/>
      </c>
      <c r="M1413" s="6" t="str">
        <f t="shared" si="7"/>
        <v/>
      </c>
      <c r="N1413" s="5" t="str">
        <f t="shared" ref="N1413:Q1413" si="1419">IF(IFERROR(FIND( TRIM(LOWER( RIGHT(N$1,LEN(N$1)- FIND("=",N$1)))),LOWER($D1413)),"*") = "*","",LEFT(N$1,FIND("=",N$1) -1))</f>
        <v/>
      </c>
      <c r="O1413" s="5" t="str">
        <f t="shared" si="1419"/>
        <v/>
      </c>
      <c r="P1413" s="5" t="str">
        <f t="shared" si="1419"/>
        <v/>
      </c>
      <c r="Q1413" s="5" t="str">
        <f t="shared" si="1419"/>
        <v/>
      </c>
    </row>
    <row r="1414" ht="15.75" customHeight="1">
      <c r="A1414" s="5" t="s">
        <v>4178</v>
      </c>
      <c r="B1414" s="5" t="s">
        <v>4179</v>
      </c>
      <c r="C1414" s="5" t="s">
        <v>18</v>
      </c>
      <c r="D1414" s="5" t="s">
        <v>4180</v>
      </c>
      <c r="E1414" s="6" t="str">
        <f t="shared" si="2"/>
        <v>Enviromental Data</v>
      </c>
      <c r="F1414" s="2" t="s">
        <v>5</v>
      </c>
      <c r="G1414" s="5" t="str">
        <f t="shared" si="3"/>
        <v/>
      </c>
      <c r="H1414" s="5" t="str">
        <f t="shared" si="4"/>
        <v/>
      </c>
      <c r="I1414" s="5" t="str">
        <f t="shared" si="5"/>
        <v/>
      </c>
      <c r="J1414" s="5" t="str">
        <f t="shared" si="6"/>
        <v/>
      </c>
      <c r="K1414" s="5" t="str">
        <f t="shared" si="9"/>
        <v/>
      </c>
      <c r="M1414" s="6" t="str">
        <f t="shared" si="7"/>
        <v/>
      </c>
      <c r="N1414" s="5" t="str">
        <f t="shared" ref="N1414:Q1414" si="1420">IF(IFERROR(FIND( TRIM(LOWER( RIGHT(N$1,LEN(N$1)- FIND("=",N$1)))),LOWER($D1414)),"*") = "*","",LEFT(N$1,FIND("=",N$1) -1))</f>
        <v/>
      </c>
      <c r="O1414" s="5" t="str">
        <f t="shared" si="1420"/>
        <v/>
      </c>
      <c r="P1414" s="5" t="str">
        <f t="shared" si="1420"/>
        <v/>
      </c>
      <c r="Q1414" s="5" t="str">
        <f t="shared" si="1420"/>
        <v/>
      </c>
    </row>
    <row r="1415" ht="15.75" customHeight="1">
      <c r="A1415" s="5" t="s">
        <v>4181</v>
      </c>
      <c r="B1415" s="5" t="s">
        <v>4182</v>
      </c>
      <c r="C1415" s="5" t="s">
        <v>18</v>
      </c>
      <c r="D1415" s="5" t="s">
        <v>4183</v>
      </c>
      <c r="E1415" s="6" t="str">
        <f t="shared" si="2"/>
        <v>Enviromental Data</v>
      </c>
      <c r="F1415" s="2" t="s">
        <v>5</v>
      </c>
      <c r="G1415" s="5" t="str">
        <f t="shared" si="3"/>
        <v/>
      </c>
      <c r="H1415" s="5" t="str">
        <f t="shared" si="4"/>
        <v/>
      </c>
      <c r="I1415" s="5" t="str">
        <f t="shared" si="5"/>
        <v/>
      </c>
      <c r="J1415" s="5" t="str">
        <f t="shared" si="6"/>
        <v/>
      </c>
      <c r="K1415" s="5" t="str">
        <f t="shared" si="9"/>
        <v/>
      </c>
      <c r="M1415" s="6" t="str">
        <f t="shared" si="7"/>
        <v/>
      </c>
      <c r="N1415" s="5" t="str">
        <f t="shared" ref="N1415:Q1415" si="1421">IF(IFERROR(FIND( TRIM(LOWER( RIGHT(N$1,LEN(N$1)- FIND("=",N$1)))),LOWER($D1415)),"*") = "*","",LEFT(N$1,FIND("=",N$1) -1))</f>
        <v/>
      </c>
      <c r="O1415" s="5" t="str">
        <f t="shared" si="1421"/>
        <v/>
      </c>
      <c r="P1415" s="5" t="str">
        <f t="shared" si="1421"/>
        <v/>
      </c>
      <c r="Q1415" s="5" t="str">
        <f t="shared" si="1421"/>
        <v/>
      </c>
    </row>
    <row r="1416" ht="15.75" customHeight="1">
      <c r="A1416" s="5" t="s">
        <v>4184</v>
      </c>
      <c r="B1416" s="5" t="s">
        <v>4185</v>
      </c>
      <c r="C1416" s="5" t="s">
        <v>18</v>
      </c>
      <c r="D1416" s="5" t="s">
        <v>4186</v>
      </c>
      <c r="E1416" s="6" t="str">
        <f t="shared" si="2"/>
        <v>Enviromental Data</v>
      </c>
      <c r="F1416" s="2" t="s">
        <v>5</v>
      </c>
      <c r="G1416" s="5" t="str">
        <f t="shared" si="3"/>
        <v/>
      </c>
      <c r="H1416" s="5" t="str">
        <f t="shared" si="4"/>
        <v/>
      </c>
      <c r="I1416" s="5" t="str">
        <f t="shared" si="5"/>
        <v/>
      </c>
      <c r="J1416" s="5" t="str">
        <f t="shared" si="6"/>
        <v/>
      </c>
      <c r="K1416" s="5" t="str">
        <f t="shared" si="9"/>
        <v/>
      </c>
      <c r="M1416" s="6" t="str">
        <f t="shared" si="7"/>
        <v/>
      </c>
      <c r="N1416" s="5" t="str">
        <f t="shared" ref="N1416:Q1416" si="1422">IF(IFERROR(FIND( TRIM(LOWER( RIGHT(N$1,LEN(N$1)- FIND("=",N$1)))),LOWER($D1416)),"*") = "*","",LEFT(N$1,FIND("=",N$1) -1))</f>
        <v/>
      </c>
      <c r="O1416" s="5" t="str">
        <f t="shared" si="1422"/>
        <v/>
      </c>
      <c r="P1416" s="5" t="str">
        <f t="shared" si="1422"/>
        <v/>
      </c>
      <c r="Q1416" s="5" t="str">
        <f t="shared" si="1422"/>
        <v/>
      </c>
    </row>
    <row r="1417" ht="15.75" customHeight="1">
      <c r="A1417" s="5" t="s">
        <v>4187</v>
      </c>
      <c r="B1417" s="5" t="s">
        <v>4188</v>
      </c>
      <c r="C1417" s="5" t="s">
        <v>18</v>
      </c>
      <c r="D1417" s="5" t="s">
        <v>4189</v>
      </c>
      <c r="E1417" s="6" t="str">
        <f t="shared" si="2"/>
        <v>Enviromental Data</v>
      </c>
      <c r="F1417" s="2" t="s">
        <v>5</v>
      </c>
      <c r="G1417" s="5" t="str">
        <f t="shared" si="3"/>
        <v/>
      </c>
      <c r="H1417" s="5" t="str">
        <f t="shared" si="4"/>
        <v/>
      </c>
      <c r="I1417" s="5" t="str">
        <f t="shared" si="5"/>
        <v/>
      </c>
      <c r="J1417" s="5" t="str">
        <f t="shared" si="6"/>
        <v/>
      </c>
      <c r="K1417" s="5" t="str">
        <f t="shared" si="9"/>
        <v/>
      </c>
      <c r="M1417" s="6" t="str">
        <f t="shared" si="7"/>
        <v/>
      </c>
      <c r="N1417" s="5" t="str">
        <f t="shared" ref="N1417:Q1417" si="1423">IF(IFERROR(FIND( TRIM(LOWER( RIGHT(N$1,LEN(N$1)- FIND("=",N$1)))),LOWER($D1417)),"*") = "*","",LEFT(N$1,FIND("=",N$1) -1))</f>
        <v/>
      </c>
      <c r="O1417" s="5" t="str">
        <f t="shared" si="1423"/>
        <v/>
      </c>
      <c r="P1417" s="5" t="str">
        <f t="shared" si="1423"/>
        <v/>
      </c>
      <c r="Q1417" s="5" t="str">
        <f t="shared" si="1423"/>
        <v/>
      </c>
    </row>
    <row r="1418" ht="15.75" customHeight="1">
      <c r="A1418" s="5" t="s">
        <v>4190</v>
      </c>
      <c r="B1418" s="5" t="s">
        <v>4191</v>
      </c>
      <c r="C1418" s="5" t="s">
        <v>18</v>
      </c>
      <c r="D1418" s="5" t="s">
        <v>4192</v>
      </c>
      <c r="E1418" s="6" t="str">
        <f t="shared" si="2"/>
        <v>Enviromental Data</v>
      </c>
      <c r="F1418" s="2" t="s">
        <v>5</v>
      </c>
      <c r="G1418" s="5" t="str">
        <f t="shared" si="3"/>
        <v/>
      </c>
      <c r="H1418" s="5" t="str">
        <f t="shared" si="4"/>
        <v/>
      </c>
      <c r="I1418" s="5" t="str">
        <f t="shared" si="5"/>
        <v/>
      </c>
      <c r="J1418" s="5" t="str">
        <f t="shared" si="6"/>
        <v/>
      </c>
      <c r="K1418" s="5" t="str">
        <f t="shared" si="9"/>
        <v/>
      </c>
      <c r="M1418" s="6" t="str">
        <f t="shared" si="7"/>
        <v/>
      </c>
      <c r="N1418" s="5" t="str">
        <f t="shared" ref="N1418:Q1418" si="1424">IF(IFERROR(FIND( TRIM(LOWER( RIGHT(N$1,LEN(N$1)- FIND("=",N$1)))),LOWER($D1418)),"*") = "*","",LEFT(N$1,FIND("=",N$1) -1))</f>
        <v/>
      </c>
      <c r="O1418" s="5" t="str">
        <f t="shared" si="1424"/>
        <v/>
      </c>
      <c r="P1418" s="5" t="str">
        <f t="shared" si="1424"/>
        <v/>
      </c>
      <c r="Q1418" s="5" t="str">
        <f t="shared" si="1424"/>
        <v/>
      </c>
    </row>
    <row r="1419" ht="15.75" customHeight="1">
      <c r="A1419" s="5" t="s">
        <v>4193</v>
      </c>
      <c r="B1419" s="5" t="s">
        <v>4194</v>
      </c>
      <c r="C1419" s="5" t="s">
        <v>18</v>
      </c>
      <c r="D1419" s="5" t="s">
        <v>4195</v>
      </c>
      <c r="E1419" s="6" t="str">
        <f t="shared" si="2"/>
        <v>Enviromental Data,Energy Data </v>
      </c>
      <c r="F1419" s="2" t="s">
        <v>5</v>
      </c>
      <c r="G1419" s="5" t="str">
        <f t="shared" si="3"/>
        <v/>
      </c>
      <c r="H1419" s="5" t="str">
        <f t="shared" si="4"/>
        <v/>
      </c>
      <c r="I1419" s="5" t="str">
        <f t="shared" si="5"/>
        <v>Energy Data </v>
      </c>
      <c r="J1419" s="5" t="str">
        <f t="shared" si="6"/>
        <v/>
      </c>
      <c r="K1419" s="5" t="str">
        <f t="shared" si="9"/>
        <v/>
      </c>
      <c r="M1419" s="6" t="str">
        <f t="shared" si="7"/>
        <v>Agricultural Waste Management System </v>
      </c>
      <c r="N1419" s="5" t="str">
        <f t="shared" ref="N1419:Q1419" si="1425">IF(IFERROR(FIND( TRIM(LOWER( RIGHT(N$1,LEN(N$1)- FIND("=",N$1)))),LOWER($D1419)),"*") = "*","",LEFT(N$1,FIND("=",N$1) -1))</f>
        <v>Agricultural Waste Management System </v>
      </c>
      <c r="O1419" s="5" t="str">
        <f t="shared" si="1425"/>
        <v/>
      </c>
      <c r="P1419" s="5" t="str">
        <f t="shared" si="1425"/>
        <v/>
      </c>
      <c r="Q1419" s="5" t="str">
        <f t="shared" si="1425"/>
        <v/>
      </c>
    </row>
    <row r="1420" ht="15.75" customHeight="1">
      <c r="A1420" s="5" t="s">
        <v>4196</v>
      </c>
      <c r="B1420" s="5" t="s">
        <v>4197</v>
      </c>
      <c r="C1420" s="5" t="s">
        <v>18</v>
      </c>
      <c r="D1420" s="5" t="s">
        <v>4198</v>
      </c>
      <c r="E1420" s="6" t="str">
        <f t="shared" si="2"/>
        <v>Enviromental Data,Public Health Data </v>
      </c>
      <c r="F1420" s="2" t="s">
        <v>5</v>
      </c>
      <c r="G1420" s="5" t="str">
        <f t="shared" si="3"/>
        <v/>
      </c>
      <c r="H1420" s="5" t="str">
        <f t="shared" si="4"/>
        <v/>
      </c>
      <c r="I1420" s="5" t="str">
        <f t="shared" si="5"/>
        <v/>
      </c>
      <c r="J1420" s="5" t="str">
        <f t="shared" si="6"/>
        <v/>
      </c>
      <c r="K1420" s="5" t="str">
        <f t="shared" si="9"/>
        <v>Public Health Data </v>
      </c>
      <c r="M1420" s="6" t="str">
        <f t="shared" si="7"/>
        <v>Agricultural Waste Management System </v>
      </c>
      <c r="N1420" s="5" t="str">
        <f t="shared" ref="N1420:Q1420" si="1426">IF(IFERROR(FIND( TRIM(LOWER( RIGHT(N$1,LEN(N$1)- FIND("=",N$1)))),LOWER($D1420)),"*") = "*","",LEFT(N$1,FIND("=",N$1) -1))</f>
        <v>Agricultural Waste Management System </v>
      </c>
      <c r="O1420" s="5" t="str">
        <f t="shared" si="1426"/>
        <v/>
      </c>
      <c r="P1420" s="5" t="str">
        <f t="shared" si="1426"/>
        <v/>
      </c>
      <c r="Q1420" s="5" t="str">
        <f t="shared" si="1426"/>
        <v/>
      </c>
    </row>
    <row r="1421" ht="15.75" customHeight="1">
      <c r="A1421" s="5" t="s">
        <v>4199</v>
      </c>
      <c r="B1421" s="5" t="s">
        <v>4200</v>
      </c>
      <c r="C1421" s="5" t="s">
        <v>18</v>
      </c>
      <c r="D1421" s="5" t="s">
        <v>4201</v>
      </c>
      <c r="E1421" s="6" t="str">
        <f t="shared" si="2"/>
        <v>Enviromental Data</v>
      </c>
      <c r="F1421" s="2" t="s">
        <v>5</v>
      </c>
      <c r="G1421" s="5" t="str">
        <f t="shared" si="3"/>
        <v/>
      </c>
      <c r="H1421" s="5" t="str">
        <f t="shared" si="4"/>
        <v/>
      </c>
      <c r="I1421" s="5" t="str">
        <f t="shared" si="5"/>
        <v/>
      </c>
      <c r="J1421" s="5" t="str">
        <f t="shared" si="6"/>
        <v/>
      </c>
      <c r="K1421" s="5" t="str">
        <f t="shared" si="9"/>
        <v/>
      </c>
      <c r="M1421" s="6" t="str">
        <f t="shared" si="7"/>
        <v/>
      </c>
      <c r="N1421" s="5" t="str">
        <f t="shared" ref="N1421:Q1421" si="1427">IF(IFERROR(FIND( TRIM(LOWER( RIGHT(N$1,LEN(N$1)- FIND("=",N$1)))),LOWER($D1421)),"*") = "*","",LEFT(N$1,FIND("=",N$1) -1))</f>
        <v/>
      </c>
      <c r="O1421" s="5" t="str">
        <f t="shared" si="1427"/>
        <v/>
      </c>
      <c r="P1421" s="5" t="str">
        <f t="shared" si="1427"/>
        <v/>
      </c>
      <c r="Q1421" s="5" t="str">
        <f t="shared" si="1427"/>
        <v/>
      </c>
    </row>
    <row r="1422" ht="15.75" customHeight="1">
      <c r="A1422" s="5" t="s">
        <v>4202</v>
      </c>
      <c r="B1422" s="5" t="s">
        <v>4203</v>
      </c>
      <c r="C1422" s="5" t="s">
        <v>18</v>
      </c>
      <c r="D1422" s="5" t="s">
        <v>4204</v>
      </c>
      <c r="E1422" s="6" t="str">
        <f t="shared" si="2"/>
        <v>Enviromental Data</v>
      </c>
      <c r="F1422" s="2" t="s">
        <v>5</v>
      </c>
      <c r="G1422" s="5" t="str">
        <f t="shared" si="3"/>
        <v/>
      </c>
      <c r="H1422" s="5" t="str">
        <f t="shared" si="4"/>
        <v/>
      </c>
      <c r="I1422" s="5" t="str">
        <f t="shared" si="5"/>
        <v/>
      </c>
      <c r="J1422" s="5" t="str">
        <f t="shared" si="6"/>
        <v/>
      </c>
      <c r="K1422" s="5" t="str">
        <f t="shared" si="9"/>
        <v/>
      </c>
      <c r="M1422" s="6" t="str">
        <f t="shared" si="7"/>
        <v/>
      </c>
      <c r="N1422" s="5" t="str">
        <f t="shared" ref="N1422:Q1422" si="1428">IF(IFERROR(FIND( TRIM(LOWER( RIGHT(N$1,LEN(N$1)- FIND("=",N$1)))),LOWER($D1422)),"*") = "*","",LEFT(N$1,FIND("=",N$1) -1))</f>
        <v/>
      </c>
      <c r="O1422" s="5" t="str">
        <f t="shared" si="1428"/>
        <v/>
      </c>
      <c r="P1422" s="5" t="str">
        <f t="shared" si="1428"/>
        <v/>
      </c>
      <c r="Q1422" s="5" t="str">
        <f t="shared" si="1428"/>
        <v/>
      </c>
    </row>
    <row r="1423" ht="15.75" customHeight="1">
      <c r="A1423" s="5" t="s">
        <v>4205</v>
      </c>
      <c r="B1423" s="5" t="s">
        <v>4206</v>
      </c>
      <c r="C1423" s="5" t="s">
        <v>18</v>
      </c>
      <c r="D1423" s="5" t="s">
        <v>4207</v>
      </c>
      <c r="E1423" s="6" t="str">
        <f t="shared" si="2"/>
        <v>Enviromental Data</v>
      </c>
      <c r="F1423" s="2" t="s">
        <v>5</v>
      </c>
      <c r="G1423" s="5" t="str">
        <f t="shared" si="3"/>
        <v/>
      </c>
      <c r="H1423" s="5" t="str">
        <f t="shared" si="4"/>
        <v/>
      </c>
      <c r="I1423" s="5" t="str">
        <f t="shared" si="5"/>
        <v/>
      </c>
      <c r="J1423" s="5" t="str">
        <f t="shared" si="6"/>
        <v/>
      </c>
      <c r="K1423" s="5" t="str">
        <f t="shared" si="9"/>
        <v/>
      </c>
      <c r="M1423" s="6" t="str">
        <f t="shared" si="7"/>
        <v/>
      </c>
      <c r="N1423" s="5" t="str">
        <f t="shared" ref="N1423:Q1423" si="1429">IF(IFERROR(FIND( TRIM(LOWER( RIGHT(N$1,LEN(N$1)- FIND("=",N$1)))),LOWER($D1423)),"*") = "*","",LEFT(N$1,FIND("=",N$1) -1))</f>
        <v/>
      </c>
      <c r="O1423" s="5" t="str">
        <f t="shared" si="1429"/>
        <v/>
      </c>
      <c r="P1423" s="5" t="str">
        <f t="shared" si="1429"/>
        <v/>
      </c>
      <c r="Q1423" s="5" t="str">
        <f t="shared" si="1429"/>
        <v/>
      </c>
    </row>
    <row r="1424" ht="15.75" customHeight="1">
      <c r="A1424" s="5" t="s">
        <v>4208</v>
      </c>
      <c r="B1424" s="5" t="s">
        <v>4209</v>
      </c>
      <c r="C1424" s="5" t="s">
        <v>18</v>
      </c>
      <c r="D1424" s="5" t="s">
        <v>4210</v>
      </c>
      <c r="E1424" s="6" t="str">
        <f t="shared" si="2"/>
        <v>Enviromental Data</v>
      </c>
      <c r="F1424" s="2" t="s">
        <v>5</v>
      </c>
      <c r="G1424" s="5" t="str">
        <f t="shared" si="3"/>
        <v/>
      </c>
      <c r="H1424" s="5" t="str">
        <f t="shared" si="4"/>
        <v/>
      </c>
      <c r="I1424" s="5" t="str">
        <f t="shared" si="5"/>
        <v/>
      </c>
      <c r="J1424" s="5" t="str">
        <f t="shared" si="6"/>
        <v/>
      </c>
      <c r="K1424" s="5" t="str">
        <f t="shared" si="9"/>
        <v/>
      </c>
      <c r="M1424" s="6" t="str">
        <f t="shared" si="7"/>
        <v/>
      </c>
      <c r="N1424" s="5" t="str">
        <f t="shared" ref="N1424:Q1424" si="1430">IF(IFERROR(FIND( TRIM(LOWER( RIGHT(N$1,LEN(N$1)- FIND("=",N$1)))),LOWER($D1424)),"*") = "*","",LEFT(N$1,FIND("=",N$1) -1))</f>
        <v/>
      </c>
      <c r="O1424" s="5" t="str">
        <f t="shared" si="1430"/>
        <v/>
      </c>
      <c r="P1424" s="5" t="str">
        <f t="shared" si="1430"/>
        <v/>
      </c>
      <c r="Q1424" s="5" t="str">
        <f t="shared" si="1430"/>
        <v/>
      </c>
    </row>
    <row r="1425" ht="15.75" customHeight="1">
      <c r="A1425" s="5" t="s">
        <v>4211</v>
      </c>
      <c r="B1425" s="5" t="s">
        <v>4212</v>
      </c>
      <c r="C1425" s="5" t="s">
        <v>18</v>
      </c>
      <c r="D1425" s="5" t="s">
        <v>4213</v>
      </c>
      <c r="E1425" s="6" t="str">
        <f t="shared" si="2"/>
        <v>Enviromental Data</v>
      </c>
      <c r="F1425" s="2" t="s">
        <v>5</v>
      </c>
      <c r="G1425" s="5" t="str">
        <f t="shared" si="3"/>
        <v/>
      </c>
      <c r="H1425" s="5" t="str">
        <f t="shared" si="4"/>
        <v/>
      </c>
      <c r="I1425" s="5" t="str">
        <f t="shared" si="5"/>
        <v/>
      </c>
      <c r="J1425" s="5" t="str">
        <f t="shared" si="6"/>
        <v/>
      </c>
      <c r="K1425" s="5" t="str">
        <f t="shared" si="9"/>
        <v/>
      </c>
      <c r="M1425" s="6" t="str">
        <f t="shared" si="7"/>
        <v/>
      </c>
      <c r="N1425" s="5" t="str">
        <f t="shared" ref="N1425:Q1425" si="1431">IF(IFERROR(FIND( TRIM(LOWER( RIGHT(N$1,LEN(N$1)- FIND("=",N$1)))),LOWER($D1425)),"*") = "*","",LEFT(N$1,FIND("=",N$1) -1))</f>
        <v/>
      </c>
      <c r="O1425" s="5" t="str">
        <f t="shared" si="1431"/>
        <v/>
      </c>
      <c r="P1425" s="5" t="str">
        <f t="shared" si="1431"/>
        <v/>
      </c>
      <c r="Q1425" s="5" t="str">
        <f t="shared" si="1431"/>
        <v/>
      </c>
    </row>
    <row r="1426" ht="15.75" customHeight="1">
      <c r="A1426" s="5" t="s">
        <v>4214</v>
      </c>
      <c r="B1426" s="5" t="s">
        <v>4215</v>
      </c>
      <c r="C1426" s="5" t="s">
        <v>18</v>
      </c>
      <c r="D1426" s="5" t="s">
        <v>4216</v>
      </c>
      <c r="E1426" s="6" t="str">
        <f t="shared" si="2"/>
        <v>Enviromental Data</v>
      </c>
      <c r="F1426" s="2" t="s">
        <v>5</v>
      </c>
      <c r="G1426" s="5" t="str">
        <f t="shared" si="3"/>
        <v/>
      </c>
      <c r="H1426" s="5" t="str">
        <f t="shared" si="4"/>
        <v/>
      </c>
      <c r="I1426" s="5" t="str">
        <f t="shared" si="5"/>
        <v/>
      </c>
      <c r="J1426" s="5" t="str">
        <f t="shared" si="6"/>
        <v/>
      </c>
      <c r="K1426" s="5" t="str">
        <f t="shared" si="9"/>
        <v/>
      </c>
      <c r="M1426" s="6" t="str">
        <f t="shared" si="7"/>
        <v/>
      </c>
      <c r="N1426" s="5" t="str">
        <f t="shared" ref="N1426:Q1426" si="1432">IF(IFERROR(FIND( TRIM(LOWER( RIGHT(N$1,LEN(N$1)- FIND("=",N$1)))),LOWER($D1426)),"*") = "*","",LEFT(N$1,FIND("=",N$1) -1))</f>
        <v/>
      </c>
      <c r="O1426" s="5" t="str">
        <f t="shared" si="1432"/>
        <v/>
      </c>
      <c r="P1426" s="5" t="str">
        <f t="shared" si="1432"/>
        <v/>
      </c>
      <c r="Q1426" s="5" t="str">
        <f t="shared" si="1432"/>
        <v/>
      </c>
    </row>
    <row r="1427" ht="15.75" customHeight="1">
      <c r="A1427" s="5" t="s">
        <v>4217</v>
      </c>
      <c r="B1427" s="5" t="s">
        <v>4218</v>
      </c>
      <c r="C1427" s="5" t="s">
        <v>18</v>
      </c>
      <c r="D1427" s="5" t="s">
        <v>4219</v>
      </c>
      <c r="E1427" s="6" t="str">
        <f t="shared" si="2"/>
        <v>Enviromental Data</v>
      </c>
      <c r="F1427" s="2" t="s">
        <v>5</v>
      </c>
      <c r="G1427" s="5" t="str">
        <f t="shared" si="3"/>
        <v/>
      </c>
      <c r="H1427" s="5" t="str">
        <f t="shared" si="4"/>
        <v/>
      </c>
      <c r="I1427" s="5" t="str">
        <f t="shared" si="5"/>
        <v/>
      </c>
      <c r="J1427" s="5" t="str">
        <f t="shared" si="6"/>
        <v/>
      </c>
      <c r="K1427" s="5" t="str">
        <f t="shared" si="9"/>
        <v/>
      </c>
      <c r="M1427" s="6" t="str">
        <f t="shared" si="7"/>
        <v/>
      </c>
      <c r="N1427" s="5" t="str">
        <f t="shared" ref="N1427:Q1427" si="1433">IF(IFERROR(FIND( TRIM(LOWER( RIGHT(N$1,LEN(N$1)- FIND("=",N$1)))),LOWER($D1427)),"*") = "*","",LEFT(N$1,FIND("=",N$1) -1))</f>
        <v/>
      </c>
      <c r="O1427" s="5" t="str">
        <f t="shared" si="1433"/>
        <v/>
      </c>
      <c r="P1427" s="5" t="str">
        <f t="shared" si="1433"/>
        <v/>
      </c>
      <c r="Q1427" s="5" t="str">
        <f t="shared" si="1433"/>
        <v/>
      </c>
    </row>
    <row r="1428" ht="15.75" customHeight="1">
      <c r="A1428" s="5" t="s">
        <v>4220</v>
      </c>
      <c r="B1428" s="5" t="s">
        <v>4221</v>
      </c>
      <c r="C1428" s="5" t="s">
        <v>18</v>
      </c>
      <c r="D1428" s="5" t="s">
        <v>4222</v>
      </c>
      <c r="E1428" s="6" t="str">
        <f t="shared" si="2"/>
        <v>Enviromental Data</v>
      </c>
      <c r="F1428" s="2" t="s">
        <v>5</v>
      </c>
      <c r="G1428" s="5" t="str">
        <f t="shared" si="3"/>
        <v/>
      </c>
      <c r="H1428" s="5" t="str">
        <f t="shared" si="4"/>
        <v/>
      </c>
      <c r="I1428" s="5" t="str">
        <f t="shared" si="5"/>
        <v/>
      </c>
      <c r="J1428" s="5" t="str">
        <f t="shared" si="6"/>
        <v/>
      </c>
      <c r="K1428" s="5" t="str">
        <f t="shared" si="9"/>
        <v/>
      </c>
      <c r="M1428" s="6" t="str">
        <f t="shared" si="7"/>
        <v/>
      </c>
      <c r="N1428" s="5" t="str">
        <f t="shared" ref="N1428:Q1428" si="1434">IF(IFERROR(FIND( TRIM(LOWER( RIGHT(N$1,LEN(N$1)- FIND("=",N$1)))),LOWER($D1428)),"*") = "*","",LEFT(N$1,FIND("=",N$1) -1))</f>
        <v/>
      </c>
      <c r="O1428" s="5" t="str">
        <f t="shared" si="1434"/>
        <v/>
      </c>
      <c r="P1428" s="5" t="str">
        <f t="shared" si="1434"/>
        <v/>
      </c>
      <c r="Q1428" s="5" t="str">
        <f t="shared" si="1434"/>
        <v/>
      </c>
    </row>
    <row r="1429" ht="15.75" customHeight="1">
      <c r="A1429" s="5" t="s">
        <v>4223</v>
      </c>
      <c r="B1429" s="5" t="s">
        <v>4224</v>
      </c>
      <c r="C1429" s="5" t="s">
        <v>18</v>
      </c>
      <c r="D1429" s="5" t="s">
        <v>4225</v>
      </c>
      <c r="E1429" s="6" t="str">
        <f t="shared" si="2"/>
        <v>Enviromental Data</v>
      </c>
      <c r="F1429" s="2" t="s">
        <v>5</v>
      </c>
      <c r="G1429" s="5" t="str">
        <f t="shared" si="3"/>
        <v/>
      </c>
      <c r="H1429" s="5" t="str">
        <f t="shared" si="4"/>
        <v/>
      </c>
      <c r="I1429" s="5" t="str">
        <f t="shared" si="5"/>
        <v/>
      </c>
      <c r="J1429" s="5" t="str">
        <f t="shared" si="6"/>
        <v/>
      </c>
      <c r="K1429" s="5" t="str">
        <f t="shared" si="9"/>
        <v/>
      </c>
      <c r="M1429" s="6" t="str">
        <f t="shared" si="7"/>
        <v/>
      </c>
      <c r="N1429" s="5" t="str">
        <f t="shared" ref="N1429:Q1429" si="1435">IF(IFERROR(FIND( TRIM(LOWER( RIGHT(N$1,LEN(N$1)- FIND("=",N$1)))),LOWER($D1429)),"*") = "*","",LEFT(N$1,FIND("=",N$1) -1))</f>
        <v/>
      </c>
      <c r="O1429" s="5" t="str">
        <f t="shared" si="1435"/>
        <v/>
      </c>
      <c r="P1429" s="5" t="str">
        <f t="shared" si="1435"/>
        <v/>
      </c>
      <c r="Q1429" s="5" t="str">
        <f t="shared" si="1435"/>
        <v/>
      </c>
    </row>
    <row r="1430" ht="15.75" customHeight="1">
      <c r="A1430" s="5" t="s">
        <v>4226</v>
      </c>
      <c r="B1430" s="5" t="s">
        <v>2627</v>
      </c>
      <c r="C1430" s="5" t="s">
        <v>18</v>
      </c>
      <c r="D1430" s="5" t="s">
        <v>4227</v>
      </c>
      <c r="E1430" s="6" t="str">
        <f t="shared" si="2"/>
        <v>Enviromental Data</v>
      </c>
      <c r="F1430" s="2" t="s">
        <v>5</v>
      </c>
      <c r="G1430" s="5" t="str">
        <f t="shared" si="3"/>
        <v/>
      </c>
      <c r="H1430" s="5" t="str">
        <f t="shared" si="4"/>
        <v/>
      </c>
      <c r="I1430" s="5" t="str">
        <f t="shared" si="5"/>
        <v/>
      </c>
      <c r="J1430" s="5" t="str">
        <f t="shared" si="6"/>
        <v/>
      </c>
      <c r="K1430" s="5" t="str">
        <f t="shared" si="9"/>
        <v/>
      </c>
      <c r="M1430" s="6" t="str">
        <f t="shared" si="7"/>
        <v/>
      </c>
      <c r="N1430" s="5" t="str">
        <f t="shared" ref="N1430:Q1430" si="1436">IF(IFERROR(FIND( TRIM(LOWER( RIGHT(N$1,LEN(N$1)- FIND("=",N$1)))),LOWER($D1430)),"*") = "*","",LEFT(N$1,FIND("=",N$1) -1))</f>
        <v/>
      </c>
      <c r="O1430" s="5" t="str">
        <f t="shared" si="1436"/>
        <v/>
      </c>
      <c r="P1430" s="5" t="str">
        <f t="shared" si="1436"/>
        <v/>
      </c>
      <c r="Q1430" s="5" t="str">
        <f t="shared" si="1436"/>
        <v/>
      </c>
    </row>
    <row r="1431" ht="15.75" customHeight="1">
      <c r="A1431" s="5" t="s">
        <v>4228</v>
      </c>
      <c r="B1431" s="5" t="s">
        <v>4229</v>
      </c>
      <c r="C1431" s="5" t="s">
        <v>18</v>
      </c>
      <c r="D1431" s="5" t="s">
        <v>4230</v>
      </c>
      <c r="E1431" s="6" t="str">
        <f t="shared" si="2"/>
        <v>Enviromental Data</v>
      </c>
      <c r="F1431" s="2" t="s">
        <v>5</v>
      </c>
      <c r="G1431" s="5" t="str">
        <f t="shared" si="3"/>
        <v/>
      </c>
      <c r="H1431" s="5" t="str">
        <f t="shared" si="4"/>
        <v/>
      </c>
      <c r="I1431" s="5" t="str">
        <f t="shared" si="5"/>
        <v/>
      </c>
      <c r="J1431" s="5" t="str">
        <f t="shared" si="6"/>
        <v/>
      </c>
      <c r="K1431" s="5" t="str">
        <f t="shared" si="9"/>
        <v/>
      </c>
      <c r="M1431" s="6" t="str">
        <f t="shared" si="7"/>
        <v/>
      </c>
      <c r="N1431" s="5" t="str">
        <f t="shared" ref="N1431:Q1431" si="1437">IF(IFERROR(FIND( TRIM(LOWER( RIGHT(N$1,LEN(N$1)- FIND("=",N$1)))),LOWER($D1431)),"*") = "*","",LEFT(N$1,FIND("=",N$1) -1))</f>
        <v/>
      </c>
      <c r="O1431" s="5" t="str">
        <f t="shared" si="1437"/>
        <v/>
      </c>
      <c r="P1431" s="5" t="str">
        <f t="shared" si="1437"/>
        <v/>
      </c>
      <c r="Q1431" s="5" t="str">
        <f t="shared" si="1437"/>
        <v/>
      </c>
    </row>
    <row r="1432" ht="15.75" customHeight="1">
      <c r="A1432" s="5" t="s">
        <v>4231</v>
      </c>
      <c r="B1432" s="5" t="s">
        <v>4232</v>
      </c>
      <c r="C1432" s="5" t="s">
        <v>18</v>
      </c>
      <c r="D1432" s="5" t="s">
        <v>4233</v>
      </c>
      <c r="E1432" s="6" t="str">
        <f t="shared" si="2"/>
        <v>Enviromental Data</v>
      </c>
      <c r="F1432" s="2" t="s">
        <v>5</v>
      </c>
      <c r="G1432" s="5" t="str">
        <f t="shared" si="3"/>
        <v/>
      </c>
      <c r="H1432" s="5" t="str">
        <f t="shared" si="4"/>
        <v/>
      </c>
      <c r="I1432" s="5" t="str">
        <f t="shared" si="5"/>
        <v/>
      </c>
      <c r="J1432" s="5" t="str">
        <f t="shared" si="6"/>
        <v/>
      </c>
      <c r="K1432" s="5" t="str">
        <f t="shared" si="9"/>
        <v/>
      </c>
      <c r="M1432" s="6" t="str">
        <f t="shared" si="7"/>
        <v/>
      </c>
      <c r="N1432" s="5" t="str">
        <f t="shared" ref="N1432:Q1432" si="1438">IF(IFERROR(FIND( TRIM(LOWER( RIGHT(N$1,LEN(N$1)- FIND("=",N$1)))),LOWER($D1432)),"*") = "*","",LEFT(N$1,FIND("=",N$1) -1))</f>
        <v/>
      </c>
      <c r="O1432" s="5" t="str">
        <f t="shared" si="1438"/>
        <v/>
      </c>
      <c r="P1432" s="5" t="str">
        <f t="shared" si="1438"/>
        <v/>
      </c>
      <c r="Q1432" s="5" t="str">
        <f t="shared" si="1438"/>
        <v/>
      </c>
    </row>
    <row r="1433" ht="15.75" customHeight="1">
      <c r="A1433" s="5" t="s">
        <v>4234</v>
      </c>
      <c r="B1433" s="5" t="s">
        <v>4235</v>
      </c>
      <c r="C1433" s="5" t="s">
        <v>18</v>
      </c>
      <c r="D1433" s="5" t="s">
        <v>4236</v>
      </c>
      <c r="E1433" s="6" t="str">
        <f t="shared" si="2"/>
        <v>Enviromental Data</v>
      </c>
      <c r="F1433" s="2" t="s">
        <v>5</v>
      </c>
      <c r="G1433" s="5" t="str">
        <f t="shared" si="3"/>
        <v/>
      </c>
      <c r="H1433" s="5" t="str">
        <f t="shared" si="4"/>
        <v/>
      </c>
      <c r="I1433" s="5" t="str">
        <f t="shared" si="5"/>
        <v/>
      </c>
      <c r="J1433" s="5" t="str">
        <f t="shared" si="6"/>
        <v/>
      </c>
      <c r="K1433" s="5" t="str">
        <f t="shared" si="9"/>
        <v/>
      </c>
      <c r="M1433" s="6" t="str">
        <f t="shared" si="7"/>
        <v/>
      </c>
      <c r="N1433" s="5" t="str">
        <f t="shared" ref="N1433:Q1433" si="1439">IF(IFERROR(FIND( TRIM(LOWER( RIGHT(N$1,LEN(N$1)- FIND("=",N$1)))),LOWER($D1433)),"*") = "*","",LEFT(N$1,FIND("=",N$1) -1))</f>
        <v/>
      </c>
      <c r="O1433" s="5" t="str">
        <f t="shared" si="1439"/>
        <v/>
      </c>
      <c r="P1433" s="5" t="str">
        <f t="shared" si="1439"/>
        <v/>
      </c>
      <c r="Q1433" s="5" t="str">
        <f t="shared" si="1439"/>
        <v/>
      </c>
    </row>
    <row r="1434" ht="15.75" customHeight="1">
      <c r="A1434" s="5" t="s">
        <v>4237</v>
      </c>
      <c r="B1434" s="5" t="s">
        <v>4238</v>
      </c>
      <c r="C1434" s="5" t="s">
        <v>18</v>
      </c>
      <c r="D1434" s="5" t="s">
        <v>4239</v>
      </c>
      <c r="E1434" s="6" t="str">
        <f t="shared" si="2"/>
        <v>Enviromental Data</v>
      </c>
      <c r="F1434" s="2" t="s">
        <v>5</v>
      </c>
      <c r="G1434" s="5" t="str">
        <f t="shared" si="3"/>
        <v/>
      </c>
      <c r="H1434" s="5" t="str">
        <f t="shared" si="4"/>
        <v/>
      </c>
      <c r="I1434" s="5" t="str">
        <f t="shared" si="5"/>
        <v/>
      </c>
      <c r="J1434" s="5" t="str">
        <f t="shared" si="6"/>
        <v/>
      </c>
      <c r="K1434" s="5" t="str">
        <f t="shared" si="9"/>
        <v/>
      </c>
      <c r="M1434" s="6" t="str">
        <f t="shared" si="7"/>
        <v/>
      </c>
      <c r="N1434" s="5" t="str">
        <f t="shared" ref="N1434:Q1434" si="1440">IF(IFERROR(FIND( TRIM(LOWER( RIGHT(N$1,LEN(N$1)- FIND("=",N$1)))),LOWER($D1434)),"*") = "*","",LEFT(N$1,FIND("=",N$1) -1))</f>
        <v/>
      </c>
      <c r="O1434" s="5" t="str">
        <f t="shared" si="1440"/>
        <v/>
      </c>
      <c r="P1434" s="5" t="str">
        <f t="shared" si="1440"/>
        <v/>
      </c>
      <c r="Q1434" s="5" t="str">
        <f t="shared" si="1440"/>
        <v/>
      </c>
    </row>
    <row r="1435" ht="15.75" customHeight="1">
      <c r="A1435" s="5" t="s">
        <v>4240</v>
      </c>
      <c r="B1435" s="5" t="s">
        <v>4241</v>
      </c>
      <c r="C1435" s="5" t="s">
        <v>18</v>
      </c>
      <c r="D1435" s="5" t="s">
        <v>4242</v>
      </c>
      <c r="E1435" s="6" t="str">
        <f t="shared" si="2"/>
        <v>Enviromental Data</v>
      </c>
      <c r="F1435" s="2" t="s">
        <v>5</v>
      </c>
      <c r="G1435" s="5" t="str">
        <f t="shared" si="3"/>
        <v/>
      </c>
      <c r="H1435" s="5" t="str">
        <f t="shared" si="4"/>
        <v/>
      </c>
      <c r="I1435" s="5" t="str">
        <f t="shared" si="5"/>
        <v/>
      </c>
      <c r="J1435" s="5" t="str">
        <f t="shared" si="6"/>
        <v/>
      </c>
      <c r="K1435" s="5" t="str">
        <f t="shared" si="9"/>
        <v/>
      </c>
      <c r="M1435" s="6" t="str">
        <f t="shared" si="7"/>
        <v/>
      </c>
      <c r="N1435" s="5" t="str">
        <f t="shared" ref="N1435:Q1435" si="1441">IF(IFERROR(FIND( TRIM(LOWER( RIGHT(N$1,LEN(N$1)- FIND("=",N$1)))),LOWER($D1435)),"*") = "*","",LEFT(N$1,FIND("=",N$1) -1))</f>
        <v/>
      </c>
      <c r="O1435" s="5" t="str">
        <f t="shared" si="1441"/>
        <v/>
      </c>
      <c r="P1435" s="5" t="str">
        <f t="shared" si="1441"/>
        <v/>
      </c>
      <c r="Q1435" s="5" t="str">
        <f t="shared" si="1441"/>
        <v/>
      </c>
    </row>
    <row r="1436" ht="15.75" customHeight="1">
      <c r="A1436" s="5" t="s">
        <v>4243</v>
      </c>
      <c r="B1436" s="5" t="s">
        <v>4244</v>
      </c>
      <c r="C1436" s="5" t="s">
        <v>18</v>
      </c>
      <c r="D1436" s="5" t="s">
        <v>4245</v>
      </c>
      <c r="E1436" s="6" t="str">
        <f t="shared" si="2"/>
        <v>Enviromental Data</v>
      </c>
      <c r="F1436" s="2" t="s">
        <v>5</v>
      </c>
      <c r="G1436" s="5" t="str">
        <f t="shared" si="3"/>
        <v/>
      </c>
      <c r="H1436" s="5" t="str">
        <f t="shared" si="4"/>
        <v/>
      </c>
      <c r="I1436" s="5" t="str">
        <f t="shared" si="5"/>
        <v/>
      </c>
      <c r="J1436" s="5" t="str">
        <f t="shared" si="6"/>
        <v/>
      </c>
      <c r="K1436" s="5" t="str">
        <f t="shared" si="9"/>
        <v/>
      </c>
      <c r="M1436" s="6" t="str">
        <f t="shared" si="7"/>
        <v/>
      </c>
      <c r="N1436" s="5" t="str">
        <f t="shared" ref="N1436:Q1436" si="1442">IF(IFERROR(FIND( TRIM(LOWER( RIGHT(N$1,LEN(N$1)- FIND("=",N$1)))),LOWER($D1436)),"*") = "*","",LEFT(N$1,FIND("=",N$1) -1))</f>
        <v/>
      </c>
      <c r="O1436" s="5" t="str">
        <f t="shared" si="1442"/>
        <v/>
      </c>
      <c r="P1436" s="5" t="str">
        <f t="shared" si="1442"/>
        <v/>
      </c>
      <c r="Q1436" s="5" t="str">
        <f t="shared" si="1442"/>
        <v/>
      </c>
    </row>
    <row r="1437" ht="15.75" customHeight="1">
      <c r="A1437" s="5" t="s">
        <v>4246</v>
      </c>
      <c r="B1437" s="5" t="s">
        <v>4247</v>
      </c>
      <c r="C1437" s="5" t="s">
        <v>18</v>
      </c>
      <c r="D1437" s="5" t="s">
        <v>4248</v>
      </c>
      <c r="E1437" s="6" t="str">
        <f t="shared" si="2"/>
        <v>Enviromental Data,Soil Health Data</v>
      </c>
      <c r="F1437" s="2" t="s">
        <v>5</v>
      </c>
      <c r="G1437" s="5" t="str">
        <f t="shared" si="3"/>
        <v>Soil Health Data</v>
      </c>
      <c r="H1437" s="5" t="str">
        <f t="shared" si="4"/>
        <v/>
      </c>
      <c r="I1437" s="5" t="str">
        <f t="shared" si="5"/>
        <v/>
      </c>
      <c r="J1437" s="5" t="str">
        <f t="shared" si="6"/>
        <v/>
      </c>
      <c r="K1437" s="5" t="str">
        <f t="shared" si="9"/>
        <v/>
      </c>
      <c r="M1437" s="6" t="str">
        <f t="shared" si="7"/>
        <v/>
      </c>
      <c r="N1437" s="5" t="str">
        <f t="shared" ref="N1437:Q1437" si="1443">IF(IFERROR(FIND( TRIM(LOWER( RIGHT(N$1,LEN(N$1)- FIND("=",N$1)))),LOWER($D1437)),"*") = "*","",LEFT(N$1,FIND("=",N$1) -1))</f>
        <v/>
      </c>
      <c r="O1437" s="5" t="str">
        <f t="shared" si="1443"/>
        <v/>
      </c>
      <c r="P1437" s="5" t="str">
        <f t="shared" si="1443"/>
        <v/>
      </c>
      <c r="Q1437" s="5" t="str">
        <f t="shared" si="1443"/>
        <v/>
      </c>
    </row>
    <row r="1438" ht="15.75" customHeight="1">
      <c r="A1438" s="5" t="s">
        <v>4249</v>
      </c>
      <c r="B1438" s="5" t="s">
        <v>4250</v>
      </c>
      <c r="C1438" s="5" t="s">
        <v>18</v>
      </c>
      <c r="D1438" s="5" t="s">
        <v>4251</v>
      </c>
      <c r="E1438" s="6" t="str">
        <f t="shared" si="2"/>
        <v>Enviromental Data</v>
      </c>
      <c r="F1438" s="2" t="s">
        <v>5</v>
      </c>
      <c r="G1438" s="5" t="str">
        <f t="shared" si="3"/>
        <v/>
      </c>
      <c r="H1438" s="5" t="str">
        <f t="shared" si="4"/>
        <v/>
      </c>
      <c r="I1438" s="5" t="str">
        <f t="shared" si="5"/>
        <v/>
      </c>
      <c r="J1438" s="5" t="str">
        <f t="shared" si="6"/>
        <v/>
      </c>
      <c r="K1438" s="5" t="str">
        <f t="shared" si="9"/>
        <v/>
      </c>
      <c r="M1438" s="6" t="str">
        <f t="shared" si="7"/>
        <v/>
      </c>
      <c r="N1438" s="5" t="str">
        <f t="shared" ref="N1438:Q1438" si="1444">IF(IFERROR(FIND( TRIM(LOWER( RIGHT(N$1,LEN(N$1)- FIND("=",N$1)))),LOWER($D1438)),"*") = "*","",LEFT(N$1,FIND("=",N$1) -1))</f>
        <v/>
      </c>
      <c r="O1438" s="5" t="str">
        <f t="shared" si="1444"/>
        <v/>
      </c>
      <c r="P1438" s="5" t="str">
        <f t="shared" si="1444"/>
        <v/>
      </c>
      <c r="Q1438" s="5" t="str">
        <f t="shared" si="1444"/>
        <v/>
      </c>
    </row>
    <row r="1439" ht="15.75" customHeight="1">
      <c r="A1439" s="5" t="s">
        <v>4252</v>
      </c>
      <c r="B1439" s="5" t="s">
        <v>4253</v>
      </c>
      <c r="C1439" s="5" t="s">
        <v>18</v>
      </c>
      <c r="D1439" s="5" t="s">
        <v>4254</v>
      </c>
      <c r="E1439" s="6" t="str">
        <f t="shared" si="2"/>
        <v>Enviromental Data</v>
      </c>
      <c r="F1439" s="2" t="s">
        <v>5</v>
      </c>
      <c r="G1439" s="5" t="str">
        <f t="shared" si="3"/>
        <v/>
      </c>
      <c r="H1439" s="5" t="str">
        <f t="shared" si="4"/>
        <v/>
      </c>
      <c r="I1439" s="5" t="str">
        <f t="shared" si="5"/>
        <v/>
      </c>
      <c r="J1439" s="5" t="str">
        <f t="shared" si="6"/>
        <v/>
      </c>
      <c r="K1439" s="5" t="str">
        <f t="shared" si="9"/>
        <v/>
      </c>
      <c r="M1439" s="6" t="str">
        <f t="shared" si="7"/>
        <v/>
      </c>
      <c r="N1439" s="5" t="str">
        <f t="shared" ref="N1439:Q1439" si="1445">IF(IFERROR(FIND( TRIM(LOWER( RIGHT(N$1,LEN(N$1)- FIND("=",N$1)))),LOWER($D1439)),"*") = "*","",LEFT(N$1,FIND("=",N$1) -1))</f>
        <v/>
      </c>
      <c r="O1439" s="5" t="str">
        <f t="shared" si="1445"/>
        <v/>
      </c>
      <c r="P1439" s="5" t="str">
        <f t="shared" si="1445"/>
        <v/>
      </c>
      <c r="Q1439" s="5" t="str">
        <f t="shared" si="1445"/>
        <v/>
      </c>
    </row>
    <row r="1440" ht="15.75" customHeight="1">
      <c r="A1440" s="5" t="s">
        <v>4255</v>
      </c>
      <c r="B1440" s="5" t="s">
        <v>4256</v>
      </c>
      <c r="C1440" s="5" t="s">
        <v>18</v>
      </c>
      <c r="D1440" s="5" t="s">
        <v>4257</v>
      </c>
      <c r="E1440" s="6" t="str">
        <f t="shared" si="2"/>
        <v>Enviromental Data,Energy Data </v>
      </c>
      <c r="F1440" s="2" t="s">
        <v>5</v>
      </c>
      <c r="G1440" s="5" t="str">
        <f t="shared" si="3"/>
        <v/>
      </c>
      <c r="H1440" s="5" t="str">
        <f t="shared" si="4"/>
        <v/>
      </c>
      <c r="I1440" s="5" t="str">
        <f t="shared" si="5"/>
        <v>Energy Data </v>
      </c>
      <c r="J1440" s="5" t="str">
        <f t="shared" si="6"/>
        <v/>
      </c>
      <c r="K1440" s="5" t="str">
        <f t="shared" si="9"/>
        <v/>
      </c>
      <c r="M1440" s="6" t="str">
        <f t="shared" si="7"/>
        <v/>
      </c>
      <c r="N1440" s="5" t="str">
        <f t="shared" ref="N1440:Q1440" si="1446">IF(IFERROR(FIND( TRIM(LOWER( RIGHT(N$1,LEN(N$1)- FIND("=",N$1)))),LOWER($D1440)),"*") = "*","",LEFT(N$1,FIND("=",N$1) -1))</f>
        <v/>
      </c>
      <c r="O1440" s="5" t="str">
        <f t="shared" si="1446"/>
        <v/>
      </c>
      <c r="P1440" s="5" t="str">
        <f t="shared" si="1446"/>
        <v/>
      </c>
      <c r="Q1440" s="5" t="str">
        <f t="shared" si="1446"/>
        <v/>
      </c>
    </row>
    <row r="1441" ht="15.75" customHeight="1">
      <c r="A1441" s="5" t="s">
        <v>4258</v>
      </c>
      <c r="B1441" s="5" t="s">
        <v>4259</v>
      </c>
      <c r="C1441" s="5" t="s">
        <v>18</v>
      </c>
      <c r="D1441" s="5" t="s">
        <v>4260</v>
      </c>
      <c r="E1441" s="6" t="str">
        <f t="shared" si="2"/>
        <v>Enviromental Data</v>
      </c>
      <c r="F1441" s="2" t="s">
        <v>5</v>
      </c>
      <c r="G1441" s="5" t="str">
        <f t="shared" si="3"/>
        <v/>
      </c>
      <c r="H1441" s="5" t="str">
        <f t="shared" si="4"/>
        <v/>
      </c>
      <c r="I1441" s="5" t="str">
        <f t="shared" si="5"/>
        <v/>
      </c>
      <c r="J1441" s="5" t="str">
        <f t="shared" si="6"/>
        <v/>
      </c>
      <c r="K1441" s="5" t="str">
        <f t="shared" si="9"/>
        <v/>
      </c>
      <c r="M1441" s="6" t="str">
        <f t="shared" si="7"/>
        <v/>
      </c>
      <c r="N1441" s="5" t="str">
        <f t="shared" ref="N1441:Q1441" si="1447">IF(IFERROR(FIND( TRIM(LOWER( RIGHT(N$1,LEN(N$1)- FIND("=",N$1)))),LOWER($D1441)),"*") = "*","",LEFT(N$1,FIND("=",N$1) -1))</f>
        <v/>
      </c>
      <c r="O1441" s="5" t="str">
        <f t="shared" si="1447"/>
        <v/>
      </c>
      <c r="P1441" s="5" t="str">
        <f t="shared" si="1447"/>
        <v/>
      </c>
      <c r="Q1441" s="5" t="str">
        <f t="shared" si="1447"/>
        <v/>
      </c>
    </row>
    <row r="1442" ht="15.75" customHeight="1">
      <c r="A1442" s="5" t="s">
        <v>4261</v>
      </c>
      <c r="B1442" s="5" t="s">
        <v>4262</v>
      </c>
      <c r="C1442" s="5" t="s">
        <v>18</v>
      </c>
      <c r="D1442" s="5" t="s">
        <v>4263</v>
      </c>
      <c r="E1442" s="6" t="str">
        <f t="shared" si="2"/>
        <v>Enviromental Data</v>
      </c>
      <c r="F1442" s="2" t="s">
        <v>5</v>
      </c>
      <c r="G1442" s="5" t="str">
        <f t="shared" si="3"/>
        <v/>
      </c>
      <c r="H1442" s="5" t="str">
        <f t="shared" si="4"/>
        <v/>
      </c>
      <c r="I1442" s="5" t="str">
        <f t="shared" si="5"/>
        <v/>
      </c>
      <c r="J1442" s="5" t="str">
        <f t="shared" si="6"/>
        <v/>
      </c>
      <c r="K1442" s="5" t="str">
        <f t="shared" si="9"/>
        <v/>
      </c>
      <c r="M1442" s="6" t="str">
        <f t="shared" si="7"/>
        <v/>
      </c>
      <c r="N1442" s="5" t="str">
        <f t="shared" ref="N1442:Q1442" si="1448">IF(IFERROR(FIND( TRIM(LOWER( RIGHT(N$1,LEN(N$1)- FIND("=",N$1)))),LOWER($D1442)),"*") = "*","",LEFT(N$1,FIND("=",N$1) -1))</f>
        <v/>
      </c>
      <c r="O1442" s="5" t="str">
        <f t="shared" si="1448"/>
        <v/>
      </c>
      <c r="P1442" s="5" t="str">
        <f t="shared" si="1448"/>
        <v/>
      </c>
      <c r="Q1442" s="5" t="str">
        <f t="shared" si="1448"/>
        <v/>
      </c>
    </row>
    <row r="1443" ht="15.75" customHeight="1">
      <c r="A1443" s="5" t="s">
        <v>4264</v>
      </c>
      <c r="B1443" s="5" t="s">
        <v>4265</v>
      </c>
      <c r="C1443" s="5" t="s">
        <v>18</v>
      </c>
      <c r="D1443" s="5" t="s">
        <v>4266</v>
      </c>
      <c r="E1443" s="6" t="str">
        <f t="shared" si="2"/>
        <v>Enviromental Data</v>
      </c>
      <c r="F1443" s="2" t="s">
        <v>5</v>
      </c>
      <c r="G1443" s="5" t="str">
        <f t="shared" si="3"/>
        <v/>
      </c>
      <c r="H1443" s="5" t="str">
        <f t="shared" si="4"/>
        <v/>
      </c>
      <c r="I1443" s="5" t="str">
        <f t="shared" si="5"/>
        <v/>
      </c>
      <c r="J1443" s="5" t="str">
        <f t="shared" si="6"/>
        <v/>
      </c>
      <c r="K1443" s="5" t="str">
        <f t="shared" si="9"/>
        <v/>
      </c>
      <c r="M1443" s="6" t="str">
        <f t="shared" si="7"/>
        <v/>
      </c>
      <c r="N1443" s="5" t="str">
        <f t="shared" ref="N1443:Q1443" si="1449">IF(IFERROR(FIND( TRIM(LOWER( RIGHT(N$1,LEN(N$1)- FIND("=",N$1)))),LOWER($D1443)),"*") = "*","",LEFT(N$1,FIND("=",N$1) -1))</f>
        <v/>
      </c>
      <c r="O1443" s="5" t="str">
        <f t="shared" si="1449"/>
        <v/>
      </c>
      <c r="P1443" s="5" t="str">
        <f t="shared" si="1449"/>
        <v/>
      </c>
      <c r="Q1443" s="5" t="str">
        <f t="shared" si="1449"/>
        <v/>
      </c>
    </row>
    <row r="1444" ht="15.75" customHeight="1">
      <c r="A1444" s="5" t="s">
        <v>4267</v>
      </c>
      <c r="B1444" s="5" t="s">
        <v>4268</v>
      </c>
      <c r="C1444" s="5" t="s">
        <v>18</v>
      </c>
      <c r="D1444" s="5" t="s">
        <v>4269</v>
      </c>
      <c r="E1444" s="6" t="str">
        <f t="shared" si="2"/>
        <v>Enviromental Data</v>
      </c>
      <c r="F1444" s="2" t="s">
        <v>5</v>
      </c>
      <c r="G1444" s="5" t="str">
        <f t="shared" si="3"/>
        <v/>
      </c>
      <c r="H1444" s="5" t="str">
        <f t="shared" si="4"/>
        <v/>
      </c>
      <c r="I1444" s="5" t="str">
        <f t="shared" si="5"/>
        <v/>
      </c>
      <c r="J1444" s="5" t="str">
        <f t="shared" si="6"/>
        <v/>
      </c>
      <c r="K1444" s="5" t="str">
        <f t="shared" si="9"/>
        <v/>
      </c>
      <c r="M1444" s="6" t="str">
        <f t="shared" si="7"/>
        <v/>
      </c>
      <c r="N1444" s="5" t="str">
        <f t="shared" ref="N1444:Q1444" si="1450">IF(IFERROR(FIND( TRIM(LOWER( RIGHT(N$1,LEN(N$1)- FIND("=",N$1)))),LOWER($D1444)),"*") = "*","",LEFT(N$1,FIND("=",N$1) -1))</f>
        <v/>
      </c>
      <c r="O1444" s="5" t="str">
        <f t="shared" si="1450"/>
        <v/>
      </c>
      <c r="P1444" s="5" t="str">
        <f t="shared" si="1450"/>
        <v/>
      </c>
      <c r="Q1444" s="5" t="str">
        <f t="shared" si="1450"/>
        <v/>
      </c>
    </row>
    <row r="1445" ht="15.75" customHeight="1">
      <c r="A1445" s="5" t="s">
        <v>4270</v>
      </c>
      <c r="B1445" s="5" t="s">
        <v>4271</v>
      </c>
      <c r="C1445" s="5" t="s">
        <v>18</v>
      </c>
      <c r="D1445" s="5" t="s">
        <v>4272</v>
      </c>
      <c r="E1445" s="6" t="str">
        <f t="shared" si="2"/>
        <v>Enviromental Data</v>
      </c>
      <c r="F1445" s="2" t="s">
        <v>5</v>
      </c>
      <c r="G1445" s="5" t="str">
        <f t="shared" si="3"/>
        <v/>
      </c>
      <c r="H1445" s="5" t="str">
        <f t="shared" si="4"/>
        <v/>
      </c>
      <c r="I1445" s="5" t="str">
        <f t="shared" si="5"/>
        <v/>
      </c>
      <c r="J1445" s="5" t="str">
        <f t="shared" si="6"/>
        <v/>
      </c>
      <c r="K1445" s="5" t="str">
        <f t="shared" si="9"/>
        <v/>
      </c>
      <c r="M1445" s="6" t="str">
        <f t="shared" si="7"/>
        <v/>
      </c>
      <c r="N1445" s="5" t="str">
        <f t="shared" ref="N1445:Q1445" si="1451">IF(IFERROR(FIND( TRIM(LOWER( RIGHT(N$1,LEN(N$1)- FIND("=",N$1)))),LOWER($D1445)),"*") = "*","",LEFT(N$1,FIND("=",N$1) -1))</f>
        <v/>
      </c>
      <c r="O1445" s="5" t="str">
        <f t="shared" si="1451"/>
        <v/>
      </c>
      <c r="P1445" s="5" t="str">
        <f t="shared" si="1451"/>
        <v/>
      </c>
      <c r="Q1445" s="5" t="str">
        <f t="shared" si="1451"/>
        <v/>
      </c>
    </row>
    <row r="1446" ht="15.75" customHeight="1">
      <c r="A1446" s="5" t="s">
        <v>4273</v>
      </c>
      <c r="B1446" s="5" t="s">
        <v>4274</v>
      </c>
      <c r="C1446" s="5" t="s">
        <v>18</v>
      </c>
      <c r="D1446" s="5" t="s">
        <v>4275</v>
      </c>
      <c r="E1446" s="6" t="str">
        <f t="shared" si="2"/>
        <v>Enviromental Data</v>
      </c>
      <c r="F1446" s="2" t="s">
        <v>5</v>
      </c>
      <c r="G1446" s="5" t="str">
        <f t="shared" si="3"/>
        <v/>
      </c>
      <c r="H1446" s="5" t="str">
        <f t="shared" si="4"/>
        <v/>
      </c>
      <c r="I1446" s="5" t="str">
        <f t="shared" si="5"/>
        <v/>
      </c>
      <c r="J1446" s="5" t="str">
        <f t="shared" si="6"/>
        <v/>
      </c>
      <c r="K1446" s="5" t="str">
        <f t="shared" si="9"/>
        <v/>
      </c>
      <c r="M1446" s="6" t="str">
        <f t="shared" si="7"/>
        <v/>
      </c>
      <c r="N1446" s="5" t="str">
        <f t="shared" ref="N1446:Q1446" si="1452">IF(IFERROR(FIND( TRIM(LOWER( RIGHT(N$1,LEN(N$1)- FIND("=",N$1)))),LOWER($D1446)),"*") = "*","",LEFT(N$1,FIND("=",N$1) -1))</f>
        <v/>
      </c>
      <c r="O1446" s="5" t="str">
        <f t="shared" si="1452"/>
        <v/>
      </c>
      <c r="P1446" s="5" t="str">
        <f t="shared" si="1452"/>
        <v/>
      </c>
      <c r="Q1446" s="5" t="str">
        <f t="shared" si="1452"/>
        <v/>
      </c>
    </row>
    <row r="1447" ht="15.75" customHeight="1">
      <c r="A1447" s="5" t="s">
        <v>4276</v>
      </c>
      <c r="B1447" s="5" t="s">
        <v>4277</v>
      </c>
      <c r="C1447" s="5" t="s">
        <v>18</v>
      </c>
      <c r="D1447" s="5" t="s">
        <v>4278</v>
      </c>
      <c r="E1447" s="6" t="str">
        <f t="shared" si="2"/>
        <v>Enviromental Data</v>
      </c>
      <c r="F1447" s="2" t="s">
        <v>5</v>
      </c>
      <c r="G1447" s="5" t="str">
        <f t="shared" si="3"/>
        <v/>
      </c>
      <c r="H1447" s="5" t="str">
        <f t="shared" si="4"/>
        <v/>
      </c>
      <c r="I1447" s="5" t="str">
        <f t="shared" si="5"/>
        <v/>
      </c>
      <c r="J1447" s="5" t="str">
        <f t="shared" si="6"/>
        <v/>
      </c>
      <c r="K1447" s="5" t="str">
        <f t="shared" si="9"/>
        <v/>
      </c>
      <c r="M1447" s="6" t="str">
        <f t="shared" si="7"/>
        <v/>
      </c>
      <c r="N1447" s="5" t="str">
        <f t="shared" ref="N1447:Q1447" si="1453">IF(IFERROR(FIND( TRIM(LOWER( RIGHT(N$1,LEN(N$1)- FIND("=",N$1)))),LOWER($D1447)),"*") = "*","",LEFT(N$1,FIND("=",N$1) -1))</f>
        <v/>
      </c>
      <c r="O1447" s="5" t="str">
        <f t="shared" si="1453"/>
        <v/>
      </c>
      <c r="P1447" s="5" t="str">
        <f t="shared" si="1453"/>
        <v/>
      </c>
      <c r="Q1447" s="5" t="str">
        <f t="shared" si="1453"/>
        <v/>
      </c>
    </row>
    <row r="1448" ht="15.75" customHeight="1">
      <c r="A1448" s="5" t="s">
        <v>4279</v>
      </c>
      <c r="B1448" s="5" t="s">
        <v>4280</v>
      </c>
      <c r="C1448" s="5" t="s">
        <v>18</v>
      </c>
      <c r="D1448" s="5" t="s">
        <v>4281</v>
      </c>
      <c r="E1448" s="6" t="str">
        <f t="shared" si="2"/>
        <v>Enviromental Data</v>
      </c>
      <c r="F1448" s="2" t="s">
        <v>5</v>
      </c>
      <c r="G1448" s="5" t="str">
        <f t="shared" si="3"/>
        <v/>
      </c>
      <c r="H1448" s="5" t="str">
        <f t="shared" si="4"/>
        <v/>
      </c>
      <c r="I1448" s="5" t="str">
        <f t="shared" si="5"/>
        <v/>
      </c>
      <c r="J1448" s="5" t="str">
        <f t="shared" si="6"/>
        <v/>
      </c>
      <c r="K1448" s="5" t="str">
        <f t="shared" si="9"/>
        <v/>
      </c>
      <c r="M1448" s="6" t="str">
        <f t="shared" si="7"/>
        <v/>
      </c>
      <c r="N1448" s="5" t="str">
        <f t="shared" ref="N1448:Q1448" si="1454">IF(IFERROR(FIND( TRIM(LOWER( RIGHT(N$1,LEN(N$1)- FIND("=",N$1)))),LOWER($D1448)),"*") = "*","",LEFT(N$1,FIND("=",N$1) -1))</f>
        <v/>
      </c>
      <c r="O1448" s="5" t="str">
        <f t="shared" si="1454"/>
        <v/>
      </c>
      <c r="P1448" s="5" t="str">
        <f t="shared" si="1454"/>
        <v/>
      </c>
      <c r="Q1448" s="5" t="str">
        <f t="shared" si="1454"/>
        <v/>
      </c>
    </row>
    <row r="1449" ht="15.75" customHeight="1">
      <c r="A1449" s="5" t="s">
        <v>4282</v>
      </c>
      <c r="B1449" s="5" t="s">
        <v>4283</v>
      </c>
      <c r="C1449" s="5" t="s">
        <v>18</v>
      </c>
      <c r="D1449" s="5" t="s">
        <v>4284</v>
      </c>
      <c r="E1449" s="6" t="str">
        <f t="shared" si="2"/>
        <v>Enviromental Data</v>
      </c>
      <c r="F1449" s="2" t="s">
        <v>5</v>
      </c>
      <c r="G1449" s="5" t="str">
        <f t="shared" si="3"/>
        <v/>
      </c>
      <c r="H1449" s="5" t="str">
        <f t="shared" si="4"/>
        <v/>
      </c>
      <c r="I1449" s="5" t="str">
        <f t="shared" si="5"/>
        <v/>
      </c>
      <c r="J1449" s="5" t="str">
        <f t="shared" si="6"/>
        <v/>
      </c>
      <c r="K1449" s="5" t="str">
        <f t="shared" si="9"/>
        <v/>
      </c>
      <c r="M1449" s="6" t="str">
        <f t="shared" si="7"/>
        <v/>
      </c>
      <c r="N1449" s="5" t="str">
        <f t="shared" ref="N1449:Q1449" si="1455">IF(IFERROR(FIND( TRIM(LOWER( RIGHT(N$1,LEN(N$1)- FIND("=",N$1)))),LOWER($D1449)),"*") = "*","",LEFT(N$1,FIND("=",N$1) -1))</f>
        <v/>
      </c>
      <c r="O1449" s="5" t="str">
        <f t="shared" si="1455"/>
        <v/>
      </c>
      <c r="P1449" s="5" t="str">
        <f t="shared" si="1455"/>
        <v/>
      </c>
      <c r="Q1449" s="5" t="str">
        <f t="shared" si="1455"/>
        <v/>
      </c>
    </row>
    <row r="1450" ht="15.75" customHeight="1">
      <c r="A1450" s="5" t="s">
        <v>4285</v>
      </c>
      <c r="B1450" s="5" t="s">
        <v>4286</v>
      </c>
      <c r="C1450" s="5" t="s">
        <v>18</v>
      </c>
      <c r="D1450" s="5" t="s">
        <v>4287</v>
      </c>
      <c r="E1450" s="6" t="str">
        <f t="shared" si="2"/>
        <v>Enviromental Data</v>
      </c>
      <c r="F1450" s="2" t="s">
        <v>5</v>
      </c>
      <c r="G1450" s="5" t="str">
        <f t="shared" si="3"/>
        <v/>
      </c>
      <c r="H1450" s="5" t="str">
        <f t="shared" si="4"/>
        <v/>
      </c>
      <c r="I1450" s="5" t="str">
        <f t="shared" si="5"/>
        <v/>
      </c>
      <c r="J1450" s="5" t="str">
        <f t="shared" si="6"/>
        <v/>
      </c>
      <c r="K1450" s="5" t="str">
        <f t="shared" si="9"/>
        <v/>
      </c>
      <c r="M1450" s="6" t="str">
        <f t="shared" si="7"/>
        <v/>
      </c>
      <c r="N1450" s="5" t="str">
        <f t="shared" ref="N1450:Q1450" si="1456">IF(IFERROR(FIND( TRIM(LOWER( RIGHT(N$1,LEN(N$1)- FIND("=",N$1)))),LOWER($D1450)),"*") = "*","",LEFT(N$1,FIND("=",N$1) -1))</f>
        <v/>
      </c>
      <c r="O1450" s="5" t="str">
        <f t="shared" si="1456"/>
        <v/>
      </c>
      <c r="P1450" s="5" t="str">
        <f t="shared" si="1456"/>
        <v/>
      </c>
      <c r="Q1450" s="5" t="str">
        <f t="shared" si="1456"/>
        <v/>
      </c>
    </row>
    <row r="1451" ht="15.75" customHeight="1">
      <c r="A1451" s="5" t="s">
        <v>4288</v>
      </c>
      <c r="B1451" s="5" t="s">
        <v>4289</v>
      </c>
      <c r="C1451" s="5" t="s">
        <v>18</v>
      </c>
      <c r="D1451" s="5" t="s">
        <v>4290</v>
      </c>
      <c r="E1451" s="6" t="str">
        <f t="shared" si="2"/>
        <v>Enviromental Data</v>
      </c>
      <c r="F1451" s="2" t="s">
        <v>5</v>
      </c>
      <c r="G1451" s="5" t="str">
        <f t="shared" si="3"/>
        <v/>
      </c>
      <c r="H1451" s="5" t="str">
        <f t="shared" si="4"/>
        <v/>
      </c>
      <c r="I1451" s="5" t="str">
        <f t="shared" si="5"/>
        <v/>
      </c>
      <c r="J1451" s="5" t="str">
        <f t="shared" si="6"/>
        <v/>
      </c>
      <c r="K1451" s="5" t="str">
        <f t="shared" si="9"/>
        <v/>
      </c>
      <c r="M1451" s="6" t="str">
        <f t="shared" si="7"/>
        <v/>
      </c>
      <c r="N1451" s="5" t="str">
        <f t="shared" ref="N1451:Q1451" si="1457">IF(IFERROR(FIND( TRIM(LOWER( RIGHT(N$1,LEN(N$1)- FIND("=",N$1)))),LOWER($D1451)),"*") = "*","",LEFT(N$1,FIND("=",N$1) -1))</f>
        <v/>
      </c>
      <c r="O1451" s="5" t="str">
        <f t="shared" si="1457"/>
        <v/>
      </c>
      <c r="P1451" s="5" t="str">
        <f t="shared" si="1457"/>
        <v/>
      </c>
      <c r="Q1451" s="5" t="str">
        <f t="shared" si="1457"/>
        <v/>
      </c>
    </row>
    <row r="1452" ht="15.75" customHeight="1">
      <c r="A1452" s="5" t="s">
        <v>4291</v>
      </c>
      <c r="B1452" s="5" t="s">
        <v>4292</v>
      </c>
      <c r="C1452" s="5" t="s">
        <v>18</v>
      </c>
      <c r="D1452" s="5" t="s">
        <v>4293</v>
      </c>
      <c r="E1452" s="6" t="str">
        <f t="shared" si="2"/>
        <v>Enviromental Data,Public Health Data </v>
      </c>
      <c r="F1452" s="2" t="s">
        <v>5</v>
      </c>
      <c r="G1452" s="5" t="str">
        <f t="shared" si="3"/>
        <v/>
      </c>
      <c r="H1452" s="5" t="str">
        <f t="shared" si="4"/>
        <v/>
      </c>
      <c r="I1452" s="5" t="str">
        <f t="shared" si="5"/>
        <v/>
      </c>
      <c r="J1452" s="5" t="str">
        <f t="shared" si="6"/>
        <v/>
      </c>
      <c r="K1452" s="5" t="str">
        <f t="shared" si="9"/>
        <v>Public Health Data </v>
      </c>
      <c r="M1452" s="6" t="str">
        <f t="shared" si="7"/>
        <v/>
      </c>
      <c r="N1452" s="5" t="str">
        <f t="shared" ref="N1452:Q1452" si="1458">IF(IFERROR(FIND( TRIM(LOWER( RIGHT(N$1,LEN(N$1)- FIND("=",N$1)))),LOWER($D1452)),"*") = "*","",LEFT(N$1,FIND("=",N$1) -1))</f>
        <v/>
      </c>
      <c r="O1452" s="5" t="str">
        <f t="shared" si="1458"/>
        <v/>
      </c>
      <c r="P1452" s="5" t="str">
        <f t="shared" si="1458"/>
        <v/>
      </c>
      <c r="Q1452" s="5" t="str">
        <f t="shared" si="1458"/>
        <v/>
      </c>
    </row>
    <row r="1453" ht="15.75" customHeight="1">
      <c r="A1453" s="5" t="s">
        <v>4294</v>
      </c>
      <c r="B1453" s="5" t="s">
        <v>4295</v>
      </c>
      <c r="C1453" s="5" t="s">
        <v>18</v>
      </c>
      <c r="D1453" s="5" t="s">
        <v>4296</v>
      </c>
      <c r="E1453" s="6" t="str">
        <f t="shared" si="2"/>
        <v>Enviromental Data</v>
      </c>
      <c r="F1453" s="2" t="s">
        <v>5</v>
      </c>
      <c r="G1453" s="5" t="str">
        <f t="shared" si="3"/>
        <v/>
      </c>
      <c r="H1453" s="5" t="str">
        <f t="shared" si="4"/>
        <v/>
      </c>
      <c r="I1453" s="5" t="str">
        <f t="shared" si="5"/>
        <v/>
      </c>
      <c r="J1453" s="5" t="str">
        <f t="shared" si="6"/>
        <v/>
      </c>
      <c r="K1453" s="5" t="str">
        <f t="shared" si="9"/>
        <v/>
      </c>
      <c r="M1453" s="6" t="str">
        <f t="shared" si="7"/>
        <v/>
      </c>
      <c r="N1453" s="5" t="str">
        <f t="shared" ref="N1453:Q1453" si="1459">IF(IFERROR(FIND( TRIM(LOWER( RIGHT(N$1,LEN(N$1)- FIND("=",N$1)))),LOWER($D1453)),"*") = "*","",LEFT(N$1,FIND("=",N$1) -1))</f>
        <v/>
      </c>
      <c r="O1453" s="5" t="str">
        <f t="shared" si="1459"/>
        <v/>
      </c>
      <c r="P1453" s="5" t="str">
        <f t="shared" si="1459"/>
        <v/>
      </c>
      <c r="Q1453" s="5" t="str">
        <f t="shared" si="1459"/>
        <v/>
      </c>
    </row>
    <row r="1454" ht="15.75" customHeight="1">
      <c r="A1454" s="5" t="s">
        <v>4297</v>
      </c>
      <c r="B1454" s="5" t="s">
        <v>4298</v>
      </c>
      <c r="C1454" s="5" t="s">
        <v>18</v>
      </c>
      <c r="D1454" s="5" t="s">
        <v>4299</v>
      </c>
      <c r="E1454" s="6" t="str">
        <f t="shared" si="2"/>
        <v>Enviromental Data</v>
      </c>
      <c r="F1454" s="2" t="s">
        <v>5</v>
      </c>
      <c r="G1454" s="5" t="str">
        <f t="shared" si="3"/>
        <v/>
      </c>
      <c r="H1454" s="5" t="str">
        <f t="shared" si="4"/>
        <v/>
      </c>
      <c r="I1454" s="5" t="str">
        <f t="shared" si="5"/>
        <v/>
      </c>
      <c r="J1454" s="5" t="str">
        <f t="shared" si="6"/>
        <v/>
      </c>
      <c r="K1454" s="5" t="str">
        <f t="shared" si="9"/>
        <v/>
      </c>
      <c r="M1454" s="6" t="str">
        <f t="shared" si="7"/>
        <v/>
      </c>
      <c r="N1454" s="5" t="str">
        <f t="shared" ref="N1454:Q1454" si="1460">IF(IFERROR(FIND( TRIM(LOWER( RIGHT(N$1,LEN(N$1)- FIND("=",N$1)))),LOWER($D1454)),"*") = "*","",LEFT(N$1,FIND("=",N$1) -1))</f>
        <v/>
      </c>
      <c r="O1454" s="5" t="str">
        <f t="shared" si="1460"/>
        <v/>
      </c>
      <c r="P1454" s="5" t="str">
        <f t="shared" si="1460"/>
        <v/>
      </c>
      <c r="Q1454" s="5" t="str">
        <f t="shared" si="1460"/>
        <v/>
      </c>
    </row>
    <row r="1455" ht="15.75" customHeight="1">
      <c r="A1455" s="5" t="s">
        <v>4300</v>
      </c>
      <c r="B1455" s="5" t="s">
        <v>4301</v>
      </c>
      <c r="C1455" s="5" t="s">
        <v>18</v>
      </c>
      <c r="D1455" s="5" t="s">
        <v>4302</v>
      </c>
      <c r="E1455" s="6" t="str">
        <f t="shared" si="2"/>
        <v>Enviromental Data</v>
      </c>
      <c r="F1455" s="2" t="s">
        <v>5</v>
      </c>
      <c r="G1455" s="5" t="str">
        <f t="shared" si="3"/>
        <v/>
      </c>
      <c r="H1455" s="5" t="str">
        <f t="shared" si="4"/>
        <v/>
      </c>
      <c r="I1455" s="5" t="str">
        <f t="shared" si="5"/>
        <v/>
      </c>
      <c r="J1455" s="5" t="str">
        <f t="shared" si="6"/>
        <v/>
      </c>
      <c r="K1455" s="5" t="str">
        <f t="shared" si="9"/>
        <v/>
      </c>
      <c r="M1455" s="6" t="str">
        <f t="shared" si="7"/>
        <v/>
      </c>
      <c r="N1455" s="5" t="str">
        <f t="shared" ref="N1455:Q1455" si="1461">IF(IFERROR(FIND( TRIM(LOWER( RIGHT(N$1,LEN(N$1)- FIND("=",N$1)))),LOWER($D1455)),"*") = "*","",LEFT(N$1,FIND("=",N$1) -1))</f>
        <v/>
      </c>
      <c r="O1455" s="5" t="str">
        <f t="shared" si="1461"/>
        <v/>
      </c>
      <c r="P1455" s="5" t="str">
        <f t="shared" si="1461"/>
        <v/>
      </c>
      <c r="Q1455" s="5" t="str">
        <f t="shared" si="1461"/>
        <v/>
      </c>
    </row>
    <row r="1456" ht="15.75" customHeight="1">
      <c r="A1456" s="5" t="s">
        <v>4303</v>
      </c>
      <c r="B1456" s="5" t="s">
        <v>4304</v>
      </c>
      <c r="C1456" s="5" t="s">
        <v>18</v>
      </c>
      <c r="D1456" s="5" t="s">
        <v>4305</v>
      </c>
      <c r="E1456" s="6" t="str">
        <f t="shared" si="2"/>
        <v>Enviromental Data</v>
      </c>
      <c r="F1456" s="2" t="s">
        <v>5</v>
      </c>
      <c r="G1456" s="5" t="str">
        <f t="shared" si="3"/>
        <v/>
      </c>
      <c r="H1456" s="5" t="str">
        <f t="shared" si="4"/>
        <v/>
      </c>
      <c r="I1456" s="5" t="str">
        <f t="shared" si="5"/>
        <v/>
      </c>
      <c r="J1456" s="5" t="str">
        <f t="shared" si="6"/>
        <v/>
      </c>
      <c r="K1456" s="5" t="str">
        <f t="shared" si="9"/>
        <v/>
      </c>
      <c r="M1456" s="6" t="str">
        <f t="shared" si="7"/>
        <v/>
      </c>
      <c r="N1456" s="5" t="str">
        <f t="shared" ref="N1456:Q1456" si="1462">IF(IFERROR(FIND( TRIM(LOWER( RIGHT(N$1,LEN(N$1)- FIND("=",N$1)))),LOWER($D1456)),"*") = "*","",LEFT(N$1,FIND("=",N$1) -1))</f>
        <v/>
      </c>
      <c r="O1456" s="5" t="str">
        <f t="shared" si="1462"/>
        <v/>
      </c>
      <c r="P1456" s="5" t="str">
        <f t="shared" si="1462"/>
        <v/>
      </c>
      <c r="Q1456" s="5" t="str">
        <f t="shared" si="1462"/>
        <v/>
      </c>
    </row>
    <row r="1457" ht="15.75" customHeight="1">
      <c r="A1457" s="5" t="s">
        <v>4306</v>
      </c>
      <c r="B1457" s="5" t="s">
        <v>4307</v>
      </c>
      <c r="C1457" s="5" t="s">
        <v>18</v>
      </c>
      <c r="D1457" s="5" t="s">
        <v>4308</v>
      </c>
      <c r="E1457" s="6" t="str">
        <f t="shared" si="2"/>
        <v>Enviromental Data</v>
      </c>
      <c r="F1457" s="2" t="s">
        <v>5</v>
      </c>
      <c r="G1457" s="5" t="str">
        <f t="shared" si="3"/>
        <v/>
      </c>
      <c r="H1457" s="5" t="str">
        <f t="shared" si="4"/>
        <v/>
      </c>
      <c r="I1457" s="5" t="str">
        <f t="shared" si="5"/>
        <v/>
      </c>
      <c r="J1457" s="5" t="str">
        <f t="shared" si="6"/>
        <v/>
      </c>
      <c r="K1457" s="5" t="str">
        <f t="shared" si="9"/>
        <v/>
      </c>
      <c r="M1457" s="6" t="str">
        <f t="shared" si="7"/>
        <v/>
      </c>
      <c r="N1457" s="5" t="str">
        <f t="shared" ref="N1457:Q1457" si="1463">IF(IFERROR(FIND( TRIM(LOWER( RIGHT(N$1,LEN(N$1)- FIND("=",N$1)))),LOWER($D1457)),"*") = "*","",LEFT(N$1,FIND("=",N$1) -1))</f>
        <v/>
      </c>
      <c r="O1457" s="5" t="str">
        <f t="shared" si="1463"/>
        <v/>
      </c>
      <c r="P1457" s="5" t="str">
        <f t="shared" si="1463"/>
        <v/>
      </c>
      <c r="Q1457" s="5" t="str">
        <f t="shared" si="1463"/>
        <v/>
      </c>
    </row>
    <row r="1458" ht="15.75" customHeight="1">
      <c r="A1458" s="5" t="s">
        <v>4309</v>
      </c>
      <c r="B1458" s="5" t="s">
        <v>4310</v>
      </c>
      <c r="C1458" s="5" t="s">
        <v>18</v>
      </c>
      <c r="D1458" s="5" t="s">
        <v>4311</v>
      </c>
      <c r="E1458" s="6" t="str">
        <f t="shared" si="2"/>
        <v>Enviromental Data</v>
      </c>
      <c r="F1458" s="2" t="s">
        <v>5</v>
      </c>
      <c r="G1458" s="5" t="str">
        <f t="shared" si="3"/>
        <v/>
      </c>
      <c r="H1458" s="5" t="str">
        <f t="shared" si="4"/>
        <v/>
      </c>
      <c r="I1458" s="5" t="str">
        <f t="shared" si="5"/>
        <v/>
      </c>
      <c r="J1458" s="5" t="str">
        <f t="shared" si="6"/>
        <v/>
      </c>
      <c r="K1458" s="5" t="str">
        <f t="shared" si="9"/>
        <v/>
      </c>
      <c r="M1458" s="6" t="str">
        <f t="shared" si="7"/>
        <v>Agricultural Waste Management System </v>
      </c>
      <c r="N1458" s="5" t="str">
        <f t="shared" ref="N1458:Q1458" si="1464">IF(IFERROR(FIND( TRIM(LOWER( RIGHT(N$1,LEN(N$1)- FIND("=",N$1)))),LOWER($D1458)),"*") = "*","",LEFT(N$1,FIND("=",N$1) -1))</f>
        <v>Agricultural Waste Management System </v>
      </c>
      <c r="O1458" s="5" t="str">
        <f t="shared" si="1464"/>
        <v/>
      </c>
      <c r="P1458" s="5" t="str">
        <f t="shared" si="1464"/>
        <v/>
      </c>
      <c r="Q1458" s="5" t="str">
        <f t="shared" si="1464"/>
        <v/>
      </c>
    </row>
    <row r="1459" ht="15.75" customHeight="1">
      <c r="A1459" s="5" t="s">
        <v>4312</v>
      </c>
      <c r="B1459" s="5" t="s">
        <v>4313</v>
      </c>
      <c r="C1459" s="5" t="s">
        <v>18</v>
      </c>
      <c r="D1459" s="5" t="s">
        <v>4314</v>
      </c>
      <c r="E1459" s="6" t="str">
        <f t="shared" si="2"/>
        <v>Enviromental Data</v>
      </c>
      <c r="F1459" s="2" t="s">
        <v>5</v>
      </c>
      <c r="G1459" s="5" t="str">
        <f t="shared" si="3"/>
        <v/>
      </c>
      <c r="H1459" s="5" t="str">
        <f t="shared" si="4"/>
        <v/>
      </c>
      <c r="I1459" s="5" t="str">
        <f t="shared" si="5"/>
        <v/>
      </c>
      <c r="J1459" s="5" t="str">
        <f t="shared" si="6"/>
        <v/>
      </c>
      <c r="K1459" s="5" t="str">
        <f t="shared" si="9"/>
        <v/>
      </c>
      <c r="M1459" s="6" t="str">
        <f t="shared" si="7"/>
        <v/>
      </c>
      <c r="N1459" s="5" t="str">
        <f t="shared" ref="N1459:Q1459" si="1465">IF(IFERROR(FIND( TRIM(LOWER( RIGHT(N$1,LEN(N$1)- FIND("=",N$1)))),LOWER($D1459)),"*") = "*","",LEFT(N$1,FIND("=",N$1) -1))</f>
        <v/>
      </c>
      <c r="O1459" s="5" t="str">
        <f t="shared" si="1465"/>
        <v/>
      </c>
      <c r="P1459" s="5" t="str">
        <f t="shared" si="1465"/>
        <v/>
      </c>
      <c r="Q1459" s="5" t="str">
        <f t="shared" si="1465"/>
        <v/>
      </c>
    </row>
    <row r="1460" ht="15.75" customHeight="1">
      <c r="A1460" s="5" t="s">
        <v>4315</v>
      </c>
      <c r="B1460" s="5" t="s">
        <v>4316</v>
      </c>
      <c r="C1460" s="5" t="s">
        <v>18</v>
      </c>
      <c r="D1460" s="5" t="s">
        <v>4317</v>
      </c>
      <c r="E1460" s="6" t="str">
        <f t="shared" si="2"/>
        <v>Enviromental Data,Soil Health Data</v>
      </c>
      <c r="F1460" s="2" t="s">
        <v>5</v>
      </c>
      <c r="G1460" s="5" t="str">
        <f t="shared" si="3"/>
        <v>Soil Health Data</v>
      </c>
      <c r="H1460" s="5" t="str">
        <f t="shared" si="4"/>
        <v/>
      </c>
      <c r="I1460" s="5" t="str">
        <f t="shared" si="5"/>
        <v/>
      </c>
      <c r="J1460" s="5" t="str">
        <f t="shared" si="6"/>
        <v/>
      </c>
      <c r="K1460" s="5" t="str">
        <f t="shared" si="9"/>
        <v/>
      </c>
      <c r="M1460" s="6" t="str">
        <f t="shared" si="7"/>
        <v/>
      </c>
      <c r="N1460" s="5" t="str">
        <f t="shared" ref="N1460:Q1460" si="1466">IF(IFERROR(FIND( TRIM(LOWER( RIGHT(N$1,LEN(N$1)- FIND("=",N$1)))),LOWER($D1460)),"*") = "*","",LEFT(N$1,FIND("=",N$1) -1))</f>
        <v/>
      </c>
      <c r="O1460" s="5" t="str">
        <f t="shared" si="1466"/>
        <v/>
      </c>
      <c r="P1460" s="5" t="str">
        <f t="shared" si="1466"/>
        <v/>
      </c>
      <c r="Q1460" s="5" t="str">
        <f t="shared" si="1466"/>
        <v/>
      </c>
    </row>
    <row r="1461" ht="15.75" customHeight="1">
      <c r="A1461" s="5" t="s">
        <v>4318</v>
      </c>
      <c r="B1461" s="5" t="s">
        <v>4319</v>
      </c>
      <c r="C1461" s="5" t="s">
        <v>18</v>
      </c>
      <c r="D1461" s="5" t="s">
        <v>4320</v>
      </c>
      <c r="E1461" s="6" t="str">
        <f t="shared" si="2"/>
        <v>Enviromental Data,Public Health Data </v>
      </c>
      <c r="F1461" s="2" t="s">
        <v>5</v>
      </c>
      <c r="G1461" s="5" t="str">
        <f t="shared" si="3"/>
        <v/>
      </c>
      <c r="H1461" s="5" t="str">
        <f t="shared" si="4"/>
        <v/>
      </c>
      <c r="I1461" s="5" t="str">
        <f t="shared" si="5"/>
        <v/>
      </c>
      <c r="J1461" s="5" t="str">
        <f t="shared" si="6"/>
        <v/>
      </c>
      <c r="K1461" s="5" t="str">
        <f t="shared" si="9"/>
        <v>Public Health Data </v>
      </c>
      <c r="M1461" s="6" t="str">
        <f t="shared" si="7"/>
        <v/>
      </c>
      <c r="N1461" s="5" t="str">
        <f t="shared" ref="N1461:Q1461" si="1467">IF(IFERROR(FIND( TRIM(LOWER( RIGHT(N$1,LEN(N$1)- FIND("=",N$1)))),LOWER($D1461)),"*") = "*","",LEFT(N$1,FIND("=",N$1) -1))</f>
        <v/>
      </c>
      <c r="O1461" s="5" t="str">
        <f t="shared" si="1467"/>
        <v/>
      </c>
      <c r="P1461" s="5" t="str">
        <f t="shared" si="1467"/>
        <v/>
      </c>
      <c r="Q1461" s="5" t="str">
        <f t="shared" si="1467"/>
        <v/>
      </c>
    </row>
    <row r="1462" ht="15.75" customHeight="1">
      <c r="A1462" s="5" t="s">
        <v>4321</v>
      </c>
      <c r="B1462" s="5" t="s">
        <v>4322</v>
      </c>
      <c r="C1462" s="5" t="s">
        <v>18</v>
      </c>
      <c r="D1462" s="5" t="s">
        <v>4323</v>
      </c>
      <c r="E1462" s="6" t="str">
        <f t="shared" si="2"/>
        <v>Enviromental Data</v>
      </c>
      <c r="F1462" s="2" t="s">
        <v>5</v>
      </c>
      <c r="G1462" s="5" t="str">
        <f t="shared" si="3"/>
        <v/>
      </c>
      <c r="H1462" s="5" t="str">
        <f t="shared" si="4"/>
        <v/>
      </c>
      <c r="I1462" s="5" t="str">
        <f t="shared" si="5"/>
        <v/>
      </c>
      <c r="J1462" s="5" t="str">
        <f t="shared" si="6"/>
        <v/>
      </c>
      <c r="K1462" s="5" t="str">
        <f t="shared" si="9"/>
        <v/>
      </c>
      <c r="M1462" s="6" t="str">
        <f t="shared" si="7"/>
        <v/>
      </c>
      <c r="N1462" s="5" t="str">
        <f t="shared" ref="N1462:Q1462" si="1468">IF(IFERROR(FIND( TRIM(LOWER( RIGHT(N$1,LEN(N$1)- FIND("=",N$1)))),LOWER($D1462)),"*") = "*","",LEFT(N$1,FIND("=",N$1) -1))</f>
        <v/>
      </c>
      <c r="O1462" s="5" t="str">
        <f t="shared" si="1468"/>
        <v/>
      </c>
      <c r="P1462" s="5" t="str">
        <f t="shared" si="1468"/>
        <v/>
      </c>
      <c r="Q1462" s="5" t="str">
        <f t="shared" si="1468"/>
        <v/>
      </c>
    </row>
    <row r="1463" ht="15.75" customHeight="1">
      <c r="A1463" s="5" t="s">
        <v>4324</v>
      </c>
      <c r="B1463" s="5" t="s">
        <v>4325</v>
      </c>
      <c r="C1463" s="5" t="s">
        <v>18</v>
      </c>
      <c r="D1463" s="5" t="s">
        <v>4326</v>
      </c>
      <c r="E1463" s="6" t="str">
        <f t="shared" si="2"/>
        <v>Enviromental Data</v>
      </c>
      <c r="F1463" s="2" t="s">
        <v>5</v>
      </c>
      <c r="G1463" s="5" t="str">
        <f t="shared" si="3"/>
        <v/>
      </c>
      <c r="H1463" s="5" t="str">
        <f t="shared" si="4"/>
        <v/>
      </c>
      <c r="I1463" s="5" t="str">
        <f t="shared" si="5"/>
        <v/>
      </c>
      <c r="J1463" s="5" t="str">
        <f t="shared" si="6"/>
        <v/>
      </c>
      <c r="K1463" s="5" t="str">
        <f t="shared" si="9"/>
        <v/>
      </c>
      <c r="M1463" s="6" t="str">
        <f t="shared" si="7"/>
        <v/>
      </c>
      <c r="N1463" s="5" t="str">
        <f t="shared" ref="N1463:Q1463" si="1469">IF(IFERROR(FIND( TRIM(LOWER( RIGHT(N$1,LEN(N$1)- FIND("=",N$1)))),LOWER($D1463)),"*") = "*","",LEFT(N$1,FIND("=",N$1) -1))</f>
        <v/>
      </c>
      <c r="O1463" s="5" t="str">
        <f t="shared" si="1469"/>
        <v/>
      </c>
      <c r="P1463" s="5" t="str">
        <f t="shared" si="1469"/>
        <v/>
      </c>
      <c r="Q1463" s="5" t="str">
        <f t="shared" si="1469"/>
        <v/>
      </c>
    </row>
    <row r="1464" ht="15.75" customHeight="1">
      <c r="A1464" s="5" t="s">
        <v>4327</v>
      </c>
      <c r="B1464" s="5" t="s">
        <v>4328</v>
      </c>
      <c r="C1464" s="5" t="s">
        <v>18</v>
      </c>
      <c r="D1464" s="5" t="s">
        <v>4329</v>
      </c>
      <c r="E1464" s="6" t="str">
        <f t="shared" si="2"/>
        <v>Enviromental Data</v>
      </c>
      <c r="F1464" s="2" t="s">
        <v>5</v>
      </c>
      <c r="G1464" s="5" t="str">
        <f t="shared" si="3"/>
        <v/>
      </c>
      <c r="H1464" s="5" t="str">
        <f t="shared" si="4"/>
        <v/>
      </c>
      <c r="I1464" s="5" t="str">
        <f t="shared" si="5"/>
        <v/>
      </c>
      <c r="J1464" s="5" t="str">
        <f t="shared" si="6"/>
        <v/>
      </c>
      <c r="K1464" s="5" t="str">
        <f t="shared" si="9"/>
        <v/>
      </c>
      <c r="M1464" s="6" t="str">
        <f t="shared" si="7"/>
        <v/>
      </c>
      <c r="N1464" s="5" t="str">
        <f t="shared" ref="N1464:Q1464" si="1470">IF(IFERROR(FIND( TRIM(LOWER( RIGHT(N$1,LEN(N$1)- FIND("=",N$1)))),LOWER($D1464)),"*") = "*","",LEFT(N$1,FIND("=",N$1) -1))</f>
        <v/>
      </c>
      <c r="O1464" s="5" t="str">
        <f t="shared" si="1470"/>
        <v/>
      </c>
      <c r="P1464" s="5" t="str">
        <f t="shared" si="1470"/>
        <v/>
      </c>
      <c r="Q1464" s="5" t="str">
        <f t="shared" si="1470"/>
        <v/>
      </c>
    </row>
    <row r="1465" ht="15.75" customHeight="1">
      <c r="A1465" s="5" t="s">
        <v>4330</v>
      </c>
      <c r="B1465" s="5" t="s">
        <v>4331</v>
      </c>
      <c r="C1465" s="5" t="s">
        <v>18</v>
      </c>
      <c r="D1465" s="5" t="s">
        <v>4332</v>
      </c>
      <c r="E1465" s="6" t="str">
        <f t="shared" si="2"/>
        <v>Enviromental Data</v>
      </c>
      <c r="F1465" s="2" t="s">
        <v>5</v>
      </c>
      <c r="G1465" s="5" t="str">
        <f t="shared" si="3"/>
        <v/>
      </c>
      <c r="H1465" s="5" t="str">
        <f t="shared" si="4"/>
        <v/>
      </c>
      <c r="I1465" s="5" t="str">
        <f t="shared" si="5"/>
        <v/>
      </c>
      <c r="J1465" s="5" t="str">
        <f t="shared" si="6"/>
        <v/>
      </c>
      <c r="K1465" s="5" t="str">
        <f t="shared" si="9"/>
        <v/>
      </c>
      <c r="M1465" s="6" t="str">
        <f t="shared" si="7"/>
        <v>Regulatory Compliance </v>
      </c>
      <c r="N1465" s="5" t="str">
        <f t="shared" ref="N1465:Q1465" si="1471">IF(IFERROR(FIND( TRIM(LOWER( RIGHT(N$1,LEN(N$1)- FIND("=",N$1)))),LOWER($D1465)),"*") = "*","",LEFT(N$1,FIND("=",N$1) -1))</f>
        <v/>
      </c>
      <c r="O1465" s="5" t="str">
        <f t="shared" si="1471"/>
        <v/>
      </c>
      <c r="P1465" s="5" t="str">
        <f t="shared" si="1471"/>
        <v>Regulatory Compliance </v>
      </c>
      <c r="Q1465" s="5" t="str">
        <f t="shared" si="1471"/>
        <v/>
      </c>
    </row>
    <row r="1466" ht="15.75" customHeight="1">
      <c r="A1466" s="5" t="s">
        <v>4333</v>
      </c>
      <c r="B1466" s="5" t="s">
        <v>4334</v>
      </c>
      <c r="C1466" s="5" t="s">
        <v>18</v>
      </c>
      <c r="D1466" s="5" t="s">
        <v>4335</v>
      </c>
      <c r="E1466" s="6" t="str">
        <f t="shared" si="2"/>
        <v>Enviromental Data</v>
      </c>
      <c r="F1466" s="2" t="s">
        <v>5</v>
      </c>
      <c r="G1466" s="5" t="str">
        <f t="shared" si="3"/>
        <v/>
      </c>
      <c r="H1466" s="5" t="str">
        <f t="shared" si="4"/>
        <v/>
      </c>
      <c r="I1466" s="5" t="str">
        <f t="shared" si="5"/>
        <v/>
      </c>
      <c r="J1466" s="5" t="str">
        <f t="shared" si="6"/>
        <v/>
      </c>
      <c r="K1466" s="5" t="str">
        <f t="shared" si="9"/>
        <v/>
      </c>
      <c r="M1466" s="6" t="str">
        <f t="shared" si="7"/>
        <v/>
      </c>
      <c r="N1466" s="5" t="str">
        <f t="shared" ref="N1466:Q1466" si="1472">IF(IFERROR(FIND( TRIM(LOWER( RIGHT(N$1,LEN(N$1)- FIND("=",N$1)))),LOWER($D1466)),"*") = "*","",LEFT(N$1,FIND("=",N$1) -1))</f>
        <v/>
      </c>
      <c r="O1466" s="5" t="str">
        <f t="shared" si="1472"/>
        <v/>
      </c>
      <c r="P1466" s="5" t="str">
        <f t="shared" si="1472"/>
        <v/>
      </c>
      <c r="Q1466" s="5" t="str">
        <f t="shared" si="1472"/>
        <v/>
      </c>
    </row>
    <row r="1467" ht="15.75" customHeight="1">
      <c r="A1467" s="5" t="s">
        <v>4336</v>
      </c>
      <c r="B1467" s="5" t="s">
        <v>4337</v>
      </c>
      <c r="C1467" s="5" t="s">
        <v>18</v>
      </c>
      <c r="D1467" s="5" t="s">
        <v>4338</v>
      </c>
      <c r="E1467" s="6" t="str">
        <f t="shared" si="2"/>
        <v>Enviromental Data</v>
      </c>
      <c r="F1467" s="2" t="s">
        <v>5</v>
      </c>
      <c r="G1467" s="5" t="str">
        <f t="shared" si="3"/>
        <v/>
      </c>
      <c r="H1467" s="5" t="str">
        <f t="shared" si="4"/>
        <v/>
      </c>
      <c r="I1467" s="5" t="str">
        <f t="shared" si="5"/>
        <v/>
      </c>
      <c r="J1467" s="5" t="str">
        <f t="shared" si="6"/>
        <v/>
      </c>
      <c r="K1467" s="5" t="str">
        <f t="shared" si="9"/>
        <v/>
      </c>
      <c r="M1467" s="6" t="str">
        <f t="shared" si="7"/>
        <v/>
      </c>
      <c r="N1467" s="5" t="str">
        <f t="shared" ref="N1467:Q1467" si="1473">IF(IFERROR(FIND( TRIM(LOWER( RIGHT(N$1,LEN(N$1)- FIND("=",N$1)))),LOWER($D1467)),"*") = "*","",LEFT(N$1,FIND("=",N$1) -1))</f>
        <v/>
      </c>
      <c r="O1467" s="5" t="str">
        <f t="shared" si="1473"/>
        <v/>
      </c>
      <c r="P1467" s="5" t="str">
        <f t="shared" si="1473"/>
        <v/>
      </c>
      <c r="Q1467" s="5" t="str">
        <f t="shared" si="1473"/>
        <v/>
      </c>
    </row>
    <row r="1468" ht="15.75" customHeight="1">
      <c r="A1468" s="5" t="s">
        <v>4339</v>
      </c>
      <c r="B1468" s="5" t="s">
        <v>4340</v>
      </c>
      <c r="C1468" s="5" t="s">
        <v>18</v>
      </c>
      <c r="D1468" s="5" t="s">
        <v>4341</v>
      </c>
      <c r="E1468" s="6" t="str">
        <f t="shared" si="2"/>
        <v>Enviromental Data,Soil Health Data,Public Health Data </v>
      </c>
      <c r="F1468" s="2" t="s">
        <v>5</v>
      </c>
      <c r="G1468" s="5" t="str">
        <f t="shared" si="3"/>
        <v>Soil Health Data</v>
      </c>
      <c r="H1468" s="5" t="str">
        <f t="shared" si="4"/>
        <v/>
      </c>
      <c r="I1468" s="5" t="str">
        <f t="shared" si="5"/>
        <v/>
      </c>
      <c r="J1468" s="5" t="str">
        <f t="shared" si="6"/>
        <v/>
      </c>
      <c r="K1468" s="5" t="str">
        <f t="shared" si="9"/>
        <v>Public Health Data </v>
      </c>
      <c r="M1468" s="6" t="str">
        <f t="shared" si="7"/>
        <v/>
      </c>
      <c r="N1468" s="5" t="str">
        <f t="shared" ref="N1468:Q1468" si="1474">IF(IFERROR(FIND( TRIM(LOWER( RIGHT(N$1,LEN(N$1)- FIND("=",N$1)))),LOWER($D1468)),"*") = "*","",LEFT(N$1,FIND("=",N$1) -1))</f>
        <v/>
      </c>
      <c r="O1468" s="5" t="str">
        <f t="shared" si="1474"/>
        <v/>
      </c>
      <c r="P1468" s="5" t="str">
        <f t="shared" si="1474"/>
        <v/>
      </c>
      <c r="Q1468" s="5" t="str">
        <f t="shared" si="1474"/>
        <v/>
      </c>
    </row>
    <row r="1469" ht="15.75" customHeight="1">
      <c r="A1469" s="5" t="s">
        <v>4342</v>
      </c>
      <c r="B1469" s="5" t="s">
        <v>4343</v>
      </c>
      <c r="C1469" s="5" t="s">
        <v>18</v>
      </c>
      <c r="D1469" s="5" t="s">
        <v>4344</v>
      </c>
      <c r="E1469" s="6" t="str">
        <f t="shared" si="2"/>
        <v>Enviromental Data,Pesticides Data </v>
      </c>
      <c r="F1469" s="2" t="s">
        <v>5</v>
      </c>
      <c r="G1469" s="5" t="str">
        <f t="shared" si="3"/>
        <v/>
      </c>
      <c r="H1469" s="5" t="str">
        <f t="shared" si="4"/>
        <v/>
      </c>
      <c r="I1469" s="5" t="str">
        <f t="shared" si="5"/>
        <v/>
      </c>
      <c r="J1469" s="5" t="str">
        <f t="shared" si="6"/>
        <v>Pesticides Data </v>
      </c>
      <c r="K1469" s="5" t="str">
        <f t="shared" si="9"/>
        <v/>
      </c>
      <c r="M1469" s="6" t="str">
        <f t="shared" si="7"/>
        <v>Regulatory Compliance </v>
      </c>
      <c r="N1469" s="5" t="str">
        <f t="shared" ref="N1469:Q1469" si="1475">IF(IFERROR(FIND( TRIM(LOWER( RIGHT(N$1,LEN(N$1)- FIND("=",N$1)))),LOWER($D1469)),"*") = "*","",LEFT(N$1,FIND("=",N$1) -1))</f>
        <v/>
      </c>
      <c r="O1469" s="5" t="str">
        <f t="shared" si="1475"/>
        <v/>
      </c>
      <c r="P1469" s="5" t="str">
        <f t="shared" si="1475"/>
        <v>Regulatory Compliance </v>
      </c>
      <c r="Q1469" s="5" t="str">
        <f t="shared" si="1475"/>
        <v/>
      </c>
    </row>
    <row r="1470" ht="15.75" customHeight="1">
      <c r="A1470" s="5" t="s">
        <v>4345</v>
      </c>
      <c r="B1470" s="5" t="s">
        <v>4346</v>
      </c>
      <c r="C1470" s="5" t="s">
        <v>18</v>
      </c>
      <c r="D1470" s="5" t="s">
        <v>4347</v>
      </c>
      <c r="E1470" s="6" t="str">
        <f t="shared" si="2"/>
        <v>Enviromental Data,Public Health Data </v>
      </c>
      <c r="F1470" s="2" t="s">
        <v>5</v>
      </c>
      <c r="G1470" s="5" t="str">
        <f t="shared" si="3"/>
        <v/>
      </c>
      <c r="H1470" s="5" t="str">
        <f t="shared" si="4"/>
        <v/>
      </c>
      <c r="I1470" s="5" t="str">
        <f t="shared" si="5"/>
        <v/>
      </c>
      <c r="J1470" s="5" t="str">
        <f t="shared" si="6"/>
        <v/>
      </c>
      <c r="K1470" s="5" t="str">
        <f t="shared" si="9"/>
        <v>Public Health Data </v>
      </c>
      <c r="M1470" s="6" t="str">
        <f t="shared" si="7"/>
        <v/>
      </c>
      <c r="N1470" s="5" t="str">
        <f t="shared" ref="N1470:Q1470" si="1476">IF(IFERROR(FIND( TRIM(LOWER( RIGHT(N$1,LEN(N$1)- FIND("=",N$1)))),LOWER($D1470)),"*") = "*","",LEFT(N$1,FIND("=",N$1) -1))</f>
        <v/>
      </c>
      <c r="O1470" s="5" t="str">
        <f t="shared" si="1476"/>
        <v/>
      </c>
      <c r="P1470" s="5" t="str">
        <f t="shared" si="1476"/>
        <v/>
      </c>
      <c r="Q1470" s="5" t="str">
        <f t="shared" si="1476"/>
        <v/>
      </c>
    </row>
    <row r="1471" ht="15.75" customHeight="1">
      <c r="A1471" s="5" t="s">
        <v>4348</v>
      </c>
      <c r="B1471" s="5" t="s">
        <v>4349</v>
      </c>
      <c r="C1471" s="5" t="s">
        <v>18</v>
      </c>
      <c r="D1471" s="5" t="s">
        <v>4350</v>
      </c>
      <c r="E1471" s="6" t="str">
        <f t="shared" si="2"/>
        <v>Enviromental Data</v>
      </c>
      <c r="F1471" s="2" t="s">
        <v>5</v>
      </c>
      <c r="G1471" s="5" t="str">
        <f t="shared" si="3"/>
        <v/>
      </c>
      <c r="H1471" s="5" t="str">
        <f t="shared" si="4"/>
        <v/>
      </c>
      <c r="I1471" s="5" t="str">
        <f t="shared" si="5"/>
        <v/>
      </c>
      <c r="J1471" s="5" t="str">
        <f t="shared" si="6"/>
        <v/>
      </c>
      <c r="K1471" s="5" t="str">
        <f t="shared" si="9"/>
        <v/>
      </c>
      <c r="M1471" s="6" t="str">
        <f t="shared" si="7"/>
        <v>Agricultural Waste Management System </v>
      </c>
      <c r="N1471" s="5" t="str">
        <f t="shared" ref="N1471:Q1471" si="1477">IF(IFERROR(FIND( TRIM(LOWER( RIGHT(N$1,LEN(N$1)- FIND("=",N$1)))),LOWER($D1471)),"*") = "*","",LEFT(N$1,FIND("=",N$1) -1))</f>
        <v>Agricultural Waste Management System </v>
      </c>
      <c r="O1471" s="5" t="str">
        <f t="shared" si="1477"/>
        <v/>
      </c>
      <c r="P1471" s="5" t="str">
        <f t="shared" si="1477"/>
        <v/>
      </c>
      <c r="Q1471" s="5" t="str">
        <f t="shared" si="1477"/>
        <v/>
      </c>
    </row>
    <row r="1472" ht="15.75" customHeight="1">
      <c r="A1472" s="5" t="s">
        <v>4351</v>
      </c>
      <c r="B1472" s="5" t="s">
        <v>4352</v>
      </c>
      <c r="C1472" s="5" t="s">
        <v>18</v>
      </c>
      <c r="D1472" s="5" t="s">
        <v>4353</v>
      </c>
      <c r="E1472" s="6" t="str">
        <f t="shared" si="2"/>
        <v>Enviromental Data,Energy Data </v>
      </c>
      <c r="F1472" s="2" t="s">
        <v>5</v>
      </c>
      <c r="G1472" s="5" t="str">
        <f t="shared" si="3"/>
        <v/>
      </c>
      <c r="H1472" s="5" t="str">
        <f t="shared" si="4"/>
        <v/>
      </c>
      <c r="I1472" s="5" t="str">
        <f t="shared" si="5"/>
        <v>Energy Data </v>
      </c>
      <c r="J1472" s="5" t="str">
        <f t="shared" si="6"/>
        <v/>
      </c>
      <c r="K1472" s="5" t="str">
        <f t="shared" si="9"/>
        <v/>
      </c>
      <c r="M1472" s="6" t="str">
        <f t="shared" si="7"/>
        <v/>
      </c>
      <c r="N1472" s="5" t="str">
        <f t="shared" ref="N1472:Q1472" si="1478">IF(IFERROR(FIND( TRIM(LOWER( RIGHT(N$1,LEN(N$1)- FIND("=",N$1)))),LOWER($D1472)),"*") = "*","",LEFT(N$1,FIND("=",N$1) -1))</f>
        <v/>
      </c>
      <c r="O1472" s="5" t="str">
        <f t="shared" si="1478"/>
        <v/>
      </c>
      <c r="P1472" s="5" t="str">
        <f t="shared" si="1478"/>
        <v/>
      </c>
      <c r="Q1472" s="5" t="str">
        <f t="shared" si="1478"/>
        <v/>
      </c>
    </row>
    <row r="1473" ht="15.75" customHeight="1">
      <c r="A1473" s="5" t="s">
        <v>4354</v>
      </c>
      <c r="B1473" s="5" t="s">
        <v>4355</v>
      </c>
      <c r="C1473" s="5" t="s">
        <v>18</v>
      </c>
      <c r="D1473" s="5" t="s">
        <v>4356</v>
      </c>
      <c r="E1473" s="6" t="str">
        <f t="shared" si="2"/>
        <v>Enviromental Data,Soil Health Data</v>
      </c>
      <c r="F1473" s="2" t="s">
        <v>5</v>
      </c>
      <c r="G1473" s="5" t="str">
        <f t="shared" si="3"/>
        <v>Soil Health Data</v>
      </c>
      <c r="H1473" s="5" t="str">
        <f t="shared" si="4"/>
        <v/>
      </c>
      <c r="I1473" s="5" t="str">
        <f t="shared" si="5"/>
        <v/>
      </c>
      <c r="J1473" s="5" t="str">
        <f t="shared" si="6"/>
        <v/>
      </c>
      <c r="K1473" s="5" t="str">
        <f t="shared" si="9"/>
        <v/>
      </c>
      <c r="M1473" s="6" t="str">
        <f t="shared" si="7"/>
        <v/>
      </c>
      <c r="N1473" s="5" t="str">
        <f t="shared" ref="N1473:Q1473" si="1479">IF(IFERROR(FIND( TRIM(LOWER( RIGHT(N$1,LEN(N$1)- FIND("=",N$1)))),LOWER($D1473)),"*") = "*","",LEFT(N$1,FIND("=",N$1) -1))</f>
        <v/>
      </c>
      <c r="O1473" s="5" t="str">
        <f t="shared" si="1479"/>
        <v/>
      </c>
      <c r="P1473" s="5" t="str">
        <f t="shared" si="1479"/>
        <v/>
      </c>
      <c r="Q1473" s="5" t="str">
        <f t="shared" si="1479"/>
        <v/>
      </c>
    </row>
    <row r="1474" ht="15.75" customHeight="1">
      <c r="A1474" s="5" t="s">
        <v>4357</v>
      </c>
      <c r="B1474" s="5" t="s">
        <v>4358</v>
      </c>
      <c r="C1474" s="5" t="s">
        <v>18</v>
      </c>
      <c r="D1474" s="5" t="s">
        <v>4359</v>
      </c>
      <c r="E1474" s="6" t="str">
        <f t="shared" si="2"/>
        <v>Enviromental Data</v>
      </c>
      <c r="F1474" s="2" t="s">
        <v>5</v>
      </c>
      <c r="G1474" s="5" t="str">
        <f t="shared" si="3"/>
        <v/>
      </c>
      <c r="H1474" s="5" t="str">
        <f t="shared" si="4"/>
        <v/>
      </c>
      <c r="I1474" s="5" t="str">
        <f t="shared" si="5"/>
        <v/>
      </c>
      <c r="J1474" s="5" t="str">
        <f t="shared" si="6"/>
        <v/>
      </c>
      <c r="K1474" s="5" t="str">
        <f t="shared" si="9"/>
        <v/>
      </c>
      <c r="M1474" s="6" t="str">
        <f t="shared" si="7"/>
        <v/>
      </c>
      <c r="N1474" s="5" t="str">
        <f t="shared" ref="N1474:Q1474" si="1480">IF(IFERROR(FIND( TRIM(LOWER( RIGHT(N$1,LEN(N$1)- FIND("=",N$1)))),LOWER($D1474)),"*") = "*","",LEFT(N$1,FIND("=",N$1) -1))</f>
        <v/>
      </c>
      <c r="O1474" s="5" t="str">
        <f t="shared" si="1480"/>
        <v/>
      </c>
      <c r="P1474" s="5" t="str">
        <f t="shared" si="1480"/>
        <v/>
      </c>
      <c r="Q1474" s="5" t="str">
        <f t="shared" si="1480"/>
        <v/>
      </c>
    </row>
    <row r="1475" ht="15.75" customHeight="1">
      <c r="A1475" s="5" t="s">
        <v>4360</v>
      </c>
      <c r="B1475" s="5" t="s">
        <v>4361</v>
      </c>
      <c r="C1475" s="5" t="s">
        <v>18</v>
      </c>
      <c r="D1475" s="5" t="s">
        <v>4362</v>
      </c>
      <c r="E1475" s="6" t="str">
        <f t="shared" si="2"/>
        <v>Enviromental Data</v>
      </c>
      <c r="F1475" s="2" t="s">
        <v>5</v>
      </c>
      <c r="G1475" s="5" t="str">
        <f t="shared" si="3"/>
        <v/>
      </c>
      <c r="H1475" s="5" t="str">
        <f t="shared" si="4"/>
        <v/>
      </c>
      <c r="I1475" s="5" t="str">
        <f t="shared" si="5"/>
        <v/>
      </c>
      <c r="J1475" s="5" t="str">
        <f t="shared" si="6"/>
        <v/>
      </c>
      <c r="K1475" s="5" t="str">
        <f t="shared" si="9"/>
        <v/>
      </c>
      <c r="M1475" s="6" t="str">
        <f t="shared" si="7"/>
        <v/>
      </c>
      <c r="N1475" s="5" t="str">
        <f t="shared" ref="N1475:Q1475" si="1481">IF(IFERROR(FIND( TRIM(LOWER( RIGHT(N$1,LEN(N$1)- FIND("=",N$1)))),LOWER($D1475)),"*") = "*","",LEFT(N$1,FIND("=",N$1) -1))</f>
        <v/>
      </c>
      <c r="O1475" s="5" t="str">
        <f t="shared" si="1481"/>
        <v/>
      </c>
      <c r="P1475" s="5" t="str">
        <f t="shared" si="1481"/>
        <v/>
      </c>
      <c r="Q1475" s="5" t="str">
        <f t="shared" si="1481"/>
        <v/>
      </c>
    </row>
    <row r="1476" ht="15.75" customHeight="1">
      <c r="A1476" s="5" t="s">
        <v>4363</v>
      </c>
      <c r="B1476" s="5" t="s">
        <v>4364</v>
      </c>
      <c r="C1476" s="5" t="s">
        <v>18</v>
      </c>
      <c r="D1476" s="5" t="s">
        <v>4365</v>
      </c>
      <c r="E1476" s="6" t="str">
        <f t="shared" si="2"/>
        <v>Enviromental Data,Public Health Data </v>
      </c>
      <c r="F1476" s="2" t="s">
        <v>5</v>
      </c>
      <c r="G1476" s="5" t="str">
        <f t="shared" si="3"/>
        <v/>
      </c>
      <c r="H1476" s="5" t="str">
        <f t="shared" si="4"/>
        <v/>
      </c>
      <c r="I1476" s="5" t="str">
        <f t="shared" si="5"/>
        <v/>
      </c>
      <c r="J1476" s="5" t="str">
        <f t="shared" si="6"/>
        <v/>
      </c>
      <c r="K1476" s="5" t="str">
        <f t="shared" si="9"/>
        <v>Public Health Data </v>
      </c>
      <c r="M1476" s="6" t="str">
        <f t="shared" si="7"/>
        <v/>
      </c>
      <c r="N1476" s="5" t="str">
        <f t="shared" ref="N1476:Q1476" si="1482">IF(IFERROR(FIND( TRIM(LOWER( RIGHT(N$1,LEN(N$1)- FIND("=",N$1)))),LOWER($D1476)),"*") = "*","",LEFT(N$1,FIND("=",N$1) -1))</f>
        <v/>
      </c>
      <c r="O1476" s="5" t="str">
        <f t="shared" si="1482"/>
        <v/>
      </c>
      <c r="P1476" s="5" t="str">
        <f t="shared" si="1482"/>
        <v/>
      </c>
      <c r="Q1476" s="5" t="str">
        <f t="shared" si="1482"/>
        <v/>
      </c>
    </row>
    <row r="1477" ht="15.75" customHeight="1">
      <c r="A1477" s="5" t="s">
        <v>4366</v>
      </c>
      <c r="B1477" s="5" t="s">
        <v>4367</v>
      </c>
      <c r="C1477" s="5" t="s">
        <v>18</v>
      </c>
      <c r="D1477" s="5" t="s">
        <v>4368</v>
      </c>
      <c r="E1477" s="6" t="str">
        <f t="shared" si="2"/>
        <v>Enviromental Data</v>
      </c>
      <c r="F1477" s="2" t="s">
        <v>5</v>
      </c>
      <c r="G1477" s="5" t="str">
        <f t="shared" si="3"/>
        <v/>
      </c>
      <c r="H1477" s="5" t="str">
        <f t="shared" si="4"/>
        <v/>
      </c>
      <c r="I1477" s="5" t="str">
        <f t="shared" si="5"/>
        <v/>
      </c>
      <c r="J1477" s="5" t="str">
        <f t="shared" si="6"/>
        <v/>
      </c>
      <c r="K1477" s="5" t="str">
        <f t="shared" si="9"/>
        <v/>
      </c>
      <c r="M1477" s="6" t="str">
        <f t="shared" si="7"/>
        <v/>
      </c>
      <c r="N1477" s="5" t="str">
        <f t="shared" ref="N1477:Q1477" si="1483">IF(IFERROR(FIND( TRIM(LOWER( RIGHT(N$1,LEN(N$1)- FIND("=",N$1)))),LOWER($D1477)),"*") = "*","",LEFT(N$1,FIND("=",N$1) -1))</f>
        <v/>
      </c>
      <c r="O1477" s="5" t="str">
        <f t="shared" si="1483"/>
        <v/>
      </c>
      <c r="P1477" s="5" t="str">
        <f t="shared" si="1483"/>
        <v/>
      </c>
      <c r="Q1477" s="5" t="str">
        <f t="shared" si="1483"/>
        <v/>
      </c>
    </row>
    <row r="1478" ht="15.75" customHeight="1">
      <c r="A1478" s="5" t="s">
        <v>4369</v>
      </c>
      <c r="B1478" s="5" t="s">
        <v>4370</v>
      </c>
      <c r="C1478" s="5" t="s">
        <v>18</v>
      </c>
      <c r="D1478" s="5" t="s">
        <v>4371</v>
      </c>
      <c r="E1478" s="6" t="str">
        <f t="shared" si="2"/>
        <v>Enviromental Data</v>
      </c>
      <c r="F1478" s="2" t="s">
        <v>5</v>
      </c>
      <c r="G1478" s="5" t="str">
        <f t="shared" si="3"/>
        <v/>
      </c>
      <c r="H1478" s="5" t="str">
        <f t="shared" si="4"/>
        <v/>
      </c>
      <c r="I1478" s="5" t="str">
        <f t="shared" si="5"/>
        <v/>
      </c>
      <c r="J1478" s="5" t="str">
        <f t="shared" si="6"/>
        <v/>
      </c>
      <c r="K1478" s="5" t="str">
        <f t="shared" si="9"/>
        <v/>
      </c>
      <c r="M1478" s="6" t="str">
        <f t="shared" si="7"/>
        <v/>
      </c>
      <c r="N1478" s="5" t="str">
        <f t="shared" ref="N1478:Q1478" si="1484">IF(IFERROR(FIND( TRIM(LOWER( RIGHT(N$1,LEN(N$1)- FIND("=",N$1)))),LOWER($D1478)),"*") = "*","",LEFT(N$1,FIND("=",N$1) -1))</f>
        <v/>
      </c>
      <c r="O1478" s="5" t="str">
        <f t="shared" si="1484"/>
        <v/>
      </c>
      <c r="P1478" s="5" t="str">
        <f t="shared" si="1484"/>
        <v/>
      </c>
      <c r="Q1478" s="5" t="str">
        <f t="shared" si="1484"/>
        <v/>
      </c>
    </row>
    <row r="1479" ht="15.75" customHeight="1">
      <c r="A1479" s="5" t="s">
        <v>4372</v>
      </c>
      <c r="B1479" s="5" t="s">
        <v>4373</v>
      </c>
      <c r="C1479" s="5" t="s">
        <v>18</v>
      </c>
      <c r="D1479" s="5" t="s">
        <v>4374</v>
      </c>
      <c r="E1479" s="6" t="str">
        <f t="shared" si="2"/>
        <v>Enviromental Data</v>
      </c>
      <c r="F1479" s="2" t="s">
        <v>5</v>
      </c>
      <c r="G1479" s="5" t="str">
        <f t="shared" si="3"/>
        <v/>
      </c>
      <c r="H1479" s="5" t="str">
        <f t="shared" si="4"/>
        <v/>
      </c>
      <c r="I1479" s="5" t="str">
        <f t="shared" si="5"/>
        <v/>
      </c>
      <c r="J1479" s="5" t="str">
        <f t="shared" si="6"/>
        <v/>
      </c>
      <c r="K1479" s="5" t="str">
        <f t="shared" si="9"/>
        <v/>
      </c>
      <c r="M1479" s="6" t="str">
        <f t="shared" si="7"/>
        <v/>
      </c>
      <c r="N1479" s="5" t="str">
        <f t="shared" ref="N1479:Q1479" si="1485">IF(IFERROR(FIND( TRIM(LOWER( RIGHT(N$1,LEN(N$1)- FIND("=",N$1)))),LOWER($D1479)),"*") = "*","",LEFT(N$1,FIND("=",N$1) -1))</f>
        <v/>
      </c>
      <c r="O1479" s="5" t="str">
        <f t="shared" si="1485"/>
        <v/>
      </c>
      <c r="P1479" s="5" t="str">
        <f t="shared" si="1485"/>
        <v/>
      </c>
      <c r="Q1479" s="5" t="str">
        <f t="shared" si="1485"/>
        <v/>
      </c>
    </row>
    <row r="1480" ht="15.75" customHeight="1">
      <c r="A1480" s="5" t="s">
        <v>4375</v>
      </c>
      <c r="B1480" s="5" t="s">
        <v>4376</v>
      </c>
      <c r="C1480" s="5" t="s">
        <v>18</v>
      </c>
      <c r="D1480" s="5" t="s">
        <v>4377</v>
      </c>
      <c r="E1480" s="6" t="str">
        <f t="shared" si="2"/>
        <v>Enviromental Data,Soil Health Data</v>
      </c>
      <c r="F1480" s="2" t="s">
        <v>5</v>
      </c>
      <c r="G1480" s="5" t="str">
        <f t="shared" si="3"/>
        <v>Soil Health Data</v>
      </c>
      <c r="H1480" s="5" t="str">
        <f t="shared" si="4"/>
        <v/>
      </c>
      <c r="I1480" s="5" t="str">
        <f t="shared" si="5"/>
        <v/>
      </c>
      <c r="J1480" s="5" t="str">
        <f t="shared" si="6"/>
        <v/>
      </c>
      <c r="K1480" s="5" t="str">
        <f t="shared" si="9"/>
        <v/>
      </c>
      <c r="M1480" s="6" t="str">
        <f t="shared" si="7"/>
        <v/>
      </c>
      <c r="N1480" s="5" t="str">
        <f t="shared" ref="N1480:Q1480" si="1486">IF(IFERROR(FIND( TRIM(LOWER( RIGHT(N$1,LEN(N$1)- FIND("=",N$1)))),LOWER($D1480)),"*") = "*","",LEFT(N$1,FIND("=",N$1) -1))</f>
        <v/>
      </c>
      <c r="O1480" s="5" t="str">
        <f t="shared" si="1486"/>
        <v/>
      </c>
      <c r="P1480" s="5" t="str">
        <f t="shared" si="1486"/>
        <v/>
      </c>
      <c r="Q1480" s="5" t="str">
        <f t="shared" si="1486"/>
        <v/>
      </c>
    </row>
    <row r="1481" ht="15.75" customHeight="1">
      <c r="A1481" s="5" t="s">
        <v>4378</v>
      </c>
      <c r="B1481" s="5" t="s">
        <v>4379</v>
      </c>
      <c r="C1481" s="5" t="s">
        <v>18</v>
      </c>
      <c r="D1481" s="5" t="s">
        <v>4380</v>
      </c>
      <c r="E1481" s="6" t="str">
        <f t="shared" si="2"/>
        <v>Enviromental Data,Public Health Data </v>
      </c>
      <c r="F1481" s="2" t="s">
        <v>5</v>
      </c>
      <c r="G1481" s="5" t="str">
        <f t="shared" si="3"/>
        <v/>
      </c>
      <c r="H1481" s="5" t="str">
        <f t="shared" si="4"/>
        <v/>
      </c>
      <c r="I1481" s="5" t="str">
        <f t="shared" si="5"/>
        <v/>
      </c>
      <c r="J1481" s="5" t="str">
        <f t="shared" si="6"/>
        <v/>
      </c>
      <c r="K1481" s="5" t="str">
        <f t="shared" si="9"/>
        <v>Public Health Data </v>
      </c>
      <c r="M1481" s="6" t="str">
        <f t="shared" si="7"/>
        <v/>
      </c>
      <c r="N1481" s="5" t="str">
        <f t="shared" ref="N1481:Q1481" si="1487">IF(IFERROR(FIND( TRIM(LOWER( RIGHT(N$1,LEN(N$1)- FIND("=",N$1)))),LOWER($D1481)),"*") = "*","",LEFT(N$1,FIND("=",N$1) -1))</f>
        <v/>
      </c>
      <c r="O1481" s="5" t="str">
        <f t="shared" si="1487"/>
        <v/>
      </c>
      <c r="P1481" s="5" t="str">
        <f t="shared" si="1487"/>
        <v/>
      </c>
      <c r="Q1481" s="5" t="str">
        <f t="shared" si="1487"/>
        <v/>
      </c>
    </row>
    <row r="1482" ht="15.75" customHeight="1">
      <c r="A1482" s="5" t="s">
        <v>4381</v>
      </c>
      <c r="B1482" s="5" t="s">
        <v>4382</v>
      </c>
      <c r="C1482" s="5" t="s">
        <v>18</v>
      </c>
      <c r="D1482" s="5" t="s">
        <v>4383</v>
      </c>
      <c r="E1482" s="6" t="str">
        <f t="shared" si="2"/>
        <v>Enviromental Data,Public Health Data </v>
      </c>
      <c r="F1482" s="2" t="s">
        <v>5</v>
      </c>
      <c r="G1482" s="5" t="str">
        <f t="shared" si="3"/>
        <v/>
      </c>
      <c r="H1482" s="5" t="str">
        <f t="shared" si="4"/>
        <v/>
      </c>
      <c r="I1482" s="5" t="str">
        <f t="shared" si="5"/>
        <v/>
      </c>
      <c r="J1482" s="5" t="str">
        <f t="shared" si="6"/>
        <v/>
      </c>
      <c r="K1482" s="5" t="str">
        <f t="shared" si="9"/>
        <v>Public Health Data </v>
      </c>
      <c r="M1482" s="6" t="str">
        <f t="shared" si="7"/>
        <v/>
      </c>
      <c r="N1482" s="5" t="str">
        <f t="shared" ref="N1482:Q1482" si="1488">IF(IFERROR(FIND( TRIM(LOWER( RIGHT(N$1,LEN(N$1)- FIND("=",N$1)))),LOWER($D1482)),"*") = "*","",LEFT(N$1,FIND("=",N$1) -1))</f>
        <v/>
      </c>
      <c r="O1482" s="5" t="str">
        <f t="shared" si="1488"/>
        <v/>
      </c>
      <c r="P1482" s="5" t="str">
        <f t="shared" si="1488"/>
        <v/>
      </c>
      <c r="Q1482" s="5" t="str">
        <f t="shared" si="1488"/>
        <v/>
      </c>
    </row>
    <row r="1483" ht="15.75" customHeight="1">
      <c r="A1483" s="5" t="s">
        <v>4384</v>
      </c>
      <c r="B1483" s="5" t="s">
        <v>4385</v>
      </c>
      <c r="C1483" s="5" t="s">
        <v>18</v>
      </c>
      <c r="D1483" s="5" t="s">
        <v>4386</v>
      </c>
      <c r="E1483" s="6" t="str">
        <f t="shared" si="2"/>
        <v>Enviromental Data</v>
      </c>
      <c r="F1483" s="2" t="s">
        <v>5</v>
      </c>
      <c r="G1483" s="5" t="str">
        <f t="shared" si="3"/>
        <v/>
      </c>
      <c r="H1483" s="5" t="str">
        <f t="shared" si="4"/>
        <v/>
      </c>
      <c r="I1483" s="5" t="str">
        <f t="shared" si="5"/>
        <v/>
      </c>
      <c r="J1483" s="5" t="str">
        <f t="shared" si="6"/>
        <v/>
      </c>
      <c r="K1483" s="5" t="str">
        <f t="shared" si="9"/>
        <v/>
      </c>
      <c r="M1483" s="6" t="str">
        <f t="shared" si="7"/>
        <v>Agricultural Waste Management System </v>
      </c>
      <c r="N1483" s="5" t="str">
        <f t="shared" ref="N1483:Q1483" si="1489">IF(IFERROR(FIND( TRIM(LOWER( RIGHT(N$1,LEN(N$1)- FIND("=",N$1)))),LOWER($D1483)),"*") = "*","",LEFT(N$1,FIND("=",N$1) -1))</f>
        <v>Agricultural Waste Management System </v>
      </c>
      <c r="O1483" s="5" t="str">
        <f t="shared" si="1489"/>
        <v/>
      </c>
      <c r="P1483" s="5" t="str">
        <f t="shared" si="1489"/>
        <v/>
      </c>
      <c r="Q1483" s="5" t="str">
        <f t="shared" si="1489"/>
        <v/>
      </c>
    </row>
    <row r="1484" ht="15.75" customHeight="1">
      <c r="A1484" s="5" t="s">
        <v>4387</v>
      </c>
      <c r="B1484" s="5" t="s">
        <v>4388</v>
      </c>
      <c r="C1484" s="5" t="s">
        <v>18</v>
      </c>
      <c r="D1484" s="5" t="s">
        <v>4389</v>
      </c>
      <c r="E1484" s="6" t="str">
        <f t="shared" si="2"/>
        <v>Enviromental Data</v>
      </c>
      <c r="F1484" s="2" t="s">
        <v>5</v>
      </c>
      <c r="G1484" s="5" t="str">
        <f t="shared" si="3"/>
        <v/>
      </c>
      <c r="H1484" s="5" t="str">
        <f t="shared" si="4"/>
        <v/>
      </c>
      <c r="I1484" s="5" t="str">
        <f t="shared" si="5"/>
        <v/>
      </c>
      <c r="J1484" s="5" t="str">
        <f t="shared" si="6"/>
        <v/>
      </c>
      <c r="K1484" s="5" t="str">
        <f t="shared" si="9"/>
        <v/>
      </c>
      <c r="M1484" s="6" t="str">
        <f t="shared" si="7"/>
        <v/>
      </c>
      <c r="N1484" s="5" t="str">
        <f t="shared" ref="N1484:Q1484" si="1490">IF(IFERROR(FIND( TRIM(LOWER( RIGHT(N$1,LEN(N$1)- FIND("=",N$1)))),LOWER($D1484)),"*") = "*","",LEFT(N$1,FIND("=",N$1) -1))</f>
        <v/>
      </c>
      <c r="O1484" s="5" t="str">
        <f t="shared" si="1490"/>
        <v/>
      </c>
      <c r="P1484" s="5" t="str">
        <f t="shared" si="1490"/>
        <v/>
      </c>
      <c r="Q1484" s="5" t="str">
        <f t="shared" si="1490"/>
        <v/>
      </c>
    </row>
    <row r="1485" ht="15.75" customHeight="1">
      <c r="A1485" s="5" t="s">
        <v>4390</v>
      </c>
      <c r="B1485" s="5" t="s">
        <v>4391</v>
      </c>
      <c r="C1485" s="5" t="s">
        <v>18</v>
      </c>
      <c r="D1485" s="5" t="s">
        <v>4392</v>
      </c>
      <c r="E1485" s="6" t="str">
        <f t="shared" si="2"/>
        <v>Enviromental Data</v>
      </c>
      <c r="F1485" s="2" t="s">
        <v>5</v>
      </c>
      <c r="G1485" s="5" t="str">
        <f t="shared" si="3"/>
        <v/>
      </c>
      <c r="H1485" s="5" t="str">
        <f t="shared" si="4"/>
        <v/>
      </c>
      <c r="I1485" s="5" t="str">
        <f t="shared" si="5"/>
        <v/>
      </c>
      <c r="J1485" s="5" t="str">
        <f t="shared" si="6"/>
        <v/>
      </c>
      <c r="K1485" s="5" t="str">
        <f t="shared" si="9"/>
        <v/>
      </c>
      <c r="M1485" s="6" t="str">
        <f t="shared" si="7"/>
        <v/>
      </c>
      <c r="N1485" s="5" t="str">
        <f t="shared" ref="N1485:Q1485" si="1491">IF(IFERROR(FIND( TRIM(LOWER( RIGHT(N$1,LEN(N$1)- FIND("=",N$1)))),LOWER($D1485)),"*") = "*","",LEFT(N$1,FIND("=",N$1) -1))</f>
        <v/>
      </c>
      <c r="O1485" s="5" t="str">
        <f t="shared" si="1491"/>
        <v/>
      </c>
      <c r="P1485" s="5" t="str">
        <f t="shared" si="1491"/>
        <v/>
      </c>
      <c r="Q1485" s="5" t="str">
        <f t="shared" si="1491"/>
        <v/>
      </c>
    </row>
    <row r="1486" ht="15.75" customHeight="1">
      <c r="A1486" s="5" t="s">
        <v>4393</v>
      </c>
      <c r="B1486" s="5" t="s">
        <v>4394</v>
      </c>
      <c r="C1486" s="5" t="s">
        <v>18</v>
      </c>
      <c r="D1486" s="5" t="s">
        <v>4395</v>
      </c>
      <c r="E1486" s="6" t="str">
        <f t="shared" si="2"/>
        <v>Enviromental Data</v>
      </c>
      <c r="F1486" s="2" t="s">
        <v>5</v>
      </c>
      <c r="G1486" s="5" t="str">
        <f t="shared" si="3"/>
        <v/>
      </c>
      <c r="H1486" s="5" t="str">
        <f t="shared" si="4"/>
        <v/>
      </c>
      <c r="I1486" s="5" t="str">
        <f t="shared" si="5"/>
        <v/>
      </c>
      <c r="J1486" s="5" t="str">
        <f t="shared" si="6"/>
        <v/>
      </c>
      <c r="K1486" s="5" t="str">
        <f t="shared" si="9"/>
        <v/>
      </c>
      <c r="M1486" s="6" t="str">
        <f t="shared" si="7"/>
        <v/>
      </c>
      <c r="N1486" s="5" t="str">
        <f t="shared" ref="N1486:Q1486" si="1492">IF(IFERROR(FIND( TRIM(LOWER( RIGHT(N$1,LEN(N$1)- FIND("=",N$1)))),LOWER($D1486)),"*") = "*","",LEFT(N$1,FIND("=",N$1) -1))</f>
        <v/>
      </c>
      <c r="O1486" s="5" t="str">
        <f t="shared" si="1492"/>
        <v/>
      </c>
      <c r="P1486" s="5" t="str">
        <f t="shared" si="1492"/>
        <v/>
      </c>
      <c r="Q1486" s="5" t="str">
        <f t="shared" si="1492"/>
        <v/>
      </c>
    </row>
    <row r="1487" ht="15.75" customHeight="1">
      <c r="A1487" s="5" t="s">
        <v>4396</v>
      </c>
      <c r="B1487" s="5" t="s">
        <v>4397</v>
      </c>
      <c r="C1487" s="5" t="s">
        <v>18</v>
      </c>
      <c r="D1487" s="5" t="s">
        <v>4398</v>
      </c>
      <c r="E1487" s="6" t="str">
        <f t="shared" si="2"/>
        <v>Enviromental Data</v>
      </c>
      <c r="F1487" s="2" t="s">
        <v>5</v>
      </c>
      <c r="G1487" s="5" t="str">
        <f t="shared" si="3"/>
        <v/>
      </c>
      <c r="H1487" s="5" t="str">
        <f t="shared" si="4"/>
        <v/>
      </c>
      <c r="I1487" s="5" t="str">
        <f t="shared" si="5"/>
        <v/>
      </c>
      <c r="J1487" s="5" t="str">
        <f t="shared" si="6"/>
        <v/>
      </c>
      <c r="K1487" s="5" t="str">
        <f t="shared" si="9"/>
        <v/>
      </c>
      <c r="M1487" s="6" t="str">
        <f t="shared" si="7"/>
        <v/>
      </c>
      <c r="N1487" s="5" t="str">
        <f t="shared" ref="N1487:Q1487" si="1493">IF(IFERROR(FIND( TRIM(LOWER( RIGHT(N$1,LEN(N$1)- FIND("=",N$1)))),LOWER($D1487)),"*") = "*","",LEFT(N$1,FIND("=",N$1) -1))</f>
        <v/>
      </c>
      <c r="O1487" s="5" t="str">
        <f t="shared" si="1493"/>
        <v/>
      </c>
      <c r="P1487" s="5" t="str">
        <f t="shared" si="1493"/>
        <v/>
      </c>
      <c r="Q1487" s="5" t="str">
        <f t="shared" si="1493"/>
        <v/>
      </c>
    </row>
    <row r="1488" ht="15.75" customHeight="1">
      <c r="A1488" s="5" t="s">
        <v>4399</v>
      </c>
      <c r="B1488" s="5" t="s">
        <v>4400</v>
      </c>
      <c r="C1488" s="5" t="s">
        <v>18</v>
      </c>
      <c r="D1488" s="5" t="s">
        <v>4401</v>
      </c>
      <c r="E1488" s="6" t="str">
        <f t="shared" si="2"/>
        <v>Enviromental Data</v>
      </c>
      <c r="F1488" s="2" t="s">
        <v>5</v>
      </c>
      <c r="G1488" s="5" t="str">
        <f t="shared" si="3"/>
        <v/>
      </c>
      <c r="H1488" s="5" t="str">
        <f t="shared" si="4"/>
        <v/>
      </c>
      <c r="I1488" s="5" t="str">
        <f t="shared" si="5"/>
        <v/>
      </c>
      <c r="J1488" s="5" t="str">
        <f t="shared" si="6"/>
        <v/>
      </c>
      <c r="K1488" s="5" t="str">
        <f t="shared" si="9"/>
        <v/>
      </c>
      <c r="M1488" s="6" t="str">
        <f t="shared" si="7"/>
        <v/>
      </c>
      <c r="N1488" s="5" t="str">
        <f t="shared" ref="N1488:Q1488" si="1494">IF(IFERROR(FIND( TRIM(LOWER( RIGHT(N$1,LEN(N$1)- FIND("=",N$1)))),LOWER($D1488)),"*") = "*","",LEFT(N$1,FIND("=",N$1) -1))</f>
        <v/>
      </c>
      <c r="O1488" s="5" t="str">
        <f t="shared" si="1494"/>
        <v/>
      </c>
      <c r="P1488" s="5" t="str">
        <f t="shared" si="1494"/>
        <v/>
      </c>
      <c r="Q1488" s="5" t="str">
        <f t="shared" si="1494"/>
        <v/>
      </c>
    </row>
    <row r="1489" ht="15.75" customHeight="1">
      <c r="A1489" s="5" t="s">
        <v>4402</v>
      </c>
      <c r="B1489" s="5" t="s">
        <v>4403</v>
      </c>
      <c r="C1489" s="5" t="s">
        <v>18</v>
      </c>
      <c r="D1489" s="5" t="s">
        <v>4404</v>
      </c>
      <c r="E1489" s="6" t="str">
        <f t="shared" si="2"/>
        <v>Enviromental Data</v>
      </c>
      <c r="F1489" s="2" t="s">
        <v>5</v>
      </c>
      <c r="G1489" s="5" t="str">
        <f t="shared" si="3"/>
        <v/>
      </c>
      <c r="H1489" s="5" t="str">
        <f t="shared" si="4"/>
        <v/>
      </c>
      <c r="I1489" s="5" t="str">
        <f t="shared" si="5"/>
        <v/>
      </c>
      <c r="J1489" s="5" t="str">
        <f t="shared" si="6"/>
        <v/>
      </c>
      <c r="K1489" s="5" t="str">
        <f t="shared" si="9"/>
        <v/>
      </c>
      <c r="M1489" s="6" t="str">
        <f t="shared" si="7"/>
        <v/>
      </c>
      <c r="N1489" s="5" t="str">
        <f t="shared" ref="N1489:Q1489" si="1495">IF(IFERROR(FIND( TRIM(LOWER( RIGHT(N$1,LEN(N$1)- FIND("=",N$1)))),LOWER($D1489)),"*") = "*","",LEFT(N$1,FIND("=",N$1) -1))</f>
        <v/>
      </c>
      <c r="O1489" s="5" t="str">
        <f t="shared" si="1495"/>
        <v/>
      </c>
      <c r="P1489" s="5" t="str">
        <f t="shared" si="1495"/>
        <v/>
      </c>
      <c r="Q1489" s="5" t="str">
        <f t="shared" si="1495"/>
        <v/>
      </c>
    </row>
    <row r="1490" ht="15.75" customHeight="1">
      <c r="A1490" s="5" t="s">
        <v>4405</v>
      </c>
      <c r="B1490" s="5" t="s">
        <v>4406</v>
      </c>
      <c r="C1490" s="5" t="s">
        <v>18</v>
      </c>
      <c r="D1490" s="5" t="s">
        <v>4407</v>
      </c>
      <c r="E1490" s="6" t="str">
        <f t="shared" si="2"/>
        <v>Enviromental Data</v>
      </c>
      <c r="F1490" s="2" t="s">
        <v>5</v>
      </c>
      <c r="G1490" s="5" t="str">
        <f t="shared" si="3"/>
        <v/>
      </c>
      <c r="H1490" s="5" t="str">
        <f t="shared" si="4"/>
        <v/>
      </c>
      <c r="I1490" s="5" t="str">
        <f t="shared" si="5"/>
        <v/>
      </c>
      <c r="J1490" s="5" t="str">
        <f t="shared" si="6"/>
        <v/>
      </c>
      <c r="K1490" s="5" t="str">
        <f t="shared" si="9"/>
        <v/>
      </c>
      <c r="M1490" s="6" t="str">
        <f t="shared" si="7"/>
        <v/>
      </c>
      <c r="N1490" s="5" t="str">
        <f t="shared" ref="N1490:Q1490" si="1496">IF(IFERROR(FIND( TRIM(LOWER( RIGHT(N$1,LEN(N$1)- FIND("=",N$1)))),LOWER($D1490)),"*") = "*","",LEFT(N$1,FIND("=",N$1) -1))</f>
        <v/>
      </c>
      <c r="O1490" s="5" t="str">
        <f t="shared" si="1496"/>
        <v/>
      </c>
      <c r="P1490" s="5" t="str">
        <f t="shared" si="1496"/>
        <v/>
      </c>
      <c r="Q1490" s="5" t="str">
        <f t="shared" si="1496"/>
        <v/>
      </c>
    </row>
    <row r="1491" ht="15.75" customHeight="1">
      <c r="A1491" s="5" t="s">
        <v>4408</v>
      </c>
      <c r="B1491" s="5" t="s">
        <v>4409</v>
      </c>
      <c r="C1491" s="5" t="s">
        <v>18</v>
      </c>
      <c r="D1491" s="5" t="s">
        <v>4410</v>
      </c>
      <c r="E1491" s="6" t="str">
        <f t="shared" si="2"/>
        <v>Enviromental Data</v>
      </c>
      <c r="F1491" s="2" t="s">
        <v>5</v>
      </c>
      <c r="G1491" s="5" t="str">
        <f t="shared" si="3"/>
        <v/>
      </c>
      <c r="H1491" s="5" t="str">
        <f t="shared" si="4"/>
        <v/>
      </c>
      <c r="I1491" s="5" t="str">
        <f t="shared" si="5"/>
        <v/>
      </c>
      <c r="J1491" s="5" t="str">
        <f t="shared" si="6"/>
        <v/>
      </c>
      <c r="K1491" s="5" t="str">
        <f t="shared" si="9"/>
        <v/>
      </c>
      <c r="M1491" s="6" t="str">
        <f t="shared" si="7"/>
        <v/>
      </c>
      <c r="N1491" s="5" t="str">
        <f t="shared" ref="N1491:Q1491" si="1497">IF(IFERROR(FIND( TRIM(LOWER( RIGHT(N$1,LEN(N$1)- FIND("=",N$1)))),LOWER($D1491)),"*") = "*","",LEFT(N$1,FIND("=",N$1) -1))</f>
        <v/>
      </c>
      <c r="O1491" s="5" t="str">
        <f t="shared" si="1497"/>
        <v/>
      </c>
      <c r="P1491" s="5" t="str">
        <f t="shared" si="1497"/>
        <v/>
      </c>
      <c r="Q1491" s="5" t="str">
        <f t="shared" si="1497"/>
        <v/>
      </c>
    </row>
    <row r="1492" ht="15.75" customHeight="1">
      <c r="A1492" s="5" t="s">
        <v>4411</v>
      </c>
      <c r="B1492" s="5" t="s">
        <v>4412</v>
      </c>
      <c r="C1492" s="5" t="s">
        <v>18</v>
      </c>
      <c r="D1492" s="5" t="s">
        <v>4413</v>
      </c>
      <c r="E1492" s="6" t="str">
        <f t="shared" si="2"/>
        <v>Enviromental Data,Energy Data </v>
      </c>
      <c r="F1492" s="2" t="s">
        <v>5</v>
      </c>
      <c r="G1492" s="5" t="str">
        <f t="shared" si="3"/>
        <v/>
      </c>
      <c r="H1492" s="5" t="str">
        <f t="shared" si="4"/>
        <v/>
      </c>
      <c r="I1492" s="5" t="str">
        <f t="shared" si="5"/>
        <v>Energy Data </v>
      </c>
      <c r="J1492" s="5" t="str">
        <f t="shared" si="6"/>
        <v/>
      </c>
      <c r="K1492" s="5" t="str">
        <f t="shared" si="9"/>
        <v/>
      </c>
      <c r="M1492" s="6" t="str">
        <f t="shared" si="7"/>
        <v/>
      </c>
      <c r="N1492" s="5" t="str">
        <f t="shared" ref="N1492:Q1492" si="1498">IF(IFERROR(FIND( TRIM(LOWER( RIGHT(N$1,LEN(N$1)- FIND("=",N$1)))),LOWER($D1492)),"*") = "*","",LEFT(N$1,FIND("=",N$1) -1))</f>
        <v/>
      </c>
      <c r="O1492" s="5" t="str">
        <f t="shared" si="1498"/>
        <v/>
      </c>
      <c r="P1492" s="5" t="str">
        <f t="shared" si="1498"/>
        <v/>
      </c>
      <c r="Q1492" s="5" t="str">
        <f t="shared" si="1498"/>
        <v/>
      </c>
    </row>
    <row r="1493" ht="15.75" customHeight="1">
      <c r="A1493" s="5" t="s">
        <v>4414</v>
      </c>
      <c r="B1493" s="5" t="s">
        <v>4415</v>
      </c>
      <c r="C1493" s="5" t="s">
        <v>18</v>
      </c>
      <c r="D1493" s="5" t="s">
        <v>4416</v>
      </c>
      <c r="E1493" s="6" t="str">
        <f t="shared" si="2"/>
        <v>Enviromental Data,Public Health Data </v>
      </c>
      <c r="F1493" s="2" t="s">
        <v>5</v>
      </c>
      <c r="G1493" s="5" t="str">
        <f t="shared" si="3"/>
        <v/>
      </c>
      <c r="H1493" s="5" t="str">
        <f t="shared" si="4"/>
        <v/>
      </c>
      <c r="I1493" s="5" t="str">
        <f t="shared" si="5"/>
        <v/>
      </c>
      <c r="J1493" s="5" t="str">
        <f t="shared" si="6"/>
        <v/>
      </c>
      <c r="K1493" s="5" t="str">
        <f t="shared" si="9"/>
        <v>Public Health Data </v>
      </c>
      <c r="M1493" s="6" t="str">
        <f t="shared" si="7"/>
        <v/>
      </c>
      <c r="N1493" s="5" t="str">
        <f t="shared" ref="N1493:Q1493" si="1499">IF(IFERROR(FIND( TRIM(LOWER( RIGHT(N$1,LEN(N$1)- FIND("=",N$1)))),LOWER($D1493)),"*") = "*","",LEFT(N$1,FIND("=",N$1) -1))</f>
        <v/>
      </c>
      <c r="O1493" s="5" t="str">
        <f t="shared" si="1499"/>
        <v/>
      </c>
      <c r="P1493" s="5" t="str">
        <f t="shared" si="1499"/>
        <v/>
      </c>
      <c r="Q1493" s="5" t="str">
        <f t="shared" si="1499"/>
        <v/>
      </c>
    </row>
    <row r="1494" ht="15.75" customHeight="1">
      <c r="A1494" s="5" t="s">
        <v>4417</v>
      </c>
      <c r="B1494" s="5" t="s">
        <v>4418</v>
      </c>
      <c r="C1494" s="5" t="s">
        <v>18</v>
      </c>
      <c r="D1494" s="5" t="s">
        <v>4419</v>
      </c>
      <c r="E1494" s="6" t="str">
        <f t="shared" si="2"/>
        <v>Enviromental Data</v>
      </c>
      <c r="F1494" s="2" t="s">
        <v>5</v>
      </c>
      <c r="G1494" s="5" t="str">
        <f t="shared" si="3"/>
        <v/>
      </c>
      <c r="H1494" s="5" t="str">
        <f t="shared" si="4"/>
        <v/>
      </c>
      <c r="I1494" s="5" t="str">
        <f t="shared" si="5"/>
        <v/>
      </c>
      <c r="J1494" s="5" t="str">
        <f t="shared" si="6"/>
        <v/>
      </c>
      <c r="K1494" s="5" t="str">
        <f t="shared" si="9"/>
        <v/>
      </c>
      <c r="M1494" s="6" t="str">
        <f t="shared" si="7"/>
        <v/>
      </c>
      <c r="N1494" s="5" t="str">
        <f t="shared" ref="N1494:Q1494" si="1500">IF(IFERROR(FIND( TRIM(LOWER( RIGHT(N$1,LEN(N$1)- FIND("=",N$1)))),LOWER($D1494)),"*") = "*","",LEFT(N$1,FIND("=",N$1) -1))</f>
        <v/>
      </c>
      <c r="O1494" s="5" t="str">
        <f t="shared" si="1500"/>
        <v/>
      </c>
      <c r="P1494" s="5" t="str">
        <f t="shared" si="1500"/>
        <v/>
      </c>
      <c r="Q1494" s="5" t="str">
        <f t="shared" si="1500"/>
        <v/>
      </c>
    </row>
    <row r="1495" ht="15.75" customHeight="1">
      <c r="A1495" s="5" t="s">
        <v>4420</v>
      </c>
      <c r="B1495" s="5" t="s">
        <v>4421</v>
      </c>
      <c r="C1495" s="5" t="s">
        <v>18</v>
      </c>
      <c r="D1495" s="5" t="s">
        <v>4422</v>
      </c>
      <c r="E1495" s="6" t="str">
        <f t="shared" si="2"/>
        <v>Enviromental Data,Public Health Data </v>
      </c>
      <c r="F1495" s="2" t="s">
        <v>5</v>
      </c>
      <c r="G1495" s="5" t="str">
        <f t="shared" si="3"/>
        <v/>
      </c>
      <c r="H1495" s="5" t="str">
        <f t="shared" si="4"/>
        <v/>
      </c>
      <c r="I1495" s="5" t="str">
        <f t="shared" si="5"/>
        <v/>
      </c>
      <c r="J1495" s="5" t="str">
        <f t="shared" si="6"/>
        <v/>
      </c>
      <c r="K1495" s="5" t="str">
        <f t="shared" si="9"/>
        <v>Public Health Data </v>
      </c>
      <c r="M1495" s="6" t="str">
        <f t="shared" si="7"/>
        <v/>
      </c>
      <c r="N1495" s="5" t="str">
        <f t="shared" ref="N1495:Q1495" si="1501">IF(IFERROR(FIND( TRIM(LOWER( RIGHT(N$1,LEN(N$1)- FIND("=",N$1)))),LOWER($D1495)),"*") = "*","",LEFT(N$1,FIND("=",N$1) -1))</f>
        <v/>
      </c>
      <c r="O1495" s="5" t="str">
        <f t="shared" si="1501"/>
        <v/>
      </c>
      <c r="P1495" s="5" t="str">
        <f t="shared" si="1501"/>
        <v/>
      </c>
      <c r="Q1495" s="5" t="str">
        <f t="shared" si="1501"/>
        <v/>
      </c>
    </row>
    <row r="1496" ht="15.75" customHeight="1">
      <c r="A1496" s="5" t="s">
        <v>4423</v>
      </c>
      <c r="B1496" s="5" t="s">
        <v>4424</v>
      </c>
      <c r="C1496" s="5" t="s">
        <v>18</v>
      </c>
      <c r="D1496" s="5" t="s">
        <v>4425</v>
      </c>
      <c r="E1496" s="6" t="str">
        <f t="shared" si="2"/>
        <v>Enviromental Data</v>
      </c>
      <c r="F1496" s="2" t="s">
        <v>5</v>
      </c>
      <c r="G1496" s="5" t="str">
        <f t="shared" si="3"/>
        <v/>
      </c>
      <c r="H1496" s="5" t="str">
        <f t="shared" si="4"/>
        <v/>
      </c>
      <c r="I1496" s="5" t="str">
        <f t="shared" si="5"/>
        <v/>
      </c>
      <c r="J1496" s="5" t="str">
        <f t="shared" si="6"/>
        <v/>
      </c>
      <c r="K1496" s="5" t="str">
        <f t="shared" si="9"/>
        <v/>
      </c>
      <c r="M1496" s="6" t="str">
        <f t="shared" si="7"/>
        <v/>
      </c>
      <c r="N1496" s="5" t="str">
        <f t="shared" ref="N1496:Q1496" si="1502">IF(IFERROR(FIND( TRIM(LOWER( RIGHT(N$1,LEN(N$1)- FIND("=",N$1)))),LOWER($D1496)),"*") = "*","",LEFT(N$1,FIND("=",N$1) -1))</f>
        <v/>
      </c>
      <c r="O1496" s="5" t="str">
        <f t="shared" si="1502"/>
        <v/>
      </c>
      <c r="P1496" s="5" t="str">
        <f t="shared" si="1502"/>
        <v/>
      </c>
      <c r="Q1496" s="5" t="str">
        <f t="shared" si="1502"/>
        <v/>
      </c>
    </row>
    <row r="1497" ht="15.75" customHeight="1">
      <c r="A1497" s="5" t="s">
        <v>4426</v>
      </c>
      <c r="B1497" s="5" t="s">
        <v>4427</v>
      </c>
      <c r="C1497" s="5" t="s">
        <v>18</v>
      </c>
      <c r="D1497" s="5" t="s">
        <v>4428</v>
      </c>
      <c r="E1497" s="6" t="str">
        <f t="shared" si="2"/>
        <v>Enviromental Data</v>
      </c>
      <c r="F1497" s="2" t="s">
        <v>5</v>
      </c>
      <c r="G1497" s="5" t="str">
        <f t="shared" si="3"/>
        <v/>
      </c>
      <c r="H1497" s="5" t="str">
        <f t="shared" si="4"/>
        <v/>
      </c>
      <c r="I1497" s="5" t="str">
        <f t="shared" si="5"/>
        <v/>
      </c>
      <c r="J1497" s="5" t="str">
        <f t="shared" si="6"/>
        <v/>
      </c>
      <c r="K1497" s="5" t="str">
        <f t="shared" si="9"/>
        <v/>
      </c>
      <c r="M1497" s="6" t="str">
        <f t="shared" si="7"/>
        <v/>
      </c>
      <c r="N1497" s="5" t="str">
        <f t="shared" ref="N1497:Q1497" si="1503">IF(IFERROR(FIND( TRIM(LOWER( RIGHT(N$1,LEN(N$1)- FIND("=",N$1)))),LOWER($D1497)),"*") = "*","",LEFT(N$1,FIND("=",N$1) -1))</f>
        <v/>
      </c>
      <c r="O1497" s="5" t="str">
        <f t="shared" si="1503"/>
        <v/>
      </c>
      <c r="P1497" s="5" t="str">
        <f t="shared" si="1503"/>
        <v/>
      </c>
      <c r="Q1497" s="5" t="str">
        <f t="shared" si="1503"/>
        <v/>
      </c>
    </row>
    <row r="1498" ht="15.75" customHeight="1">
      <c r="A1498" s="5" t="s">
        <v>4429</v>
      </c>
      <c r="B1498" s="5" t="s">
        <v>4430</v>
      </c>
      <c r="C1498" s="5" t="s">
        <v>18</v>
      </c>
      <c r="D1498" s="5" t="s">
        <v>4431</v>
      </c>
      <c r="E1498" s="6" t="str">
        <f t="shared" si="2"/>
        <v>Enviromental Data</v>
      </c>
      <c r="F1498" s="2" t="s">
        <v>5</v>
      </c>
      <c r="G1498" s="5" t="str">
        <f t="shared" si="3"/>
        <v/>
      </c>
      <c r="H1498" s="5" t="str">
        <f t="shared" si="4"/>
        <v/>
      </c>
      <c r="I1498" s="5" t="str">
        <f t="shared" si="5"/>
        <v/>
      </c>
      <c r="J1498" s="5" t="str">
        <f t="shared" si="6"/>
        <v/>
      </c>
      <c r="K1498" s="5" t="str">
        <f t="shared" si="9"/>
        <v/>
      </c>
      <c r="M1498" s="6" t="str">
        <f t="shared" si="7"/>
        <v/>
      </c>
      <c r="N1498" s="5" t="str">
        <f t="shared" ref="N1498:Q1498" si="1504">IF(IFERROR(FIND( TRIM(LOWER( RIGHT(N$1,LEN(N$1)- FIND("=",N$1)))),LOWER($D1498)),"*") = "*","",LEFT(N$1,FIND("=",N$1) -1))</f>
        <v/>
      </c>
      <c r="O1498" s="5" t="str">
        <f t="shared" si="1504"/>
        <v/>
      </c>
      <c r="P1498" s="5" t="str">
        <f t="shared" si="1504"/>
        <v/>
      </c>
      <c r="Q1498" s="5" t="str">
        <f t="shared" si="1504"/>
        <v/>
      </c>
    </row>
    <row r="1499" ht="15.75" customHeight="1">
      <c r="A1499" s="5" t="s">
        <v>4432</v>
      </c>
      <c r="B1499" s="5" t="s">
        <v>4433</v>
      </c>
      <c r="C1499" s="5" t="s">
        <v>18</v>
      </c>
      <c r="D1499" s="5" t="s">
        <v>4434</v>
      </c>
      <c r="E1499" s="6" t="str">
        <f t="shared" si="2"/>
        <v>Enviromental Data</v>
      </c>
      <c r="F1499" s="2" t="s">
        <v>5</v>
      </c>
      <c r="G1499" s="5" t="str">
        <f t="shared" si="3"/>
        <v/>
      </c>
      <c r="H1499" s="5" t="str">
        <f t="shared" si="4"/>
        <v/>
      </c>
      <c r="I1499" s="5" t="str">
        <f t="shared" si="5"/>
        <v/>
      </c>
      <c r="J1499" s="5" t="str">
        <f t="shared" si="6"/>
        <v/>
      </c>
      <c r="K1499" s="5" t="str">
        <f t="shared" si="9"/>
        <v/>
      </c>
      <c r="M1499" s="6" t="str">
        <f t="shared" si="7"/>
        <v/>
      </c>
      <c r="N1499" s="5" t="str">
        <f t="shared" ref="N1499:Q1499" si="1505">IF(IFERROR(FIND( TRIM(LOWER( RIGHT(N$1,LEN(N$1)- FIND("=",N$1)))),LOWER($D1499)),"*") = "*","",LEFT(N$1,FIND("=",N$1) -1))</f>
        <v/>
      </c>
      <c r="O1499" s="5" t="str">
        <f t="shared" si="1505"/>
        <v/>
      </c>
      <c r="P1499" s="5" t="str">
        <f t="shared" si="1505"/>
        <v/>
      </c>
      <c r="Q1499" s="5" t="str">
        <f t="shared" si="1505"/>
        <v/>
      </c>
    </row>
    <row r="1500" ht="15.75" customHeight="1">
      <c r="A1500" s="5" t="s">
        <v>4435</v>
      </c>
      <c r="B1500" s="5" t="s">
        <v>4436</v>
      </c>
      <c r="C1500" s="5" t="s">
        <v>18</v>
      </c>
      <c r="D1500" s="5" t="s">
        <v>4437</v>
      </c>
      <c r="E1500" s="6" t="str">
        <f t="shared" si="2"/>
        <v>Enviromental Data</v>
      </c>
      <c r="F1500" s="2" t="s">
        <v>5</v>
      </c>
      <c r="G1500" s="5" t="str">
        <f t="shared" si="3"/>
        <v/>
      </c>
      <c r="H1500" s="5" t="str">
        <f t="shared" si="4"/>
        <v/>
      </c>
      <c r="I1500" s="5" t="str">
        <f t="shared" si="5"/>
        <v/>
      </c>
      <c r="J1500" s="5" t="str">
        <f t="shared" si="6"/>
        <v/>
      </c>
      <c r="K1500" s="5" t="str">
        <f t="shared" si="9"/>
        <v/>
      </c>
      <c r="M1500" s="6" t="str">
        <f t="shared" si="7"/>
        <v/>
      </c>
      <c r="N1500" s="5" t="str">
        <f t="shared" ref="N1500:Q1500" si="1506">IF(IFERROR(FIND( TRIM(LOWER( RIGHT(N$1,LEN(N$1)- FIND("=",N$1)))),LOWER($D1500)),"*") = "*","",LEFT(N$1,FIND("=",N$1) -1))</f>
        <v/>
      </c>
      <c r="O1500" s="5" t="str">
        <f t="shared" si="1506"/>
        <v/>
      </c>
      <c r="P1500" s="5" t="str">
        <f t="shared" si="1506"/>
        <v/>
      </c>
      <c r="Q1500" s="5" t="str">
        <f t="shared" si="1506"/>
        <v/>
      </c>
    </row>
    <row r="1501" ht="15.75" customHeight="1">
      <c r="A1501" s="5" t="s">
        <v>4438</v>
      </c>
      <c r="B1501" s="5" t="s">
        <v>4439</v>
      </c>
      <c r="C1501" s="5" t="s">
        <v>18</v>
      </c>
      <c r="D1501" s="5" t="s">
        <v>4440</v>
      </c>
      <c r="E1501" s="6" t="str">
        <f t="shared" si="2"/>
        <v>Enviromental Data</v>
      </c>
      <c r="F1501" s="2" t="s">
        <v>5</v>
      </c>
      <c r="G1501" s="5" t="str">
        <f t="shared" si="3"/>
        <v/>
      </c>
      <c r="H1501" s="5" t="str">
        <f t="shared" si="4"/>
        <v/>
      </c>
      <c r="I1501" s="5" t="str">
        <f t="shared" si="5"/>
        <v/>
      </c>
      <c r="J1501" s="5" t="str">
        <f t="shared" si="6"/>
        <v/>
      </c>
      <c r="K1501" s="5" t="str">
        <f t="shared" si="9"/>
        <v/>
      </c>
      <c r="M1501" s="6" t="str">
        <f t="shared" si="7"/>
        <v/>
      </c>
      <c r="N1501" s="5" t="str">
        <f t="shared" ref="N1501:Q1501" si="1507">IF(IFERROR(FIND( TRIM(LOWER( RIGHT(N$1,LEN(N$1)- FIND("=",N$1)))),LOWER($D1501)),"*") = "*","",LEFT(N$1,FIND("=",N$1) -1))</f>
        <v/>
      </c>
      <c r="O1501" s="5" t="str">
        <f t="shared" si="1507"/>
        <v/>
      </c>
      <c r="P1501" s="5" t="str">
        <f t="shared" si="1507"/>
        <v/>
      </c>
      <c r="Q1501" s="5" t="str">
        <f t="shared" si="1507"/>
        <v/>
      </c>
    </row>
    <row r="1502" ht="15.75" customHeight="1">
      <c r="A1502" s="5" t="s">
        <v>4441</v>
      </c>
      <c r="B1502" s="5" t="s">
        <v>4442</v>
      </c>
      <c r="C1502" s="5" t="s">
        <v>18</v>
      </c>
      <c r="D1502" s="5" t="s">
        <v>4443</v>
      </c>
      <c r="E1502" s="6" t="str">
        <f t="shared" si="2"/>
        <v>Enviromental Data</v>
      </c>
      <c r="F1502" s="2" t="s">
        <v>5</v>
      </c>
      <c r="G1502" s="5" t="str">
        <f t="shared" si="3"/>
        <v/>
      </c>
      <c r="H1502" s="5" t="str">
        <f t="shared" si="4"/>
        <v/>
      </c>
      <c r="I1502" s="5" t="str">
        <f t="shared" si="5"/>
        <v/>
      </c>
      <c r="J1502" s="5" t="str">
        <f t="shared" si="6"/>
        <v/>
      </c>
      <c r="K1502" s="5" t="str">
        <f t="shared" si="9"/>
        <v/>
      </c>
      <c r="M1502" s="6" t="str">
        <f t="shared" si="7"/>
        <v/>
      </c>
      <c r="N1502" s="5" t="str">
        <f t="shared" ref="N1502:Q1502" si="1508">IF(IFERROR(FIND( TRIM(LOWER( RIGHT(N$1,LEN(N$1)- FIND("=",N$1)))),LOWER($D1502)),"*") = "*","",LEFT(N$1,FIND("=",N$1) -1))</f>
        <v/>
      </c>
      <c r="O1502" s="5" t="str">
        <f t="shared" si="1508"/>
        <v/>
      </c>
      <c r="P1502" s="5" t="str">
        <f t="shared" si="1508"/>
        <v/>
      </c>
      <c r="Q1502" s="5" t="str">
        <f t="shared" si="1508"/>
        <v/>
      </c>
    </row>
    <row r="1503" ht="15.75" customHeight="1">
      <c r="A1503" s="5" t="s">
        <v>4444</v>
      </c>
      <c r="B1503" s="5" t="s">
        <v>4445</v>
      </c>
      <c r="C1503" s="5" t="s">
        <v>18</v>
      </c>
      <c r="D1503" s="5" t="s">
        <v>4446</v>
      </c>
      <c r="E1503" s="6" t="str">
        <f t="shared" si="2"/>
        <v>Enviromental Data,Energy Data </v>
      </c>
      <c r="F1503" s="2" t="s">
        <v>5</v>
      </c>
      <c r="G1503" s="5" t="str">
        <f t="shared" si="3"/>
        <v/>
      </c>
      <c r="H1503" s="5" t="str">
        <f t="shared" si="4"/>
        <v/>
      </c>
      <c r="I1503" s="5" t="str">
        <f t="shared" si="5"/>
        <v>Energy Data </v>
      </c>
      <c r="J1503" s="5" t="str">
        <f t="shared" si="6"/>
        <v/>
      </c>
      <c r="K1503" s="5" t="str">
        <f t="shared" si="9"/>
        <v/>
      </c>
      <c r="M1503" s="6" t="str">
        <f t="shared" si="7"/>
        <v/>
      </c>
      <c r="N1503" s="5" t="str">
        <f t="shared" ref="N1503:Q1503" si="1509">IF(IFERROR(FIND( TRIM(LOWER( RIGHT(N$1,LEN(N$1)- FIND("=",N$1)))),LOWER($D1503)),"*") = "*","",LEFT(N$1,FIND("=",N$1) -1))</f>
        <v/>
      </c>
      <c r="O1503" s="5" t="str">
        <f t="shared" si="1509"/>
        <v/>
      </c>
      <c r="P1503" s="5" t="str">
        <f t="shared" si="1509"/>
        <v/>
      </c>
      <c r="Q1503" s="5" t="str">
        <f t="shared" si="1509"/>
        <v/>
      </c>
    </row>
    <row r="1504" ht="15.75" customHeight="1">
      <c r="A1504" s="5" t="s">
        <v>4447</v>
      </c>
      <c r="B1504" s="5" t="s">
        <v>4448</v>
      </c>
      <c r="C1504" s="5" t="s">
        <v>18</v>
      </c>
      <c r="D1504" s="5" t="s">
        <v>4449</v>
      </c>
      <c r="E1504" s="6" t="str">
        <f t="shared" si="2"/>
        <v>Enviromental Data</v>
      </c>
      <c r="F1504" s="2" t="s">
        <v>5</v>
      </c>
      <c r="G1504" s="5" t="str">
        <f t="shared" si="3"/>
        <v/>
      </c>
      <c r="H1504" s="5" t="str">
        <f t="shared" si="4"/>
        <v/>
      </c>
      <c r="I1504" s="5" t="str">
        <f t="shared" si="5"/>
        <v/>
      </c>
      <c r="J1504" s="5" t="str">
        <f t="shared" si="6"/>
        <v/>
      </c>
      <c r="K1504" s="5" t="str">
        <f t="shared" si="9"/>
        <v/>
      </c>
      <c r="M1504" s="6" t="str">
        <f t="shared" si="7"/>
        <v/>
      </c>
      <c r="N1504" s="5" t="str">
        <f t="shared" ref="N1504:Q1504" si="1510">IF(IFERROR(FIND( TRIM(LOWER( RIGHT(N$1,LEN(N$1)- FIND("=",N$1)))),LOWER($D1504)),"*") = "*","",LEFT(N$1,FIND("=",N$1) -1))</f>
        <v/>
      </c>
      <c r="O1504" s="5" t="str">
        <f t="shared" si="1510"/>
        <v/>
      </c>
      <c r="P1504" s="5" t="str">
        <f t="shared" si="1510"/>
        <v/>
      </c>
      <c r="Q1504" s="5" t="str">
        <f t="shared" si="1510"/>
        <v/>
      </c>
    </row>
    <row r="1505" ht="15.75" customHeight="1">
      <c r="A1505" s="5" t="s">
        <v>4450</v>
      </c>
      <c r="B1505" s="5" t="s">
        <v>4451</v>
      </c>
      <c r="C1505" s="5" t="s">
        <v>18</v>
      </c>
      <c r="D1505" s="5" t="s">
        <v>4452</v>
      </c>
      <c r="E1505" s="6" t="str">
        <f t="shared" si="2"/>
        <v>Enviromental Data</v>
      </c>
      <c r="F1505" s="2" t="s">
        <v>5</v>
      </c>
      <c r="G1505" s="5" t="str">
        <f t="shared" si="3"/>
        <v/>
      </c>
      <c r="H1505" s="5" t="str">
        <f t="shared" si="4"/>
        <v/>
      </c>
      <c r="I1505" s="5" t="str">
        <f t="shared" si="5"/>
        <v/>
      </c>
      <c r="J1505" s="5" t="str">
        <f t="shared" si="6"/>
        <v/>
      </c>
      <c r="K1505" s="5" t="str">
        <f t="shared" si="9"/>
        <v/>
      </c>
      <c r="M1505" s="6" t="str">
        <f t="shared" si="7"/>
        <v/>
      </c>
      <c r="N1505" s="5" t="str">
        <f t="shared" ref="N1505:Q1505" si="1511">IF(IFERROR(FIND( TRIM(LOWER( RIGHT(N$1,LEN(N$1)- FIND("=",N$1)))),LOWER($D1505)),"*") = "*","",LEFT(N$1,FIND("=",N$1) -1))</f>
        <v/>
      </c>
      <c r="O1505" s="5" t="str">
        <f t="shared" si="1511"/>
        <v/>
      </c>
      <c r="P1505" s="5" t="str">
        <f t="shared" si="1511"/>
        <v/>
      </c>
      <c r="Q1505" s="5" t="str">
        <f t="shared" si="1511"/>
        <v/>
      </c>
    </row>
    <row r="1506" ht="15.75" customHeight="1">
      <c r="A1506" s="5" t="s">
        <v>4453</v>
      </c>
      <c r="B1506" s="5" t="s">
        <v>4454</v>
      </c>
      <c r="C1506" s="5" t="s">
        <v>18</v>
      </c>
      <c r="D1506" s="5" t="s">
        <v>4455</v>
      </c>
      <c r="E1506" s="6" t="str">
        <f t="shared" si="2"/>
        <v>Enviromental Data</v>
      </c>
      <c r="F1506" s="2" t="s">
        <v>5</v>
      </c>
      <c r="G1506" s="5" t="str">
        <f t="shared" si="3"/>
        <v/>
      </c>
      <c r="H1506" s="5" t="str">
        <f t="shared" si="4"/>
        <v/>
      </c>
      <c r="I1506" s="5" t="str">
        <f t="shared" si="5"/>
        <v/>
      </c>
      <c r="J1506" s="5" t="str">
        <f t="shared" si="6"/>
        <v/>
      </c>
      <c r="K1506" s="5" t="str">
        <f t="shared" si="9"/>
        <v/>
      </c>
      <c r="M1506" s="6" t="str">
        <f t="shared" si="7"/>
        <v/>
      </c>
      <c r="N1506" s="5" t="str">
        <f t="shared" ref="N1506:Q1506" si="1512">IF(IFERROR(FIND( TRIM(LOWER( RIGHT(N$1,LEN(N$1)- FIND("=",N$1)))),LOWER($D1506)),"*") = "*","",LEFT(N$1,FIND("=",N$1) -1))</f>
        <v/>
      </c>
      <c r="O1506" s="5" t="str">
        <f t="shared" si="1512"/>
        <v/>
      </c>
      <c r="P1506" s="5" t="str">
        <f t="shared" si="1512"/>
        <v/>
      </c>
      <c r="Q1506" s="5" t="str">
        <f t="shared" si="1512"/>
        <v/>
      </c>
    </row>
    <row r="1507" ht="15.75" customHeight="1">
      <c r="A1507" s="5" t="s">
        <v>4456</v>
      </c>
      <c r="B1507" s="5" t="s">
        <v>4457</v>
      </c>
      <c r="C1507" s="5" t="s">
        <v>18</v>
      </c>
      <c r="D1507" s="5" t="s">
        <v>4458</v>
      </c>
      <c r="E1507" s="6" t="str">
        <f t="shared" si="2"/>
        <v>Enviromental Data</v>
      </c>
      <c r="F1507" s="2" t="s">
        <v>5</v>
      </c>
      <c r="G1507" s="5" t="str">
        <f t="shared" si="3"/>
        <v/>
      </c>
      <c r="H1507" s="5" t="str">
        <f t="shared" si="4"/>
        <v/>
      </c>
      <c r="I1507" s="5" t="str">
        <f t="shared" si="5"/>
        <v/>
      </c>
      <c r="J1507" s="5" t="str">
        <f t="shared" si="6"/>
        <v/>
      </c>
      <c r="K1507" s="5" t="str">
        <f t="shared" si="9"/>
        <v/>
      </c>
      <c r="M1507" s="6" t="str">
        <f t="shared" si="7"/>
        <v/>
      </c>
      <c r="N1507" s="5" t="str">
        <f t="shared" ref="N1507:Q1507" si="1513">IF(IFERROR(FIND( TRIM(LOWER( RIGHT(N$1,LEN(N$1)- FIND("=",N$1)))),LOWER($D1507)),"*") = "*","",LEFT(N$1,FIND("=",N$1) -1))</f>
        <v/>
      </c>
      <c r="O1507" s="5" t="str">
        <f t="shared" si="1513"/>
        <v/>
      </c>
      <c r="P1507" s="5" t="str">
        <f t="shared" si="1513"/>
        <v/>
      </c>
      <c r="Q1507" s="5" t="str">
        <f t="shared" si="1513"/>
        <v/>
      </c>
    </row>
    <row r="1508" ht="15.75" customHeight="1">
      <c r="A1508" s="5" t="s">
        <v>4459</v>
      </c>
      <c r="B1508" s="5" t="s">
        <v>4460</v>
      </c>
      <c r="C1508" s="5" t="s">
        <v>18</v>
      </c>
      <c r="D1508" s="5" t="s">
        <v>4461</v>
      </c>
      <c r="E1508" s="6" t="str">
        <f t="shared" si="2"/>
        <v>Enviromental Data</v>
      </c>
      <c r="F1508" s="2" t="s">
        <v>5</v>
      </c>
      <c r="G1508" s="5" t="str">
        <f t="shared" si="3"/>
        <v/>
      </c>
      <c r="H1508" s="5" t="str">
        <f t="shared" si="4"/>
        <v/>
      </c>
      <c r="I1508" s="5" t="str">
        <f t="shared" si="5"/>
        <v/>
      </c>
      <c r="J1508" s="5" t="str">
        <f t="shared" si="6"/>
        <v/>
      </c>
      <c r="K1508" s="5" t="str">
        <f t="shared" si="9"/>
        <v/>
      </c>
      <c r="M1508" s="6" t="str">
        <f t="shared" si="7"/>
        <v/>
      </c>
      <c r="N1508" s="5" t="str">
        <f t="shared" ref="N1508:Q1508" si="1514">IF(IFERROR(FIND( TRIM(LOWER( RIGHT(N$1,LEN(N$1)- FIND("=",N$1)))),LOWER($D1508)),"*") = "*","",LEFT(N$1,FIND("=",N$1) -1))</f>
        <v/>
      </c>
      <c r="O1508" s="5" t="str">
        <f t="shared" si="1514"/>
        <v/>
      </c>
      <c r="P1508" s="5" t="str">
        <f t="shared" si="1514"/>
        <v/>
      </c>
      <c r="Q1508" s="5" t="str">
        <f t="shared" si="1514"/>
        <v/>
      </c>
    </row>
    <row r="1509" ht="15.75" customHeight="1">
      <c r="A1509" s="5" t="s">
        <v>4462</v>
      </c>
      <c r="B1509" s="5" t="s">
        <v>4463</v>
      </c>
      <c r="C1509" s="5" t="s">
        <v>18</v>
      </c>
      <c r="D1509" s="5" t="s">
        <v>4464</v>
      </c>
      <c r="E1509" s="6" t="str">
        <f t="shared" si="2"/>
        <v>Enviromental Data,Public Health Data </v>
      </c>
      <c r="F1509" s="2" t="s">
        <v>5</v>
      </c>
      <c r="G1509" s="5" t="str">
        <f t="shared" si="3"/>
        <v/>
      </c>
      <c r="H1509" s="5" t="str">
        <f t="shared" si="4"/>
        <v/>
      </c>
      <c r="I1509" s="5" t="str">
        <f t="shared" si="5"/>
        <v/>
      </c>
      <c r="J1509" s="5" t="str">
        <f t="shared" si="6"/>
        <v/>
      </c>
      <c r="K1509" s="5" t="str">
        <f t="shared" si="9"/>
        <v>Public Health Data </v>
      </c>
      <c r="M1509" s="6" t="str">
        <f t="shared" si="7"/>
        <v/>
      </c>
      <c r="N1509" s="5" t="str">
        <f t="shared" ref="N1509:Q1509" si="1515">IF(IFERROR(FIND( TRIM(LOWER( RIGHT(N$1,LEN(N$1)- FIND("=",N$1)))),LOWER($D1509)),"*") = "*","",LEFT(N$1,FIND("=",N$1) -1))</f>
        <v/>
      </c>
      <c r="O1509" s="5" t="str">
        <f t="shared" si="1515"/>
        <v/>
      </c>
      <c r="P1509" s="5" t="str">
        <f t="shared" si="1515"/>
        <v/>
      </c>
      <c r="Q1509" s="5" t="str">
        <f t="shared" si="1515"/>
        <v/>
      </c>
    </row>
    <row r="1510" ht="15.75" customHeight="1">
      <c r="A1510" s="5" t="s">
        <v>4465</v>
      </c>
      <c r="B1510" s="5" t="s">
        <v>4466</v>
      </c>
      <c r="C1510" s="5" t="s">
        <v>18</v>
      </c>
      <c r="D1510" s="5" t="s">
        <v>4467</v>
      </c>
      <c r="E1510" s="6" t="str">
        <f t="shared" si="2"/>
        <v>Enviromental Data</v>
      </c>
      <c r="F1510" s="2" t="s">
        <v>5</v>
      </c>
      <c r="G1510" s="5" t="str">
        <f t="shared" si="3"/>
        <v/>
      </c>
      <c r="H1510" s="5" t="str">
        <f t="shared" si="4"/>
        <v/>
      </c>
      <c r="I1510" s="5" t="str">
        <f t="shared" si="5"/>
        <v/>
      </c>
      <c r="J1510" s="5" t="str">
        <f t="shared" si="6"/>
        <v/>
      </c>
      <c r="K1510" s="5" t="str">
        <f t="shared" si="9"/>
        <v/>
      </c>
      <c r="M1510" s="6" t="str">
        <f t="shared" si="7"/>
        <v>Regulatory Compliance </v>
      </c>
      <c r="N1510" s="5" t="str">
        <f t="shared" ref="N1510:Q1510" si="1516">IF(IFERROR(FIND( TRIM(LOWER( RIGHT(N$1,LEN(N$1)- FIND("=",N$1)))),LOWER($D1510)),"*") = "*","",LEFT(N$1,FIND("=",N$1) -1))</f>
        <v/>
      </c>
      <c r="O1510" s="5" t="str">
        <f t="shared" si="1516"/>
        <v/>
      </c>
      <c r="P1510" s="5" t="str">
        <f t="shared" si="1516"/>
        <v>Regulatory Compliance </v>
      </c>
      <c r="Q1510" s="5" t="str">
        <f t="shared" si="1516"/>
        <v/>
      </c>
    </row>
    <row r="1511" ht="15.75" customHeight="1">
      <c r="A1511" s="5" t="s">
        <v>4468</v>
      </c>
      <c r="B1511" s="5" t="s">
        <v>4469</v>
      </c>
      <c r="C1511" s="5" t="s">
        <v>18</v>
      </c>
      <c r="D1511" s="5" t="s">
        <v>4470</v>
      </c>
      <c r="E1511" s="6" t="str">
        <f t="shared" si="2"/>
        <v>Enviromental Data,Energy Data </v>
      </c>
      <c r="F1511" s="2" t="s">
        <v>5</v>
      </c>
      <c r="G1511" s="5" t="str">
        <f t="shared" si="3"/>
        <v/>
      </c>
      <c r="H1511" s="5" t="str">
        <f t="shared" si="4"/>
        <v/>
      </c>
      <c r="I1511" s="5" t="str">
        <f t="shared" si="5"/>
        <v>Energy Data </v>
      </c>
      <c r="J1511" s="5" t="str">
        <f t="shared" si="6"/>
        <v/>
      </c>
      <c r="K1511" s="5" t="str">
        <f t="shared" si="9"/>
        <v/>
      </c>
      <c r="M1511" s="6" t="str">
        <f t="shared" si="7"/>
        <v/>
      </c>
      <c r="N1511" s="5" t="str">
        <f t="shared" ref="N1511:Q1511" si="1517">IF(IFERROR(FIND( TRIM(LOWER( RIGHT(N$1,LEN(N$1)- FIND("=",N$1)))),LOWER($D1511)),"*") = "*","",LEFT(N$1,FIND("=",N$1) -1))</f>
        <v/>
      </c>
      <c r="O1511" s="5" t="str">
        <f t="shared" si="1517"/>
        <v/>
      </c>
      <c r="P1511" s="5" t="str">
        <f t="shared" si="1517"/>
        <v/>
      </c>
      <c r="Q1511" s="5" t="str">
        <f t="shared" si="1517"/>
        <v/>
      </c>
    </row>
    <row r="1512" ht="15.75" customHeight="1">
      <c r="A1512" s="5" t="s">
        <v>4471</v>
      </c>
      <c r="B1512" s="5" t="s">
        <v>4472</v>
      </c>
      <c r="C1512" s="5" t="s">
        <v>18</v>
      </c>
      <c r="D1512" s="5" t="s">
        <v>4473</v>
      </c>
      <c r="E1512" s="6" t="str">
        <f t="shared" si="2"/>
        <v>Enviromental Data,Public Health Data </v>
      </c>
      <c r="F1512" s="2" t="s">
        <v>5</v>
      </c>
      <c r="G1512" s="5" t="str">
        <f t="shared" si="3"/>
        <v/>
      </c>
      <c r="H1512" s="5" t="str">
        <f t="shared" si="4"/>
        <v/>
      </c>
      <c r="I1512" s="5" t="str">
        <f t="shared" si="5"/>
        <v/>
      </c>
      <c r="J1512" s="5" t="str">
        <f t="shared" si="6"/>
        <v/>
      </c>
      <c r="K1512" s="5" t="str">
        <f t="shared" si="9"/>
        <v>Public Health Data </v>
      </c>
      <c r="M1512" s="6" t="str">
        <f t="shared" si="7"/>
        <v/>
      </c>
      <c r="N1512" s="5" t="str">
        <f t="shared" ref="N1512:Q1512" si="1518">IF(IFERROR(FIND( TRIM(LOWER( RIGHT(N$1,LEN(N$1)- FIND("=",N$1)))),LOWER($D1512)),"*") = "*","",LEFT(N$1,FIND("=",N$1) -1))</f>
        <v/>
      </c>
      <c r="O1512" s="5" t="str">
        <f t="shared" si="1518"/>
        <v/>
      </c>
      <c r="P1512" s="5" t="str">
        <f t="shared" si="1518"/>
        <v/>
      </c>
      <c r="Q1512" s="5" t="str">
        <f t="shared" si="1518"/>
        <v/>
      </c>
    </row>
    <row r="1513" ht="15.75" customHeight="1">
      <c r="A1513" s="5" t="s">
        <v>4474</v>
      </c>
      <c r="B1513" s="5" t="s">
        <v>4475</v>
      </c>
      <c r="C1513" s="5" t="s">
        <v>18</v>
      </c>
      <c r="D1513" s="5" t="s">
        <v>4476</v>
      </c>
      <c r="E1513" s="6" t="str">
        <f t="shared" si="2"/>
        <v>Enviromental Data</v>
      </c>
      <c r="F1513" s="2" t="s">
        <v>5</v>
      </c>
      <c r="G1513" s="5" t="str">
        <f t="shared" si="3"/>
        <v/>
      </c>
      <c r="H1513" s="5" t="str">
        <f t="shared" si="4"/>
        <v/>
      </c>
      <c r="I1513" s="5" t="str">
        <f t="shared" si="5"/>
        <v/>
      </c>
      <c r="J1513" s="5" t="str">
        <f t="shared" si="6"/>
        <v/>
      </c>
      <c r="K1513" s="5" t="str">
        <f t="shared" si="9"/>
        <v/>
      </c>
      <c r="M1513" s="6" t="str">
        <f t="shared" si="7"/>
        <v/>
      </c>
      <c r="N1513" s="5" t="str">
        <f t="shared" ref="N1513:Q1513" si="1519">IF(IFERROR(FIND( TRIM(LOWER( RIGHT(N$1,LEN(N$1)- FIND("=",N$1)))),LOWER($D1513)),"*") = "*","",LEFT(N$1,FIND("=",N$1) -1))</f>
        <v/>
      </c>
      <c r="O1513" s="5" t="str">
        <f t="shared" si="1519"/>
        <v/>
      </c>
      <c r="P1513" s="5" t="str">
        <f t="shared" si="1519"/>
        <v/>
      </c>
      <c r="Q1513" s="5" t="str">
        <f t="shared" si="1519"/>
        <v/>
      </c>
    </row>
    <row r="1514" ht="15.75" customHeight="1">
      <c r="A1514" s="5" t="s">
        <v>4477</v>
      </c>
      <c r="B1514" s="5" t="s">
        <v>4478</v>
      </c>
      <c r="C1514" s="5" t="s">
        <v>18</v>
      </c>
      <c r="D1514" s="5" t="s">
        <v>4479</v>
      </c>
      <c r="E1514" s="6" t="str">
        <f t="shared" si="2"/>
        <v>Enviromental Data</v>
      </c>
      <c r="F1514" s="2" t="s">
        <v>5</v>
      </c>
      <c r="G1514" s="5" t="str">
        <f t="shared" si="3"/>
        <v/>
      </c>
      <c r="H1514" s="5" t="str">
        <f t="shared" si="4"/>
        <v/>
      </c>
      <c r="I1514" s="5" t="str">
        <f t="shared" si="5"/>
        <v/>
      </c>
      <c r="J1514" s="5" t="str">
        <f t="shared" si="6"/>
        <v/>
      </c>
      <c r="K1514" s="5" t="str">
        <f t="shared" si="9"/>
        <v/>
      </c>
      <c r="M1514" s="6" t="str">
        <f t="shared" si="7"/>
        <v/>
      </c>
      <c r="N1514" s="5" t="str">
        <f t="shared" ref="N1514:Q1514" si="1520">IF(IFERROR(FIND( TRIM(LOWER( RIGHT(N$1,LEN(N$1)- FIND("=",N$1)))),LOWER($D1514)),"*") = "*","",LEFT(N$1,FIND("=",N$1) -1))</f>
        <v/>
      </c>
      <c r="O1514" s="5" t="str">
        <f t="shared" si="1520"/>
        <v/>
      </c>
      <c r="P1514" s="5" t="str">
        <f t="shared" si="1520"/>
        <v/>
      </c>
      <c r="Q1514" s="5" t="str">
        <f t="shared" si="1520"/>
        <v/>
      </c>
    </row>
    <row r="1515" ht="15.75" customHeight="1">
      <c r="A1515" s="5" t="s">
        <v>4480</v>
      </c>
      <c r="B1515" s="5" t="s">
        <v>4481</v>
      </c>
      <c r="C1515" s="5" t="s">
        <v>18</v>
      </c>
      <c r="D1515" s="5" t="s">
        <v>4482</v>
      </c>
      <c r="E1515" s="6" t="str">
        <f t="shared" si="2"/>
        <v>Enviromental Data</v>
      </c>
      <c r="F1515" s="2" t="s">
        <v>5</v>
      </c>
      <c r="G1515" s="5" t="str">
        <f t="shared" si="3"/>
        <v/>
      </c>
      <c r="H1515" s="5" t="str">
        <f t="shared" si="4"/>
        <v/>
      </c>
      <c r="I1515" s="5" t="str">
        <f t="shared" si="5"/>
        <v/>
      </c>
      <c r="J1515" s="5" t="str">
        <f t="shared" si="6"/>
        <v/>
      </c>
      <c r="K1515" s="5" t="str">
        <f t="shared" si="9"/>
        <v/>
      </c>
      <c r="M1515" s="6" t="str">
        <f t="shared" si="7"/>
        <v/>
      </c>
      <c r="N1515" s="5" t="str">
        <f t="shared" ref="N1515:Q1515" si="1521">IF(IFERROR(FIND( TRIM(LOWER( RIGHT(N$1,LEN(N$1)- FIND("=",N$1)))),LOWER($D1515)),"*") = "*","",LEFT(N$1,FIND("=",N$1) -1))</f>
        <v/>
      </c>
      <c r="O1515" s="5" t="str">
        <f t="shared" si="1521"/>
        <v/>
      </c>
      <c r="P1515" s="5" t="str">
        <f t="shared" si="1521"/>
        <v/>
      </c>
      <c r="Q1515" s="5" t="str">
        <f t="shared" si="1521"/>
        <v/>
      </c>
    </row>
    <row r="1516" ht="15.75" customHeight="1">
      <c r="A1516" s="5" t="s">
        <v>4483</v>
      </c>
      <c r="B1516" s="5" t="s">
        <v>4484</v>
      </c>
      <c r="C1516" s="5" t="s">
        <v>18</v>
      </c>
      <c r="D1516" s="5" t="s">
        <v>4485</v>
      </c>
      <c r="E1516" s="6" t="str">
        <f t="shared" si="2"/>
        <v>Enviromental Data</v>
      </c>
      <c r="F1516" s="2" t="s">
        <v>5</v>
      </c>
      <c r="G1516" s="5" t="str">
        <f t="shared" si="3"/>
        <v/>
      </c>
      <c r="H1516" s="5" t="str">
        <f t="shared" si="4"/>
        <v/>
      </c>
      <c r="I1516" s="5" t="str">
        <f t="shared" si="5"/>
        <v/>
      </c>
      <c r="J1516" s="5" t="str">
        <f t="shared" si="6"/>
        <v/>
      </c>
      <c r="K1516" s="5" t="str">
        <f t="shared" si="9"/>
        <v/>
      </c>
      <c r="M1516" s="6" t="str">
        <f t="shared" si="7"/>
        <v/>
      </c>
      <c r="N1516" s="5" t="str">
        <f t="shared" ref="N1516:Q1516" si="1522">IF(IFERROR(FIND( TRIM(LOWER( RIGHT(N$1,LEN(N$1)- FIND("=",N$1)))),LOWER($D1516)),"*") = "*","",LEFT(N$1,FIND("=",N$1) -1))</f>
        <v/>
      </c>
      <c r="O1516" s="5" t="str">
        <f t="shared" si="1522"/>
        <v/>
      </c>
      <c r="P1516" s="5" t="str">
        <f t="shared" si="1522"/>
        <v/>
      </c>
      <c r="Q1516" s="5" t="str">
        <f t="shared" si="1522"/>
        <v/>
      </c>
    </row>
    <row r="1517" ht="15.75" customHeight="1">
      <c r="A1517" s="5" t="s">
        <v>4486</v>
      </c>
      <c r="B1517" s="5" t="s">
        <v>4487</v>
      </c>
      <c r="C1517" s="5" t="s">
        <v>18</v>
      </c>
      <c r="D1517" s="5" t="s">
        <v>4488</v>
      </c>
      <c r="E1517" s="6" t="str">
        <f t="shared" si="2"/>
        <v>Enviromental Data,Energy Data </v>
      </c>
      <c r="F1517" s="2" t="s">
        <v>5</v>
      </c>
      <c r="G1517" s="5" t="str">
        <f t="shared" si="3"/>
        <v/>
      </c>
      <c r="H1517" s="5" t="str">
        <f t="shared" si="4"/>
        <v/>
      </c>
      <c r="I1517" s="5" t="str">
        <f t="shared" si="5"/>
        <v>Energy Data </v>
      </c>
      <c r="J1517" s="5" t="str">
        <f t="shared" si="6"/>
        <v/>
      </c>
      <c r="K1517" s="5" t="str">
        <f t="shared" si="9"/>
        <v/>
      </c>
      <c r="M1517" s="6" t="str">
        <f t="shared" si="7"/>
        <v/>
      </c>
      <c r="N1517" s="5" t="str">
        <f t="shared" ref="N1517:Q1517" si="1523">IF(IFERROR(FIND( TRIM(LOWER( RIGHT(N$1,LEN(N$1)- FIND("=",N$1)))),LOWER($D1517)),"*") = "*","",LEFT(N$1,FIND("=",N$1) -1))</f>
        <v/>
      </c>
      <c r="O1517" s="5" t="str">
        <f t="shared" si="1523"/>
        <v/>
      </c>
      <c r="P1517" s="5" t="str">
        <f t="shared" si="1523"/>
        <v/>
      </c>
      <c r="Q1517" s="5" t="str">
        <f t="shared" si="1523"/>
        <v/>
      </c>
    </row>
    <row r="1518" ht="15.75" customHeight="1">
      <c r="A1518" s="5" t="s">
        <v>4489</v>
      </c>
      <c r="B1518" s="5" t="s">
        <v>4490</v>
      </c>
      <c r="C1518" s="5" t="s">
        <v>18</v>
      </c>
      <c r="D1518" s="5" t="s">
        <v>4491</v>
      </c>
      <c r="E1518" s="6" t="str">
        <f t="shared" si="2"/>
        <v>Enviromental Data</v>
      </c>
      <c r="F1518" s="2" t="s">
        <v>5</v>
      </c>
      <c r="G1518" s="5" t="str">
        <f t="shared" si="3"/>
        <v/>
      </c>
      <c r="H1518" s="5" t="str">
        <f t="shared" si="4"/>
        <v/>
      </c>
      <c r="I1518" s="5" t="str">
        <f t="shared" si="5"/>
        <v/>
      </c>
      <c r="J1518" s="5" t="str">
        <f t="shared" si="6"/>
        <v/>
      </c>
      <c r="K1518" s="5" t="str">
        <f t="shared" si="9"/>
        <v/>
      </c>
      <c r="M1518" s="6" t="str">
        <f t="shared" si="7"/>
        <v>Agricultural Waste Management System </v>
      </c>
      <c r="N1518" s="5" t="str">
        <f t="shared" ref="N1518:Q1518" si="1524">IF(IFERROR(FIND( TRIM(LOWER( RIGHT(N$1,LEN(N$1)- FIND("=",N$1)))),LOWER($D1518)),"*") = "*","",LEFT(N$1,FIND("=",N$1) -1))</f>
        <v>Agricultural Waste Management System </v>
      </c>
      <c r="O1518" s="5" t="str">
        <f t="shared" si="1524"/>
        <v/>
      </c>
      <c r="P1518" s="5" t="str">
        <f t="shared" si="1524"/>
        <v/>
      </c>
      <c r="Q1518" s="5" t="str">
        <f t="shared" si="1524"/>
        <v/>
      </c>
    </row>
    <row r="1519" ht="15.75" customHeight="1">
      <c r="A1519" s="5" t="s">
        <v>4492</v>
      </c>
      <c r="B1519" s="5" t="s">
        <v>4493</v>
      </c>
      <c r="C1519" s="5" t="s">
        <v>18</v>
      </c>
      <c r="D1519" s="5" t="s">
        <v>4494</v>
      </c>
      <c r="E1519" s="6" t="str">
        <f t="shared" si="2"/>
        <v>Enviromental Data,Soil Health Data</v>
      </c>
      <c r="F1519" s="2" t="s">
        <v>5</v>
      </c>
      <c r="G1519" s="5" t="str">
        <f t="shared" si="3"/>
        <v>Soil Health Data</v>
      </c>
      <c r="H1519" s="5" t="str">
        <f t="shared" si="4"/>
        <v/>
      </c>
      <c r="I1519" s="5" t="str">
        <f t="shared" si="5"/>
        <v/>
      </c>
      <c r="J1519" s="5" t="str">
        <f t="shared" si="6"/>
        <v/>
      </c>
      <c r="K1519" s="5" t="str">
        <f t="shared" si="9"/>
        <v/>
      </c>
      <c r="M1519" s="6" t="str">
        <f t="shared" si="7"/>
        <v>Regulatory Compliance </v>
      </c>
      <c r="N1519" s="5" t="str">
        <f t="shared" ref="N1519:Q1519" si="1525">IF(IFERROR(FIND( TRIM(LOWER( RIGHT(N$1,LEN(N$1)- FIND("=",N$1)))),LOWER($D1519)),"*") = "*","",LEFT(N$1,FIND("=",N$1) -1))</f>
        <v/>
      </c>
      <c r="O1519" s="5" t="str">
        <f t="shared" si="1525"/>
        <v/>
      </c>
      <c r="P1519" s="5" t="str">
        <f t="shared" si="1525"/>
        <v>Regulatory Compliance </v>
      </c>
      <c r="Q1519" s="5" t="str">
        <f t="shared" si="1525"/>
        <v/>
      </c>
    </row>
    <row r="1520" ht="15.75" customHeight="1">
      <c r="A1520" s="5" t="s">
        <v>4495</v>
      </c>
      <c r="B1520" s="5" t="s">
        <v>4496</v>
      </c>
      <c r="C1520" s="5" t="s">
        <v>18</v>
      </c>
      <c r="D1520" s="5" t="s">
        <v>4497</v>
      </c>
      <c r="E1520" s="6" t="str">
        <f t="shared" si="2"/>
        <v>Enviromental Data</v>
      </c>
      <c r="F1520" s="2" t="s">
        <v>5</v>
      </c>
      <c r="G1520" s="5" t="str">
        <f t="shared" si="3"/>
        <v/>
      </c>
      <c r="H1520" s="5" t="str">
        <f t="shared" si="4"/>
        <v/>
      </c>
      <c r="I1520" s="5" t="str">
        <f t="shared" si="5"/>
        <v/>
      </c>
      <c r="J1520" s="5" t="str">
        <f t="shared" si="6"/>
        <v/>
      </c>
      <c r="K1520" s="5" t="str">
        <f t="shared" si="9"/>
        <v/>
      </c>
      <c r="M1520" s="6" t="str">
        <f t="shared" si="7"/>
        <v/>
      </c>
      <c r="N1520" s="5" t="str">
        <f t="shared" ref="N1520:Q1520" si="1526">IF(IFERROR(FIND( TRIM(LOWER( RIGHT(N$1,LEN(N$1)- FIND("=",N$1)))),LOWER($D1520)),"*") = "*","",LEFT(N$1,FIND("=",N$1) -1))</f>
        <v/>
      </c>
      <c r="O1520" s="5" t="str">
        <f t="shared" si="1526"/>
        <v/>
      </c>
      <c r="P1520" s="5" t="str">
        <f t="shared" si="1526"/>
        <v/>
      </c>
      <c r="Q1520" s="5" t="str">
        <f t="shared" si="1526"/>
        <v/>
      </c>
    </row>
    <row r="1521" ht="15.75" customHeight="1">
      <c r="A1521" s="5" t="s">
        <v>4498</v>
      </c>
      <c r="B1521" s="5" t="s">
        <v>4499</v>
      </c>
      <c r="C1521" s="5" t="s">
        <v>18</v>
      </c>
      <c r="D1521" s="5" t="s">
        <v>4500</v>
      </c>
      <c r="E1521" s="6" t="str">
        <f t="shared" si="2"/>
        <v>Enviromental Data</v>
      </c>
      <c r="F1521" s="2" t="s">
        <v>5</v>
      </c>
      <c r="G1521" s="5" t="str">
        <f t="shared" si="3"/>
        <v/>
      </c>
      <c r="H1521" s="5" t="str">
        <f t="shared" si="4"/>
        <v/>
      </c>
      <c r="I1521" s="5" t="str">
        <f t="shared" si="5"/>
        <v/>
      </c>
      <c r="J1521" s="5" t="str">
        <f t="shared" si="6"/>
        <v/>
      </c>
      <c r="K1521" s="5" t="str">
        <f t="shared" si="9"/>
        <v/>
      </c>
      <c r="M1521" s="6" t="str">
        <f t="shared" si="7"/>
        <v/>
      </c>
      <c r="N1521" s="5" t="str">
        <f t="shared" ref="N1521:Q1521" si="1527">IF(IFERROR(FIND( TRIM(LOWER( RIGHT(N$1,LEN(N$1)- FIND("=",N$1)))),LOWER($D1521)),"*") = "*","",LEFT(N$1,FIND("=",N$1) -1))</f>
        <v/>
      </c>
      <c r="O1521" s="5" t="str">
        <f t="shared" si="1527"/>
        <v/>
      </c>
      <c r="P1521" s="5" t="str">
        <f t="shared" si="1527"/>
        <v/>
      </c>
      <c r="Q1521" s="5" t="str">
        <f t="shared" si="1527"/>
        <v/>
      </c>
    </row>
    <row r="1522" ht="15.75" customHeight="1">
      <c r="A1522" s="5" t="s">
        <v>4501</v>
      </c>
      <c r="B1522" s="5" t="s">
        <v>4502</v>
      </c>
      <c r="C1522" s="5" t="s">
        <v>18</v>
      </c>
      <c r="D1522" s="5" t="s">
        <v>4503</v>
      </c>
      <c r="E1522" s="6" t="str">
        <f t="shared" si="2"/>
        <v>Enviromental Data</v>
      </c>
      <c r="F1522" s="2" t="s">
        <v>5</v>
      </c>
      <c r="G1522" s="5" t="str">
        <f t="shared" si="3"/>
        <v/>
      </c>
      <c r="H1522" s="5" t="str">
        <f t="shared" si="4"/>
        <v/>
      </c>
      <c r="I1522" s="5" t="str">
        <f t="shared" si="5"/>
        <v/>
      </c>
      <c r="J1522" s="5" t="str">
        <f t="shared" si="6"/>
        <v/>
      </c>
      <c r="K1522" s="5" t="str">
        <f t="shared" si="9"/>
        <v/>
      </c>
      <c r="M1522" s="6" t="str">
        <f t="shared" si="7"/>
        <v/>
      </c>
      <c r="N1522" s="5" t="str">
        <f t="shared" ref="N1522:Q1522" si="1528">IF(IFERROR(FIND( TRIM(LOWER( RIGHT(N$1,LEN(N$1)- FIND("=",N$1)))),LOWER($D1522)),"*") = "*","",LEFT(N$1,FIND("=",N$1) -1))</f>
        <v/>
      </c>
      <c r="O1522" s="5" t="str">
        <f t="shared" si="1528"/>
        <v/>
      </c>
      <c r="P1522" s="5" t="str">
        <f t="shared" si="1528"/>
        <v/>
      </c>
      <c r="Q1522" s="5" t="str">
        <f t="shared" si="1528"/>
        <v/>
      </c>
    </row>
    <row r="1523" ht="15.75" customHeight="1">
      <c r="A1523" s="5" t="s">
        <v>4504</v>
      </c>
      <c r="B1523" s="5" t="s">
        <v>4505</v>
      </c>
      <c r="C1523" s="5" t="s">
        <v>18</v>
      </c>
      <c r="D1523" s="5" t="s">
        <v>4506</v>
      </c>
      <c r="E1523" s="6" t="str">
        <f t="shared" si="2"/>
        <v>Enviromental Data</v>
      </c>
      <c r="F1523" s="2" t="s">
        <v>5</v>
      </c>
      <c r="G1523" s="5" t="str">
        <f t="shared" si="3"/>
        <v/>
      </c>
      <c r="H1523" s="5" t="str">
        <f t="shared" si="4"/>
        <v/>
      </c>
      <c r="I1523" s="5" t="str">
        <f t="shared" si="5"/>
        <v/>
      </c>
      <c r="J1523" s="5" t="str">
        <f t="shared" si="6"/>
        <v/>
      </c>
      <c r="K1523" s="5" t="str">
        <f t="shared" si="9"/>
        <v/>
      </c>
      <c r="M1523" s="6" t="str">
        <f t="shared" si="7"/>
        <v/>
      </c>
      <c r="N1523" s="5" t="str">
        <f t="shared" ref="N1523:Q1523" si="1529">IF(IFERROR(FIND( TRIM(LOWER( RIGHT(N$1,LEN(N$1)- FIND("=",N$1)))),LOWER($D1523)),"*") = "*","",LEFT(N$1,FIND("=",N$1) -1))</f>
        <v/>
      </c>
      <c r="O1523" s="5" t="str">
        <f t="shared" si="1529"/>
        <v/>
      </c>
      <c r="P1523" s="5" t="str">
        <f t="shared" si="1529"/>
        <v/>
      </c>
      <c r="Q1523" s="5" t="str">
        <f t="shared" si="1529"/>
        <v/>
      </c>
    </row>
    <row r="1524" ht="15.75" customHeight="1">
      <c r="A1524" s="5" t="s">
        <v>4507</v>
      </c>
      <c r="B1524" s="5" t="s">
        <v>4508</v>
      </c>
      <c r="C1524" s="5" t="s">
        <v>18</v>
      </c>
      <c r="D1524" s="5" t="s">
        <v>4509</v>
      </c>
      <c r="E1524" s="6" t="str">
        <f t="shared" si="2"/>
        <v>Enviromental Data</v>
      </c>
      <c r="F1524" s="2" t="s">
        <v>5</v>
      </c>
      <c r="G1524" s="5" t="str">
        <f t="shared" si="3"/>
        <v/>
      </c>
      <c r="H1524" s="5" t="str">
        <f t="shared" si="4"/>
        <v/>
      </c>
      <c r="I1524" s="5" t="str">
        <f t="shared" si="5"/>
        <v/>
      </c>
      <c r="J1524" s="5" t="str">
        <f t="shared" si="6"/>
        <v/>
      </c>
      <c r="K1524" s="5" t="str">
        <f t="shared" si="9"/>
        <v/>
      </c>
      <c r="M1524" s="6" t="str">
        <f t="shared" si="7"/>
        <v/>
      </c>
      <c r="N1524" s="5" t="str">
        <f t="shared" ref="N1524:Q1524" si="1530">IF(IFERROR(FIND( TRIM(LOWER( RIGHT(N$1,LEN(N$1)- FIND("=",N$1)))),LOWER($D1524)),"*") = "*","",LEFT(N$1,FIND("=",N$1) -1))</f>
        <v/>
      </c>
      <c r="O1524" s="5" t="str">
        <f t="shared" si="1530"/>
        <v/>
      </c>
      <c r="P1524" s="5" t="str">
        <f t="shared" si="1530"/>
        <v/>
      </c>
      <c r="Q1524" s="5" t="str">
        <f t="shared" si="1530"/>
        <v/>
      </c>
    </row>
    <row r="1525" ht="15.75" customHeight="1">
      <c r="A1525" s="5" t="s">
        <v>4510</v>
      </c>
      <c r="B1525" s="5" t="s">
        <v>4511</v>
      </c>
      <c r="C1525" s="5" t="s">
        <v>18</v>
      </c>
      <c r="D1525" s="5" t="s">
        <v>4512</v>
      </c>
      <c r="E1525" s="6" t="str">
        <f t="shared" si="2"/>
        <v>Enviromental Data</v>
      </c>
      <c r="F1525" s="2" t="s">
        <v>5</v>
      </c>
      <c r="G1525" s="5" t="str">
        <f t="shared" si="3"/>
        <v/>
      </c>
      <c r="H1525" s="5" t="str">
        <f t="shared" si="4"/>
        <v/>
      </c>
      <c r="I1525" s="5" t="str">
        <f t="shared" si="5"/>
        <v/>
      </c>
      <c r="J1525" s="5" t="str">
        <f t="shared" si="6"/>
        <v/>
      </c>
      <c r="K1525" s="5" t="str">
        <f t="shared" si="9"/>
        <v/>
      </c>
      <c r="M1525" s="6" t="str">
        <f t="shared" si="7"/>
        <v/>
      </c>
      <c r="N1525" s="5" t="str">
        <f t="shared" ref="N1525:Q1525" si="1531">IF(IFERROR(FIND( TRIM(LOWER( RIGHT(N$1,LEN(N$1)- FIND("=",N$1)))),LOWER($D1525)),"*") = "*","",LEFT(N$1,FIND("=",N$1) -1))</f>
        <v/>
      </c>
      <c r="O1525" s="5" t="str">
        <f t="shared" si="1531"/>
        <v/>
      </c>
      <c r="P1525" s="5" t="str">
        <f t="shared" si="1531"/>
        <v/>
      </c>
      <c r="Q1525" s="5" t="str">
        <f t="shared" si="1531"/>
        <v/>
      </c>
    </row>
    <row r="1526" ht="15.75" customHeight="1">
      <c r="A1526" s="5" t="s">
        <v>4513</v>
      </c>
      <c r="B1526" s="5" t="s">
        <v>4514</v>
      </c>
      <c r="C1526" s="5" t="s">
        <v>18</v>
      </c>
      <c r="D1526" s="5" t="s">
        <v>4515</v>
      </c>
      <c r="E1526" s="6" t="str">
        <f t="shared" si="2"/>
        <v>Enviromental Data</v>
      </c>
      <c r="F1526" s="2" t="s">
        <v>5</v>
      </c>
      <c r="G1526" s="5" t="str">
        <f t="shared" si="3"/>
        <v/>
      </c>
      <c r="H1526" s="5" t="str">
        <f t="shared" si="4"/>
        <v/>
      </c>
      <c r="I1526" s="5" t="str">
        <f t="shared" si="5"/>
        <v/>
      </c>
      <c r="J1526" s="5" t="str">
        <f t="shared" si="6"/>
        <v/>
      </c>
      <c r="K1526" s="5" t="str">
        <f t="shared" si="9"/>
        <v/>
      </c>
      <c r="M1526" s="6" t="str">
        <f t="shared" si="7"/>
        <v/>
      </c>
      <c r="N1526" s="5" t="str">
        <f t="shared" ref="N1526:Q1526" si="1532">IF(IFERROR(FIND( TRIM(LOWER( RIGHT(N$1,LEN(N$1)- FIND("=",N$1)))),LOWER($D1526)),"*") = "*","",LEFT(N$1,FIND("=",N$1) -1))</f>
        <v/>
      </c>
      <c r="O1526" s="5" t="str">
        <f t="shared" si="1532"/>
        <v/>
      </c>
      <c r="P1526" s="5" t="str">
        <f t="shared" si="1532"/>
        <v/>
      </c>
      <c r="Q1526" s="5" t="str">
        <f t="shared" si="1532"/>
        <v/>
      </c>
    </row>
    <row r="1527" ht="15.75" customHeight="1">
      <c r="A1527" s="5" t="s">
        <v>4516</v>
      </c>
      <c r="B1527" s="5" t="s">
        <v>4517</v>
      </c>
      <c r="C1527" s="5" t="s">
        <v>18</v>
      </c>
      <c r="D1527" s="5" t="s">
        <v>4518</v>
      </c>
      <c r="E1527" s="6" t="str">
        <f t="shared" si="2"/>
        <v>Enviromental Data</v>
      </c>
      <c r="F1527" s="2" t="s">
        <v>5</v>
      </c>
      <c r="G1527" s="5" t="str">
        <f t="shared" si="3"/>
        <v/>
      </c>
      <c r="H1527" s="5" t="str">
        <f t="shared" si="4"/>
        <v/>
      </c>
      <c r="I1527" s="5" t="str">
        <f t="shared" si="5"/>
        <v/>
      </c>
      <c r="J1527" s="5" t="str">
        <f t="shared" si="6"/>
        <v/>
      </c>
      <c r="K1527" s="5" t="str">
        <f t="shared" si="9"/>
        <v/>
      </c>
      <c r="M1527" s="6" t="str">
        <f t="shared" si="7"/>
        <v/>
      </c>
      <c r="N1527" s="5" t="str">
        <f t="shared" ref="N1527:Q1527" si="1533">IF(IFERROR(FIND( TRIM(LOWER( RIGHT(N$1,LEN(N$1)- FIND("=",N$1)))),LOWER($D1527)),"*") = "*","",LEFT(N$1,FIND("=",N$1) -1))</f>
        <v/>
      </c>
      <c r="O1527" s="5" t="str">
        <f t="shared" si="1533"/>
        <v/>
      </c>
      <c r="P1527" s="5" t="str">
        <f t="shared" si="1533"/>
        <v/>
      </c>
      <c r="Q1527" s="5" t="str">
        <f t="shared" si="1533"/>
        <v/>
      </c>
    </row>
    <row r="1528" ht="15.75" customHeight="1">
      <c r="A1528" s="5" t="s">
        <v>4519</v>
      </c>
      <c r="B1528" s="5" t="s">
        <v>4520</v>
      </c>
      <c r="C1528" s="5" t="s">
        <v>18</v>
      </c>
      <c r="D1528" s="5" t="s">
        <v>4521</v>
      </c>
      <c r="E1528" s="6" t="str">
        <f t="shared" si="2"/>
        <v>Enviromental Data</v>
      </c>
      <c r="F1528" s="2" t="s">
        <v>5</v>
      </c>
      <c r="G1528" s="5" t="str">
        <f t="shared" si="3"/>
        <v/>
      </c>
      <c r="H1528" s="5" t="str">
        <f t="shared" si="4"/>
        <v/>
      </c>
      <c r="I1528" s="5" t="str">
        <f t="shared" si="5"/>
        <v/>
      </c>
      <c r="J1528" s="5" t="str">
        <f t="shared" si="6"/>
        <v/>
      </c>
      <c r="K1528" s="5" t="str">
        <f t="shared" si="9"/>
        <v/>
      </c>
      <c r="M1528" s="6" t="str">
        <f t="shared" si="7"/>
        <v/>
      </c>
      <c r="N1528" s="5" t="str">
        <f t="shared" ref="N1528:Q1528" si="1534">IF(IFERROR(FIND( TRIM(LOWER( RIGHT(N$1,LEN(N$1)- FIND("=",N$1)))),LOWER($D1528)),"*") = "*","",LEFT(N$1,FIND("=",N$1) -1))</f>
        <v/>
      </c>
      <c r="O1528" s="5" t="str">
        <f t="shared" si="1534"/>
        <v/>
      </c>
      <c r="P1528" s="5" t="str">
        <f t="shared" si="1534"/>
        <v/>
      </c>
      <c r="Q1528" s="5" t="str">
        <f t="shared" si="1534"/>
        <v/>
      </c>
    </row>
    <row r="1529" ht="15.75" customHeight="1">
      <c r="A1529" s="5" t="s">
        <v>4522</v>
      </c>
      <c r="B1529" s="5" t="s">
        <v>4523</v>
      </c>
      <c r="C1529" s="5" t="s">
        <v>18</v>
      </c>
      <c r="D1529" s="5" t="s">
        <v>4524</v>
      </c>
      <c r="E1529" s="6" t="str">
        <f t="shared" si="2"/>
        <v>Enviromental Data</v>
      </c>
      <c r="F1529" s="2" t="s">
        <v>5</v>
      </c>
      <c r="G1529" s="5" t="str">
        <f t="shared" si="3"/>
        <v/>
      </c>
      <c r="H1529" s="5" t="str">
        <f t="shared" si="4"/>
        <v/>
      </c>
      <c r="I1529" s="5" t="str">
        <f t="shared" si="5"/>
        <v/>
      </c>
      <c r="J1529" s="5" t="str">
        <f t="shared" si="6"/>
        <v/>
      </c>
      <c r="K1529" s="5" t="str">
        <f t="shared" si="9"/>
        <v/>
      </c>
      <c r="M1529" s="6" t="str">
        <f t="shared" si="7"/>
        <v/>
      </c>
      <c r="N1529" s="5" t="str">
        <f t="shared" ref="N1529:Q1529" si="1535">IF(IFERROR(FIND( TRIM(LOWER( RIGHT(N$1,LEN(N$1)- FIND("=",N$1)))),LOWER($D1529)),"*") = "*","",LEFT(N$1,FIND("=",N$1) -1))</f>
        <v/>
      </c>
      <c r="O1529" s="5" t="str">
        <f t="shared" si="1535"/>
        <v/>
      </c>
      <c r="P1529" s="5" t="str">
        <f t="shared" si="1535"/>
        <v/>
      </c>
      <c r="Q1529" s="5" t="str">
        <f t="shared" si="1535"/>
        <v/>
      </c>
    </row>
    <row r="1530" ht="15.75" customHeight="1">
      <c r="A1530" s="5" t="s">
        <v>4525</v>
      </c>
      <c r="B1530" s="5" t="s">
        <v>3195</v>
      </c>
      <c r="C1530" s="5" t="s">
        <v>18</v>
      </c>
      <c r="D1530" s="5" t="s">
        <v>4526</v>
      </c>
      <c r="E1530" s="6" t="str">
        <f t="shared" si="2"/>
        <v>Enviromental Data</v>
      </c>
      <c r="F1530" s="2" t="s">
        <v>5</v>
      </c>
      <c r="G1530" s="5" t="str">
        <f t="shared" si="3"/>
        <v/>
      </c>
      <c r="H1530" s="5" t="str">
        <f t="shared" si="4"/>
        <v/>
      </c>
      <c r="I1530" s="5" t="str">
        <f t="shared" si="5"/>
        <v/>
      </c>
      <c r="J1530" s="5" t="str">
        <f t="shared" si="6"/>
        <v/>
      </c>
      <c r="K1530" s="5" t="str">
        <f t="shared" si="9"/>
        <v/>
      </c>
      <c r="M1530" s="6" t="str">
        <f t="shared" si="7"/>
        <v/>
      </c>
      <c r="N1530" s="5" t="str">
        <f t="shared" ref="N1530:Q1530" si="1536">IF(IFERROR(FIND( TRIM(LOWER( RIGHT(N$1,LEN(N$1)- FIND("=",N$1)))),LOWER($D1530)),"*") = "*","",LEFT(N$1,FIND("=",N$1) -1))</f>
        <v/>
      </c>
      <c r="O1530" s="5" t="str">
        <f t="shared" si="1536"/>
        <v/>
      </c>
      <c r="P1530" s="5" t="str">
        <f t="shared" si="1536"/>
        <v/>
      </c>
      <c r="Q1530" s="5" t="str">
        <f t="shared" si="1536"/>
        <v/>
      </c>
    </row>
    <row r="1531" ht="15.75" customHeight="1">
      <c r="A1531" s="5" t="s">
        <v>4527</v>
      </c>
      <c r="B1531" s="5" t="s">
        <v>4528</v>
      </c>
      <c r="C1531" s="5" t="s">
        <v>18</v>
      </c>
      <c r="D1531" s="5" t="s">
        <v>4529</v>
      </c>
      <c r="E1531" s="6" t="str">
        <f t="shared" si="2"/>
        <v>Enviromental Data</v>
      </c>
      <c r="F1531" s="2" t="s">
        <v>5</v>
      </c>
      <c r="G1531" s="5" t="str">
        <f t="shared" si="3"/>
        <v/>
      </c>
      <c r="H1531" s="5" t="str">
        <f t="shared" si="4"/>
        <v/>
      </c>
      <c r="I1531" s="5" t="str">
        <f t="shared" si="5"/>
        <v/>
      </c>
      <c r="J1531" s="5" t="str">
        <f t="shared" si="6"/>
        <v/>
      </c>
      <c r="K1531" s="5" t="str">
        <f t="shared" si="9"/>
        <v/>
      </c>
      <c r="M1531" s="6" t="str">
        <f t="shared" si="7"/>
        <v/>
      </c>
      <c r="N1531" s="5" t="str">
        <f t="shared" ref="N1531:Q1531" si="1537">IF(IFERROR(FIND( TRIM(LOWER( RIGHT(N$1,LEN(N$1)- FIND("=",N$1)))),LOWER($D1531)),"*") = "*","",LEFT(N$1,FIND("=",N$1) -1))</f>
        <v/>
      </c>
      <c r="O1531" s="5" t="str">
        <f t="shared" si="1537"/>
        <v/>
      </c>
      <c r="P1531" s="5" t="str">
        <f t="shared" si="1537"/>
        <v/>
      </c>
      <c r="Q1531" s="5" t="str">
        <f t="shared" si="1537"/>
        <v/>
      </c>
    </row>
    <row r="1532" ht="15.75" customHeight="1">
      <c r="A1532" s="5" t="s">
        <v>4530</v>
      </c>
      <c r="B1532" s="5" t="s">
        <v>4531</v>
      </c>
      <c r="C1532" s="5" t="s">
        <v>18</v>
      </c>
      <c r="D1532" s="5" t="s">
        <v>4532</v>
      </c>
      <c r="E1532" s="6" t="str">
        <f t="shared" si="2"/>
        <v>Enviromental Data</v>
      </c>
      <c r="F1532" s="2" t="s">
        <v>5</v>
      </c>
      <c r="G1532" s="5" t="str">
        <f t="shared" si="3"/>
        <v/>
      </c>
      <c r="H1532" s="5" t="str">
        <f t="shared" si="4"/>
        <v/>
      </c>
      <c r="I1532" s="5" t="str">
        <f t="shared" si="5"/>
        <v/>
      </c>
      <c r="J1532" s="5" t="str">
        <f t="shared" si="6"/>
        <v/>
      </c>
      <c r="K1532" s="5" t="str">
        <f t="shared" si="9"/>
        <v/>
      </c>
      <c r="M1532" s="6" t="str">
        <f t="shared" si="7"/>
        <v/>
      </c>
      <c r="N1532" s="5" t="str">
        <f t="shared" ref="N1532:Q1532" si="1538">IF(IFERROR(FIND( TRIM(LOWER( RIGHT(N$1,LEN(N$1)- FIND("=",N$1)))),LOWER($D1532)),"*") = "*","",LEFT(N$1,FIND("=",N$1) -1))</f>
        <v/>
      </c>
      <c r="O1532" s="5" t="str">
        <f t="shared" si="1538"/>
        <v/>
      </c>
      <c r="P1532" s="5" t="str">
        <f t="shared" si="1538"/>
        <v/>
      </c>
      <c r="Q1532" s="5" t="str">
        <f t="shared" si="1538"/>
        <v/>
      </c>
    </row>
    <row r="1533" ht="15.75" customHeight="1">
      <c r="A1533" s="5" t="s">
        <v>4533</v>
      </c>
      <c r="B1533" s="5" t="s">
        <v>4534</v>
      </c>
      <c r="C1533" s="5" t="s">
        <v>18</v>
      </c>
      <c r="D1533" s="5" t="s">
        <v>4535</v>
      </c>
      <c r="E1533" s="6" t="str">
        <f t="shared" si="2"/>
        <v>Enviromental Data</v>
      </c>
      <c r="F1533" s="2" t="s">
        <v>5</v>
      </c>
      <c r="G1533" s="5" t="str">
        <f t="shared" si="3"/>
        <v/>
      </c>
      <c r="H1533" s="5" t="str">
        <f t="shared" si="4"/>
        <v/>
      </c>
      <c r="I1533" s="5" t="str">
        <f t="shared" si="5"/>
        <v/>
      </c>
      <c r="J1533" s="5" t="str">
        <f t="shared" si="6"/>
        <v/>
      </c>
      <c r="K1533" s="5" t="str">
        <f t="shared" si="9"/>
        <v/>
      </c>
      <c r="M1533" s="6" t="str">
        <f t="shared" si="7"/>
        <v/>
      </c>
      <c r="N1533" s="5" t="str">
        <f t="shared" ref="N1533:Q1533" si="1539">IF(IFERROR(FIND( TRIM(LOWER( RIGHT(N$1,LEN(N$1)- FIND("=",N$1)))),LOWER($D1533)),"*") = "*","",LEFT(N$1,FIND("=",N$1) -1))</f>
        <v/>
      </c>
      <c r="O1533" s="5" t="str">
        <f t="shared" si="1539"/>
        <v/>
      </c>
      <c r="P1533" s="5" t="str">
        <f t="shared" si="1539"/>
        <v/>
      </c>
      <c r="Q1533" s="5" t="str">
        <f t="shared" si="1539"/>
        <v/>
      </c>
    </row>
    <row r="1534" ht="15.75" customHeight="1">
      <c r="A1534" s="5" t="s">
        <v>4536</v>
      </c>
      <c r="B1534" s="5" t="s">
        <v>4537</v>
      </c>
      <c r="C1534" s="5" t="s">
        <v>18</v>
      </c>
      <c r="D1534" s="5" t="s">
        <v>4538</v>
      </c>
      <c r="E1534" s="6" t="str">
        <f t="shared" si="2"/>
        <v>Enviromental Data</v>
      </c>
      <c r="F1534" s="2" t="s">
        <v>5</v>
      </c>
      <c r="G1534" s="5" t="str">
        <f t="shared" si="3"/>
        <v/>
      </c>
      <c r="H1534" s="5" t="str">
        <f t="shared" si="4"/>
        <v/>
      </c>
      <c r="I1534" s="5" t="str">
        <f t="shared" si="5"/>
        <v/>
      </c>
      <c r="J1534" s="5" t="str">
        <f t="shared" si="6"/>
        <v/>
      </c>
      <c r="K1534" s="5" t="str">
        <f t="shared" si="9"/>
        <v/>
      </c>
      <c r="M1534" s="6" t="str">
        <f t="shared" si="7"/>
        <v/>
      </c>
      <c r="N1534" s="5" t="str">
        <f t="shared" ref="N1534:Q1534" si="1540">IF(IFERROR(FIND( TRIM(LOWER( RIGHT(N$1,LEN(N$1)- FIND("=",N$1)))),LOWER($D1534)),"*") = "*","",LEFT(N$1,FIND("=",N$1) -1))</f>
        <v/>
      </c>
      <c r="O1534" s="5" t="str">
        <f t="shared" si="1540"/>
        <v/>
      </c>
      <c r="P1534" s="5" t="str">
        <f t="shared" si="1540"/>
        <v/>
      </c>
      <c r="Q1534" s="5" t="str">
        <f t="shared" si="1540"/>
        <v/>
      </c>
    </row>
    <row r="1535" ht="15.75" customHeight="1">
      <c r="A1535" s="5" t="s">
        <v>4539</v>
      </c>
      <c r="B1535" s="5" t="s">
        <v>4540</v>
      </c>
      <c r="C1535" s="5" t="s">
        <v>18</v>
      </c>
      <c r="D1535" s="5" t="s">
        <v>4541</v>
      </c>
      <c r="E1535" s="6" t="str">
        <f t="shared" si="2"/>
        <v>Enviromental Data</v>
      </c>
      <c r="F1535" s="2" t="s">
        <v>5</v>
      </c>
      <c r="G1535" s="5" t="str">
        <f t="shared" si="3"/>
        <v/>
      </c>
      <c r="H1535" s="5" t="str">
        <f t="shared" si="4"/>
        <v/>
      </c>
      <c r="I1535" s="5" t="str">
        <f t="shared" si="5"/>
        <v/>
      </c>
      <c r="J1535" s="5" t="str">
        <f t="shared" si="6"/>
        <v/>
      </c>
      <c r="K1535" s="5" t="str">
        <f t="shared" si="9"/>
        <v/>
      </c>
      <c r="M1535" s="6" t="str">
        <f t="shared" si="7"/>
        <v/>
      </c>
      <c r="N1535" s="5" t="str">
        <f t="shared" ref="N1535:Q1535" si="1541">IF(IFERROR(FIND( TRIM(LOWER( RIGHT(N$1,LEN(N$1)- FIND("=",N$1)))),LOWER($D1535)),"*") = "*","",LEFT(N$1,FIND("=",N$1) -1))</f>
        <v/>
      </c>
      <c r="O1535" s="5" t="str">
        <f t="shared" si="1541"/>
        <v/>
      </c>
      <c r="P1535" s="5" t="str">
        <f t="shared" si="1541"/>
        <v/>
      </c>
      <c r="Q1535" s="5" t="str">
        <f t="shared" si="1541"/>
        <v/>
      </c>
    </row>
    <row r="1536" ht="15.75" customHeight="1">
      <c r="A1536" s="5" t="s">
        <v>4542</v>
      </c>
      <c r="B1536" s="5" t="s">
        <v>4543</v>
      </c>
      <c r="C1536" s="5" t="s">
        <v>18</v>
      </c>
      <c r="D1536" s="5" t="s">
        <v>4544</v>
      </c>
      <c r="E1536" s="6" t="str">
        <f t="shared" si="2"/>
        <v>Enviromental Data</v>
      </c>
      <c r="F1536" s="2" t="s">
        <v>5</v>
      </c>
      <c r="G1536" s="5" t="str">
        <f t="shared" si="3"/>
        <v/>
      </c>
      <c r="H1536" s="5" t="str">
        <f t="shared" si="4"/>
        <v/>
      </c>
      <c r="I1536" s="5" t="str">
        <f t="shared" si="5"/>
        <v/>
      </c>
      <c r="J1536" s="5" t="str">
        <f t="shared" si="6"/>
        <v/>
      </c>
      <c r="K1536" s="5" t="str">
        <f t="shared" si="9"/>
        <v/>
      </c>
      <c r="M1536" s="6" t="str">
        <f t="shared" si="7"/>
        <v/>
      </c>
      <c r="N1536" s="5" t="str">
        <f t="shared" ref="N1536:Q1536" si="1542">IF(IFERROR(FIND( TRIM(LOWER( RIGHT(N$1,LEN(N$1)- FIND("=",N$1)))),LOWER($D1536)),"*") = "*","",LEFT(N$1,FIND("=",N$1) -1))</f>
        <v/>
      </c>
      <c r="O1536" s="5" t="str">
        <f t="shared" si="1542"/>
        <v/>
      </c>
      <c r="P1536" s="5" t="str">
        <f t="shared" si="1542"/>
        <v/>
      </c>
      <c r="Q1536" s="5" t="str">
        <f t="shared" si="1542"/>
        <v/>
      </c>
    </row>
    <row r="1537" ht="15.75" customHeight="1">
      <c r="A1537" s="5" t="s">
        <v>4545</v>
      </c>
      <c r="B1537" s="5" t="s">
        <v>4546</v>
      </c>
      <c r="C1537" s="5" t="s">
        <v>18</v>
      </c>
      <c r="D1537" s="5" t="s">
        <v>4547</v>
      </c>
      <c r="E1537" s="6" t="str">
        <f t="shared" si="2"/>
        <v>Enviromental Data</v>
      </c>
      <c r="F1537" s="2" t="s">
        <v>5</v>
      </c>
      <c r="G1537" s="5" t="str">
        <f t="shared" si="3"/>
        <v/>
      </c>
      <c r="H1537" s="5" t="str">
        <f t="shared" si="4"/>
        <v/>
      </c>
      <c r="I1537" s="5" t="str">
        <f t="shared" si="5"/>
        <v/>
      </c>
      <c r="J1537" s="5" t="str">
        <f t="shared" si="6"/>
        <v/>
      </c>
      <c r="K1537" s="5" t="str">
        <f t="shared" si="9"/>
        <v/>
      </c>
      <c r="M1537" s="6" t="str">
        <f t="shared" si="7"/>
        <v>Regulatory Compliance </v>
      </c>
      <c r="N1537" s="5" t="str">
        <f t="shared" ref="N1537:Q1537" si="1543">IF(IFERROR(FIND( TRIM(LOWER( RIGHT(N$1,LEN(N$1)- FIND("=",N$1)))),LOWER($D1537)),"*") = "*","",LEFT(N$1,FIND("=",N$1) -1))</f>
        <v/>
      </c>
      <c r="O1537" s="5" t="str">
        <f t="shared" si="1543"/>
        <v/>
      </c>
      <c r="P1537" s="5" t="str">
        <f t="shared" si="1543"/>
        <v>Regulatory Compliance </v>
      </c>
      <c r="Q1537" s="5" t="str">
        <f t="shared" si="1543"/>
        <v/>
      </c>
    </row>
    <row r="1538" ht="15.75" customHeight="1">
      <c r="A1538" s="5" t="s">
        <v>4548</v>
      </c>
      <c r="B1538" s="5" t="s">
        <v>4549</v>
      </c>
      <c r="C1538" s="5" t="s">
        <v>18</v>
      </c>
      <c r="D1538" s="5" t="s">
        <v>4550</v>
      </c>
      <c r="E1538" s="6" t="str">
        <f t="shared" si="2"/>
        <v>Enviromental Data,Soil Health Data</v>
      </c>
      <c r="F1538" s="2" t="s">
        <v>5</v>
      </c>
      <c r="G1538" s="5" t="str">
        <f t="shared" si="3"/>
        <v>Soil Health Data</v>
      </c>
      <c r="H1538" s="5" t="str">
        <f t="shared" si="4"/>
        <v/>
      </c>
      <c r="I1538" s="5" t="str">
        <f t="shared" si="5"/>
        <v/>
      </c>
      <c r="J1538" s="5" t="str">
        <f t="shared" si="6"/>
        <v/>
      </c>
      <c r="K1538" s="5" t="str">
        <f t="shared" si="9"/>
        <v/>
      </c>
      <c r="M1538" s="6" t="str">
        <f t="shared" si="7"/>
        <v/>
      </c>
      <c r="N1538" s="5" t="str">
        <f t="shared" ref="N1538:Q1538" si="1544">IF(IFERROR(FIND( TRIM(LOWER( RIGHT(N$1,LEN(N$1)- FIND("=",N$1)))),LOWER($D1538)),"*") = "*","",LEFT(N$1,FIND("=",N$1) -1))</f>
        <v/>
      </c>
      <c r="O1538" s="5" t="str">
        <f t="shared" si="1544"/>
        <v/>
      </c>
      <c r="P1538" s="5" t="str">
        <f t="shared" si="1544"/>
        <v/>
      </c>
      <c r="Q1538" s="5" t="str">
        <f t="shared" si="1544"/>
        <v/>
      </c>
    </row>
    <row r="1539" ht="15.75" customHeight="1">
      <c r="A1539" s="5" t="s">
        <v>4551</v>
      </c>
      <c r="B1539" s="5" t="s">
        <v>2627</v>
      </c>
      <c r="C1539" s="5" t="s">
        <v>18</v>
      </c>
      <c r="D1539" s="5" t="s">
        <v>4552</v>
      </c>
      <c r="E1539" s="6" t="str">
        <f t="shared" si="2"/>
        <v>Enviromental Data</v>
      </c>
      <c r="F1539" s="2" t="s">
        <v>5</v>
      </c>
      <c r="G1539" s="5" t="str">
        <f t="shared" si="3"/>
        <v/>
      </c>
      <c r="H1539" s="5" t="str">
        <f t="shared" si="4"/>
        <v/>
      </c>
      <c r="I1539" s="5" t="str">
        <f t="shared" si="5"/>
        <v/>
      </c>
      <c r="J1539" s="5" t="str">
        <f t="shared" si="6"/>
        <v/>
      </c>
      <c r="K1539" s="5" t="str">
        <f t="shared" si="9"/>
        <v/>
      </c>
      <c r="M1539" s="6" t="str">
        <f t="shared" si="7"/>
        <v>Agricultural Waste Management System </v>
      </c>
      <c r="N1539" s="5" t="str">
        <f t="shared" ref="N1539:Q1539" si="1545">IF(IFERROR(FIND( TRIM(LOWER( RIGHT(N$1,LEN(N$1)- FIND("=",N$1)))),LOWER($D1539)),"*") = "*","",LEFT(N$1,FIND("=",N$1) -1))</f>
        <v>Agricultural Waste Management System </v>
      </c>
      <c r="O1539" s="5" t="str">
        <f t="shared" si="1545"/>
        <v/>
      </c>
      <c r="P1539" s="5" t="str">
        <f t="shared" si="1545"/>
        <v/>
      </c>
      <c r="Q1539" s="5" t="str">
        <f t="shared" si="1545"/>
        <v/>
      </c>
    </row>
    <row r="1540" ht="15.75" customHeight="1">
      <c r="A1540" s="5" t="s">
        <v>4553</v>
      </c>
      <c r="B1540" s="5" t="s">
        <v>4554</v>
      </c>
      <c r="C1540" s="5" t="s">
        <v>18</v>
      </c>
      <c r="D1540" s="5" t="s">
        <v>4555</v>
      </c>
      <c r="E1540" s="6" t="str">
        <f t="shared" si="2"/>
        <v>Enviromental Data</v>
      </c>
      <c r="F1540" s="2" t="s">
        <v>5</v>
      </c>
      <c r="G1540" s="5" t="str">
        <f t="shared" si="3"/>
        <v/>
      </c>
      <c r="H1540" s="5" t="str">
        <f t="shared" si="4"/>
        <v/>
      </c>
      <c r="I1540" s="5" t="str">
        <f t="shared" si="5"/>
        <v/>
      </c>
      <c r="J1540" s="5" t="str">
        <f t="shared" si="6"/>
        <v/>
      </c>
      <c r="K1540" s="5" t="str">
        <f t="shared" si="9"/>
        <v/>
      </c>
      <c r="M1540" s="6" t="str">
        <f t="shared" si="7"/>
        <v/>
      </c>
      <c r="N1540" s="5" t="str">
        <f t="shared" ref="N1540:Q1540" si="1546">IF(IFERROR(FIND( TRIM(LOWER( RIGHT(N$1,LEN(N$1)- FIND("=",N$1)))),LOWER($D1540)),"*") = "*","",LEFT(N$1,FIND("=",N$1) -1))</f>
        <v/>
      </c>
      <c r="O1540" s="5" t="str">
        <f t="shared" si="1546"/>
        <v/>
      </c>
      <c r="P1540" s="5" t="str">
        <f t="shared" si="1546"/>
        <v/>
      </c>
      <c r="Q1540" s="5" t="str">
        <f t="shared" si="1546"/>
        <v/>
      </c>
    </row>
    <row r="1541" ht="15.75" customHeight="1">
      <c r="A1541" s="5" t="s">
        <v>4556</v>
      </c>
      <c r="B1541" s="5" t="s">
        <v>4557</v>
      </c>
      <c r="C1541" s="5" t="s">
        <v>18</v>
      </c>
      <c r="D1541" s="5" t="s">
        <v>4558</v>
      </c>
      <c r="E1541" s="6" t="str">
        <f t="shared" si="2"/>
        <v>Enviromental Data</v>
      </c>
      <c r="F1541" s="2" t="s">
        <v>5</v>
      </c>
      <c r="G1541" s="5" t="str">
        <f t="shared" si="3"/>
        <v/>
      </c>
      <c r="H1541" s="5" t="str">
        <f t="shared" si="4"/>
        <v/>
      </c>
      <c r="I1541" s="5" t="str">
        <f t="shared" si="5"/>
        <v/>
      </c>
      <c r="J1541" s="5" t="str">
        <f t="shared" si="6"/>
        <v/>
      </c>
      <c r="K1541" s="5" t="str">
        <f t="shared" si="9"/>
        <v/>
      </c>
      <c r="M1541" s="6" t="str">
        <f t="shared" si="7"/>
        <v/>
      </c>
      <c r="N1541" s="5" t="str">
        <f t="shared" ref="N1541:Q1541" si="1547">IF(IFERROR(FIND( TRIM(LOWER( RIGHT(N$1,LEN(N$1)- FIND("=",N$1)))),LOWER($D1541)),"*") = "*","",LEFT(N$1,FIND("=",N$1) -1))</f>
        <v/>
      </c>
      <c r="O1541" s="5" t="str">
        <f t="shared" si="1547"/>
        <v/>
      </c>
      <c r="P1541" s="5" t="str">
        <f t="shared" si="1547"/>
        <v/>
      </c>
      <c r="Q1541" s="5" t="str">
        <f t="shared" si="1547"/>
        <v/>
      </c>
    </row>
    <row r="1542" ht="15.75" customHeight="1">
      <c r="A1542" s="5" t="s">
        <v>4559</v>
      </c>
      <c r="B1542" s="5" t="s">
        <v>4560</v>
      </c>
      <c r="C1542" s="5" t="s">
        <v>18</v>
      </c>
      <c r="D1542" s="5" t="s">
        <v>4561</v>
      </c>
      <c r="E1542" s="6" t="str">
        <f t="shared" si="2"/>
        <v>Enviromental Data</v>
      </c>
      <c r="F1542" s="2" t="s">
        <v>5</v>
      </c>
      <c r="G1542" s="5" t="str">
        <f t="shared" si="3"/>
        <v/>
      </c>
      <c r="H1542" s="5" t="str">
        <f t="shared" si="4"/>
        <v/>
      </c>
      <c r="I1542" s="5" t="str">
        <f t="shared" si="5"/>
        <v/>
      </c>
      <c r="J1542" s="5" t="str">
        <f t="shared" si="6"/>
        <v/>
      </c>
      <c r="K1542" s="5" t="str">
        <f t="shared" si="9"/>
        <v/>
      </c>
      <c r="M1542" s="6" t="str">
        <f t="shared" si="7"/>
        <v/>
      </c>
      <c r="N1542" s="5" t="str">
        <f t="shared" ref="N1542:Q1542" si="1548">IF(IFERROR(FIND( TRIM(LOWER( RIGHT(N$1,LEN(N$1)- FIND("=",N$1)))),LOWER($D1542)),"*") = "*","",LEFT(N$1,FIND("=",N$1) -1))</f>
        <v/>
      </c>
      <c r="O1542" s="5" t="str">
        <f t="shared" si="1548"/>
        <v/>
      </c>
      <c r="P1542" s="5" t="str">
        <f t="shared" si="1548"/>
        <v/>
      </c>
      <c r="Q1542" s="5" t="str">
        <f t="shared" si="1548"/>
        <v/>
      </c>
    </row>
    <row r="1543" ht="15.75" customHeight="1">
      <c r="A1543" s="5" t="s">
        <v>4562</v>
      </c>
      <c r="B1543" s="5" t="s">
        <v>4563</v>
      </c>
      <c r="C1543" s="5" t="s">
        <v>18</v>
      </c>
      <c r="D1543" s="5" t="s">
        <v>4564</v>
      </c>
      <c r="E1543" s="6" t="str">
        <f t="shared" si="2"/>
        <v>Enviromental Data</v>
      </c>
      <c r="F1543" s="2" t="s">
        <v>5</v>
      </c>
      <c r="G1543" s="5" t="str">
        <f t="shared" si="3"/>
        <v/>
      </c>
      <c r="H1543" s="5" t="str">
        <f t="shared" si="4"/>
        <v/>
      </c>
      <c r="I1543" s="5" t="str">
        <f t="shared" si="5"/>
        <v/>
      </c>
      <c r="J1543" s="5" t="str">
        <f t="shared" si="6"/>
        <v/>
      </c>
      <c r="K1543" s="5" t="str">
        <f t="shared" si="9"/>
        <v/>
      </c>
      <c r="M1543" s="6" t="str">
        <f t="shared" si="7"/>
        <v/>
      </c>
      <c r="N1543" s="5" t="str">
        <f t="shared" ref="N1543:Q1543" si="1549">IF(IFERROR(FIND( TRIM(LOWER( RIGHT(N$1,LEN(N$1)- FIND("=",N$1)))),LOWER($D1543)),"*") = "*","",LEFT(N$1,FIND("=",N$1) -1))</f>
        <v/>
      </c>
      <c r="O1543" s="5" t="str">
        <f t="shared" si="1549"/>
        <v/>
      </c>
      <c r="P1543" s="5" t="str">
        <f t="shared" si="1549"/>
        <v/>
      </c>
      <c r="Q1543" s="5" t="str">
        <f t="shared" si="1549"/>
        <v/>
      </c>
    </row>
    <row r="1544" ht="15.75" customHeight="1">
      <c r="A1544" s="5" t="s">
        <v>4565</v>
      </c>
      <c r="B1544" s="5" t="s">
        <v>4566</v>
      </c>
      <c r="C1544" s="5" t="s">
        <v>18</v>
      </c>
      <c r="D1544" s="5" t="s">
        <v>4567</v>
      </c>
      <c r="E1544" s="6" t="str">
        <f t="shared" si="2"/>
        <v>Enviromental Data</v>
      </c>
      <c r="F1544" s="2" t="s">
        <v>5</v>
      </c>
      <c r="G1544" s="5" t="str">
        <f t="shared" si="3"/>
        <v/>
      </c>
      <c r="H1544" s="5" t="str">
        <f t="shared" si="4"/>
        <v/>
      </c>
      <c r="I1544" s="5" t="str">
        <f t="shared" si="5"/>
        <v/>
      </c>
      <c r="J1544" s="5" t="str">
        <f t="shared" si="6"/>
        <v/>
      </c>
      <c r="K1544" s="5" t="str">
        <f t="shared" si="9"/>
        <v/>
      </c>
      <c r="M1544" s="6" t="str">
        <f t="shared" si="7"/>
        <v/>
      </c>
      <c r="N1544" s="5" t="str">
        <f t="shared" ref="N1544:Q1544" si="1550">IF(IFERROR(FIND( TRIM(LOWER( RIGHT(N$1,LEN(N$1)- FIND("=",N$1)))),LOWER($D1544)),"*") = "*","",LEFT(N$1,FIND("=",N$1) -1))</f>
        <v/>
      </c>
      <c r="O1544" s="5" t="str">
        <f t="shared" si="1550"/>
        <v/>
      </c>
      <c r="P1544" s="5" t="str">
        <f t="shared" si="1550"/>
        <v/>
      </c>
      <c r="Q1544" s="5" t="str">
        <f t="shared" si="1550"/>
        <v/>
      </c>
    </row>
    <row r="1545" ht="15.75" customHeight="1">
      <c r="A1545" s="5" t="s">
        <v>4568</v>
      </c>
      <c r="B1545" s="5" t="s">
        <v>4569</v>
      </c>
      <c r="C1545" s="5" t="s">
        <v>18</v>
      </c>
      <c r="D1545" s="5" t="s">
        <v>1206</v>
      </c>
      <c r="E1545" s="6" t="str">
        <f t="shared" si="2"/>
        <v>Enviromental Data</v>
      </c>
      <c r="F1545" s="2" t="s">
        <v>5</v>
      </c>
      <c r="G1545" s="5" t="str">
        <f t="shared" si="3"/>
        <v/>
      </c>
      <c r="H1545" s="5" t="str">
        <f t="shared" si="4"/>
        <v/>
      </c>
      <c r="I1545" s="5" t="str">
        <f t="shared" si="5"/>
        <v/>
      </c>
      <c r="J1545" s="5" t="str">
        <f t="shared" si="6"/>
        <v/>
      </c>
      <c r="K1545" s="5" t="str">
        <f t="shared" si="9"/>
        <v/>
      </c>
      <c r="M1545" s="6" t="str">
        <f t="shared" si="7"/>
        <v/>
      </c>
      <c r="N1545" s="5" t="str">
        <f t="shared" ref="N1545:Q1545" si="1551">IF(IFERROR(FIND( TRIM(LOWER( RIGHT(N$1,LEN(N$1)- FIND("=",N$1)))),LOWER($D1545)),"*") = "*","",LEFT(N$1,FIND("=",N$1) -1))</f>
        <v/>
      </c>
      <c r="O1545" s="5" t="str">
        <f t="shared" si="1551"/>
        <v/>
      </c>
      <c r="P1545" s="5" t="str">
        <f t="shared" si="1551"/>
        <v/>
      </c>
      <c r="Q1545" s="5" t="str">
        <f t="shared" si="1551"/>
        <v/>
      </c>
    </row>
    <row r="1546" ht="15.75" customHeight="1">
      <c r="A1546" s="5" t="s">
        <v>4570</v>
      </c>
      <c r="B1546" s="5" t="s">
        <v>4571</v>
      </c>
      <c r="C1546" s="5" t="s">
        <v>18</v>
      </c>
      <c r="D1546" s="5" t="s">
        <v>4572</v>
      </c>
      <c r="E1546" s="6" t="str">
        <f t="shared" si="2"/>
        <v>Enviromental Data</v>
      </c>
      <c r="F1546" s="2" t="s">
        <v>5</v>
      </c>
      <c r="G1546" s="5" t="str">
        <f t="shared" si="3"/>
        <v/>
      </c>
      <c r="H1546" s="5" t="str">
        <f t="shared" si="4"/>
        <v/>
      </c>
      <c r="I1546" s="5" t="str">
        <f t="shared" si="5"/>
        <v/>
      </c>
      <c r="J1546" s="5" t="str">
        <f t="shared" si="6"/>
        <v/>
      </c>
      <c r="K1546" s="5" t="str">
        <f t="shared" si="9"/>
        <v/>
      </c>
      <c r="M1546" s="6" t="str">
        <f t="shared" si="7"/>
        <v/>
      </c>
      <c r="N1546" s="5" t="str">
        <f t="shared" ref="N1546:Q1546" si="1552">IF(IFERROR(FIND( TRIM(LOWER( RIGHT(N$1,LEN(N$1)- FIND("=",N$1)))),LOWER($D1546)),"*") = "*","",LEFT(N$1,FIND("=",N$1) -1))</f>
        <v/>
      </c>
      <c r="O1546" s="5" t="str">
        <f t="shared" si="1552"/>
        <v/>
      </c>
      <c r="P1546" s="5" t="str">
        <f t="shared" si="1552"/>
        <v/>
      </c>
      <c r="Q1546" s="5" t="str">
        <f t="shared" si="1552"/>
        <v/>
      </c>
    </row>
    <row r="1547" ht="15.75" customHeight="1">
      <c r="A1547" s="5" t="s">
        <v>4573</v>
      </c>
      <c r="B1547" s="5" t="s">
        <v>4574</v>
      </c>
      <c r="C1547" s="5" t="s">
        <v>18</v>
      </c>
      <c r="D1547" s="5" t="s">
        <v>4575</v>
      </c>
      <c r="E1547" s="6" t="str">
        <f t="shared" si="2"/>
        <v>Enviromental Data</v>
      </c>
      <c r="F1547" s="2" t="s">
        <v>5</v>
      </c>
      <c r="G1547" s="5" t="str">
        <f t="shared" si="3"/>
        <v/>
      </c>
      <c r="H1547" s="5" t="str">
        <f t="shared" si="4"/>
        <v/>
      </c>
      <c r="I1547" s="5" t="str">
        <f t="shared" si="5"/>
        <v/>
      </c>
      <c r="J1547" s="5" t="str">
        <f t="shared" si="6"/>
        <v/>
      </c>
      <c r="K1547" s="5" t="str">
        <f t="shared" si="9"/>
        <v/>
      </c>
      <c r="M1547" s="6" t="str">
        <f t="shared" si="7"/>
        <v/>
      </c>
      <c r="N1547" s="5" t="str">
        <f t="shared" ref="N1547:Q1547" si="1553">IF(IFERROR(FIND( TRIM(LOWER( RIGHT(N$1,LEN(N$1)- FIND("=",N$1)))),LOWER($D1547)),"*") = "*","",LEFT(N$1,FIND("=",N$1) -1))</f>
        <v/>
      </c>
      <c r="O1547" s="5" t="str">
        <f t="shared" si="1553"/>
        <v/>
      </c>
      <c r="P1547" s="5" t="str">
        <f t="shared" si="1553"/>
        <v/>
      </c>
      <c r="Q1547" s="5" t="str">
        <f t="shared" si="1553"/>
        <v/>
      </c>
    </row>
    <row r="1548" ht="15.75" customHeight="1">
      <c r="A1548" s="5" t="s">
        <v>4576</v>
      </c>
      <c r="B1548" s="5" t="s">
        <v>4577</v>
      </c>
      <c r="C1548" s="5" t="s">
        <v>18</v>
      </c>
      <c r="D1548" s="5" t="s">
        <v>4578</v>
      </c>
      <c r="E1548" s="6" t="str">
        <f t="shared" si="2"/>
        <v>Enviromental Data,Soil Health Data</v>
      </c>
      <c r="F1548" s="2" t="s">
        <v>5</v>
      </c>
      <c r="G1548" s="5" t="str">
        <f t="shared" si="3"/>
        <v>Soil Health Data</v>
      </c>
      <c r="H1548" s="5" t="str">
        <f t="shared" si="4"/>
        <v/>
      </c>
      <c r="I1548" s="5" t="str">
        <f t="shared" si="5"/>
        <v/>
      </c>
      <c r="J1548" s="5" t="str">
        <f t="shared" si="6"/>
        <v/>
      </c>
      <c r="K1548" s="5" t="str">
        <f t="shared" si="9"/>
        <v/>
      </c>
      <c r="M1548" s="6" t="str">
        <f t="shared" si="7"/>
        <v/>
      </c>
      <c r="N1548" s="5" t="str">
        <f t="shared" ref="N1548:Q1548" si="1554">IF(IFERROR(FIND( TRIM(LOWER( RIGHT(N$1,LEN(N$1)- FIND("=",N$1)))),LOWER($D1548)),"*") = "*","",LEFT(N$1,FIND("=",N$1) -1))</f>
        <v/>
      </c>
      <c r="O1548" s="5" t="str">
        <f t="shared" si="1554"/>
        <v/>
      </c>
      <c r="P1548" s="5" t="str">
        <f t="shared" si="1554"/>
        <v/>
      </c>
      <c r="Q1548" s="5" t="str">
        <f t="shared" si="1554"/>
        <v/>
      </c>
    </row>
    <row r="1549" ht="15.75" customHeight="1">
      <c r="A1549" s="5" t="s">
        <v>4579</v>
      </c>
      <c r="B1549" s="5" t="s">
        <v>4580</v>
      </c>
      <c r="C1549" s="5" t="s">
        <v>18</v>
      </c>
      <c r="D1549" s="5" t="s">
        <v>4581</v>
      </c>
      <c r="E1549" s="6" t="str">
        <f t="shared" si="2"/>
        <v>Enviromental Data</v>
      </c>
      <c r="F1549" s="2" t="s">
        <v>5</v>
      </c>
      <c r="G1549" s="5" t="str">
        <f t="shared" si="3"/>
        <v/>
      </c>
      <c r="H1549" s="5" t="str">
        <f t="shared" si="4"/>
        <v/>
      </c>
      <c r="I1549" s="5" t="str">
        <f t="shared" si="5"/>
        <v/>
      </c>
      <c r="J1549" s="5" t="str">
        <f t="shared" si="6"/>
        <v/>
      </c>
      <c r="K1549" s="5" t="str">
        <f t="shared" si="9"/>
        <v/>
      </c>
      <c r="M1549" s="6" t="str">
        <f t="shared" si="7"/>
        <v/>
      </c>
      <c r="N1549" s="5" t="str">
        <f t="shared" ref="N1549:Q1549" si="1555">IF(IFERROR(FIND( TRIM(LOWER( RIGHT(N$1,LEN(N$1)- FIND("=",N$1)))),LOWER($D1549)),"*") = "*","",LEFT(N$1,FIND("=",N$1) -1))</f>
        <v/>
      </c>
      <c r="O1549" s="5" t="str">
        <f t="shared" si="1555"/>
        <v/>
      </c>
      <c r="P1549" s="5" t="str">
        <f t="shared" si="1555"/>
        <v/>
      </c>
      <c r="Q1549" s="5" t="str">
        <f t="shared" si="1555"/>
        <v/>
      </c>
    </row>
    <row r="1550" ht="15.75" customHeight="1">
      <c r="A1550" s="5" t="s">
        <v>4582</v>
      </c>
      <c r="B1550" s="5" t="s">
        <v>4583</v>
      </c>
      <c r="C1550" s="5" t="s">
        <v>18</v>
      </c>
      <c r="D1550" s="5" t="s">
        <v>4584</v>
      </c>
      <c r="E1550" s="6" t="str">
        <f t="shared" si="2"/>
        <v>Enviromental Data</v>
      </c>
      <c r="F1550" s="2" t="s">
        <v>5</v>
      </c>
      <c r="G1550" s="5" t="str">
        <f t="shared" si="3"/>
        <v/>
      </c>
      <c r="H1550" s="5" t="str">
        <f t="shared" si="4"/>
        <v/>
      </c>
      <c r="I1550" s="5" t="str">
        <f t="shared" si="5"/>
        <v/>
      </c>
      <c r="J1550" s="5" t="str">
        <f t="shared" si="6"/>
        <v/>
      </c>
      <c r="K1550" s="5" t="str">
        <f t="shared" si="9"/>
        <v/>
      </c>
      <c r="M1550" s="6" t="str">
        <f t="shared" si="7"/>
        <v/>
      </c>
      <c r="N1550" s="5" t="str">
        <f t="shared" ref="N1550:Q1550" si="1556">IF(IFERROR(FIND( TRIM(LOWER( RIGHT(N$1,LEN(N$1)- FIND("=",N$1)))),LOWER($D1550)),"*") = "*","",LEFT(N$1,FIND("=",N$1) -1))</f>
        <v/>
      </c>
      <c r="O1550" s="5" t="str">
        <f t="shared" si="1556"/>
        <v/>
      </c>
      <c r="P1550" s="5" t="str">
        <f t="shared" si="1556"/>
        <v/>
      </c>
      <c r="Q1550" s="5" t="str">
        <f t="shared" si="1556"/>
        <v/>
      </c>
    </row>
    <row r="1551" ht="15.75" customHeight="1">
      <c r="A1551" s="5" t="s">
        <v>4585</v>
      </c>
      <c r="B1551" s="5" t="s">
        <v>4586</v>
      </c>
      <c r="C1551" s="5" t="s">
        <v>18</v>
      </c>
      <c r="D1551" s="5" t="s">
        <v>4587</v>
      </c>
      <c r="E1551" s="6" t="str">
        <f t="shared" si="2"/>
        <v>Enviromental Data</v>
      </c>
      <c r="F1551" s="2" t="s">
        <v>5</v>
      </c>
      <c r="G1551" s="5" t="str">
        <f t="shared" si="3"/>
        <v/>
      </c>
      <c r="H1551" s="5" t="str">
        <f t="shared" si="4"/>
        <v/>
      </c>
      <c r="I1551" s="5" t="str">
        <f t="shared" si="5"/>
        <v/>
      </c>
      <c r="J1551" s="5" t="str">
        <f t="shared" si="6"/>
        <v/>
      </c>
      <c r="K1551" s="5" t="str">
        <f t="shared" si="9"/>
        <v/>
      </c>
      <c r="M1551" s="6" t="str">
        <f t="shared" si="7"/>
        <v/>
      </c>
      <c r="N1551" s="5" t="str">
        <f t="shared" ref="N1551:Q1551" si="1557">IF(IFERROR(FIND( TRIM(LOWER( RIGHT(N$1,LEN(N$1)- FIND("=",N$1)))),LOWER($D1551)),"*") = "*","",LEFT(N$1,FIND("=",N$1) -1))</f>
        <v/>
      </c>
      <c r="O1551" s="5" t="str">
        <f t="shared" si="1557"/>
        <v/>
      </c>
      <c r="P1551" s="5" t="str">
        <f t="shared" si="1557"/>
        <v/>
      </c>
      <c r="Q1551" s="5" t="str">
        <f t="shared" si="1557"/>
        <v/>
      </c>
    </row>
    <row r="1552" ht="15.75" customHeight="1">
      <c r="A1552" s="5" t="s">
        <v>4588</v>
      </c>
      <c r="B1552" s="5" t="s">
        <v>4589</v>
      </c>
      <c r="C1552" s="5" t="s">
        <v>18</v>
      </c>
      <c r="D1552" s="5" t="s">
        <v>4590</v>
      </c>
      <c r="E1552" s="6" t="str">
        <f t="shared" si="2"/>
        <v>Enviromental Data</v>
      </c>
      <c r="F1552" s="2" t="s">
        <v>5</v>
      </c>
      <c r="G1552" s="5" t="str">
        <f t="shared" si="3"/>
        <v/>
      </c>
      <c r="H1552" s="5" t="str">
        <f t="shared" si="4"/>
        <v/>
      </c>
      <c r="I1552" s="5" t="str">
        <f t="shared" si="5"/>
        <v/>
      </c>
      <c r="J1552" s="5" t="str">
        <f t="shared" si="6"/>
        <v/>
      </c>
      <c r="K1552" s="5" t="str">
        <f t="shared" si="9"/>
        <v/>
      </c>
      <c r="M1552" s="6" t="str">
        <f t="shared" si="7"/>
        <v/>
      </c>
      <c r="N1552" s="5" t="str">
        <f t="shared" ref="N1552:Q1552" si="1558">IF(IFERROR(FIND( TRIM(LOWER( RIGHT(N$1,LEN(N$1)- FIND("=",N$1)))),LOWER($D1552)),"*") = "*","",LEFT(N$1,FIND("=",N$1) -1))</f>
        <v/>
      </c>
      <c r="O1552" s="5" t="str">
        <f t="shared" si="1558"/>
        <v/>
      </c>
      <c r="P1552" s="5" t="str">
        <f t="shared" si="1558"/>
        <v/>
      </c>
      <c r="Q1552" s="5" t="str">
        <f t="shared" si="1558"/>
        <v/>
      </c>
    </row>
    <row r="1553" ht="15.75" customHeight="1">
      <c r="A1553" s="5" t="s">
        <v>4591</v>
      </c>
      <c r="B1553" s="5" t="s">
        <v>4592</v>
      </c>
      <c r="C1553" s="5" t="s">
        <v>18</v>
      </c>
      <c r="D1553" s="5" t="s">
        <v>4593</v>
      </c>
      <c r="E1553" s="6" t="str">
        <f t="shared" si="2"/>
        <v>Enviromental Data</v>
      </c>
      <c r="F1553" s="2" t="s">
        <v>5</v>
      </c>
      <c r="G1553" s="5" t="str">
        <f t="shared" si="3"/>
        <v/>
      </c>
      <c r="H1553" s="5" t="str">
        <f t="shared" si="4"/>
        <v/>
      </c>
      <c r="I1553" s="5" t="str">
        <f t="shared" si="5"/>
        <v/>
      </c>
      <c r="J1553" s="5" t="str">
        <f t="shared" si="6"/>
        <v/>
      </c>
      <c r="K1553" s="5" t="str">
        <f t="shared" si="9"/>
        <v/>
      </c>
      <c r="M1553" s="6" t="str">
        <f t="shared" si="7"/>
        <v/>
      </c>
      <c r="N1553" s="5" t="str">
        <f t="shared" ref="N1553:Q1553" si="1559">IF(IFERROR(FIND( TRIM(LOWER( RIGHT(N$1,LEN(N$1)- FIND("=",N$1)))),LOWER($D1553)),"*") = "*","",LEFT(N$1,FIND("=",N$1) -1))</f>
        <v/>
      </c>
      <c r="O1553" s="5" t="str">
        <f t="shared" si="1559"/>
        <v/>
      </c>
      <c r="P1553" s="5" t="str">
        <f t="shared" si="1559"/>
        <v/>
      </c>
      <c r="Q1553" s="5" t="str">
        <f t="shared" si="1559"/>
        <v/>
      </c>
    </row>
    <row r="1554" ht="15.75" customHeight="1">
      <c r="A1554" s="5" t="s">
        <v>4594</v>
      </c>
      <c r="B1554" s="5" t="s">
        <v>4595</v>
      </c>
      <c r="C1554" s="5" t="s">
        <v>18</v>
      </c>
      <c r="D1554" s="5" t="s">
        <v>4596</v>
      </c>
      <c r="E1554" s="6" t="str">
        <f t="shared" si="2"/>
        <v>Enviromental Data,Public Health Data </v>
      </c>
      <c r="F1554" s="2" t="s">
        <v>5</v>
      </c>
      <c r="G1554" s="5" t="str">
        <f t="shared" si="3"/>
        <v/>
      </c>
      <c r="H1554" s="5" t="str">
        <f t="shared" si="4"/>
        <v/>
      </c>
      <c r="I1554" s="5" t="str">
        <f t="shared" si="5"/>
        <v/>
      </c>
      <c r="J1554" s="5" t="str">
        <f t="shared" si="6"/>
        <v/>
      </c>
      <c r="K1554" s="5" t="str">
        <f t="shared" si="9"/>
        <v>Public Health Data </v>
      </c>
      <c r="M1554" s="6" t="str">
        <f t="shared" si="7"/>
        <v/>
      </c>
      <c r="N1554" s="5" t="str">
        <f t="shared" ref="N1554:Q1554" si="1560">IF(IFERROR(FIND( TRIM(LOWER( RIGHT(N$1,LEN(N$1)- FIND("=",N$1)))),LOWER($D1554)),"*") = "*","",LEFT(N$1,FIND("=",N$1) -1))</f>
        <v/>
      </c>
      <c r="O1554" s="5" t="str">
        <f t="shared" si="1560"/>
        <v/>
      </c>
      <c r="P1554" s="5" t="str">
        <f t="shared" si="1560"/>
        <v/>
      </c>
      <c r="Q1554" s="5" t="str">
        <f t="shared" si="1560"/>
        <v/>
      </c>
    </row>
    <row r="1555" ht="15.75" customHeight="1">
      <c r="A1555" s="5" t="s">
        <v>4597</v>
      </c>
      <c r="B1555" s="5" t="s">
        <v>4598</v>
      </c>
      <c r="C1555" s="5" t="s">
        <v>18</v>
      </c>
      <c r="D1555" s="5" t="s">
        <v>4599</v>
      </c>
      <c r="E1555" s="6" t="str">
        <f t="shared" si="2"/>
        <v>Enviromental Data</v>
      </c>
      <c r="F1555" s="2" t="s">
        <v>5</v>
      </c>
      <c r="G1555" s="5" t="str">
        <f t="shared" si="3"/>
        <v/>
      </c>
      <c r="H1555" s="5" t="str">
        <f t="shared" si="4"/>
        <v/>
      </c>
      <c r="I1555" s="5" t="str">
        <f t="shared" si="5"/>
        <v/>
      </c>
      <c r="J1555" s="5" t="str">
        <f t="shared" si="6"/>
        <v/>
      </c>
      <c r="K1555" s="5" t="str">
        <f t="shared" si="9"/>
        <v/>
      </c>
      <c r="M1555" s="6" t="str">
        <f t="shared" si="7"/>
        <v>Agricultural Waste Management System </v>
      </c>
      <c r="N1555" s="5" t="str">
        <f t="shared" ref="N1555:Q1555" si="1561">IF(IFERROR(FIND( TRIM(LOWER( RIGHT(N$1,LEN(N$1)- FIND("=",N$1)))),LOWER($D1555)),"*") = "*","",LEFT(N$1,FIND("=",N$1) -1))</f>
        <v>Agricultural Waste Management System </v>
      </c>
      <c r="O1555" s="5" t="str">
        <f t="shared" si="1561"/>
        <v/>
      </c>
      <c r="P1555" s="5" t="str">
        <f t="shared" si="1561"/>
        <v/>
      </c>
      <c r="Q1555" s="5" t="str">
        <f t="shared" si="1561"/>
        <v/>
      </c>
    </row>
    <row r="1556" ht="15.75" customHeight="1">
      <c r="A1556" s="5" t="s">
        <v>4600</v>
      </c>
      <c r="B1556" s="5" t="s">
        <v>4601</v>
      </c>
      <c r="C1556" s="5" t="s">
        <v>18</v>
      </c>
      <c r="D1556" s="5" t="s">
        <v>4602</v>
      </c>
      <c r="E1556" s="6" t="str">
        <f t="shared" si="2"/>
        <v>Enviromental Data</v>
      </c>
      <c r="F1556" s="2" t="s">
        <v>5</v>
      </c>
      <c r="G1556" s="5" t="str">
        <f t="shared" si="3"/>
        <v/>
      </c>
      <c r="H1556" s="5" t="str">
        <f t="shared" si="4"/>
        <v/>
      </c>
      <c r="I1556" s="5" t="str">
        <f t="shared" si="5"/>
        <v/>
      </c>
      <c r="J1556" s="5" t="str">
        <f t="shared" si="6"/>
        <v/>
      </c>
      <c r="K1556" s="5" t="str">
        <f t="shared" si="9"/>
        <v/>
      </c>
      <c r="M1556" s="6" t="str">
        <f t="shared" si="7"/>
        <v/>
      </c>
      <c r="N1556" s="5" t="str">
        <f t="shared" ref="N1556:Q1556" si="1562">IF(IFERROR(FIND( TRIM(LOWER( RIGHT(N$1,LEN(N$1)- FIND("=",N$1)))),LOWER($D1556)),"*") = "*","",LEFT(N$1,FIND("=",N$1) -1))</f>
        <v/>
      </c>
      <c r="O1556" s="5" t="str">
        <f t="shared" si="1562"/>
        <v/>
      </c>
      <c r="P1556" s="5" t="str">
        <f t="shared" si="1562"/>
        <v/>
      </c>
      <c r="Q1556" s="5" t="str">
        <f t="shared" si="1562"/>
        <v/>
      </c>
    </row>
    <row r="1557" ht="15.75" customHeight="1">
      <c r="A1557" s="5" t="s">
        <v>4603</v>
      </c>
      <c r="B1557" s="5" t="s">
        <v>4604</v>
      </c>
      <c r="C1557" s="5" t="s">
        <v>18</v>
      </c>
      <c r="D1557" s="5" t="s">
        <v>4605</v>
      </c>
      <c r="E1557" s="6" t="str">
        <f t="shared" si="2"/>
        <v>Enviromental Data</v>
      </c>
      <c r="F1557" s="2" t="s">
        <v>5</v>
      </c>
      <c r="G1557" s="5" t="str">
        <f t="shared" si="3"/>
        <v/>
      </c>
      <c r="H1557" s="5" t="str">
        <f t="shared" si="4"/>
        <v/>
      </c>
      <c r="I1557" s="5" t="str">
        <f t="shared" si="5"/>
        <v/>
      </c>
      <c r="J1557" s="5" t="str">
        <f t="shared" si="6"/>
        <v/>
      </c>
      <c r="K1557" s="5" t="str">
        <f t="shared" si="9"/>
        <v/>
      </c>
      <c r="M1557" s="6" t="str">
        <f t="shared" si="7"/>
        <v/>
      </c>
      <c r="N1557" s="5" t="str">
        <f t="shared" ref="N1557:Q1557" si="1563">IF(IFERROR(FIND( TRIM(LOWER( RIGHT(N$1,LEN(N$1)- FIND("=",N$1)))),LOWER($D1557)),"*") = "*","",LEFT(N$1,FIND("=",N$1) -1))</f>
        <v/>
      </c>
      <c r="O1557" s="5" t="str">
        <f t="shared" si="1563"/>
        <v/>
      </c>
      <c r="P1557" s="5" t="str">
        <f t="shared" si="1563"/>
        <v/>
      </c>
      <c r="Q1557" s="5" t="str">
        <f t="shared" si="1563"/>
        <v/>
      </c>
    </row>
    <row r="1558" ht="15.75" customHeight="1">
      <c r="A1558" s="5" t="s">
        <v>4606</v>
      </c>
      <c r="B1558" s="5" t="s">
        <v>4607</v>
      </c>
      <c r="C1558" s="5" t="s">
        <v>18</v>
      </c>
      <c r="D1558" s="5" t="s">
        <v>4608</v>
      </c>
      <c r="E1558" s="6" t="str">
        <f t="shared" si="2"/>
        <v>Enviromental Data</v>
      </c>
      <c r="F1558" s="2" t="s">
        <v>5</v>
      </c>
      <c r="G1558" s="5" t="str">
        <f t="shared" si="3"/>
        <v/>
      </c>
      <c r="H1558" s="5" t="str">
        <f t="shared" si="4"/>
        <v/>
      </c>
      <c r="I1558" s="5" t="str">
        <f t="shared" si="5"/>
        <v/>
      </c>
      <c r="J1558" s="5" t="str">
        <f t="shared" si="6"/>
        <v/>
      </c>
      <c r="K1558" s="5" t="str">
        <f t="shared" si="9"/>
        <v/>
      </c>
      <c r="M1558" s="6" t="str">
        <f t="shared" si="7"/>
        <v/>
      </c>
      <c r="N1558" s="5" t="str">
        <f t="shared" ref="N1558:Q1558" si="1564">IF(IFERROR(FIND( TRIM(LOWER( RIGHT(N$1,LEN(N$1)- FIND("=",N$1)))),LOWER($D1558)),"*") = "*","",LEFT(N$1,FIND("=",N$1) -1))</f>
        <v/>
      </c>
      <c r="O1558" s="5" t="str">
        <f t="shared" si="1564"/>
        <v/>
      </c>
      <c r="P1558" s="5" t="str">
        <f t="shared" si="1564"/>
        <v/>
      </c>
      <c r="Q1558" s="5" t="str">
        <f t="shared" si="1564"/>
        <v/>
      </c>
    </row>
    <row r="1559" ht="15.75" customHeight="1">
      <c r="A1559" s="5" t="s">
        <v>4609</v>
      </c>
      <c r="B1559" s="5" t="s">
        <v>4610</v>
      </c>
      <c r="C1559" s="5" t="s">
        <v>18</v>
      </c>
      <c r="D1559" s="5" t="s">
        <v>4611</v>
      </c>
      <c r="E1559" s="6" t="str">
        <f t="shared" si="2"/>
        <v>Enviromental Data</v>
      </c>
      <c r="F1559" s="2" t="s">
        <v>5</v>
      </c>
      <c r="G1559" s="5" t="str">
        <f t="shared" si="3"/>
        <v/>
      </c>
      <c r="H1559" s="5" t="str">
        <f t="shared" si="4"/>
        <v/>
      </c>
      <c r="I1559" s="5" t="str">
        <f t="shared" si="5"/>
        <v/>
      </c>
      <c r="J1559" s="5" t="str">
        <f t="shared" si="6"/>
        <v/>
      </c>
      <c r="K1559" s="5" t="str">
        <f t="shared" si="9"/>
        <v/>
      </c>
      <c r="M1559" s="6" t="str">
        <f t="shared" si="7"/>
        <v/>
      </c>
      <c r="N1559" s="5" t="str">
        <f t="shared" ref="N1559:Q1559" si="1565">IF(IFERROR(FIND( TRIM(LOWER( RIGHT(N$1,LEN(N$1)- FIND("=",N$1)))),LOWER($D1559)),"*") = "*","",LEFT(N$1,FIND("=",N$1) -1))</f>
        <v/>
      </c>
      <c r="O1559" s="5" t="str">
        <f t="shared" si="1565"/>
        <v/>
      </c>
      <c r="P1559" s="5" t="str">
        <f t="shared" si="1565"/>
        <v/>
      </c>
      <c r="Q1559" s="5" t="str">
        <f t="shared" si="1565"/>
        <v/>
      </c>
    </row>
    <row r="1560" ht="15.75" customHeight="1">
      <c r="A1560" s="5" t="s">
        <v>4612</v>
      </c>
      <c r="B1560" s="5" t="s">
        <v>4613</v>
      </c>
      <c r="C1560" s="5" t="s">
        <v>18</v>
      </c>
      <c r="D1560" s="5" t="s">
        <v>4614</v>
      </c>
      <c r="E1560" s="6" t="str">
        <f t="shared" si="2"/>
        <v>Enviromental Data</v>
      </c>
      <c r="F1560" s="2" t="s">
        <v>5</v>
      </c>
      <c r="G1560" s="5" t="str">
        <f t="shared" si="3"/>
        <v/>
      </c>
      <c r="H1560" s="5" t="str">
        <f t="shared" si="4"/>
        <v/>
      </c>
      <c r="I1560" s="5" t="str">
        <f t="shared" si="5"/>
        <v/>
      </c>
      <c r="J1560" s="5" t="str">
        <f t="shared" si="6"/>
        <v/>
      </c>
      <c r="K1560" s="5" t="str">
        <f t="shared" si="9"/>
        <v/>
      </c>
      <c r="M1560" s="6" t="str">
        <f t="shared" si="7"/>
        <v/>
      </c>
      <c r="N1560" s="5" t="str">
        <f t="shared" ref="N1560:Q1560" si="1566">IF(IFERROR(FIND( TRIM(LOWER( RIGHT(N$1,LEN(N$1)- FIND("=",N$1)))),LOWER($D1560)),"*") = "*","",LEFT(N$1,FIND("=",N$1) -1))</f>
        <v/>
      </c>
      <c r="O1560" s="5" t="str">
        <f t="shared" si="1566"/>
        <v/>
      </c>
      <c r="P1560" s="5" t="str">
        <f t="shared" si="1566"/>
        <v/>
      </c>
      <c r="Q1560" s="5" t="str">
        <f t="shared" si="1566"/>
        <v/>
      </c>
    </row>
    <row r="1561" ht="15.75" customHeight="1">
      <c r="A1561" s="5" t="s">
        <v>4615</v>
      </c>
      <c r="B1561" s="5" t="s">
        <v>4616</v>
      </c>
      <c r="C1561" s="5" t="s">
        <v>18</v>
      </c>
      <c r="D1561" s="5" t="s">
        <v>4617</v>
      </c>
      <c r="E1561" s="6" t="str">
        <f t="shared" si="2"/>
        <v>Enviromental Data</v>
      </c>
      <c r="F1561" s="2" t="s">
        <v>5</v>
      </c>
      <c r="G1561" s="5" t="str">
        <f t="shared" si="3"/>
        <v/>
      </c>
      <c r="H1561" s="5" t="str">
        <f t="shared" si="4"/>
        <v/>
      </c>
      <c r="I1561" s="5" t="str">
        <f t="shared" si="5"/>
        <v/>
      </c>
      <c r="J1561" s="5" t="str">
        <f t="shared" si="6"/>
        <v/>
      </c>
      <c r="K1561" s="5" t="str">
        <f t="shared" si="9"/>
        <v/>
      </c>
      <c r="M1561" s="6" t="str">
        <f t="shared" si="7"/>
        <v/>
      </c>
      <c r="N1561" s="5" t="str">
        <f t="shared" ref="N1561:Q1561" si="1567">IF(IFERROR(FIND( TRIM(LOWER( RIGHT(N$1,LEN(N$1)- FIND("=",N$1)))),LOWER($D1561)),"*") = "*","",LEFT(N$1,FIND("=",N$1) -1))</f>
        <v/>
      </c>
      <c r="O1561" s="5" t="str">
        <f t="shared" si="1567"/>
        <v/>
      </c>
      <c r="P1561" s="5" t="str">
        <f t="shared" si="1567"/>
        <v/>
      </c>
      <c r="Q1561" s="5" t="str">
        <f t="shared" si="1567"/>
        <v/>
      </c>
    </row>
    <row r="1562" ht="15.75" customHeight="1">
      <c r="A1562" s="5" t="s">
        <v>4618</v>
      </c>
      <c r="B1562" s="5" t="s">
        <v>4619</v>
      </c>
      <c r="C1562" s="5" t="s">
        <v>18</v>
      </c>
      <c r="D1562" s="5" t="s">
        <v>4620</v>
      </c>
      <c r="E1562" s="6" t="str">
        <f t="shared" si="2"/>
        <v>Enviromental Data,Public Health Data </v>
      </c>
      <c r="F1562" s="2" t="s">
        <v>5</v>
      </c>
      <c r="G1562" s="5" t="str">
        <f t="shared" si="3"/>
        <v/>
      </c>
      <c r="H1562" s="5" t="str">
        <f t="shared" si="4"/>
        <v/>
      </c>
      <c r="I1562" s="5" t="str">
        <f t="shared" si="5"/>
        <v/>
      </c>
      <c r="J1562" s="5" t="str">
        <f t="shared" si="6"/>
        <v/>
      </c>
      <c r="K1562" s="5" t="str">
        <f t="shared" si="9"/>
        <v>Public Health Data </v>
      </c>
      <c r="M1562" s="6" t="str">
        <f t="shared" si="7"/>
        <v>Agricultural Waste Management System </v>
      </c>
      <c r="N1562" s="5" t="str">
        <f t="shared" ref="N1562:Q1562" si="1568">IF(IFERROR(FIND( TRIM(LOWER( RIGHT(N$1,LEN(N$1)- FIND("=",N$1)))),LOWER($D1562)),"*") = "*","",LEFT(N$1,FIND("=",N$1) -1))</f>
        <v>Agricultural Waste Management System </v>
      </c>
      <c r="O1562" s="5" t="str">
        <f t="shared" si="1568"/>
        <v/>
      </c>
      <c r="P1562" s="5" t="str">
        <f t="shared" si="1568"/>
        <v/>
      </c>
      <c r="Q1562" s="5" t="str">
        <f t="shared" si="1568"/>
        <v/>
      </c>
    </row>
    <row r="1563" ht="15.75" customHeight="1">
      <c r="A1563" s="5" t="s">
        <v>4621</v>
      </c>
      <c r="B1563" s="5" t="s">
        <v>4622</v>
      </c>
      <c r="C1563" s="5" t="s">
        <v>18</v>
      </c>
      <c r="D1563" s="5" t="s">
        <v>4623</v>
      </c>
      <c r="E1563" s="6" t="str">
        <f t="shared" si="2"/>
        <v>Enviromental Data,Pesticides Data </v>
      </c>
      <c r="F1563" s="2" t="s">
        <v>5</v>
      </c>
      <c r="G1563" s="5" t="str">
        <f t="shared" si="3"/>
        <v/>
      </c>
      <c r="H1563" s="5" t="str">
        <f t="shared" si="4"/>
        <v/>
      </c>
      <c r="I1563" s="5" t="str">
        <f t="shared" si="5"/>
        <v/>
      </c>
      <c r="J1563" s="5" t="str">
        <f t="shared" si="6"/>
        <v>Pesticides Data </v>
      </c>
      <c r="K1563" s="5" t="str">
        <f t="shared" si="9"/>
        <v/>
      </c>
      <c r="M1563" s="6" t="str">
        <f t="shared" si="7"/>
        <v/>
      </c>
      <c r="N1563" s="5" t="str">
        <f t="shared" ref="N1563:Q1563" si="1569">IF(IFERROR(FIND( TRIM(LOWER( RIGHT(N$1,LEN(N$1)- FIND("=",N$1)))),LOWER($D1563)),"*") = "*","",LEFT(N$1,FIND("=",N$1) -1))</f>
        <v/>
      </c>
      <c r="O1563" s="5" t="str">
        <f t="shared" si="1569"/>
        <v/>
      </c>
      <c r="P1563" s="5" t="str">
        <f t="shared" si="1569"/>
        <v/>
      </c>
      <c r="Q1563" s="5" t="str">
        <f t="shared" si="1569"/>
        <v/>
      </c>
    </row>
    <row r="1564" ht="15.75" customHeight="1">
      <c r="A1564" s="5" t="s">
        <v>4624</v>
      </c>
      <c r="B1564" s="5" t="s">
        <v>4625</v>
      </c>
      <c r="C1564" s="5" t="s">
        <v>18</v>
      </c>
      <c r="D1564" s="5" t="s">
        <v>4626</v>
      </c>
      <c r="E1564" s="6" t="str">
        <f t="shared" si="2"/>
        <v>Enviromental Data</v>
      </c>
      <c r="F1564" s="2" t="s">
        <v>5</v>
      </c>
      <c r="G1564" s="5" t="str">
        <f t="shared" si="3"/>
        <v/>
      </c>
      <c r="H1564" s="5" t="str">
        <f t="shared" si="4"/>
        <v/>
      </c>
      <c r="I1564" s="5" t="str">
        <f t="shared" si="5"/>
        <v/>
      </c>
      <c r="J1564" s="5" t="str">
        <f t="shared" si="6"/>
        <v/>
      </c>
      <c r="K1564" s="5" t="str">
        <f t="shared" si="9"/>
        <v/>
      </c>
      <c r="M1564" s="6" t="str">
        <f t="shared" si="7"/>
        <v/>
      </c>
      <c r="N1564" s="5" t="str">
        <f t="shared" ref="N1564:Q1564" si="1570">IF(IFERROR(FIND( TRIM(LOWER( RIGHT(N$1,LEN(N$1)- FIND("=",N$1)))),LOWER($D1564)),"*") = "*","",LEFT(N$1,FIND("=",N$1) -1))</f>
        <v/>
      </c>
      <c r="O1564" s="5" t="str">
        <f t="shared" si="1570"/>
        <v/>
      </c>
      <c r="P1564" s="5" t="str">
        <f t="shared" si="1570"/>
        <v/>
      </c>
      <c r="Q1564" s="5" t="str">
        <f t="shared" si="1570"/>
        <v/>
      </c>
    </row>
    <row r="1565" ht="15.75" customHeight="1">
      <c r="A1565" s="5" t="s">
        <v>4627</v>
      </c>
      <c r="B1565" s="5" t="s">
        <v>4628</v>
      </c>
      <c r="C1565" s="5" t="s">
        <v>18</v>
      </c>
      <c r="D1565" s="5" t="s">
        <v>4629</v>
      </c>
      <c r="E1565" s="6" t="str">
        <f t="shared" si="2"/>
        <v>Enviromental Data</v>
      </c>
      <c r="F1565" s="2" t="s">
        <v>5</v>
      </c>
      <c r="G1565" s="5" t="str">
        <f t="shared" si="3"/>
        <v/>
      </c>
      <c r="H1565" s="5" t="str">
        <f t="shared" si="4"/>
        <v/>
      </c>
      <c r="I1565" s="5" t="str">
        <f t="shared" si="5"/>
        <v/>
      </c>
      <c r="J1565" s="5" t="str">
        <f t="shared" si="6"/>
        <v/>
      </c>
      <c r="K1565" s="5" t="str">
        <f t="shared" si="9"/>
        <v/>
      </c>
      <c r="M1565" s="6" t="str">
        <f t="shared" si="7"/>
        <v>Agricultural Waste Management System </v>
      </c>
      <c r="N1565" s="5" t="str">
        <f t="shared" ref="N1565:Q1565" si="1571">IF(IFERROR(FIND( TRIM(LOWER( RIGHT(N$1,LEN(N$1)- FIND("=",N$1)))),LOWER($D1565)),"*") = "*","",LEFT(N$1,FIND("=",N$1) -1))</f>
        <v>Agricultural Waste Management System </v>
      </c>
      <c r="O1565" s="5" t="str">
        <f t="shared" si="1571"/>
        <v/>
      </c>
      <c r="P1565" s="5" t="str">
        <f t="shared" si="1571"/>
        <v/>
      </c>
      <c r="Q1565" s="5" t="str">
        <f t="shared" si="1571"/>
        <v/>
      </c>
    </row>
    <row r="1566" ht="15.75" customHeight="1">
      <c r="A1566" s="5" t="s">
        <v>4630</v>
      </c>
      <c r="B1566" s="5" t="s">
        <v>4631</v>
      </c>
      <c r="C1566" s="5" t="s">
        <v>18</v>
      </c>
      <c r="D1566" s="5" t="s">
        <v>4632</v>
      </c>
      <c r="E1566" s="6" t="str">
        <f t="shared" si="2"/>
        <v>Enviromental Data</v>
      </c>
      <c r="F1566" s="2" t="s">
        <v>5</v>
      </c>
      <c r="G1566" s="5" t="str">
        <f t="shared" si="3"/>
        <v/>
      </c>
      <c r="H1566" s="5" t="str">
        <f t="shared" si="4"/>
        <v/>
      </c>
      <c r="I1566" s="5" t="str">
        <f t="shared" si="5"/>
        <v/>
      </c>
      <c r="J1566" s="5" t="str">
        <f t="shared" si="6"/>
        <v/>
      </c>
      <c r="K1566" s="5" t="str">
        <f t="shared" si="9"/>
        <v/>
      </c>
      <c r="M1566" s="6" t="str">
        <f t="shared" si="7"/>
        <v/>
      </c>
      <c r="N1566" s="5" t="str">
        <f t="shared" ref="N1566:Q1566" si="1572">IF(IFERROR(FIND( TRIM(LOWER( RIGHT(N$1,LEN(N$1)- FIND("=",N$1)))),LOWER($D1566)),"*") = "*","",LEFT(N$1,FIND("=",N$1) -1))</f>
        <v/>
      </c>
      <c r="O1566" s="5" t="str">
        <f t="shared" si="1572"/>
        <v/>
      </c>
      <c r="P1566" s="5" t="str">
        <f t="shared" si="1572"/>
        <v/>
      </c>
      <c r="Q1566" s="5" t="str">
        <f t="shared" si="1572"/>
        <v/>
      </c>
    </row>
    <row r="1567" ht="15.75" customHeight="1">
      <c r="A1567" s="5" t="s">
        <v>4633</v>
      </c>
      <c r="B1567" s="5" t="s">
        <v>4634</v>
      </c>
      <c r="C1567" s="5" t="s">
        <v>18</v>
      </c>
      <c r="D1567" s="5" t="s">
        <v>4635</v>
      </c>
      <c r="E1567" s="6" t="str">
        <f t="shared" si="2"/>
        <v>Enviromental Data</v>
      </c>
      <c r="F1567" s="2" t="s">
        <v>5</v>
      </c>
      <c r="G1567" s="5" t="str">
        <f t="shared" si="3"/>
        <v/>
      </c>
      <c r="H1567" s="5" t="str">
        <f t="shared" si="4"/>
        <v/>
      </c>
      <c r="I1567" s="5" t="str">
        <f t="shared" si="5"/>
        <v/>
      </c>
      <c r="J1567" s="5" t="str">
        <f t="shared" si="6"/>
        <v/>
      </c>
      <c r="K1567" s="5" t="str">
        <f t="shared" si="9"/>
        <v/>
      </c>
      <c r="M1567" s="6" t="str">
        <f t="shared" si="7"/>
        <v/>
      </c>
      <c r="N1567" s="5" t="str">
        <f t="shared" ref="N1567:Q1567" si="1573">IF(IFERROR(FIND( TRIM(LOWER( RIGHT(N$1,LEN(N$1)- FIND("=",N$1)))),LOWER($D1567)),"*") = "*","",LEFT(N$1,FIND("=",N$1) -1))</f>
        <v/>
      </c>
      <c r="O1567" s="5" t="str">
        <f t="shared" si="1573"/>
        <v/>
      </c>
      <c r="P1567" s="5" t="str">
        <f t="shared" si="1573"/>
        <v/>
      </c>
      <c r="Q1567" s="5" t="str">
        <f t="shared" si="1573"/>
        <v/>
      </c>
    </row>
    <row r="1568" ht="15.75" customHeight="1">
      <c r="A1568" s="5" t="s">
        <v>4636</v>
      </c>
      <c r="B1568" s="5" t="s">
        <v>4637</v>
      </c>
      <c r="C1568" s="5" t="s">
        <v>18</v>
      </c>
      <c r="D1568" s="5" t="s">
        <v>4638</v>
      </c>
      <c r="E1568" s="6" t="str">
        <f t="shared" si="2"/>
        <v>Enviromental Data</v>
      </c>
      <c r="F1568" s="2" t="s">
        <v>5</v>
      </c>
      <c r="G1568" s="5" t="str">
        <f t="shared" si="3"/>
        <v/>
      </c>
      <c r="H1568" s="5" t="str">
        <f t="shared" si="4"/>
        <v/>
      </c>
      <c r="I1568" s="5" t="str">
        <f t="shared" si="5"/>
        <v/>
      </c>
      <c r="J1568" s="5" t="str">
        <f t="shared" si="6"/>
        <v/>
      </c>
      <c r="K1568" s="5" t="str">
        <f t="shared" si="9"/>
        <v/>
      </c>
      <c r="M1568" s="6" t="str">
        <f t="shared" si="7"/>
        <v>Agricultural Waste Management System </v>
      </c>
      <c r="N1568" s="5" t="str">
        <f t="shared" ref="N1568:Q1568" si="1574">IF(IFERROR(FIND( TRIM(LOWER( RIGHT(N$1,LEN(N$1)- FIND("=",N$1)))),LOWER($D1568)),"*") = "*","",LEFT(N$1,FIND("=",N$1) -1))</f>
        <v>Agricultural Waste Management System </v>
      </c>
      <c r="O1568" s="5" t="str">
        <f t="shared" si="1574"/>
        <v/>
      </c>
      <c r="P1568" s="5" t="str">
        <f t="shared" si="1574"/>
        <v/>
      </c>
      <c r="Q1568" s="5" t="str">
        <f t="shared" si="1574"/>
        <v/>
      </c>
    </row>
    <row r="1569" ht="15.75" customHeight="1">
      <c r="A1569" s="5" t="s">
        <v>4639</v>
      </c>
      <c r="B1569" s="5" t="s">
        <v>4640</v>
      </c>
      <c r="C1569" s="5" t="s">
        <v>18</v>
      </c>
      <c r="D1569" s="5" t="s">
        <v>4641</v>
      </c>
      <c r="E1569" s="6" t="str">
        <f t="shared" si="2"/>
        <v>Enviromental Data</v>
      </c>
      <c r="F1569" s="2" t="s">
        <v>5</v>
      </c>
      <c r="G1569" s="5" t="str">
        <f t="shared" si="3"/>
        <v/>
      </c>
      <c r="H1569" s="5" t="str">
        <f t="shared" si="4"/>
        <v/>
      </c>
      <c r="I1569" s="5" t="str">
        <f t="shared" si="5"/>
        <v/>
      </c>
      <c r="J1569" s="5" t="str">
        <f t="shared" si="6"/>
        <v/>
      </c>
      <c r="K1569" s="5" t="str">
        <f t="shared" si="9"/>
        <v/>
      </c>
      <c r="M1569" s="6" t="str">
        <f t="shared" si="7"/>
        <v/>
      </c>
      <c r="N1569" s="5" t="str">
        <f t="shared" ref="N1569:Q1569" si="1575">IF(IFERROR(FIND( TRIM(LOWER( RIGHT(N$1,LEN(N$1)- FIND("=",N$1)))),LOWER($D1569)),"*") = "*","",LEFT(N$1,FIND("=",N$1) -1))</f>
        <v/>
      </c>
      <c r="O1569" s="5" t="str">
        <f t="shared" si="1575"/>
        <v/>
      </c>
      <c r="P1569" s="5" t="str">
        <f t="shared" si="1575"/>
        <v/>
      </c>
      <c r="Q1569" s="5" t="str">
        <f t="shared" si="1575"/>
        <v/>
      </c>
    </row>
    <row r="1570" ht="15.75" customHeight="1">
      <c r="A1570" s="5" t="s">
        <v>4642</v>
      </c>
      <c r="B1570" s="5" t="s">
        <v>4643</v>
      </c>
      <c r="C1570" s="5" t="s">
        <v>18</v>
      </c>
      <c r="D1570" s="5" t="s">
        <v>4644</v>
      </c>
      <c r="E1570" s="6" t="str">
        <f t="shared" si="2"/>
        <v>Enviromental Data</v>
      </c>
      <c r="F1570" s="2" t="s">
        <v>5</v>
      </c>
      <c r="G1570" s="5" t="str">
        <f t="shared" si="3"/>
        <v/>
      </c>
      <c r="H1570" s="5" t="str">
        <f t="shared" si="4"/>
        <v/>
      </c>
      <c r="I1570" s="5" t="str">
        <f t="shared" si="5"/>
        <v/>
      </c>
      <c r="J1570" s="5" t="str">
        <f t="shared" si="6"/>
        <v/>
      </c>
      <c r="K1570" s="5" t="str">
        <f t="shared" si="9"/>
        <v/>
      </c>
      <c r="M1570" s="6" t="str">
        <f t="shared" si="7"/>
        <v/>
      </c>
      <c r="N1570" s="5" t="str">
        <f t="shared" ref="N1570:Q1570" si="1576">IF(IFERROR(FIND( TRIM(LOWER( RIGHT(N$1,LEN(N$1)- FIND("=",N$1)))),LOWER($D1570)),"*") = "*","",LEFT(N$1,FIND("=",N$1) -1))</f>
        <v/>
      </c>
      <c r="O1570" s="5" t="str">
        <f t="shared" si="1576"/>
        <v/>
      </c>
      <c r="P1570" s="5" t="str">
        <f t="shared" si="1576"/>
        <v/>
      </c>
      <c r="Q1570" s="5" t="str">
        <f t="shared" si="1576"/>
        <v/>
      </c>
    </row>
    <row r="1571" ht="15.75" customHeight="1">
      <c r="A1571" s="5" t="s">
        <v>4645</v>
      </c>
      <c r="B1571" s="5" t="s">
        <v>4646</v>
      </c>
      <c r="C1571" s="5" t="s">
        <v>18</v>
      </c>
      <c r="D1571" s="5" t="s">
        <v>4647</v>
      </c>
      <c r="E1571" s="6" t="str">
        <f t="shared" si="2"/>
        <v>Enviromental Data</v>
      </c>
      <c r="F1571" s="2" t="s">
        <v>5</v>
      </c>
      <c r="G1571" s="5" t="str">
        <f t="shared" si="3"/>
        <v/>
      </c>
      <c r="H1571" s="5" t="str">
        <f t="shared" si="4"/>
        <v/>
      </c>
      <c r="I1571" s="5" t="str">
        <f t="shared" si="5"/>
        <v/>
      </c>
      <c r="J1571" s="5" t="str">
        <f t="shared" si="6"/>
        <v/>
      </c>
      <c r="K1571" s="5" t="str">
        <f t="shared" si="9"/>
        <v/>
      </c>
      <c r="M1571" s="6" t="str">
        <f t="shared" si="7"/>
        <v/>
      </c>
      <c r="N1571" s="5" t="str">
        <f t="shared" ref="N1571:Q1571" si="1577">IF(IFERROR(FIND( TRIM(LOWER( RIGHT(N$1,LEN(N$1)- FIND("=",N$1)))),LOWER($D1571)),"*") = "*","",LEFT(N$1,FIND("=",N$1) -1))</f>
        <v/>
      </c>
      <c r="O1571" s="5" t="str">
        <f t="shared" si="1577"/>
        <v/>
      </c>
      <c r="P1571" s="5" t="str">
        <f t="shared" si="1577"/>
        <v/>
      </c>
      <c r="Q1571" s="5" t="str">
        <f t="shared" si="1577"/>
        <v/>
      </c>
    </row>
    <row r="1572" ht="15.75" customHeight="1">
      <c r="A1572" s="5" t="s">
        <v>4648</v>
      </c>
      <c r="B1572" s="5" t="s">
        <v>4649</v>
      </c>
      <c r="C1572" s="5" t="s">
        <v>18</v>
      </c>
      <c r="D1572" s="5" t="s">
        <v>4650</v>
      </c>
      <c r="E1572" s="6" t="str">
        <f t="shared" si="2"/>
        <v>Enviromental Data</v>
      </c>
      <c r="F1572" s="2" t="s">
        <v>5</v>
      </c>
      <c r="G1572" s="5" t="str">
        <f t="shared" si="3"/>
        <v/>
      </c>
      <c r="H1572" s="5" t="str">
        <f t="shared" si="4"/>
        <v/>
      </c>
      <c r="I1572" s="5" t="str">
        <f t="shared" si="5"/>
        <v/>
      </c>
      <c r="J1572" s="5" t="str">
        <f t="shared" si="6"/>
        <v/>
      </c>
      <c r="K1572" s="5" t="str">
        <f t="shared" si="9"/>
        <v/>
      </c>
      <c r="M1572" s="6" t="str">
        <f t="shared" si="7"/>
        <v/>
      </c>
      <c r="N1572" s="5" t="str">
        <f t="shared" ref="N1572:Q1572" si="1578">IF(IFERROR(FIND( TRIM(LOWER( RIGHT(N$1,LEN(N$1)- FIND("=",N$1)))),LOWER($D1572)),"*") = "*","",LEFT(N$1,FIND("=",N$1) -1))</f>
        <v/>
      </c>
      <c r="O1572" s="5" t="str">
        <f t="shared" si="1578"/>
        <v/>
      </c>
      <c r="P1572" s="5" t="str">
        <f t="shared" si="1578"/>
        <v/>
      </c>
      <c r="Q1572" s="5" t="str">
        <f t="shared" si="1578"/>
        <v/>
      </c>
    </row>
    <row r="1573" ht="15.75" customHeight="1">
      <c r="A1573" s="5" t="s">
        <v>4651</v>
      </c>
      <c r="B1573" s="5" t="s">
        <v>4652</v>
      </c>
      <c r="C1573" s="5" t="s">
        <v>18</v>
      </c>
      <c r="D1573" s="5" t="s">
        <v>4653</v>
      </c>
      <c r="E1573" s="6" t="str">
        <f t="shared" si="2"/>
        <v>Enviromental Data</v>
      </c>
      <c r="F1573" s="2" t="s">
        <v>5</v>
      </c>
      <c r="G1573" s="5" t="str">
        <f t="shared" si="3"/>
        <v/>
      </c>
      <c r="H1573" s="5" t="str">
        <f t="shared" si="4"/>
        <v/>
      </c>
      <c r="I1573" s="5" t="str">
        <f t="shared" si="5"/>
        <v/>
      </c>
      <c r="J1573" s="5" t="str">
        <f t="shared" si="6"/>
        <v/>
      </c>
      <c r="K1573" s="5" t="str">
        <f t="shared" si="9"/>
        <v/>
      </c>
      <c r="M1573" s="6" t="str">
        <f t="shared" si="7"/>
        <v>Smart Farming </v>
      </c>
      <c r="N1573" s="5" t="str">
        <f t="shared" ref="N1573:Q1573" si="1579">IF(IFERROR(FIND( TRIM(LOWER( RIGHT(N$1,LEN(N$1)- FIND("=",N$1)))),LOWER($D1573)),"*") = "*","",LEFT(N$1,FIND("=",N$1) -1))</f>
        <v/>
      </c>
      <c r="O1573" s="5" t="str">
        <f t="shared" si="1579"/>
        <v/>
      </c>
      <c r="P1573" s="5" t="str">
        <f t="shared" si="1579"/>
        <v/>
      </c>
      <c r="Q1573" s="5" t="str">
        <f t="shared" si="1579"/>
        <v>Smart Farming </v>
      </c>
    </row>
    <row r="1574" ht="15.75" customHeight="1">
      <c r="A1574" s="5" t="s">
        <v>4654</v>
      </c>
      <c r="B1574" s="5" t="s">
        <v>4655</v>
      </c>
      <c r="C1574" s="5" t="s">
        <v>18</v>
      </c>
      <c r="D1574" s="5" t="s">
        <v>4656</v>
      </c>
      <c r="E1574" s="6" t="str">
        <f t="shared" si="2"/>
        <v>Enviromental Data,Soil Health Data</v>
      </c>
      <c r="F1574" s="2" t="s">
        <v>5</v>
      </c>
      <c r="G1574" s="5" t="str">
        <f t="shared" si="3"/>
        <v>Soil Health Data</v>
      </c>
      <c r="H1574" s="5" t="str">
        <f t="shared" si="4"/>
        <v/>
      </c>
      <c r="I1574" s="5" t="str">
        <f t="shared" si="5"/>
        <v/>
      </c>
      <c r="J1574" s="5" t="str">
        <f t="shared" si="6"/>
        <v/>
      </c>
      <c r="K1574" s="5" t="str">
        <f t="shared" si="9"/>
        <v/>
      </c>
      <c r="M1574" s="6" t="str">
        <f t="shared" si="7"/>
        <v/>
      </c>
      <c r="N1574" s="5" t="str">
        <f t="shared" ref="N1574:Q1574" si="1580">IF(IFERROR(FIND( TRIM(LOWER( RIGHT(N$1,LEN(N$1)- FIND("=",N$1)))),LOWER($D1574)),"*") = "*","",LEFT(N$1,FIND("=",N$1) -1))</f>
        <v/>
      </c>
      <c r="O1574" s="5" t="str">
        <f t="shared" si="1580"/>
        <v/>
      </c>
      <c r="P1574" s="5" t="str">
        <f t="shared" si="1580"/>
        <v/>
      </c>
      <c r="Q1574" s="5" t="str">
        <f t="shared" si="1580"/>
        <v/>
      </c>
    </row>
    <row r="1575" ht="15.75" customHeight="1">
      <c r="A1575" s="5" t="s">
        <v>4657</v>
      </c>
      <c r="B1575" s="5" t="s">
        <v>4658</v>
      </c>
      <c r="C1575" s="5" t="s">
        <v>18</v>
      </c>
      <c r="D1575" s="5" t="s">
        <v>4659</v>
      </c>
      <c r="E1575" s="6" t="str">
        <f t="shared" si="2"/>
        <v>Enviromental Data,Energy Data </v>
      </c>
      <c r="F1575" s="2" t="s">
        <v>5</v>
      </c>
      <c r="G1575" s="5" t="str">
        <f t="shared" si="3"/>
        <v/>
      </c>
      <c r="H1575" s="5" t="str">
        <f t="shared" si="4"/>
        <v/>
      </c>
      <c r="I1575" s="5" t="str">
        <f t="shared" si="5"/>
        <v>Energy Data </v>
      </c>
      <c r="J1575" s="5" t="str">
        <f t="shared" si="6"/>
        <v/>
      </c>
      <c r="K1575" s="5" t="str">
        <f t="shared" si="9"/>
        <v/>
      </c>
      <c r="M1575" s="6" t="str">
        <f t="shared" si="7"/>
        <v/>
      </c>
      <c r="N1575" s="5" t="str">
        <f t="shared" ref="N1575:Q1575" si="1581">IF(IFERROR(FIND( TRIM(LOWER( RIGHT(N$1,LEN(N$1)- FIND("=",N$1)))),LOWER($D1575)),"*") = "*","",LEFT(N$1,FIND("=",N$1) -1))</f>
        <v/>
      </c>
      <c r="O1575" s="5" t="str">
        <f t="shared" si="1581"/>
        <v/>
      </c>
      <c r="P1575" s="5" t="str">
        <f t="shared" si="1581"/>
        <v/>
      </c>
      <c r="Q1575" s="5" t="str">
        <f t="shared" si="1581"/>
        <v/>
      </c>
    </row>
    <row r="1576" ht="15.75" customHeight="1">
      <c r="A1576" s="5" t="s">
        <v>4660</v>
      </c>
      <c r="B1576" s="5" t="s">
        <v>4661</v>
      </c>
      <c r="C1576" s="5" t="s">
        <v>18</v>
      </c>
      <c r="D1576" s="5" t="s">
        <v>4662</v>
      </c>
      <c r="E1576" s="6" t="str">
        <f t="shared" si="2"/>
        <v>Enviromental Data</v>
      </c>
      <c r="F1576" s="2" t="s">
        <v>5</v>
      </c>
      <c r="G1576" s="5" t="str">
        <f t="shared" si="3"/>
        <v/>
      </c>
      <c r="H1576" s="5" t="str">
        <f t="shared" si="4"/>
        <v/>
      </c>
      <c r="I1576" s="5" t="str">
        <f t="shared" si="5"/>
        <v/>
      </c>
      <c r="J1576" s="5" t="str">
        <f t="shared" si="6"/>
        <v/>
      </c>
      <c r="K1576" s="5" t="str">
        <f t="shared" si="9"/>
        <v/>
      </c>
      <c r="M1576" s="6" t="str">
        <f t="shared" si="7"/>
        <v/>
      </c>
      <c r="N1576" s="5" t="str">
        <f t="shared" ref="N1576:Q1576" si="1582">IF(IFERROR(FIND( TRIM(LOWER( RIGHT(N$1,LEN(N$1)- FIND("=",N$1)))),LOWER($D1576)),"*") = "*","",LEFT(N$1,FIND("=",N$1) -1))</f>
        <v/>
      </c>
      <c r="O1576" s="5" t="str">
        <f t="shared" si="1582"/>
        <v/>
      </c>
      <c r="P1576" s="5" t="str">
        <f t="shared" si="1582"/>
        <v/>
      </c>
      <c r="Q1576" s="5" t="str">
        <f t="shared" si="1582"/>
        <v/>
      </c>
    </row>
    <row r="1577" ht="15.75" customHeight="1">
      <c r="A1577" s="5" t="s">
        <v>4663</v>
      </c>
      <c r="B1577" s="5" t="s">
        <v>4664</v>
      </c>
      <c r="C1577" s="5" t="s">
        <v>18</v>
      </c>
      <c r="D1577" s="5" t="s">
        <v>4665</v>
      </c>
      <c r="E1577" s="6" t="str">
        <f t="shared" si="2"/>
        <v>Enviromental Data</v>
      </c>
      <c r="F1577" s="2" t="s">
        <v>5</v>
      </c>
      <c r="G1577" s="5" t="str">
        <f t="shared" si="3"/>
        <v/>
      </c>
      <c r="H1577" s="5" t="str">
        <f t="shared" si="4"/>
        <v/>
      </c>
      <c r="I1577" s="5" t="str">
        <f t="shared" si="5"/>
        <v/>
      </c>
      <c r="J1577" s="5" t="str">
        <f t="shared" si="6"/>
        <v/>
      </c>
      <c r="K1577" s="5" t="str">
        <f t="shared" si="9"/>
        <v/>
      </c>
      <c r="M1577" s="6" t="str">
        <f t="shared" si="7"/>
        <v/>
      </c>
      <c r="N1577" s="5" t="str">
        <f t="shared" ref="N1577:Q1577" si="1583">IF(IFERROR(FIND( TRIM(LOWER( RIGHT(N$1,LEN(N$1)- FIND("=",N$1)))),LOWER($D1577)),"*") = "*","",LEFT(N$1,FIND("=",N$1) -1))</f>
        <v/>
      </c>
      <c r="O1577" s="5" t="str">
        <f t="shared" si="1583"/>
        <v/>
      </c>
      <c r="P1577" s="5" t="str">
        <f t="shared" si="1583"/>
        <v/>
      </c>
      <c r="Q1577" s="5" t="str">
        <f t="shared" si="1583"/>
        <v/>
      </c>
    </row>
    <row r="1578" ht="15.75" customHeight="1">
      <c r="A1578" s="5" t="s">
        <v>4666</v>
      </c>
      <c r="B1578" s="5" t="s">
        <v>4667</v>
      </c>
      <c r="C1578" s="5" t="s">
        <v>18</v>
      </c>
      <c r="D1578" s="5" t="s">
        <v>4668</v>
      </c>
      <c r="E1578" s="6" t="str">
        <f t="shared" si="2"/>
        <v>Enviromental Data</v>
      </c>
      <c r="F1578" s="2" t="s">
        <v>5</v>
      </c>
      <c r="G1578" s="5" t="str">
        <f t="shared" si="3"/>
        <v/>
      </c>
      <c r="H1578" s="5" t="str">
        <f t="shared" si="4"/>
        <v/>
      </c>
      <c r="I1578" s="5" t="str">
        <f t="shared" si="5"/>
        <v/>
      </c>
      <c r="J1578" s="5" t="str">
        <f t="shared" si="6"/>
        <v/>
      </c>
      <c r="K1578" s="5" t="str">
        <f t="shared" si="9"/>
        <v/>
      </c>
      <c r="M1578" s="6" t="str">
        <f t="shared" si="7"/>
        <v/>
      </c>
      <c r="N1578" s="5" t="str">
        <f t="shared" ref="N1578:Q1578" si="1584">IF(IFERROR(FIND( TRIM(LOWER( RIGHT(N$1,LEN(N$1)- FIND("=",N$1)))),LOWER($D1578)),"*") = "*","",LEFT(N$1,FIND("=",N$1) -1))</f>
        <v/>
      </c>
      <c r="O1578" s="5" t="str">
        <f t="shared" si="1584"/>
        <v/>
      </c>
      <c r="P1578" s="5" t="str">
        <f t="shared" si="1584"/>
        <v/>
      </c>
      <c r="Q1578" s="5" t="str">
        <f t="shared" si="1584"/>
        <v/>
      </c>
    </row>
    <row r="1579" ht="15.75" customHeight="1">
      <c r="A1579" s="5" t="s">
        <v>4669</v>
      </c>
      <c r="B1579" s="5" t="s">
        <v>4670</v>
      </c>
      <c r="C1579" s="5" t="s">
        <v>18</v>
      </c>
      <c r="D1579" s="5" t="s">
        <v>4671</v>
      </c>
      <c r="E1579" s="6" t="str">
        <f t="shared" si="2"/>
        <v>Enviromental Data</v>
      </c>
      <c r="F1579" s="2" t="s">
        <v>5</v>
      </c>
      <c r="G1579" s="5" t="str">
        <f t="shared" si="3"/>
        <v/>
      </c>
      <c r="H1579" s="5" t="str">
        <f t="shared" si="4"/>
        <v/>
      </c>
      <c r="I1579" s="5" t="str">
        <f t="shared" si="5"/>
        <v/>
      </c>
      <c r="J1579" s="5" t="str">
        <f t="shared" si="6"/>
        <v/>
      </c>
      <c r="K1579" s="5" t="str">
        <f t="shared" si="9"/>
        <v/>
      </c>
      <c r="M1579" s="6" t="str">
        <f t="shared" si="7"/>
        <v/>
      </c>
      <c r="N1579" s="5" t="str">
        <f t="shared" ref="N1579:Q1579" si="1585">IF(IFERROR(FIND( TRIM(LOWER( RIGHT(N$1,LEN(N$1)- FIND("=",N$1)))),LOWER($D1579)),"*") = "*","",LEFT(N$1,FIND("=",N$1) -1))</f>
        <v/>
      </c>
      <c r="O1579" s="5" t="str">
        <f t="shared" si="1585"/>
        <v/>
      </c>
      <c r="P1579" s="5" t="str">
        <f t="shared" si="1585"/>
        <v/>
      </c>
      <c r="Q1579" s="5" t="str">
        <f t="shared" si="1585"/>
        <v/>
      </c>
    </row>
    <row r="1580" ht="15.75" customHeight="1">
      <c r="A1580" s="5" t="s">
        <v>4672</v>
      </c>
      <c r="B1580" s="5" t="s">
        <v>4673</v>
      </c>
      <c r="C1580" s="5" t="s">
        <v>18</v>
      </c>
      <c r="D1580" s="5" t="s">
        <v>4674</v>
      </c>
      <c r="E1580" s="6" t="str">
        <f t="shared" si="2"/>
        <v>Enviromental Data</v>
      </c>
      <c r="F1580" s="2" t="s">
        <v>5</v>
      </c>
      <c r="G1580" s="5" t="str">
        <f t="shared" si="3"/>
        <v/>
      </c>
      <c r="H1580" s="5" t="str">
        <f t="shared" si="4"/>
        <v/>
      </c>
      <c r="I1580" s="5" t="str">
        <f t="shared" si="5"/>
        <v/>
      </c>
      <c r="J1580" s="5" t="str">
        <f t="shared" si="6"/>
        <v/>
      </c>
      <c r="K1580" s="5" t="str">
        <f t="shared" si="9"/>
        <v/>
      </c>
      <c r="M1580" s="6" t="str">
        <f t="shared" si="7"/>
        <v/>
      </c>
      <c r="N1580" s="5" t="str">
        <f t="shared" ref="N1580:Q1580" si="1586">IF(IFERROR(FIND( TRIM(LOWER( RIGHT(N$1,LEN(N$1)- FIND("=",N$1)))),LOWER($D1580)),"*") = "*","",LEFT(N$1,FIND("=",N$1) -1))</f>
        <v/>
      </c>
      <c r="O1580" s="5" t="str">
        <f t="shared" si="1586"/>
        <v/>
      </c>
      <c r="P1580" s="5" t="str">
        <f t="shared" si="1586"/>
        <v/>
      </c>
      <c r="Q1580" s="5" t="str">
        <f t="shared" si="1586"/>
        <v/>
      </c>
    </row>
    <row r="1581" ht="15.75" customHeight="1">
      <c r="A1581" s="5" t="s">
        <v>4675</v>
      </c>
      <c r="B1581" s="5" t="s">
        <v>4676</v>
      </c>
      <c r="C1581" s="5" t="s">
        <v>18</v>
      </c>
      <c r="D1581" s="5" t="s">
        <v>4677</v>
      </c>
      <c r="E1581" s="6" t="str">
        <f t="shared" si="2"/>
        <v>Enviromental Data</v>
      </c>
      <c r="F1581" s="2" t="s">
        <v>5</v>
      </c>
      <c r="G1581" s="5" t="str">
        <f t="shared" si="3"/>
        <v/>
      </c>
      <c r="H1581" s="5" t="str">
        <f t="shared" si="4"/>
        <v/>
      </c>
      <c r="I1581" s="5" t="str">
        <f t="shared" si="5"/>
        <v/>
      </c>
      <c r="J1581" s="5" t="str">
        <f t="shared" si="6"/>
        <v/>
      </c>
      <c r="K1581" s="5" t="str">
        <f t="shared" si="9"/>
        <v/>
      </c>
      <c r="M1581" s="6" t="str">
        <f t="shared" si="7"/>
        <v/>
      </c>
      <c r="N1581" s="5" t="str">
        <f t="shared" ref="N1581:Q1581" si="1587">IF(IFERROR(FIND( TRIM(LOWER( RIGHT(N$1,LEN(N$1)- FIND("=",N$1)))),LOWER($D1581)),"*") = "*","",LEFT(N$1,FIND("=",N$1) -1))</f>
        <v/>
      </c>
      <c r="O1581" s="5" t="str">
        <f t="shared" si="1587"/>
        <v/>
      </c>
      <c r="P1581" s="5" t="str">
        <f t="shared" si="1587"/>
        <v/>
      </c>
      <c r="Q1581" s="5" t="str">
        <f t="shared" si="1587"/>
        <v/>
      </c>
    </row>
    <row r="1582" ht="15.75" customHeight="1">
      <c r="A1582" s="5" t="s">
        <v>4678</v>
      </c>
      <c r="B1582" s="5" t="s">
        <v>4679</v>
      </c>
      <c r="C1582" s="5" t="s">
        <v>18</v>
      </c>
      <c r="D1582" s="5" t="s">
        <v>4680</v>
      </c>
      <c r="E1582" s="6" t="str">
        <f t="shared" si="2"/>
        <v>Enviromental Data</v>
      </c>
      <c r="F1582" s="2" t="s">
        <v>5</v>
      </c>
      <c r="G1582" s="5" t="str">
        <f t="shared" si="3"/>
        <v/>
      </c>
      <c r="H1582" s="5" t="str">
        <f t="shared" si="4"/>
        <v/>
      </c>
      <c r="I1582" s="5" t="str">
        <f t="shared" si="5"/>
        <v/>
      </c>
      <c r="J1582" s="5" t="str">
        <f t="shared" si="6"/>
        <v/>
      </c>
      <c r="K1582" s="5" t="str">
        <f t="shared" si="9"/>
        <v/>
      </c>
      <c r="M1582" s="6" t="str">
        <f t="shared" si="7"/>
        <v>Agricultural Waste Management System </v>
      </c>
      <c r="N1582" s="5" t="str">
        <f t="shared" ref="N1582:Q1582" si="1588">IF(IFERROR(FIND( TRIM(LOWER( RIGHT(N$1,LEN(N$1)- FIND("=",N$1)))),LOWER($D1582)),"*") = "*","",LEFT(N$1,FIND("=",N$1) -1))</f>
        <v>Agricultural Waste Management System </v>
      </c>
      <c r="O1582" s="5" t="str">
        <f t="shared" si="1588"/>
        <v/>
      </c>
      <c r="P1582" s="5" t="str">
        <f t="shared" si="1588"/>
        <v/>
      </c>
      <c r="Q1582" s="5" t="str">
        <f t="shared" si="1588"/>
        <v/>
      </c>
    </row>
    <row r="1583" ht="15.75" customHeight="1">
      <c r="A1583" s="5" t="s">
        <v>4681</v>
      </c>
      <c r="B1583" s="5" t="s">
        <v>4682</v>
      </c>
      <c r="C1583" s="5" t="s">
        <v>18</v>
      </c>
      <c r="D1583" s="5" t="s">
        <v>4683</v>
      </c>
      <c r="E1583" s="6" t="str">
        <f t="shared" si="2"/>
        <v>Enviromental Data,Pesticides Data </v>
      </c>
      <c r="F1583" s="2" t="s">
        <v>5</v>
      </c>
      <c r="G1583" s="5" t="str">
        <f t="shared" si="3"/>
        <v/>
      </c>
      <c r="H1583" s="5" t="str">
        <f t="shared" si="4"/>
        <v/>
      </c>
      <c r="I1583" s="5" t="str">
        <f t="shared" si="5"/>
        <v/>
      </c>
      <c r="J1583" s="5" t="str">
        <f t="shared" si="6"/>
        <v>Pesticides Data </v>
      </c>
      <c r="K1583" s="5" t="str">
        <f t="shared" si="9"/>
        <v/>
      </c>
      <c r="M1583" s="6" t="str">
        <f t="shared" si="7"/>
        <v/>
      </c>
      <c r="N1583" s="5" t="str">
        <f t="shared" ref="N1583:Q1583" si="1589">IF(IFERROR(FIND( TRIM(LOWER( RIGHT(N$1,LEN(N$1)- FIND("=",N$1)))),LOWER($D1583)),"*") = "*","",LEFT(N$1,FIND("=",N$1) -1))</f>
        <v/>
      </c>
      <c r="O1583" s="5" t="str">
        <f t="shared" si="1589"/>
        <v/>
      </c>
      <c r="P1583" s="5" t="str">
        <f t="shared" si="1589"/>
        <v/>
      </c>
      <c r="Q1583" s="5" t="str">
        <f t="shared" si="1589"/>
        <v/>
      </c>
    </row>
    <row r="1584" ht="15.75" customHeight="1">
      <c r="A1584" s="5" t="s">
        <v>4684</v>
      </c>
      <c r="B1584" s="5" t="s">
        <v>4685</v>
      </c>
      <c r="C1584" s="5" t="s">
        <v>18</v>
      </c>
      <c r="D1584" s="5" t="s">
        <v>4686</v>
      </c>
      <c r="E1584" s="6" t="str">
        <f t="shared" si="2"/>
        <v>Enviromental Data</v>
      </c>
      <c r="F1584" s="2" t="s">
        <v>5</v>
      </c>
      <c r="G1584" s="5" t="str">
        <f t="shared" si="3"/>
        <v/>
      </c>
      <c r="H1584" s="5" t="str">
        <f t="shared" si="4"/>
        <v/>
      </c>
      <c r="I1584" s="5" t="str">
        <f t="shared" si="5"/>
        <v/>
      </c>
      <c r="J1584" s="5" t="str">
        <f t="shared" si="6"/>
        <v/>
      </c>
      <c r="K1584" s="5" t="str">
        <f t="shared" si="9"/>
        <v/>
      </c>
      <c r="M1584" s="6" t="str">
        <f t="shared" si="7"/>
        <v/>
      </c>
      <c r="N1584" s="5" t="str">
        <f t="shared" ref="N1584:Q1584" si="1590">IF(IFERROR(FIND( TRIM(LOWER( RIGHT(N$1,LEN(N$1)- FIND("=",N$1)))),LOWER($D1584)),"*") = "*","",LEFT(N$1,FIND("=",N$1) -1))</f>
        <v/>
      </c>
      <c r="O1584" s="5" t="str">
        <f t="shared" si="1590"/>
        <v/>
      </c>
      <c r="P1584" s="5" t="str">
        <f t="shared" si="1590"/>
        <v/>
      </c>
      <c r="Q1584" s="5" t="str">
        <f t="shared" si="1590"/>
        <v/>
      </c>
    </row>
    <row r="1585" ht="15.75" customHeight="1">
      <c r="A1585" s="5" t="s">
        <v>4687</v>
      </c>
      <c r="B1585" s="5" t="s">
        <v>4688</v>
      </c>
      <c r="C1585" s="5" t="s">
        <v>18</v>
      </c>
      <c r="D1585" s="5" t="s">
        <v>4689</v>
      </c>
      <c r="E1585" s="6" t="str">
        <f t="shared" si="2"/>
        <v>Enviromental Data</v>
      </c>
      <c r="F1585" s="2" t="s">
        <v>5</v>
      </c>
      <c r="G1585" s="5" t="str">
        <f t="shared" si="3"/>
        <v/>
      </c>
      <c r="H1585" s="5" t="str">
        <f t="shared" si="4"/>
        <v/>
      </c>
      <c r="I1585" s="5" t="str">
        <f t="shared" si="5"/>
        <v/>
      </c>
      <c r="J1585" s="5" t="str">
        <f t="shared" si="6"/>
        <v/>
      </c>
      <c r="K1585" s="5" t="str">
        <f t="shared" si="9"/>
        <v/>
      </c>
      <c r="M1585" s="6" t="str">
        <f t="shared" si="7"/>
        <v/>
      </c>
      <c r="N1585" s="5" t="str">
        <f t="shared" ref="N1585:Q1585" si="1591">IF(IFERROR(FIND( TRIM(LOWER( RIGHT(N$1,LEN(N$1)- FIND("=",N$1)))),LOWER($D1585)),"*") = "*","",LEFT(N$1,FIND("=",N$1) -1))</f>
        <v/>
      </c>
      <c r="O1585" s="5" t="str">
        <f t="shared" si="1591"/>
        <v/>
      </c>
      <c r="P1585" s="5" t="str">
        <f t="shared" si="1591"/>
        <v/>
      </c>
      <c r="Q1585" s="5" t="str">
        <f t="shared" si="1591"/>
        <v/>
      </c>
    </row>
    <row r="1586" ht="15.75" customHeight="1">
      <c r="A1586" s="5" t="s">
        <v>4690</v>
      </c>
      <c r="B1586" s="5" t="s">
        <v>4691</v>
      </c>
      <c r="C1586" s="5" t="s">
        <v>18</v>
      </c>
      <c r="D1586" s="5" t="s">
        <v>4692</v>
      </c>
      <c r="E1586" s="6" t="str">
        <f t="shared" si="2"/>
        <v>Enviromental Data</v>
      </c>
      <c r="F1586" s="2" t="s">
        <v>5</v>
      </c>
      <c r="G1586" s="5" t="str">
        <f t="shared" si="3"/>
        <v/>
      </c>
      <c r="H1586" s="5" t="str">
        <f t="shared" si="4"/>
        <v/>
      </c>
      <c r="I1586" s="5" t="str">
        <f t="shared" si="5"/>
        <v/>
      </c>
      <c r="J1586" s="5" t="str">
        <f t="shared" si="6"/>
        <v/>
      </c>
      <c r="K1586" s="5" t="str">
        <f t="shared" si="9"/>
        <v/>
      </c>
      <c r="M1586" s="6" t="str">
        <f t="shared" si="7"/>
        <v/>
      </c>
      <c r="N1586" s="5" t="str">
        <f t="shared" ref="N1586:Q1586" si="1592">IF(IFERROR(FIND( TRIM(LOWER( RIGHT(N$1,LEN(N$1)- FIND("=",N$1)))),LOWER($D1586)),"*") = "*","",LEFT(N$1,FIND("=",N$1) -1))</f>
        <v/>
      </c>
      <c r="O1586" s="5" t="str">
        <f t="shared" si="1592"/>
        <v/>
      </c>
      <c r="P1586" s="5" t="str">
        <f t="shared" si="1592"/>
        <v/>
      </c>
      <c r="Q1586" s="5" t="str">
        <f t="shared" si="1592"/>
        <v/>
      </c>
    </row>
    <row r="1587" ht="15.75" customHeight="1">
      <c r="A1587" s="5" t="s">
        <v>4693</v>
      </c>
      <c r="B1587" s="5" t="s">
        <v>4694</v>
      </c>
      <c r="C1587" s="5" t="s">
        <v>18</v>
      </c>
      <c r="D1587" s="5" t="s">
        <v>4695</v>
      </c>
      <c r="E1587" s="6" t="str">
        <f t="shared" si="2"/>
        <v>Enviromental Data</v>
      </c>
      <c r="F1587" s="2" t="s">
        <v>5</v>
      </c>
      <c r="G1587" s="5" t="str">
        <f t="shared" si="3"/>
        <v/>
      </c>
      <c r="H1587" s="5" t="str">
        <f t="shared" si="4"/>
        <v/>
      </c>
      <c r="I1587" s="5" t="str">
        <f t="shared" si="5"/>
        <v/>
      </c>
      <c r="J1587" s="5" t="str">
        <f t="shared" si="6"/>
        <v/>
      </c>
      <c r="K1587" s="5" t="str">
        <f t="shared" si="9"/>
        <v/>
      </c>
      <c r="M1587" s="6" t="str">
        <f t="shared" si="7"/>
        <v/>
      </c>
      <c r="N1587" s="5" t="str">
        <f t="shared" ref="N1587:Q1587" si="1593">IF(IFERROR(FIND( TRIM(LOWER( RIGHT(N$1,LEN(N$1)- FIND("=",N$1)))),LOWER($D1587)),"*") = "*","",LEFT(N$1,FIND("=",N$1) -1))</f>
        <v/>
      </c>
      <c r="O1587" s="5" t="str">
        <f t="shared" si="1593"/>
        <v/>
      </c>
      <c r="P1587" s="5" t="str">
        <f t="shared" si="1593"/>
        <v/>
      </c>
      <c r="Q1587" s="5" t="str">
        <f t="shared" si="1593"/>
        <v/>
      </c>
    </row>
    <row r="1588" ht="15.75" customHeight="1">
      <c r="A1588" s="5" t="s">
        <v>4696</v>
      </c>
      <c r="B1588" s="5" t="s">
        <v>4697</v>
      </c>
      <c r="C1588" s="5" t="s">
        <v>18</v>
      </c>
      <c r="D1588" s="5" t="s">
        <v>4695</v>
      </c>
      <c r="E1588" s="6" t="str">
        <f t="shared" si="2"/>
        <v>Enviromental Data</v>
      </c>
      <c r="F1588" s="2" t="s">
        <v>5</v>
      </c>
      <c r="G1588" s="5" t="str">
        <f t="shared" si="3"/>
        <v/>
      </c>
      <c r="H1588" s="5" t="str">
        <f t="shared" si="4"/>
        <v/>
      </c>
      <c r="I1588" s="5" t="str">
        <f t="shared" si="5"/>
        <v/>
      </c>
      <c r="J1588" s="5" t="str">
        <f t="shared" si="6"/>
        <v/>
      </c>
      <c r="K1588" s="5" t="str">
        <f t="shared" si="9"/>
        <v/>
      </c>
      <c r="M1588" s="6" t="str">
        <f t="shared" si="7"/>
        <v/>
      </c>
      <c r="N1588" s="5" t="str">
        <f t="shared" ref="N1588:Q1588" si="1594">IF(IFERROR(FIND( TRIM(LOWER( RIGHT(N$1,LEN(N$1)- FIND("=",N$1)))),LOWER($D1588)),"*") = "*","",LEFT(N$1,FIND("=",N$1) -1))</f>
        <v/>
      </c>
      <c r="O1588" s="5" t="str">
        <f t="shared" si="1594"/>
        <v/>
      </c>
      <c r="P1588" s="5" t="str">
        <f t="shared" si="1594"/>
        <v/>
      </c>
      <c r="Q1588" s="5" t="str">
        <f t="shared" si="1594"/>
        <v/>
      </c>
    </row>
    <row r="1589" ht="15.75" customHeight="1">
      <c r="A1589" s="5" t="s">
        <v>4698</v>
      </c>
      <c r="B1589" s="5" t="s">
        <v>4699</v>
      </c>
      <c r="C1589" s="5" t="s">
        <v>18</v>
      </c>
      <c r="D1589" s="5" t="s">
        <v>4700</v>
      </c>
      <c r="E1589" s="6" t="str">
        <f t="shared" si="2"/>
        <v>Enviromental Data</v>
      </c>
      <c r="F1589" s="2" t="s">
        <v>5</v>
      </c>
      <c r="G1589" s="5" t="str">
        <f t="shared" si="3"/>
        <v/>
      </c>
      <c r="H1589" s="5" t="str">
        <f t="shared" si="4"/>
        <v/>
      </c>
      <c r="I1589" s="5" t="str">
        <f t="shared" si="5"/>
        <v/>
      </c>
      <c r="J1589" s="5" t="str">
        <f t="shared" si="6"/>
        <v/>
      </c>
      <c r="K1589" s="5" t="str">
        <f t="shared" si="9"/>
        <v/>
      </c>
      <c r="M1589" s="6" t="str">
        <f t="shared" si="7"/>
        <v/>
      </c>
      <c r="N1589" s="5" t="str">
        <f t="shared" ref="N1589:Q1589" si="1595">IF(IFERROR(FIND( TRIM(LOWER( RIGHT(N$1,LEN(N$1)- FIND("=",N$1)))),LOWER($D1589)),"*") = "*","",LEFT(N$1,FIND("=",N$1) -1))</f>
        <v/>
      </c>
      <c r="O1589" s="5" t="str">
        <f t="shared" si="1595"/>
        <v/>
      </c>
      <c r="P1589" s="5" t="str">
        <f t="shared" si="1595"/>
        <v/>
      </c>
      <c r="Q1589" s="5" t="str">
        <f t="shared" si="1595"/>
        <v/>
      </c>
    </row>
    <row r="1590" ht="15.75" customHeight="1">
      <c r="A1590" s="5" t="s">
        <v>4701</v>
      </c>
      <c r="B1590" s="5" t="s">
        <v>4702</v>
      </c>
      <c r="C1590" s="5" t="s">
        <v>18</v>
      </c>
      <c r="D1590" s="5" t="s">
        <v>4703</v>
      </c>
      <c r="E1590" s="6" t="str">
        <f t="shared" si="2"/>
        <v>Enviromental Data</v>
      </c>
      <c r="F1590" s="2" t="s">
        <v>5</v>
      </c>
      <c r="G1590" s="5" t="str">
        <f t="shared" si="3"/>
        <v/>
      </c>
      <c r="H1590" s="5" t="str">
        <f t="shared" si="4"/>
        <v/>
      </c>
      <c r="I1590" s="5" t="str">
        <f t="shared" si="5"/>
        <v/>
      </c>
      <c r="J1590" s="5" t="str">
        <f t="shared" si="6"/>
        <v/>
      </c>
      <c r="K1590" s="5" t="str">
        <f t="shared" si="9"/>
        <v/>
      </c>
      <c r="M1590" s="6" t="str">
        <f t="shared" si="7"/>
        <v/>
      </c>
      <c r="N1590" s="5" t="str">
        <f t="shared" ref="N1590:Q1590" si="1596">IF(IFERROR(FIND( TRIM(LOWER( RIGHT(N$1,LEN(N$1)- FIND("=",N$1)))),LOWER($D1590)),"*") = "*","",LEFT(N$1,FIND("=",N$1) -1))</f>
        <v/>
      </c>
      <c r="O1590" s="5" t="str">
        <f t="shared" si="1596"/>
        <v/>
      </c>
      <c r="P1590" s="5" t="str">
        <f t="shared" si="1596"/>
        <v/>
      </c>
      <c r="Q1590" s="5" t="str">
        <f t="shared" si="1596"/>
        <v/>
      </c>
    </row>
    <row r="1591" ht="15.75" customHeight="1">
      <c r="A1591" s="5" t="s">
        <v>4704</v>
      </c>
      <c r="B1591" s="5" t="s">
        <v>4705</v>
      </c>
      <c r="C1591" s="5" t="s">
        <v>18</v>
      </c>
      <c r="D1591" s="5" t="s">
        <v>4706</v>
      </c>
      <c r="E1591" s="6" t="str">
        <f t="shared" si="2"/>
        <v>Enviromental Data</v>
      </c>
      <c r="F1591" s="2" t="s">
        <v>5</v>
      </c>
      <c r="G1591" s="5" t="str">
        <f t="shared" si="3"/>
        <v/>
      </c>
      <c r="H1591" s="5" t="str">
        <f t="shared" si="4"/>
        <v/>
      </c>
      <c r="I1591" s="5" t="str">
        <f t="shared" si="5"/>
        <v/>
      </c>
      <c r="J1591" s="5" t="str">
        <f t="shared" si="6"/>
        <v/>
      </c>
      <c r="K1591" s="5" t="str">
        <f t="shared" si="9"/>
        <v/>
      </c>
      <c r="M1591" s="6" t="str">
        <f t="shared" si="7"/>
        <v/>
      </c>
      <c r="N1591" s="5" t="str">
        <f t="shared" ref="N1591:Q1591" si="1597">IF(IFERROR(FIND( TRIM(LOWER( RIGHT(N$1,LEN(N$1)- FIND("=",N$1)))),LOWER($D1591)),"*") = "*","",LEFT(N$1,FIND("=",N$1) -1))</f>
        <v/>
      </c>
      <c r="O1591" s="5" t="str">
        <f t="shared" si="1597"/>
        <v/>
      </c>
      <c r="P1591" s="5" t="str">
        <f t="shared" si="1597"/>
        <v/>
      </c>
      <c r="Q1591" s="5" t="str">
        <f t="shared" si="1597"/>
        <v/>
      </c>
    </row>
    <row r="1592" ht="15.75" customHeight="1">
      <c r="A1592" s="5" t="s">
        <v>4707</v>
      </c>
      <c r="B1592" s="5" t="s">
        <v>4708</v>
      </c>
      <c r="C1592" s="5" t="s">
        <v>18</v>
      </c>
      <c r="D1592" s="5" t="s">
        <v>4709</v>
      </c>
      <c r="E1592" s="6" t="str">
        <f t="shared" si="2"/>
        <v>Enviromental Data</v>
      </c>
      <c r="F1592" s="2" t="s">
        <v>5</v>
      </c>
      <c r="G1592" s="5" t="str">
        <f t="shared" si="3"/>
        <v/>
      </c>
      <c r="H1592" s="5" t="str">
        <f t="shared" si="4"/>
        <v/>
      </c>
      <c r="I1592" s="5" t="str">
        <f t="shared" si="5"/>
        <v/>
      </c>
      <c r="J1592" s="5" t="str">
        <f t="shared" si="6"/>
        <v/>
      </c>
      <c r="K1592" s="5" t="str">
        <f t="shared" si="9"/>
        <v/>
      </c>
      <c r="M1592" s="6" t="str">
        <f t="shared" si="7"/>
        <v/>
      </c>
      <c r="N1592" s="5" t="str">
        <f t="shared" ref="N1592:Q1592" si="1598">IF(IFERROR(FIND( TRIM(LOWER( RIGHT(N$1,LEN(N$1)- FIND("=",N$1)))),LOWER($D1592)),"*") = "*","",LEFT(N$1,FIND("=",N$1) -1))</f>
        <v/>
      </c>
      <c r="O1592" s="5" t="str">
        <f t="shared" si="1598"/>
        <v/>
      </c>
      <c r="P1592" s="5" t="str">
        <f t="shared" si="1598"/>
        <v/>
      </c>
      <c r="Q1592" s="5" t="str">
        <f t="shared" si="1598"/>
        <v/>
      </c>
    </row>
    <row r="1593" ht="15.75" customHeight="1">
      <c r="A1593" s="5" t="s">
        <v>4710</v>
      </c>
      <c r="B1593" s="5" t="s">
        <v>4711</v>
      </c>
      <c r="C1593" s="5" t="s">
        <v>18</v>
      </c>
      <c r="D1593" s="5" t="s">
        <v>4712</v>
      </c>
      <c r="E1593" s="6" t="str">
        <f t="shared" si="2"/>
        <v>Enviromental Data</v>
      </c>
      <c r="F1593" s="2" t="s">
        <v>5</v>
      </c>
      <c r="G1593" s="5" t="str">
        <f t="shared" si="3"/>
        <v/>
      </c>
      <c r="H1593" s="5" t="str">
        <f t="shared" si="4"/>
        <v/>
      </c>
      <c r="I1593" s="5" t="str">
        <f t="shared" si="5"/>
        <v/>
      </c>
      <c r="J1593" s="5" t="str">
        <f t="shared" si="6"/>
        <v/>
      </c>
      <c r="K1593" s="5" t="str">
        <f t="shared" si="9"/>
        <v/>
      </c>
      <c r="M1593" s="6" t="str">
        <f t="shared" si="7"/>
        <v/>
      </c>
      <c r="N1593" s="5" t="str">
        <f t="shared" ref="N1593:Q1593" si="1599">IF(IFERROR(FIND( TRIM(LOWER( RIGHT(N$1,LEN(N$1)- FIND("=",N$1)))),LOWER($D1593)),"*") = "*","",LEFT(N$1,FIND("=",N$1) -1))</f>
        <v/>
      </c>
      <c r="O1593" s="5" t="str">
        <f t="shared" si="1599"/>
        <v/>
      </c>
      <c r="P1593" s="5" t="str">
        <f t="shared" si="1599"/>
        <v/>
      </c>
      <c r="Q1593" s="5" t="str">
        <f t="shared" si="1599"/>
        <v/>
      </c>
    </row>
    <row r="1594" ht="15.75" customHeight="1">
      <c r="A1594" s="5" t="s">
        <v>4713</v>
      </c>
      <c r="B1594" s="5" t="s">
        <v>4714</v>
      </c>
      <c r="C1594" s="5" t="s">
        <v>18</v>
      </c>
      <c r="D1594" s="5" t="s">
        <v>4715</v>
      </c>
      <c r="E1594" s="6" t="str">
        <f t="shared" si="2"/>
        <v>Enviromental Data</v>
      </c>
      <c r="F1594" s="2" t="s">
        <v>5</v>
      </c>
      <c r="G1594" s="5" t="str">
        <f t="shared" si="3"/>
        <v/>
      </c>
      <c r="H1594" s="5" t="str">
        <f t="shared" si="4"/>
        <v/>
      </c>
      <c r="I1594" s="5" t="str">
        <f t="shared" si="5"/>
        <v/>
      </c>
      <c r="J1594" s="5" t="str">
        <f t="shared" si="6"/>
        <v/>
      </c>
      <c r="K1594" s="5" t="str">
        <f t="shared" si="9"/>
        <v/>
      </c>
      <c r="M1594" s="6" t="str">
        <f t="shared" si="7"/>
        <v/>
      </c>
      <c r="N1594" s="5" t="str">
        <f t="shared" ref="N1594:Q1594" si="1600">IF(IFERROR(FIND( TRIM(LOWER( RIGHT(N$1,LEN(N$1)- FIND("=",N$1)))),LOWER($D1594)),"*") = "*","",LEFT(N$1,FIND("=",N$1) -1))</f>
        <v/>
      </c>
      <c r="O1594" s="5" t="str">
        <f t="shared" si="1600"/>
        <v/>
      </c>
      <c r="P1594" s="5" t="str">
        <f t="shared" si="1600"/>
        <v/>
      </c>
      <c r="Q1594" s="5" t="str">
        <f t="shared" si="1600"/>
        <v/>
      </c>
    </row>
    <row r="1595" ht="15.75" customHeight="1">
      <c r="A1595" s="5" t="s">
        <v>4716</v>
      </c>
      <c r="B1595" s="5" t="s">
        <v>4717</v>
      </c>
      <c r="C1595" s="5" t="s">
        <v>18</v>
      </c>
      <c r="D1595" s="5" t="s">
        <v>4718</v>
      </c>
      <c r="E1595" s="6" t="str">
        <f t="shared" si="2"/>
        <v>Enviromental Data,Soil Health Data</v>
      </c>
      <c r="F1595" s="2" t="s">
        <v>5</v>
      </c>
      <c r="G1595" s="5" t="str">
        <f t="shared" si="3"/>
        <v>Soil Health Data</v>
      </c>
      <c r="H1595" s="5" t="str">
        <f t="shared" si="4"/>
        <v/>
      </c>
      <c r="I1595" s="5" t="str">
        <f t="shared" si="5"/>
        <v/>
      </c>
      <c r="J1595" s="5" t="str">
        <f t="shared" si="6"/>
        <v/>
      </c>
      <c r="K1595" s="5" t="str">
        <f t="shared" si="9"/>
        <v/>
      </c>
      <c r="M1595" s="6" t="str">
        <f t="shared" si="7"/>
        <v/>
      </c>
      <c r="N1595" s="5" t="str">
        <f t="shared" ref="N1595:Q1595" si="1601">IF(IFERROR(FIND( TRIM(LOWER( RIGHT(N$1,LEN(N$1)- FIND("=",N$1)))),LOWER($D1595)),"*") = "*","",LEFT(N$1,FIND("=",N$1) -1))</f>
        <v/>
      </c>
      <c r="O1595" s="5" t="str">
        <f t="shared" si="1601"/>
        <v/>
      </c>
      <c r="P1595" s="5" t="str">
        <f t="shared" si="1601"/>
        <v/>
      </c>
      <c r="Q1595" s="5" t="str">
        <f t="shared" si="1601"/>
        <v/>
      </c>
    </row>
    <row r="1596" ht="15.75" customHeight="1">
      <c r="A1596" s="5" t="s">
        <v>4719</v>
      </c>
      <c r="B1596" s="5" t="s">
        <v>4720</v>
      </c>
      <c r="C1596" s="5" t="s">
        <v>18</v>
      </c>
      <c r="D1596" s="5" t="s">
        <v>4721</v>
      </c>
      <c r="E1596" s="6" t="str">
        <f t="shared" si="2"/>
        <v>Enviromental Data</v>
      </c>
      <c r="F1596" s="2" t="s">
        <v>5</v>
      </c>
      <c r="G1596" s="5" t="str">
        <f t="shared" si="3"/>
        <v/>
      </c>
      <c r="H1596" s="5" t="str">
        <f t="shared" si="4"/>
        <v/>
      </c>
      <c r="I1596" s="5" t="str">
        <f t="shared" si="5"/>
        <v/>
      </c>
      <c r="J1596" s="5" t="str">
        <f t="shared" si="6"/>
        <v/>
      </c>
      <c r="K1596" s="5" t="str">
        <f t="shared" si="9"/>
        <v/>
      </c>
      <c r="M1596" s="6" t="str">
        <f t="shared" si="7"/>
        <v>Regulatory Compliance </v>
      </c>
      <c r="N1596" s="5" t="str">
        <f t="shared" ref="N1596:Q1596" si="1602">IF(IFERROR(FIND( TRIM(LOWER( RIGHT(N$1,LEN(N$1)- FIND("=",N$1)))),LOWER($D1596)),"*") = "*","",LEFT(N$1,FIND("=",N$1) -1))</f>
        <v/>
      </c>
      <c r="O1596" s="5" t="str">
        <f t="shared" si="1602"/>
        <v/>
      </c>
      <c r="P1596" s="5" t="str">
        <f t="shared" si="1602"/>
        <v>Regulatory Compliance </v>
      </c>
      <c r="Q1596" s="5" t="str">
        <f t="shared" si="1602"/>
        <v/>
      </c>
    </row>
    <row r="1597" ht="15.75" customHeight="1">
      <c r="A1597" s="5" t="s">
        <v>4722</v>
      </c>
      <c r="B1597" s="5" t="s">
        <v>4723</v>
      </c>
      <c r="C1597" s="5" t="s">
        <v>18</v>
      </c>
      <c r="D1597" s="5" t="s">
        <v>4724</v>
      </c>
      <c r="E1597" s="6" t="str">
        <f t="shared" si="2"/>
        <v>Enviromental Data</v>
      </c>
      <c r="F1597" s="2" t="s">
        <v>5</v>
      </c>
      <c r="G1597" s="5" t="str">
        <f t="shared" si="3"/>
        <v/>
      </c>
      <c r="H1597" s="5" t="str">
        <f t="shared" si="4"/>
        <v/>
      </c>
      <c r="I1597" s="5" t="str">
        <f t="shared" si="5"/>
        <v/>
      </c>
      <c r="J1597" s="5" t="str">
        <f t="shared" si="6"/>
        <v/>
      </c>
      <c r="K1597" s="5" t="str">
        <f t="shared" si="9"/>
        <v/>
      </c>
      <c r="M1597" s="6" t="str">
        <f t="shared" si="7"/>
        <v/>
      </c>
      <c r="N1597" s="5" t="str">
        <f t="shared" ref="N1597:Q1597" si="1603">IF(IFERROR(FIND( TRIM(LOWER( RIGHT(N$1,LEN(N$1)- FIND("=",N$1)))),LOWER($D1597)),"*") = "*","",LEFT(N$1,FIND("=",N$1) -1))</f>
        <v/>
      </c>
      <c r="O1597" s="5" t="str">
        <f t="shared" si="1603"/>
        <v/>
      </c>
      <c r="P1597" s="5" t="str">
        <f t="shared" si="1603"/>
        <v/>
      </c>
      <c r="Q1597" s="5" t="str">
        <f t="shared" si="1603"/>
        <v/>
      </c>
    </row>
    <row r="1598" ht="15.75" customHeight="1">
      <c r="A1598" s="5" t="s">
        <v>4725</v>
      </c>
      <c r="B1598" s="5" t="s">
        <v>4726</v>
      </c>
      <c r="C1598" s="5" t="s">
        <v>18</v>
      </c>
      <c r="D1598" s="5" t="s">
        <v>4727</v>
      </c>
      <c r="E1598" s="6" t="str">
        <f t="shared" si="2"/>
        <v>Enviromental Data</v>
      </c>
      <c r="F1598" s="2" t="s">
        <v>5</v>
      </c>
      <c r="G1598" s="5" t="str">
        <f t="shared" si="3"/>
        <v/>
      </c>
      <c r="H1598" s="5" t="str">
        <f t="shared" si="4"/>
        <v/>
      </c>
      <c r="I1598" s="5" t="str">
        <f t="shared" si="5"/>
        <v/>
      </c>
      <c r="J1598" s="5" t="str">
        <f t="shared" si="6"/>
        <v/>
      </c>
      <c r="K1598" s="5" t="str">
        <f t="shared" si="9"/>
        <v/>
      </c>
      <c r="M1598" s="6" t="str">
        <f t="shared" si="7"/>
        <v/>
      </c>
      <c r="N1598" s="5" t="str">
        <f t="shared" ref="N1598:Q1598" si="1604">IF(IFERROR(FIND( TRIM(LOWER( RIGHT(N$1,LEN(N$1)- FIND("=",N$1)))),LOWER($D1598)),"*") = "*","",LEFT(N$1,FIND("=",N$1) -1))</f>
        <v/>
      </c>
      <c r="O1598" s="5" t="str">
        <f t="shared" si="1604"/>
        <v/>
      </c>
      <c r="P1598" s="5" t="str">
        <f t="shared" si="1604"/>
        <v/>
      </c>
      <c r="Q1598" s="5" t="str">
        <f t="shared" si="1604"/>
        <v/>
      </c>
    </row>
    <row r="1599" ht="15.75" customHeight="1">
      <c r="A1599" s="5" t="s">
        <v>4728</v>
      </c>
      <c r="B1599" s="5" t="s">
        <v>4729</v>
      </c>
      <c r="C1599" s="5" t="s">
        <v>18</v>
      </c>
      <c r="D1599" s="5" t="s">
        <v>4730</v>
      </c>
      <c r="E1599" s="6" t="str">
        <f t="shared" si="2"/>
        <v>Enviromental Data</v>
      </c>
      <c r="F1599" s="2" t="s">
        <v>5</v>
      </c>
      <c r="G1599" s="5" t="str">
        <f t="shared" si="3"/>
        <v/>
      </c>
      <c r="H1599" s="5" t="str">
        <f t="shared" si="4"/>
        <v/>
      </c>
      <c r="I1599" s="5" t="str">
        <f t="shared" si="5"/>
        <v/>
      </c>
      <c r="J1599" s="5" t="str">
        <f t="shared" si="6"/>
        <v/>
      </c>
      <c r="K1599" s="5" t="str">
        <f t="shared" si="9"/>
        <v/>
      </c>
      <c r="M1599" s="6" t="str">
        <f t="shared" si="7"/>
        <v/>
      </c>
      <c r="N1599" s="5" t="str">
        <f t="shared" ref="N1599:Q1599" si="1605">IF(IFERROR(FIND( TRIM(LOWER( RIGHT(N$1,LEN(N$1)- FIND("=",N$1)))),LOWER($D1599)),"*") = "*","",LEFT(N$1,FIND("=",N$1) -1))</f>
        <v/>
      </c>
      <c r="O1599" s="5" t="str">
        <f t="shared" si="1605"/>
        <v/>
      </c>
      <c r="P1599" s="5" t="str">
        <f t="shared" si="1605"/>
        <v/>
      </c>
      <c r="Q1599" s="5" t="str">
        <f t="shared" si="1605"/>
        <v/>
      </c>
    </row>
    <row r="1600" ht="15.75" customHeight="1">
      <c r="A1600" s="5" t="s">
        <v>4731</v>
      </c>
      <c r="B1600" s="5" t="s">
        <v>4732</v>
      </c>
      <c r="C1600" s="5" t="s">
        <v>18</v>
      </c>
      <c r="D1600" s="5" t="s">
        <v>4733</v>
      </c>
      <c r="E1600" s="6" t="str">
        <f t="shared" si="2"/>
        <v>Enviromental Data</v>
      </c>
      <c r="F1600" s="2" t="s">
        <v>5</v>
      </c>
      <c r="G1600" s="5" t="str">
        <f t="shared" si="3"/>
        <v/>
      </c>
      <c r="H1600" s="5" t="str">
        <f t="shared" si="4"/>
        <v/>
      </c>
      <c r="I1600" s="5" t="str">
        <f t="shared" si="5"/>
        <v/>
      </c>
      <c r="J1600" s="5" t="str">
        <f t="shared" si="6"/>
        <v/>
      </c>
      <c r="K1600" s="5" t="str">
        <f t="shared" si="9"/>
        <v/>
      </c>
      <c r="M1600" s="6" t="str">
        <f t="shared" si="7"/>
        <v/>
      </c>
      <c r="N1600" s="5" t="str">
        <f t="shared" ref="N1600:Q1600" si="1606">IF(IFERROR(FIND( TRIM(LOWER( RIGHT(N$1,LEN(N$1)- FIND("=",N$1)))),LOWER($D1600)),"*") = "*","",LEFT(N$1,FIND("=",N$1) -1))</f>
        <v/>
      </c>
      <c r="O1600" s="5" t="str">
        <f t="shared" si="1606"/>
        <v/>
      </c>
      <c r="P1600" s="5" t="str">
        <f t="shared" si="1606"/>
        <v/>
      </c>
      <c r="Q1600" s="5" t="str">
        <f t="shared" si="1606"/>
        <v/>
      </c>
    </row>
    <row r="1601" ht="15.75" customHeight="1">
      <c r="A1601" s="5" t="s">
        <v>4734</v>
      </c>
      <c r="B1601" s="5" t="s">
        <v>4735</v>
      </c>
      <c r="C1601" s="5" t="s">
        <v>18</v>
      </c>
      <c r="D1601" s="5" t="s">
        <v>4736</v>
      </c>
      <c r="E1601" s="6" t="str">
        <f t="shared" si="2"/>
        <v>Enviromental Data</v>
      </c>
      <c r="F1601" s="2" t="s">
        <v>5</v>
      </c>
      <c r="G1601" s="5" t="str">
        <f t="shared" si="3"/>
        <v/>
      </c>
      <c r="H1601" s="5" t="str">
        <f t="shared" si="4"/>
        <v/>
      </c>
      <c r="I1601" s="5" t="str">
        <f t="shared" si="5"/>
        <v/>
      </c>
      <c r="J1601" s="5" t="str">
        <f t="shared" si="6"/>
        <v/>
      </c>
      <c r="K1601" s="5" t="str">
        <f t="shared" si="9"/>
        <v/>
      </c>
      <c r="M1601" s="6" t="str">
        <f t="shared" si="7"/>
        <v/>
      </c>
      <c r="N1601" s="5" t="str">
        <f t="shared" ref="N1601:Q1601" si="1607">IF(IFERROR(FIND( TRIM(LOWER( RIGHT(N$1,LEN(N$1)- FIND("=",N$1)))),LOWER($D1601)),"*") = "*","",LEFT(N$1,FIND("=",N$1) -1))</f>
        <v/>
      </c>
      <c r="O1601" s="5" t="str">
        <f t="shared" si="1607"/>
        <v/>
      </c>
      <c r="P1601" s="5" t="str">
        <f t="shared" si="1607"/>
        <v/>
      </c>
      <c r="Q1601" s="5" t="str">
        <f t="shared" si="1607"/>
        <v/>
      </c>
    </row>
    <row r="1602" ht="15.75" customHeight="1">
      <c r="A1602" s="5" t="s">
        <v>4737</v>
      </c>
      <c r="B1602" s="5" t="s">
        <v>4738</v>
      </c>
      <c r="C1602" s="5" t="s">
        <v>18</v>
      </c>
      <c r="D1602" s="5" t="s">
        <v>4739</v>
      </c>
      <c r="E1602" s="6" t="str">
        <f t="shared" si="2"/>
        <v>Enviromental Data</v>
      </c>
      <c r="F1602" s="2" t="s">
        <v>5</v>
      </c>
      <c r="G1602" s="5" t="str">
        <f t="shared" si="3"/>
        <v/>
      </c>
      <c r="H1602" s="5" t="str">
        <f t="shared" si="4"/>
        <v/>
      </c>
      <c r="I1602" s="5" t="str">
        <f t="shared" si="5"/>
        <v/>
      </c>
      <c r="J1602" s="5" t="str">
        <f t="shared" si="6"/>
        <v/>
      </c>
      <c r="K1602" s="5" t="str">
        <f t="shared" si="9"/>
        <v/>
      </c>
      <c r="M1602" s="6" t="str">
        <f t="shared" si="7"/>
        <v/>
      </c>
      <c r="N1602" s="5" t="str">
        <f t="shared" ref="N1602:Q1602" si="1608">IF(IFERROR(FIND( TRIM(LOWER( RIGHT(N$1,LEN(N$1)- FIND("=",N$1)))),LOWER($D1602)),"*") = "*","",LEFT(N$1,FIND("=",N$1) -1))</f>
        <v/>
      </c>
      <c r="O1602" s="5" t="str">
        <f t="shared" si="1608"/>
        <v/>
      </c>
      <c r="P1602" s="5" t="str">
        <f t="shared" si="1608"/>
        <v/>
      </c>
      <c r="Q1602" s="5" t="str">
        <f t="shared" si="1608"/>
        <v/>
      </c>
    </row>
    <row r="1603" ht="15.75" customHeight="1">
      <c r="A1603" s="5" t="s">
        <v>4740</v>
      </c>
      <c r="B1603" s="5" t="s">
        <v>4741</v>
      </c>
      <c r="C1603" s="5" t="s">
        <v>18</v>
      </c>
      <c r="D1603" s="5" t="s">
        <v>4742</v>
      </c>
      <c r="E1603" s="6" t="str">
        <f t="shared" si="2"/>
        <v>Enviromental Data</v>
      </c>
      <c r="F1603" s="2" t="s">
        <v>5</v>
      </c>
      <c r="G1603" s="5" t="str">
        <f t="shared" si="3"/>
        <v/>
      </c>
      <c r="H1603" s="5" t="str">
        <f t="shared" si="4"/>
        <v/>
      </c>
      <c r="I1603" s="5" t="str">
        <f t="shared" si="5"/>
        <v/>
      </c>
      <c r="J1603" s="5" t="str">
        <f t="shared" si="6"/>
        <v/>
      </c>
      <c r="K1603" s="5" t="str">
        <f t="shared" si="9"/>
        <v/>
      </c>
      <c r="M1603" s="6" t="str">
        <f t="shared" si="7"/>
        <v/>
      </c>
      <c r="N1603" s="5" t="str">
        <f t="shared" ref="N1603:Q1603" si="1609">IF(IFERROR(FIND( TRIM(LOWER( RIGHT(N$1,LEN(N$1)- FIND("=",N$1)))),LOWER($D1603)),"*") = "*","",LEFT(N$1,FIND("=",N$1) -1))</f>
        <v/>
      </c>
      <c r="O1603" s="5" t="str">
        <f t="shared" si="1609"/>
        <v/>
      </c>
      <c r="P1603" s="5" t="str">
        <f t="shared" si="1609"/>
        <v/>
      </c>
      <c r="Q1603" s="5" t="str">
        <f t="shared" si="1609"/>
        <v/>
      </c>
    </row>
    <row r="1604" ht="15.75" customHeight="1">
      <c r="A1604" s="5" t="s">
        <v>4743</v>
      </c>
      <c r="B1604" s="5" t="s">
        <v>4744</v>
      </c>
      <c r="C1604" s="5" t="s">
        <v>18</v>
      </c>
      <c r="D1604" s="5" t="s">
        <v>4745</v>
      </c>
      <c r="E1604" s="6" t="str">
        <f t="shared" si="2"/>
        <v>Enviromental Data</v>
      </c>
      <c r="F1604" s="2" t="s">
        <v>5</v>
      </c>
      <c r="G1604" s="5" t="str">
        <f t="shared" si="3"/>
        <v/>
      </c>
      <c r="H1604" s="5" t="str">
        <f t="shared" si="4"/>
        <v/>
      </c>
      <c r="I1604" s="5" t="str">
        <f t="shared" si="5"/>
        <v/>
      </c>
      <c r="J1604" s="5" t="str">
        <f t="shared" si="6"/>
        <v/>
      </c>
      <c r="K1604" s="5" t="str">
        <f t="shared" si="9"/>
        <v/>
      </c>
      <c r="M1604" s="6" t="str">
        <f t="shared" si="7"/>
        <v/>
      </c>
      <c r="N1604" s="5" t="str">
        <f t="shared" ref="N1604:Q1604" si="1610">IF(IFERROR(FIND( TRIM(LOWER( RIGHT(N$1,LEN(N$1)- FIND("=",N$1)))),LOWER($D1604)),"*") = "*","",LEFT(N$1,FIND("=",N$1) -1))</f>
        <v/>
      </c>
      <c r="O1604" s="5" t="str">
        <f t="shared" si="1610"/>
        <v/>
      </c>
      <c r="P1604" s="5" t="str">
        <f t="shared" si="1610"/>
        <v/>
      </c>
      <c r="Q1604" s="5" t="str">
        <f t="shared" si="1610"/>
        <v/>
      </c>
    </row>
    <row r="1605" ht="15.75" customHeight="1">
      <c r="A1605" s="5" t="s">
        <v>4746</v>
      </c>
      <c r="B1605" s="5" t="s">
        <v>4747</v>
      </c>
      <c r="C1605" s="5" t="s">
        <v>18</v>
      </c>
      <c r="D1605" s="5" t="s">
        <v>4748</v>
      </c>
      <c r="E1605" s="6" t="str">
        <f t="shared" si="2"/>
        <v>Enviromental Data</v>
      </c>
      <c r="F1605" s="2" t="s">
        <v>5</v>
      </c>
      <c r="G1605" s="5" t="str">
        <f t="shared" si="3"/>
        <v/>
      </c>
      <c r="H1605" s="5" t="str">
        <f t="shared" si="4"/>
        <v/>
      </c>
      <c r="I1605" s="5" t="str">
        <f t="shared" si="5"/>
        <v/>
      </c>
      <c r="J1605" s="5" t="str">
        <f t="shared" si="6"/>
        <v/>
      </c>
      <c r="K1605" s="5" t="str">
        <f t="shared" si="9"/>
        <v/>
      </c>
      <c r="M1605" s="6" t="str">
        <f t="shared" si="7"/>
        <v/>
      </c>
      <c r="N1605" s="5" t="str">
        <f t="shared" ref="N1605:Q1605" si="1611">IF(IFERROR(FIND( TRIM(LOWER( RIGHT(N$1,LEN(N$1)- FIND("=",N$1)))),LOWER($D1605)),"*") = "*","",LEFT(N$1,FIND("=",N$1) -1))</f>
        <v/>
      </c>
      <c r="O1605" s="5" t="str">
        <f t="shared" si="1611"/>
        <v/>
      </c>
      <c r="P1605" s="5" t="str">
        <f t="shared" si="1611"/>
        <v/>
      </c>
      <c r="Q1605" s="5" t="str">
        <f t="shared" si="1611"/>
        <v/>
      </c>
    </row>
    <row r="1606" ht="15.75" customHeight="1">
      <c r="A1606" s="5" t="s">
        <v>4749</v>
      </c>
      <c r="B1606" s="5" t="s">
        <v>4750</v>
      </c>
      <c r="C1606" s="5" t="s">
        <v>18</v>
      </c>
      <c r="D1606" s="5" t="s">
        <v>4751</v>
      </c>
      <c r="E1606" s="6" t="str">
        <f t="shared" si="2"/>
        <v>Enviromental Data,Public Health Data </v>
      </c>
      <c r="F1606" s="2" t="s">
        <v>5</v>
      </c>
      <c r="G1606" s="5" t="str">
        <f t="shared" si="3"/>
        <v/>
      </c>
      <c r="H1606" s="5" t="str">
        <f t="shared" si="4"/>
        <v/>
      </c>
      <c r="I1606" s="5" t="str">
        <f t="shared" si="5"/>
        <v/>
      </c>
      <c r="J1606" s="5" t="str">
        <f t="shared" si="6"/>
        <v/>
      </c>
      <c r="K1606" s="5" t="str">
        <f t="shared" si="9"/>
        <v>Public Health Data </v>
      </c>
      <c r="M1606" s="6" t="str">
        <f t="shared" si="7"/>
        <v/>
      </c>
      <c r="N1606" s="5" t="str">
        <f t="shared" ref="N1606:Q1606" si="1612">IF(IFERROR(FIND( TRIM(LOWER( RIGHT(N$1,LEN(N$1)- FIND("=",N$1)))),LOWER($D1606)),"*") = "*","",LEFT(N$1,FIND("=",N$1) -1))</f>
        <v/>
      </c>
      <c r="O1606" s="5" t="str">
        <f t="shared" si="1612"/>
        <v/>
      </c>
      <c r="P1606" s="5" t="str">
        <f t="shared" si="1612"/>
        <v/>
      </c>
      <c r="Q1606" s="5" t="str">
        <f t="shared" si="1612"/>
        <v/>
      </c>
    </row>
    <row r="1607" ht="15.75" customHeight="1">
      <c r="A1607" s="5" t="s">
        <v>4752</v>
      </c>
      <c r="B1607" s="5" t="s">
        <v>4753</v>
      </c>
      <c r="C1607" s="5" t="s">
        <v>18</v>
      </c>
      <c r="D1607" s="5" t="s">
        <v>4754</v>
      </c>
      <c r="E1607" s="6" t="str">
        <f t="shared" si="2"/>
        <v>Enviromental Data</v>
      </c>
      <c r="F1607" s="2" t="s">
        <v>5</v>
      </c>
      <c r="G1607" s="5" t="str">
        <f t="shared" si="3"/>
        <v/>
      </c>
      <c r="H1607" s="5" t="str">
        <f t="shared" si="4"/>
        <v/>
      </c>
      <c r="I1607" s="5" t="str">
        <f t="shared" si="5"/>
        <v/>
      </c>
      <c r="J1607" s="5" t="str">
        <f t="shared" si="6"/>
        <v/>
      </c>
      <c r="K1607" s="5" t="str">
        <f t="shared" si="9"/>
        <v/>
      </c>
      <c r="M1607" s="6" t="str">
        <f t="shared" si="7"/>
        <v/>
      </c>
      <c r="N1607" s="5" t="str">
        <f t="shared" ref="N1607:Q1607" si="1613">IF(IFERROR(FIND( TRIM(LOWER( RIGHT(N$1,LEN(N$1)- FIND("=",N$1)))),LOWER($D1607)),"*") = "*","",LEFT(N$1,FIND("=",N$1) -1))</f>
        <v/>
      </c>
      <c r="O1607" s="5" t="str">
        <f t="shared" si="1613"/>
        <v/>
      </c>
      <c r="P1607" s="5" t="str">
        <f t="shared" si="1613"/>
        <v/>
      </c>
      <c r="Q1607" s="5" t="str">
        <f t="shared" si="1613"/>
        <v/>
      </c>
    </row>
    <row r="1608" ht="15.75" customHeight="1">
      <c r="A1608" s="5" t="s">
        <v>4755</v>
      </c>
      <c r="B1608" s="5" t="s">
        <v>4756</v>
      </c>
      <c r="C1608" s="5" t="s">
        <v>18</v>
      </c>
      <c r="D1608" s="5" t="s">
        <v>4757</v>
      </c>
      <c r="E1608" s="6" t="str">
        <f t="shared" si="2"/>
        <v>Enviromental Data</v>
      </c>
      <c r="F1608" s="2" t="s">
        <v>5</v>
      </c>
      <c r="G1608" s="5" t="str">
        <f t="shared" si="3"/>
        <v/>
      </c>
      <c r="H1608" s="5" t="str">
        <f t="shared" si="4"/>
        <v/>
      </c>
      <c r="I1608" s="5" t="str">
        <f t="shared" si="5"/>
        <v/>
      </c>
      <c r="J1608" s="5" t="str">
        <f t="shared" si="6"/>
        <v/>
      </c>
      <c r="K1608" s="5" t="str">
        <f t="shared" si="9"/>
        <v/>
      </c>
      <c r="M1608" s="6" t="str">
        <f t="shared" si="7"/>
        <v/>
      </c>
      <c r="N1608" s="5" t="str">
        <f t="shared" ref="N1608:Q1608" si="1614">IF(IFERROR(FIND( TRIM(LOWER( RIGHT(N$1,LEN(N$1)- FIND("=",N$1)))),LOWER($D1608)),"*") = "*","",LEFT(N$1,FIND("=",N$1) -1))</f>
        <v/>
      </c>
      <c r="O1608" s="5" t="str">
        <f t="shared" si="1614"/>
        <v/>
      </c>
      <c r="P1608" s="5" t="str">
        <f t="shared" si="1614"/>
        <v/>
      </c>
      <c r="Q1608" s="5" t="str">
        <f t="shared" si="1614"/>
        <v/>
      </c>
    </row>
    <row r="1609" ht="15.75" customHeight="1">
      <c r="A1609" s="5" t="s">
        <v>4758</v>
      </c>
      <c r="B1609" s="5" t="s">
        <v>4759</v>
      </c>
      <c r="C1609" s="5" t="s">
        <v>18</v>
      </c>
      <c r="D1609" s="5" t="s">
        <v>4760</v>
      </c>
      <c r="E1609" s="6" t="str">
        <f t="shared" si="2"/>
        <v>Enviromental Data</v>
      </c>
      <c r="F1609" s="2" t="s">
        <v>5</v>
      </c>
      <c r="G1609" s="5" t="str">
        <f t="shared" si="3"/>
        <v/>
      </c>
      <c r="H1609" s="5" t="str">
        <f t="shared" si="4"/>
        <v/>
      </c>
      <c r="I1609" s="5" t="str">
        <f t="shared" si="5"/>
        <v/>
      </c>
      <c r="J1609" s="5" t="str">
        <f t="shared" si="6"/>
        <v/>
      </c>
      <c r="K1609" s="5" t="str">
        <f t="shared" si="9"/>
        <v/>
      </c>
      <c r="M1609" s="6" t="str">
        <f t="shared" si="7"/>
        <v/>
      </c>
      <c r="N1609" s="5" t="str">
        <f t="shared" ref="N1609:Q1609" si="1615">IF(IFERROR(FIND( TRIM(LOWER( RIGHT(N$1,LEN(N$1)- FIND("=",N$1)))),LOWER($D1609)),"*") = "*","",LEFT(N$1,FIND("=",N$1) -1))</f>
        <v/>
      </c>
      <c r="O1609" s="5" t="str">
        <f t="shared" si="1615"/>
        <v/>
      </c>
      <c r="P1609" s="5" t="str">
        <f t="shared" si="1615"/>
        <v/>
      </c>
      <c r="Q1609" s="5" t="str">
        <f t="shared" si="1615"/>
        <v/>
      </c>
    </row>
    <row r="1610" ht="15.75" customHeight="1">
      <c r="A1610" s="5" t="s">
        <v>4761</v>
      </c>
      <c r="B1610" s="5" t="s">
        <v>4762</v>
      </c>
      <c r="C1610" s="5" t="s">
        <v>18</v>
      </c>
      <c r="D1610" s="5" t="s">
        <v>4763</v>
      </c>
      <c r="E1610" s="6" t="str">
        <f t="shared" si="2"/>
        <v>Enviromental Data</v>
      </c>
      <c r="F1610" s="2" t="s">
        <v>5</v>
      </c>
      <c r="G1610" s="5" t="str">
        <f t="shared" si="3"/>
        <v/>
      </c>
      <c r="H1610" s="5" t="str">
        <f t="shared" si="4"/>
        <v/>
      </c>
      <c r="I1610" s="5" t="str">
        <f t="shared" si="5"/>
        <v/>
      </c>
      <c r="J1610" s="5" t="str">
        <f t="shared" si="6"/>
        <v/>
      </c>
      <c r="K1610" s="5" t="str">
        <f t="shared" si="9"/>
        <v/>
      </c>
      <c r="M1610" s="6" t="str">
        <f t="shared" si="7"/>
        <v/>
      </c>
      <c r="N1610" s="5" t="str">
        <f t="shared" ref="N1610:Q1610" si="1616">IF(IFERROR(FIND( TRIM(LOWER( RIGHT(N$1,LEN(N$1)- FIND("=",N$1)))),LOWER($D1610)),"*") = "*","",LEFT(N$1,FIND("=",N$1) -1))</f>
        <v/>
      </c>
      <c r="O1610" s="5" t="str">
        <f t="shared" si="1616"/>
        <v/>
      </c>
      <c r="P1610" s="5" t="str">
        <f t="shared" si="1616"/>
        <v/>
      </c>
      <c r="Q1610" s="5" t="str">
        <f t="shared" si="1616"/>
        <v/>
      </c>
    </row>
    <row r="1611" ht="15.75" customHeight="1">
      <c r="A1611" s="5" t="s">
        <v>4764</v>
      </c>
      <c r="B1611" s="5" t="s">
        <v>4765</v>
      </c>
      <c r="C1611" s="5" t="s">
        <v>18</v>
      </c>
      <c r="D1611" s="5" t="s">
        <v>4766</v>
      </c>
      <c r="E1611" s="6" t="str">
        <f t="shared" si="2"/>
        <v>Enviromental Data,Energy Data ,Public Health Data </v>
      </c>
      <c r="F1611" s="2" t="s">
        <v>5</v>
      </c>
      <c r="G1611" s="5" t="str">
        <f t="shared" si="3"/>
        <v/>
      </c>
      <c r="H1611" s="5" t="str">
        <f t="shared" si="4"/>
        <v/>
      </c>
      <c r="I1611" s="5" t="str">
        <f t="shared" si="5"/>
        <v>Energy Data </v>
      </c>
      <c r="J1611" s="5" t="str">
        <f t="shared" si="6"/>
        <v/>
      </c>
      <c r="K1611" s="5" t="str">
        <f t="shared" si="9"/>
        <v>Public Health Data </v>
      </c>
      <c r="M1611" s="6" t="str">
        <f t="shared" si="7"/>
        <v/>
      </c>
      <c r="N1611" s="5" t="str">
        <f t="shared" ref="N1611:Q1611" si="1617">IF(IFERROR(FIND( TRIM(LOWER( RIGHT(N$1,LEN(N$1)- FIND("=",N$1)))),LOWER($D1611)),"*") = "*","",LEFT(N$1,FIND("=",N$1) -1))</f>
        <v/>
      </c>
      <c r="O1611" s="5" t="str">
        <f t="shared" si="1617"/>
        <v/>
      </c>
      <c r="P1611" s="5" t="str">
        <f t="shared" si="1617"/>
        <v/>
      </c>
      <c r="Q1611" s="5" t="str">
        <f t="shared" si="1617"/>
        <v/>
      </c>
    </row>
    <row r="1612" ht="15.75" customHeight="1">
      <c r="A1612" s="5" t="s">
        <v>4767</v>
      </c>
      <c r="B1612" s="5" t="s">
        <v>4768</v>
      </c>
      <c r="C1612" s="5" t="s">
        <v>18</v>
      </c>
      <c r="D1612" s="5" t="s">
        <v>4769</v>
      </c>
      <c r="E1612" s="6" t="str">
        <f t="shared" si="2"/>
        <v>Enviromental Data,Pesticides Data </v>
      </c>
      <c r="F1612" s="2" t="s">
        <v>5</v>
      </c>
      <c r="G1612" s="5" t="str">
        <f t="shared" si="3"/>
        <v/>
      </c>
      <c r="H1612" s="5" t="str">
        <f t="shared" si="4"/>
        <v/>
      </c>
      <c r="I1612" s="5" t="str">
        <f t="shared" si="5"/>
        <v/>
      </c>
      <c r="J1612" s="5" t="str">
        <f t="shared" si="6"/>
        <v>Pesticides Data </v>
      </c>
      <c r="K1612" s="5" t="str">
        <f t="shared" si="9"/>
        <v/>
      </c>
      <c r="M1612" s="6" t="str">
        <f t="shared" si="7"/>
        <v>Regulatory Compliance </v>
      </c>
      <c r="N1612" s="5" t="str">
        <f t="shared" ref="N1612:Q1612" si="1618">IF(IFERROR(FIND( TRIM(LOWER( RIGHT(N$1,LEN(N$1)- FIND("=",N$1)))),LOWER($D1612)),"*") = "*","",LEFT(N$1,FIND("=",N$1) -1))</f>
        <v/>
      </c>
      <c r="O1612" s="5" t="str">
        <f t="shared" si="1618"/>
        <v/>
      </c>
      <c r="P1612" s="5" t="str">
        <f t="shared" si="1618"/>
        <v>Regulatory Compliance </v>
      </c>
      <c r="Q1612" s="5" t="str">
        <f t="shared" si="1618"/>
        <v/>
      </c>
    </row>
    <row r="1613" ht="15.75" customHeight="1">
      <c r="A1613" s="5" t="s">
        <v>4770</v>
      </c>
      <c r="B1613" s="5" t="s">
        <v>4771</v>
      </c>
      <c r="C1613" s="5" t="s">
        <v>18</v>
      </c>
      <c r="D1613" s="5" t="s">
        <v>4772</v>
      </c>
      <c r="E1613" s="6" t="str">
        <f t="shared" si="2"/>
        <v>Enviromental Data</v>
      </c>
      <c r="F1613" s="2" t="s">
        <v>5</v>
      </c>
      <c r="G1613" s="5" t="str">
        <f t="shared" si="3"/>
        <v/>
      </c>
      <c r="H1613" s="5" t="str">
        <f t="shared" si="4"/>
        <v/>
      </c>
      <c r="I1613" s="5" t="str">
        <f t="shared" si="5"/>
        <v/>
      </c>
      <c r="J1613" s="5" t="str">
        <f t="shared" si="6"/>
        <v/>
      </c>
      <c r="K1613" s="5" t="str">
        <f t="shared" si="9"/>
        <v/>
      </c>
      <c r="M1613" s="6" t="str">
        <f t="shared" si="7"/>
        <v/>
      </c>
      <c r="N1613" s="5" t="str">
        <f t="shared" ref="N1613:Q1613" si="1619">IF(IFERROR(FIND( TRIM(LOWER( RIGHT(N$1,LEN(N$1)- FIND("=",N$1)))),LOWER($D1613)),"*") = "*","",LEFT(N$1,FIND("=",N$1) -1))</f>
        <v/>
      </c>
      <c r="O1613" s="5" t="str">
        <f t="shared" si="1619"/>
        <v/>
      </c>
      <c r="P1613" s="5" t="str">
        <f t="shared" si="1619"/>
        <v/>
      </c>
      <c r="Q1613" s="5" t="str">
        <f t="shared" si="1619"/>
        <v/>
      </c>
    </row>
    <row r="1614" ht="15.75" customHeight="1">
      <c r="A1614" s="5" t="s">
        <v>4773</v>
      </c>
      <c r="B1614" s="5" t="s">
        <v>4774</v>
      </c>
      <c r="C1614" s="5" t="s">
        <v>18</v>
      </c>
      <c r="D1614" s="5" t="s">
        <v>4775</v>
      </c>
      <c r="E1614" s="6" t="str">
        <f t="shared" si="2"/>
        <v>Enviromental Data</v>
      </c>
      <c r="F1614" s="2" t="s">
        <v>5</v>
      </c>
      <c r="G1614" s="5" t="str">
        <f t="shared" si="3"/>
        <v/>
      </c>
      <c r="H1614" s="5" t="str">
        <f t="shared" si="4"/>
        <v/>
      </c>
      <c r="I1614" s="5" t="str">
        <f t="shared" si="5"/>
        <v/>
      </c>
      <c r="J1614" s="5" t="str">
        <f t="shared" si="6"/>
        <v/>
      </c>
      <c r="K1614" s="5" t="str">
        <f t="shared" si="9"/>
        <v/>
      </c>
      <c r="M1614" s="6" t="str">
        <f t="shared" si="7"/>
        <v/>
      </c>
      <c r="N1614" s="5" t="str">
        <f t="shared" ref="N1614:Q1614" si="1620">IF(IFERROR(FIND( TRIM(LOWER( RIGHT(N$1,LEN(N$1)- FIND("=",N$1)))),LOWER($D1614)),"*") = "*","",LEFT(N$1,FIND("=",N$1) -1))</f>
        <v/>
      </c>
      <c r="O1614" s="5" t="str">
        <f t="shared" si="1620"/>
        <v/>
      </c>
      <c r="P1614" s="5" t="str">
        <f t="shared" si="1620"/>
        <v/>
      </c>
      <c r="Q1614" s="5" t="str">
        <f t="shared" si="1620"/>
        <v/>
      </c>
    </row>
    <row r="1615" ht="15.75" customHeight="1">
      <c r="A1615" s="5" t="s">
        <v>4776</v>
      </c>
      <c r="B1615" s="5" t="s">
        <v>4777</v>
      </c>
      <c r="C1615" s="5" t="s">
        <v>18</v>
      </c>
      <c r="D1615" s="5" t="s">
        <v>4778</v>
      </c>
      <c r="E1615" s="6" t="str">
        <f t="shared" si="2"/>
        <v>Enviromental Data</v>
      </c>
      <c r="F1615" s="2" t="s">
        <v>5</v>
      </c>
      <c r="G1615" s="5" t="str">
        <f t="shared" si="3"/>
        <v/>
      </c>
      <c r="H1615" s="5" t="str">
        <f t="shared" si="4"/>
        <v/>
      </c>
      <c r="I1615" s="5" t="str">
        <f t="shared" si="5"/>
        <v/>
      </c>
      <c r="J1615" s="5" t="str">
        <f t="shared" si="6"/>
        <v/>
      </c>
      <c r="K1615" s="5" t="str">
        <f t="shared" si="9"/>
        <v/>
      </c>
      <c r="M1615" s="6" t="str">
        <f t="shared" si="7"/>
        <v>Regulatory Compliance </v>
      </c>
      <c r="N1615" s="5" t="str">
        <f t="shared" ref="N1615:Q1615" si="1621">IF(IFERROR(FIND( TRIM(LOWER( RIGHT(N$1,LEN(N$1)- FIND("=",N$1)))),LOWER($D1615)),"*") = "*","",LEFT(N$1,FIND("=",N$1) -1))</f>
        <v/>
      </c>
      <c r="O1615" s="5" t="str">
        <f t="shared" si="1621"/>
        <v/>
      </c>
      <c r="P1615" s="5" t="str">
        <f t="shared" si="1621"/>
        <v>Regulatory Compliance </v>
      </c>
      <c r="Q1615" s="5" t="str">
        <f t="shared" si="1621"/>
        <v/>
      </c>
    </row>
    <row r="1616" ht="15.75" customHeight="1">
      <c r="A1616" s="5" t="s">
        <v>4779</v>
      </c>
      <c r="B1616" s="5" t="s">
        <v>4780</v>
      </c>
      <c r="C1616" s="5" t="s">
        <v>18</v>
      </c>
      <c r="D1616" s="5" t="s">
        <v>4781</v>
      </c>
      <c r="E1616" s="6" t="str">
        <f t="shared" si="2"/>
        <v>Enviromental Data,Soil Health Data</v>
      </c>
      <c r="F1616" s="2" t="s">
        <v>5</v>
      </c>
      <c r="G1616" s="5" t="str">
        <f t="shared" si="3"/>
        <v>Soil Health Data</v>
      </c>
      <c r="H1616" s="5" t="str">
        <f t="shared" si="4"/>
        <v/>
      </c>
      <c r="I1616" s="5" t="str">
        <f t="shared" si="5"/>
        <v/>
      </c>
      <c r="J1616" s="5" t="str">
        <f t="shared" si="6"/>
        <v/>
      </c>
      <c r="K1616" s="5" t="str">
        <f t="shared" si="9"/>
        <v/>
      </c>
      <c r="M1616" s="6" t="str">
        <f t="shared" si="7"/>
        <v/>
      </c>
      <c r="N1616" s="5" t="str">
        <f t="shared" ref="N1616:Q1616" si="1622">IF(IFERROR(FIND( TRIM(LOWER( RIGHT(N$1,LEN(N$1)- FIND("=",N$1)))),LOWER($D1616)),"*") = "*","",LEFT(N$1,FIND("=",N$1) -1))</f>
        <v/>
      </c>
      <c r="O1616" s="5" t="str">
        <f t="shared" si="1622"/>
        <v/>
      </c>
      <c r="P1616" s="5" t="str">
        <f t="shared" si="1622"/>
        <v/>
      </c>
      <c r="Q1616" s="5" t="str">
        <f t="shared" si="1622"/>
        <v/>
      </c>
    </row>
    <row r="1617" ht="15.75" customHeight="1">
      <c r="A1617" s="5" t="s">
        <v>4782</v>
      </c>
      <c r="B1617" s="5" t="s">
        <v>4783</v>
      </c>
      <c r="C1617" s="5" t="s">
        <v>18</v>
      </c>
      <c r="D1617" s="5" t="s">
        <v>4784</v>
      </c>
      <c r="E1617" s="6" t="str">
        <f t="shared" si="2"/>
        <v>Enviromental Data</v>
      </c>
      <c r="F1617" s="2" t="s">
        <v>5</v>
      </c>
      <c r="G1617" s="5" t="str">
        <f t="shared" si="3"/>
        <v/>
      </c>
      <c r="H1617" s="5" t="str">
        <f t="shared" si="4"/>
        <v/>
      </c>
      <c r="I1617" s="5" t="str">
        <f t="shared" si="5"/>
        <v/>
      </c>
      <c r="J1617" s="5" t="str">
        <f t="shared" si="6"/>
        <v/>
      </c>
      <c r="K1617" s="5" t="str">
        <f t="shared" si="9"/>
        <v/>
      </c>
      <c r="M1617" s="6" t="str">
        <f t="shared" si="7"/>
        <v/>
      </c>
      <c r="N1617" s="5" t="str">
        <f t="shared" ref="N1617:Q1617" si="1623">IF(IFERROR(FIND( TRIM(LOWER( RIGHT(N$1,LEN(N$1)- FIND("=",N$1)))),LOWER($D1617)),"*") = "*","",LEFT(N$1,FIND("=",N$1) -1))</f>
        <v/>
      </c>
      <c r="O1617" s="5" t="str">
        <f t="shared" si="1623"/>
        <v/>
      </c>
      <c r="P1617" s="5" t="str">
        <f t="shared" si="1623"/>
        <v/>
      </c>
      <c r="Q1617" s="5" t="str">
        <f t="shared" si="1623"/>
        <v/>
      </c>
    </row>
    <row r="1618" ht="15.75" customHeight="1">
      <c r="A1618" s="5" t="s">
        <v>4785</v>
      </c>
      <c r="B1618" s="5" t="s">
        <v>4786</v>
      </c>
      <c r="C1618" s="5" t="s">
        <v>18</v>
      </c>
      <c r="D1618" s="5" t="s">
        <v>4787</v>
      </c>
      <c r="E1618" s="6" t="str">
        <f t="shared" si="2"/>
        <v>Enviromental Data,Soil Health Data,Pesticides Data </v>
      </c>
      <c r="F1618" s="2" t="s">
        <v>5</v>
      </c>
      <c r="G1618" s="5" t="str">
        <f t="shared" si="3"/>
        <v>Soil Health Data</v>
      </c>
      <c r="H1618" s="5" t="str">
        <f t="shared" si="4"/>
        <v/>
      </c>
      <c r="I1618" s="5" t="str">
        <f t="shared" si="5"/>
        <v/>
      </c>
      <c r="J1618" s="5" t="str">
        <f t="shared" si="6"/>
        <v>Pesticides Data </v>
      </c>
      <c r="K1618" s="5" t="str">
        <f t="shared" si="9"/>
        <v/>
      </c>
      <c r="M1618" s="6" t="str">
        <f t="shared" si="7"/>
        <v/>
      </c>
      <c r="N1618" s="5" t="str">
        <f t="shared" ref="N1618:Q1618" si="1624">IF(IFERROR(FIND( TRIM(LOWER( RIGHT(N$1,LEN(N$1)- FIND("=",N$1)))),LOWER($D1618)),"*") = "*","",LEFT(N$1,FIND("=",N$1) -1))</f>
        <v/>
      </c>
      <c r="O1618" s="5" t="str">
        <f t="shared" si="1624"/>
        <v/>
      </c>
      <c r="P1618" s="5" t="str">
        <f t="shared" si="1624"/>
        <v/>
      </c>
      <c r="Q1618" s="5" t="str">
        <f t="shared" si="1624"/>
        <v/>
      </c>
    </row>
    <row r="1619" ht="15.75" customHeight="1">
      <c r="A1619" s="5" t="s">
        <v>4788</v>
      </c>
      <c r="B1619" s="5" t="s">
        <v>4789</v>
      </c>
      <c r="C1619" s="5" t="s">
        <v>18</v>
      </c>
      <c r="D1619" s="5" t="s">
        <v>4790</v>
      </c>
      <c r="E1619" s="6" t="str">
        <f t="shared" si="2"/>
        <v>Enviromental Data</v>
      </c>
      <c r="F1619" s="2" t="s">
        <v>5</v>
      </c>
      <c r="G1619" s="5" t="str">
        <f t="shared" si="3"/>
        <v/>
      </c>
      <c r="H1619" s="5" t="str">
        <f t="shared" si="4"/>
        <v/>
      </c>
      <c r="I1619" s="5" t="str">
        <f t="shared" si="5"/>
        <v/>
      </c>
      <c r="J1619" s="5" t="str">
        <f t="shared" si="6"/>
        <v/>
      </c>
      <c r="K1619" s="5" t="str">
        <f t="shared" si="9"/>
        <v/>
      </c>
      <c r="M1619" s="6" t="str">
        <f t="shared" si="7"/>
        <v/>
      </c>
      <c r="N1619" s="5" t="str">
        <f t="shared" ref="N1619:Q1619" si="1625">IF(IFERROR(FIND( TRIM(LOWER( RIGHT(N$1,LEN(N$1)- FIND("=",N$1)))),LOWER($D1619)),"*") = "*","",LEFT(N$1,FIND("=",N$1) -1))</f>
        <v/>
      </c>
      <c r="O1619" s="5" t="str">
        <f t="shared" si="1625"/>
        <v/>
      </c>
      <c r="P1619" s="5" t="str">
        <f t="shared" si="1625"/>
        <v/>
      </c>
      <c r="Q1619" s="5" t="str">
        <f t="shared" si="1625"/>
        <v/>
      </c>
    </row>
    <row r="1620" ht="15.75" customHeight="1">
      <c r="A1620" s="5" t="s">
        <v>4791</v>
      </c>
      <c r="B1620" s="5" t="s">
        <v>4792</v>
      </c>
      <c r="C1620" s="5" t="s">
        <v>18</v>
      </c>
      <c r="D1620" s="5" t="s">
        <v>4793</v>
      </c>
      <c r="E1620" s="6" t="str">
        <f t="shared" si="2"/>
        <v>Enviromental Data</v>
      </c>
      <c r="F1620" s="2" t="s">
        <v>5</v>
      </c>
      <c r="G1620" s="5" t="str">
        <f t="shared" si="3"/>
        <v/>
      </c>
      <c r="H1620" s="5" t="str">
        <f t="shared" si="4"/>
        <v/>
      </c>
      <c r="I1620" s="5" t="str">
        <f t="shared" si="5"/>
        <v/>
      </c>
      <c r="J1620" s="5" t="str">
        <f t="shared" si="6"/>
        <v/>
      </c>
      <c r="K1620" s="5" t="str">
        <f t="shared" si="9"/>
        <v/>
      </c>
      <c r="M1620" s="6" t="str">
        <f t="shared" si="7"/>
        <v/>
      </c>
      <c r="N1620" s="5" t="str">
        <f t="shared" ref="N1620:Q1620" si="1626">IF(IFERROR(FIND( TRIM(LOWER( RIGHT(N$1,LEN(N$1)- FIND("=",N$1)))),LOWER($D1620)),"*") = "*","",LEFT(N$1,FIND("=",N$1) -1))</f>
        <v/>
      </c>
      <c r="O1620" s="5" t="str">
        <f t="shared" si="1626"/>
        <v/>
      </c>
      <c r="P1620" s="5" t="str">
        <f t="shared" si="1626"/>
        <v/>
      </c>
      <c r="Q1620" s="5" t="str">
        <f t="shared" si="1626"/>
        <v/>
      </c>
    </row>
    <row r="1621" ht="15.75" customHeight="1">
      <c r="A1621" s="5" t="s">
        <v>4794</v>
      </c>
      <c r="B1621" s="5" t="s">
        <v>4795</v>
      </c>
      <c r="C1621" s="5" t="s">
        <v>18</v>
      </c>
      <c r="D1621" s="5" t="s">
        <v>4796</v>
      </c>
      <c r="E1621" s="6" t="str">
        <f t="shared" si="2"/>
        <v>Enviromental Data</v>
      </c>
      <c r="F1621" s="2" t="s">
        <v>5</v>
      </c>
      <c r="G1621" s="5" t="str">
        <f t="shared" si="3"/>
        <v/>
      </c>
      <c r="H1621" s="5" t="str">
        <f t="shared" si="4"/>
        <v/>
      </c>
      <c r="I1621" s="5" t="str">
        <f t="shared" si="5"/>
        <v/>
      </c>
      <c r="J1621" s="5" t="str">
        <f t="shared" si="6"/>
        <v/>
      </c>
      <c r="K1621" s="5" t="str">
        <f t="shared" si="9"/>
        <v/>
      </c>
      <c r="M1621" s="6" t="str">
        <f t="shared" si="7"/>
        <v/>
      </c>
      <c r="N1621" s="5" t="str">
        <f t="shared" ref="N1621:Q1621" si="1627">IF(IFERROR(FIND( TRIM(LOWER( RIGHT(N$1,LEN(N$1)- FIND("=",N$1)))),LOWER($D1621)),"*") = "*","",LEFT(N$1,FIND("=",N$1) -1))</f>
        <v/>
      </c>
      <c r="O1621" s="5" t="str">
        <f t="shared" si="1627"/>
        <v/>
      </c>
      <c r="P1621" s="5" t="str">
        <f t="shared" si="1627"/>
        <v/>
      </c>
      <c r="Q1621" s="5" t="str">
        <f t="shared" si="1627"/>
        <v/>
      </c>
    </row>
    <row r="1622" ht="15.75" customHeight="1">
      <c r="A1622" s="5" t="s">
        <v>4797</v>
      </c>
      <c r="B1622" s="5" t="s">
        <v>4798</v>
      </c>
      <c r="C1622" s="5" t="s">
        <v>18</v>
      </c>
      <c r="D1622" s="5" t="s">
        <v>4799</v>
      </c>
      <c r="E1622" s="6" t="str">
        <f t="shared" si="2"/>
        <v>Enviromental Data</v>
      </c>
      <c r="F1622" s="2" t="s">
        <v>5</v>
      </c>
      <c r="G1622" s="5" t="str">
        <f t="shared" si="3"/>
        <v/>
      </c>
      <c r="H1622" s="5" t="str">
        <f t="shared" si="4"/>
        <v/>
      </c>
      <c r="I1622" s="5" t="str">
        <f t="shared" si="5"/>
        <v/>
      </c>
      <c r="J1622" s="5" t="str">
        <f t="shared" si="6"/>
        <v/>
      </c>
      <c r="K1622" s="5" t="str">
        <f t="shared" si="9"/>
        <v/>
      </c>
      <c r="M1622" s="6" t="str">
        <f t="shared" si="7"/>
        <v>Agricultural Waste Management System </v>
      </c>
      <c r="N1622" s="5" t="str">
        <f t="shared" ref="N1622:Q1622" si="1628">IF(IFERROR(FIND( TRIM(LOWER( RIGHT(N$1,LEN(N$1)- FIND("=",N$1)))),LOWER($D1622)),"*") = "*","",LEFT(N$1,FIND("=",N$1) -1))</f>
        <v>Agricultural Waste Management System </v>
      </c>
      <c r="O1622" s="5" t="str">
        <f t="shared" si="1628"/>
        <v/>
      </c>
      <c r="P1622" s="5" t="str">
        <f t="shared" si="1628"/>
        <v/>
      </c>
      <c r="Q1622" s="5" t="str">
        <f t="shared" si="1628"/>
        <v/>
      </c>
    </row>
    <row r="1623" ht="15.75" customHeight="1">
      <c r="A1623" s="5" t="s">
        <v>4800</v>
      </c>
      <c r="B1623" s="5" t="s">
        <v>4801</v>
      </c>
      <c r="C1623" s="5" t="s">
        <v>18</v>
      </c>
      <c r="D1623" s="5" t="s">
        <v>4802</v>
      </c>
      <c r="E1623" s="6" t="str">
        <f t="shared" si="2"/>
        <v>Enviromental Data</v>
      </c>
      <c r="F1623" s="2" t="s">
        <v>5</v>
      </c>
      <c r="G1623" s="5" t="str">
        <f t="shared" si="3"/>
        <v/>
      </c>
      <c r="H1623" s="5" t="str">
        <f t="shared" si="4"/>
        <v/>
      </c>
      <c r="I1623" s="5" t="str">
        <f t="shared" si="5"/>
        <v/>
      </c>
      <c r="J1623" s="5" t="str">
        <f t="shared" si="6"/>
        <v/>
      </c>
      <c r="K1623" s="5" t="str">
        <f t="shared" si="9"/>
        <v/>
      </c>
      <c r="M1623" s="6" t="str">
        <f t="shared" si="7"/>
        <v/>
      </c>
      <c r="N1623" s="5" t="str">
        <f t="shared" ref="N1623:Q1623" si="1629">IF(IFERROR(FIND( TRIM(LOWER( RIGHT(N$1,LEN(N$1)- FIND("=",N$1)))),LOWER($D1623)),"*") = "*","",LEFT(N$1,FIND("=",N$1) -1))</f>
        <v/>
      </c>
      <c r="O1623" s="5" t="str">
        <f t="shared" si="1629"/>
        <v/>
      </c>
      <c r="P1623" s="5" t="str">
        <f t="shared" si="1629"/>
        <v/>
      </c>
      <c r="Q1623" s="5" t="str">
        <f t="shared" si="1629"/>
        <v/>
      </c>
    </row>
    <row r="1624" ht="15.75" customHeight="1">
      <c r="A1624" s="5" t="s">
        <v>4803</v>
      </c>
      <c r="B1624" s="5" t="s">
        <v>4804</v>
      </c>
      <c r="C1624" s="5" t="s">
        <v>18</v>
      </c>
      <c r="D1624" s="5" t="s">
        <v>4805</v>
      </c>
      <c r="E1624" s="6" t="str">
        <f t="shared" si="2"/>
        <v>Enviromental Data</v>
      </c>
      <c r="F1624" s="2" t="s">
        <v>5</v>
      </c>
      <c r="G1624" s="5" t="str">
        <f t="shared" si="3"/>
        <v/>
      </c>
      <c r="H1624" s="5" t="str">
        <f t="shared" si="4"/>
        <v/>
      </c>
      <c r="I1624" s="5" t="str">
        <f t="shared" si="5"/>
        <v/>
      </c>
      <c r="J1624" s="5" t="str">
        <f t="shared" si="6"/>
        <v/>
      </c>
      <c r="K1624" s="5" t="str">
        <f t="shared" si="9"/>
        <v/>
      </c>
      <c r="M1624" s="6" t="str">
        <f t="shared" si="7"/>
        <v/>
      </c>
      <c r="N1624" s="5" t="str">
        <f t="shared" ref="N1624:Q1624" si="1630">IF(IFERROR(FIND( TRIM(LOWER( RIGHT(N$1,LEN(N$1)- FIND("=",N$1)))),LOWER($D1624)),"*") = "*","",LEFT(N$1,FIND("=",N$1) -1))</f>
        <v/>
      </c>
      <c r="O1624" s="5" t="str">
        <f t="shared" si="1630"/>
        <v/>
      </c>
      <c r="P1624" s="5" t="str">
        <f t="shared" si="1630"/>
        <v/>
      </c>
      <c r="Q1624" s="5" t="str">
        <f t="shared" si="1630"/>
        <v/>
      </c>
    </row>
    <row r="1625" ht="15.75" customHeight="1">
      <c r="A1625" s="5" t="s">
        <v>4806</v>
      </c>
      <c r="B1625" s="5" t="s">
        <v>4807</v>
      </c>
      <c r="C1625" s="5" t="s">
        <v>18</v>
      </c>
      <c r="D1625" s="5" t="s">
        <v>4808</v>
      </c>
      <c r="E1625" s="6" t="str">
        <f t="shared" si="2"/>
        <v>Enviromental Data</v>
      </c>
      <c r="F1625" s="2" t="s">
        <v>5</v>
      </c>
      <c r="G1625" s="5" t="str">
        <f t="shared" si="3"/>
        <v/>
      </c>
      <c r="H1625" s="5" t="str">
        <f t="shared" si="4"/>
        <v/>
      </c>
      <c r="I1625" s="5" t="str">
        <f t="shared" si="5"/>
        <v/>
      </c>
      <c r="J1625" s="5" t="str">
        <f t="shared" si="6"/>
        <v/>
      </c>
      <c r="K1625" s="5" t="str">
        <f t="shared" si="9"/>
        <v/>
      </c>
      <c r="M1625" s="6" t="str">
        <f t="shared" si="7"/>
        <v/>
      </c>
      <c r="N1625" s="5" t="str">
        <f t="shared" ref="N1625:Q1625" si="1631">IF(IFERROR(FIND( TRIM(LOWER( RIGHT(N$1,LEN(N$1)- FIND("=",N$1)))),LOWER($D1625)),"*") = "*","",LEFT(N$1,FIND("=",N$1) -1))</f>
        <v/>
      </c>
      <c r="O1625" s="5" t="str">
        <f t="shared" si="1631"/>
        <v/>
      </c>
      <c r="P1625" s="5" t="str">
        <f t="shared" si="1631"/>
        <v/>
      </c>
      <c r="Q1625" s="5" t="str">
        <f t="shared" si="1631"/>
        <v/>
      </c>
    </row>
    <row r="1626" ht="15.75" customHeight="1">
      <c r="A1626" s="5" t="s">
        <v>4809</v>
      </c>
      <c r="B1626" s="5" t="s">
        <v>4810</v>
      </c>
      <c r="C1626" s="5" t="s">
        <v>18</v>
      </c>
      <c r="D1626" s="5" t="s">
        <v>4811</v>
      </c>
      <c r="E1626" s="6" t="str">
        <f t="shared" si="2"/>
        <v>Enviromental Data</v>
      </c>
      <c r="F1626" s="2" t="s">
        <v>5</v>
      </c>
      <c r="G1626" s="5" t="str">
        <f t="shared" si="3"/>
        <v/>
      </c>
      <c r="H1626" s="5" t="str">
        <f t="shared" si="4"/>
        <v/>
      </c>
      <c r="I1626" s="5" t="str">
        <f t="shared" si="5"/>
        <v/>
      </c>
      <c r="J1626" s="5" t="str">
        <f t="shared" si="6"/>
        <v/>
      </c>
      <c r="K1626" s="5" t="str">
        <f t="shared" si="9"/>
        <v/>
      </c>
      <c r="M1626" s="6" t="str">
        <f t="shared" si="7"/>
        <v/>
      </c>
      <c r="N1626" s="5" t="str">
        <f t="shared" ref="N1626:Q1626" si="1632">IF(IFERROR(FIND( TRIM(LOWER( RIGHT(N$1,LEN(N$1)- FIND("=",N$1)))),LOWER($D1626)),"*") = "*","",LEFT(N$1,FIND("=",N$1) -1))</f>
        <v/>
      </c>
      <c r="O1626" s="5" t="str">
        <f t="shared" si="1632"/>
        <v/>
      </c>
      <c r="P1626" s="5" t="str">
        <f t="shared" si="1632"/>
        <v/>
      </c>
      <c r="Q1626" s="5" t="str">
        <f t="shared" si="1632"/>
        <v/>
      </c>
    </row>
    <row r="1627" ht="15.75" customHeight="1">
      <c r="A1627" s="5" t="s">
        <v>4812</v>
      </c>
      <c r="B1627" s="5" t="s">
        <v>4813</v>
      </c>
      <c r="C1627" s="5" t="s">
        <v>18</v>
      </c>
      <c r="D1627" s="5" t="s">
        <v>4814</v>
      </c>
      <c r="E1627" s="6" t="str">
        <f t="shared" si="2"/>
        <v>Enviromental Data</v>
      </c>
      <c r="F1627" s="2" t="s">
        <v>5</v>
      </c>
      <c r="G1627" s="5" t="str">
        <f t="shared" si="3"/>
        <v/>
      </c>
      <c r="H1627" s="5" t="str">
        <f t="shared" si="4"/>
        <v/>
      </c>
      <c r="I1627" s="5" t="str">
        <f t="shared" si="5"/>
        <v/>
      </c>
      <c r="J1627" s="5" t="str">
        <f t="shared" si="6"/>
        <v/>
      </c>
      <c r="K1627" s="5" t="str">
        <f t="shared" si="9"/>
        <v/>
      </c>
      <c r="M1627" s="6" t="str">
        <f t="shared" si="7"/>
        <v/>
      </c>
      <c r="N1627" s="5" t="str">
        <f t="shared" ref="N1627:Q1627" si="1633">IF(IFERROR(FIND( TRIM(LOWER( RIGHT(N$1,LEN(N$1)- FIND("=",N$1)))),LOWER($D1627)),"*") = "*","",LEFT(N$1,FIND("=",N$1) -1))</f>
        <v/>
      </c>
      <c r="O1627" s="5" t="str">
        <f t="shared" si="1633"/>
        <v/>
      </c>
      <c r="P1627" s="5" t="str">
        <f t="shared" si="1633"/>
        <v/>
      </c>
      <c r="Q1627" s="5" t="str">
        <f t="shared" si="1633"/>
        <v/>
      </c>
    </row>
    <row r="1628" ht="15.75" customHeight="1">
      <c r="A1628" s="5" t="s">
        <v>4815</v>
      </c>
      <c r="B1628" s="5" t="s">
        <v>4816</v>
      </c>
      <c r="C1628" s="5" t="s">
        <v>18</v>
      </c>
      <c r="D1628" s="5" t="s">
        <v>4817</v>
      </c>
      <c r="E1628" s="6" t="str">
        <f t="shared" si="2"/>
        <v>Enviromental Data</v>
      </c>
      <c r="F1628" s="2" t="s">
        <v>5</v>
      </c>
      <c r="G1628" s="5" t="str">
        <f t="shared" si="3"/>
        <v/>
      </c>
      <c r="H1628" s="5" t="str">
        <f t="shared" si="4"/>
        <v/>
      </c>
      <c r="I1628" s="5" t="str">
        <f t="shared" si="5"/>
        <v/>
      </c>
      <c r="J1628" s="5" t="str">
        <f t="shared" si="6"/>
        <v/>
      </c>
      <c r="K1628" s="5" t="str">
        <f t="shared" si="9"/>
        <v/>
      </c>
      <c r="M1628" s="6" t="str">
        <f t="shared" si="7"/>
        <v/>
      </c>
      <c r="N1628" s="5" t="str">
        <f t="shared" ref="N1628:Q1628" si="1634">IF(IFERROR(FIND( TRIM(LOWER( RIGHT(N$1,LEN(N$1)- FIND("=",N$1)))),LOWER($D1628)),"*") = "*","",LEFT(N$1,FIND("=",N$1) -1))</f>
        <v/>
      </c>
      <c r="O1628" s="5" t="str">
        <f t="shared" si="1634"/>
        <v/>
      </c>
      <c r="P1628" s="5" t="str">
        <f t="shared" si="1634"/>
        <v/>
      </c>
      <c r="Q1628" s="5" t="str">
        <f t="shared" si="1634"/>
        <v/>
      </c>
    </row>
    <row r="1629" ht="15.75" customHeight="1">
      <c r="A1629" s="5" t="s">
        <v>4818</v>
      </c>
      <c r="B1629" s="5" t="s">
        <v>4819</v>
      </c>
      <c r="C1629" s="5" t="s">
        <v>18</v>
      </c>
      <c r="D1629" s="5" t="s">
        <v>4820</v>
      </c>
      <c r="E1629" s="6" t="str">
        <f t="shared" si="2"/>
        <v>Enviromental Data,Public Health Data </v>
      </c>
      <c r="F1629" s="2" t="s">
        <v>5</v>
      </c>
      <c r="G1629" s="5" t="str">
        <f t="shared" si="3"/>
        <v/>
      </c>
      <c r="H1629" s="5" t="str">
        <f t="shared" si="4"/>
        <v/>
      </c>
      <c r="I1629" s="5" t="str">
        <f t="shared" si="5"/>
        <v/>
      </c>
      <c r="J1629" s="5" t="str">
        <f t="shared" si="6"/>
        <v/>
      </c>
      <c r="K1629" s="5" t="str">
        <f t="shared" si="9"/>
        <v>Public Health Data </v>
      </c>
      <c r="M1629" s="6" t="str">
        <f t="shared" si="7"/>
        <v/>
      </c>
      <c r="N1629" s="5" t="str">
        <f t="shared" ref="N1629:Q1629" si="1635">IF(IFERROR(FIND( TRIM(LOWER( RIGHT(N$1,LEN(N$1)- FIND("=",N$1)))),LOWER($D1629)),"*") = "*","",LEFT(N$1,FIND("=",N$1) -1))</f>
        <v/>
      </c>
      <c r="O1629" s="5" t="str">
        <f t="shared" si="1635"/>
        <v/>
      </c>
      <c r="P1629" s="5" t="str">
        <f t="shared" si="1635"/>
        <v/>
      </c>
      <c r="Q1629" s="5" t="str">
        <f t="shared" si="1635"/>
        <v/>
      </c>
    </row>
    <row r="1630" ht="15.75" customHeight="1">
      <c r="A1630" s="5" t="s">
        <v>4821</v>
      </c>
      <c r="B1630" s="5" t="s">
        <v>4822</v>
      </c>
      <c r="C1630" s="5" t="s">
        <v>18</v>
      </c>
      <c r="D1630" s="5" t="s">
        <v>4823</v>
      </c>
      <c r="E1630" s="6" t="str">
        <f t="shared" si="2"/>
        <v>Enviromental Data</v>
      </c>
      <c r="F1630" s="2" t="s">
        <v>5</v>
      </c>
      <c r="G1630" s="5" t="str">
        <f t="shared" si="3"/>
        <v/>
      </c>
      <c r="H1630" s="5" t="str">
        <f t="shared" si="4"/>
        <v/>
      </c>
      <c r="I1630" s="5" t="str">
        <f t="shared" si="5"/>
        <v/>
      </c>
      <c r="J1630" s="5" t="str">
        <f t="shared" si="6"/>
        <v/>
      </c>
      <c r="K1630" s="5" t="str">
        <f t="shared" si="9"/>
        <v/>
      </c>
      <c r="M1630" s="6" t="str">
        <f t="shared" si="7"/>
        <v/>
      </c>
      <c r="N1630" s="5" t="str">
        <f t="shared" ref="N1630:Q1630" si="1636">IF(IFERROR(FIND( TRIM(LOWER( RIGHT(N$1,LEN(N$1)- FIND("=",N$1)))),LOWER($D1630)),"*") = "*","",LEFT(N$1,FIND("=",N$1) -1))</f>
        <v/>
      </c>
      <c r="O1630" s="5" t="str">
        <f t="shared" si="1636"/>
        <v/>
      </c>
      <c r="P1630" s="5" t="str">
        <f t="shared" si="1636"/>
        <v/>
      </c>
      <c r="Q1630" s="5" t="str">
        <f t="shared" si="1636"/>
        <v/>
      </c>
    </row>
    <row r="1631" ht="15.75" customHeight="1">
      <c r="A1631" s="5" t="s">
        <v>4824</v>
      </c>
      <c r="B1631" s="5" t="s">
        <v>4825</v>
      </c>
      <c r="C1631" s="5" t="s">
        <v>18</v>
      </c>
      <c r="D1631" s="5" t="s">
        <v>4826</v>
      </c>
      <c r="E1631" s="6" t="str">
        <f t="shared" si="2"/>
        <v>Enviromental Data</v>
      </c>
      <c r="F1631" s="2" t="s">
        <v>5</v>
      </c>
      <c r="G1631" s="5" t="str">
        <f t="shared" si="3"/>
        <v/>
      </c>
      <c r="H1631" s="5" t="str">
        <f t="shared" si="4"/>
        <v/>
      </c>
      <c r="I1631" s="5" t="str">
        <f t="shared" si="5"/>
        <v/>
      </c>
      <c r="J1631" s="5" t="str">
        <f t="shared" si="6"/>
        <v/>
      </c>
      <c r="K1631" s="5" t="str">
        <f t="shared" si="9"/>
        <v/>
      </c>
      <c r="M1631" s="6" t="str">
        <f t="shared" si="7"/>
        <v/>
      </c>
      <c r="N1631" s="5" t="str">
        <f t="shared" ref="N1631:Q1631" si="1637">IF(IFERROR(FIND( TRIM(LOWER( RIGHT(N$1,LEN(N$1)- FIND("=",N$1)))),LOWER($D1631)),"*") = "*","",LEFT(N$1,FIND("=",N$1) -1))</f>
        <v/>
      </c>
      <c r="O1631" s="5" t="str">
        <f t="shared" si="1637"/>
        <v/>
      </c>
      <c r="P1631" s="5" t="str">
        <f t="shared" si="1637"/>
        <v/>
      </c>
      <c r="Q1631" s="5" t="str">
        <f t="shared" si="1637"/>
        <v/>
      </c>
    </row>
    <row r="1632" ht="15.75" customHeight="1">
      <c r="A1632" s="5" t="s">
        <v>4827</v>
      </c>
      <c r="B1632" s="5" t="s">
        <v>4828</v>
      </c>
      <c r="C1632" s="5" t="s">
        <v>18</v>
      </c>
      <c r="D1632" s="5" t="s">
        <v>4829</v>
      </c>
      <c r="E1632" s="6" t="str">
        <f t="shared" si="2"/>
        <v>Enviromental Data</v>
      </c>
      <c r="F1632" s="2" t="s">
        <v>5</v>
      </c>
      <c r="G1632" s="5" t="str">
        <f t="shared" si="3"/>
        <v/>
      </c>
      <c r="H1632" s="5" t="str">
        <f t="shared" si="4"/>
        <v/>
      </c>
      <c r="I1632" s="5" t="str">
        <f t="shared" si="5"/>
        <v/>
      </c>
      <c r="J1632" s="5" t="str">
        <f t="shared" si="6"/>
        <v/>
      </c>
      <c r="K1632" s="5" t="str">
        <f t="shared" si="9"/>
        <v/>
      </c>
      <c r="M1632" s="6" t="str">
        <f t="shared" si="7"/>
        <v>Agricultural Waste Management System </v>
      </c>
      <c r="N1632" s="5" t="str">
        <f t="shared" ref="N1632:Q1632" si="1638">IF(IFERROR(FIND( TRIM(LOWER( RIGHT(N$1,LEN(N$1)- FIND("=",N$1)))),LOWER($D1632)),"*") = "*","",LEFT(N$1,FIND("=",N$1) -1))</f>
        <v>Agricultural Waste Management System </v>
      </c>
      <c r="O1632" s="5" t="str">
        <f t="shared" si="1638"/>
        <v/>
      </c>
      <c r="P1632" s="5" t="str">
        <f t="shared" si="1638"/>
        <v/>
      </c>
      <c r="Q1632" s="5" t="str">
        <f t="shared" si="1638"/>
        <v/>
      </c>
    </row>
    <row r="1633" ht="15.75" customHeight="1">
      <c r="A1633" s="5" t="s">
        <v>4830</v>
      </c>
      <c r="B1633" s="5" t="s">
        <v>4831</v>
      </c>
      <c r="C1633" s="5" t="s">
        <v>18</v>
      </c>
      <c r="D1633" s="5" t="s">
        <v>4832</v>
      </c>
      <c r="E1633" s="6" t="str">
        <f t="shared" si="2"/>
        <v>Enviromental Data</v>
      </c>
      <c r="F1633" s="2" t="s">
        <v>5</v>
      </c>
      <c r="G1633" s="5" t="str">
        <f t="shared" si="3"/>
        <v/>
      </c>
      <c r="H1633" s="5" t="str">
        <f t="shared" si="4"/>
        <v/>
      </c>
      <c r="I1633" s="5" t="str">
        <f t="shared" si="5"/>
        <v/>
      </c>
      <c r="J1633" s="5" t="str">
        <f t="shared" si="6"/>
        <v/>
      </c>
      <c r="K1633" s="5" t="str">
        <f t="shared" si="9"/>
        <v/>
      </c>
      <c r="M1633" s="6" t="str">
        <f t="shared" si="7"/>
        <v/>
      </c>
      <c r="N1633" s="5" t="str">
        <f t="shared" ref="N1633:Q1633" si="1639">IF(IFERROR(FIND( TRIM(LOWER( RIGHT(N$1,LEN(N$1)- FIND("=",N$1)))),LOWER($D1633)),"*") = "*","",LEFT(N$1,FIND("=",N$1) -1))</f>
        <v/>
      </c>
      <c r="O1633" s="5" t="str">
        <f t="shared" si="1639"/>
        <v/>
      </c>
      <c r="P1633" s="5" t="str">
        <f t="shared" si="1639"/>
        <v/>
      </c>
      <c r="Q1633" s="5" t="str">
        <f t="shared" si="1639"/>
        <v/>
      </c>
    </row>
    <row r="1634" ht="15.75" customHeight="1">
      <c r="A1634" s="5" t="s">
        <v>4833</v>
      </c>
      <c r="B1634" s="5" t="s">
        <v>4834</v>
      </c>
      <c r="C1634" s="5" t="s">
        <v>18</v>
      </c>
      <c r="D1634" s="5" t="s">
        <v>4835</v>
      </c>
      <c r="E1634" s="6" t="str">
        <f t="shared" si="2"/>
        <v>Enviromental Data</v>
      </c>
      <c r="F1634" s="2" t="s">
        <v>5</v>
      </c>
      <c r="G1634" s="5" t="str">
        <f t="shared" si="3"/>
        <v/>
      </c>
      <c r="H1634" s="5" t="str">
        <f t="shared" si="4"/>
        <v/>
      </c>
      <c r="I1634" s="5" t="str">
        <f t="shared" si="5"/>
        <v/>
      </c>
      <c r="J1634" s="5" t="str">
        <f t="shared" si="6"/>
        <v/>
      </c>
      <c r="K1634" s="5" t="str">
        <f t="shared" si="9"/>
        <v/>
      </c>
      <c r="M1634" s="6" t="str">
        <f t="shared" si="7"/>
        <v/>
      </c>
      <c r="N1634" s="5" t="str">
        <f t="shared" ref="N1634:Q1634" si="1640">IF(IFERROR(FIND( TRIM(LOWER( RIGHT(N$1,LEN(N$1)- FIND("=",N$1)))),LOWER($D1634)),"*") = "*","",LEFT(N$1,FIND("=",N$1) -1))</f>
        <v/>
      </c>
      <c r="O1634" s="5" t="str">
        <f t="shared" si="1640"/>
        <v/>
      </c>
      <c r="P1634" s="5" t="str">
        <f t="shared" si="1640"/>
        <v/>
      </c>
      <c r="Q1634" s="5" t="str">
        <f t="shared" si="1640"/>
        <v/>
      </c>
    </row>
    <row r="1635" ht="15.75" customHeight="1">
      <c r="A1635" s="5" t="s">
        <v>4836</v>
      </c>
      <c r="B1635" s="5" t="s">
        <v>4837</v>
      </c>
      <c r="C1635" s="5" t="s">
        <v>18</v>
      </c>
      <c r="D1635" s="5" t="s">
        <v>4838</v>
      </c>
      <c r="E1635" s="6" t="str">
        <f t="shared" si="2"/>
        <v>Enviromental Data</v>
      </c>
      <c r="F1635" s="2" t="s">
        <v>5</v>
      </c>
      <c r="G1635" s="5" t="str">
        <f t="shared" si="3"/>
        <v/>
      </c>
      <c r="H1635" s="5" t="str">
        <f t="shared" si="4"/>
        <v/>
      </c>
      <c r="I1635" s="5" t="str">
        <f t="shared" si="5"/>
        <v/>
      </c>
      <c r="J1635" s="5" t="str">
        <f t="shared" si="6"/>
        <v/>
      </c>
      <c r="K1635" s="5" t="str">
        <f t="shared" si="9"/>
        <v/>
      </c>
      <c r="M1635" s="6" t="str">
        <f t="shared" si="7"/>
        <v/>
      </c>
      <c r="N1635" s="5" t="str">
        <f t="shared" ref="N1635:Q1635" si="1641">IF(IFERROR(FIND( TRIM(LOWER( RIGHT(N$1,LEN(N$1)- FIND("=",N$1)))),LOWER($D1635)),"*") = "*","",LEFT(N$1,FIND("=",N$1) -1))</f>
        <v/>
      </c>
      <c r="O1635" s="5" t="str">
        <f t="shared" si="1641"/>
        <v/>
      </c>
      <c r="P1635" s="5" t="str">
        <f t="shared" si="1641"/>
        <v/>
      </c>
      <c r="Q1635" s="5" t="str">
        <f t="shared" si="1641"/>
        <v/>
      </c>
    </row>
    <row r="1636" ht="15.75" customHeight="1">
      <c r="A1636" s="5" t="s">
        <v>4839</v>
      </c>
      <c r="B1636" s="5" t="s">
        <v>4840</v>
      </c>
      <c r="C1636" s="5" t="s">
        <v>18</v>
      </c>
      <c r="D1636" s="5" t="s">
        <v>4841</v>
      </c>
      <c r="E1636" s="6" t="str">
        <f t="shared" si="2"/>
        <v>Enviromental Data</v>
      </c>
      <c r="F1636" s="2" t="s">
        <v>5</v>
      </c>
      <c r="G1636" s="5" t="str">
        <f t="shared" si="3"/>
        <v/>
      </c>
      <c r="H1636" s="5" t="str">
        <f t="shared" si="4"/>
        <v/>
      </c>
      <c r="I1636" s="5" t="str">
        <f t="shared" si="5"/>
        <v/>
      </c>
      <c r="J1636" s="5" t="str">
        <f t="shared" si="6"/>
        <v/>
      </c>
      <c r="K1636" s="5" t="str">
        <f t="shared" si="9"/>
        <v/>
      </c>
      <c r="M1636" s="6" t="str">
        <f t="shared" si="7"/>
        <v/>
      </c>
      <c r="N1636" s="5" t="str">
        <f t="shared" ref="N1636:Q1636" si="1642">IF(IFERROR(FIND( TRIM(LOWER( RIGHT(N$1,LEN(N$1)- FIND("=",N$1)))),LOWER($D1636)),"*") = "*","",LEFT(N$1,FIND("=",N$1) -1))</f>
        <v/>
      </c>
      <c r="O1636" s="5" t="str">
        <f t="shared" si="1642"/>
        <v/>
      </c>
      <c r="P1636" s="5" t="str">
        <f t="shared" si="1642"/>
        <v/>
      </c>
      <c r="Q1636" s="5" t="str">
        <f t="shared" si="1642"/>
        <v/>
      </c>
    </row>
    <row r="1637" ht="15.75" customHeight="1">
      <c r="A1637" s="5" t="s">
        <v>4842</v>
      </c>
      <c r="B1637" s="5" t="s">
        <v>4843</v>
      </c>
      <c r="C1637" s="5" t="s">
        <v>18</v>
      </c>
      <c r="D1637" s="5" t="s">
        <v>4844</v>
      </c>
      <c r="E1637" s="6" t="str">
        <f t="shared" si="2"/>
        <v>Enviromental Data</v>
      </c>
      <c r="F1637" s="2" t="s">
        <v>5</v>
      </c>
      <c r="G1637" s="5" t="str">
        <f t="shared" si="3"/>
        <v/>
      </c>
      <c r="H1637" s="5" t="str">
        <f t="shared" si="4"/>
        <v/>
      </c>
      <c r="I1637" s="5" t="str">
        <f t="shared" si="5"/>
        <v/>
      </c>
      <c r="J1637" s="5" t="str">
        <f t="shared" si="6"/>
        <v/>
      </c>
      <c r="K1637" s="5" t="str">
        <f t="shared" si="9"/>
        <v/>
      </c>
      <c r="M1637" s="6" t="str">
        <f t="shared" si="7"/>
        <v/>
      </c>
      <c r="N1637" s="5" t="str">
        <f t="shared" ref="N1637:Q1637" si="1643">IF(IFERROR(FIND( TRIM(LOWER( RIGHT(N$1,LEN(N$1)- FIND("=",N$1)))),LOWER($D1637)),"*") = "*","",LEFT(N$1,FIND("=",N$1) -1))</f>
        <v/>
      </c>
      <c r="O1637" s="5" t="str">
        <f t="shared" si="1643"/>
        <v/>
      </c>
      <c r="P1637" s="5" t="str">
        <f t="shared" si="1643"/>
        <v/>
      </c>
      <c r="Q1637" s="5" t="str">
        <f t="shared" si="1643"/>
        <v/>
      </c>
    </row>
    <row r="1638" ht="15.75" customHeight="1">
      <c r="A1638" s="5" t="s">
        <v>4845</v>
      </c>
      <c r="B1638" s="5" t="s">
        <v>4846</v>
      </c>
      <c r="C1638" s="5" t="s">
        <v>18</v>
      </c>
      <c r="D1638" s="5" t="s">
        <v>4847</v>
      </c>
      <c r="E1638" s="6" t="str">
        <f t="shared" si="2"/>
        <v>Enviromental Data</v>
      </c>
      <c r="F1638" s="2" t="s">
        <v>5</v>
      </c>
      <c r="G1638" s="5" t="str">
        <f t="shared" si="3"/>
        <v/>
      </c>
      <c r="H1638" s="5" t="str">
        <f t="shared" si="4"/>
        <v/>
      </c>
      <c r="I1638" s="5" t="str">
        <f t="shared" si="5"/>
        <v/>
      </c>
      <c r="J1638" s="5" t="str">
        <f t="shared" si="6"/>
        <v/>
      </c>
      <c r="K1638" s="5" t="str">
        <f t="shared" si="9"/>
        <v/>
      </c>
      <c r="M1638" s="6" t="str">
        <f t="shared" si="7"/>
        <v/>
      </c>
      <c r="N1638" s="5" t="str">
        <f t="shared" ref="N1638:Q1638" si="1644">IF(IFERROR(FIND( TRIM(LOWER( RIGHT(N$1,LEN(N$1)- FIND("=",N$1)))),LOWER($D1638)),"*") = "*","",LEFT(N$1,FIND("=",N$1) -1))</f>
        <v/>
      </c>
      <c r="O1638" s="5" t="str">
        <f t="shared" si="1644"/>
        <v/>
      </c>
      <c r="P1638" s="5" t="str">
        <f t="shared" si="1644"/>
        <v/>
      </c>
      <c r="Q1638" s="5" t="str">
        <f t="shared" si="1644"/>
        <v/>
      </c>
    </row>
    <row r="1639" ht="15.75" customHeight="1">
      <c r="A1639" s="5" t="s">
        <v>4848</v>
      </c>
      <c r="B1639" s="5" t="s">
        <v>4849</v>
      </c>
      <c r="C1639" s="5" t="s">
        <v>18</v>
      </c>
      <c r="D1639" s="5" t="s">
        <v>4850</v>
      </c>
      <c r="E1639" s="6" t="str">
        <f t="shared" si="2"/>
        <v>Enviromental Data</v>
      </c>
      <c r="F1639" s="2" t="s">
        <v>5</v>
      </c>
      <c r="G1639" s="5" t="str">
        <f t="shared" si="3"/>
        <v/>
      </c>
      <c r="H1639" s="5" t="str">
        <f t="shared" si="4"/>
        <v/>
      </c>
      <c r="I1639" s="5" t="str">
        <f t="shared" si="5"/>
        <v/>
      </c>
      <c r="J1639" s="5" t="str">
        <f t="shared" si="6"/>
        <v/>
      </c>
      <c r="K1639" s="5" t="str">
        <f t="shared" si="9"/>
        <v/>
      </c>
      <c r="M1639" s="6" t="str">
        <f t="shared" si="7"/>
        <v/>
      </c>
      <c r="N1639" s="5" t="str">
        <f t="shared" ref="N1639:Q1639" si="1645">IF(IFERROR(FIND( TRIM(LOWER( RIGHT(N$1,LEN(N$1)- FIND("=",N$1)))),LOWER($D1639)),"*") = "*","",LEFT(N$1,FIND("=",N$1) -1))</f>
        <v/>
      </c>
      <c r="O1639" s="5" t="str">
        <f t="shared" si="1645"/>
        <v/>
      </c>
      <c r="P1639" s="5" t="str">
        <f t="shared" si="1645"/>
        <v/>
      </c>
      <c r="Q1639" s="5" t="str">
        <f t="shared" si="1645"/>
        <v/>
      </c>
    </row>
    <row r="1640" ht="15.75" customHeight="1">
      <c r="A1640" s="5" t="s">
        <v>4851</v>
      </c>
      <c r="B1640" s="5" t="s">
        <v>4852</v>
      </c>
      <c r="C1640" s="5" t="s">
        <v>18</v>
      </c>
      <c r="D1640" s="5" t="s">
        <v>4853</v>
      </c>
      <c r="E1640" s="6" t="str">
        <f t="shared" si="2"/>
        <v>Enviromental Data</v>
      </c>
      <c r="F1640" s="2" t="s">
        <v>5</v>
      </c>
      <c r="G1640" s="5" t="str">
        <f t="shared" si="3"/>
        <v/>
      </c>
      <c r="H1640" s="5" t="str">
        <f t="shared" si="4"/>
        <v/>
      </c>
      <c r="I1640" s="5" t="str">
        <f t="shared" si="5"/>
        <v/>
      </c>
      <c r="J1640" s="5" t="str">
        <f t="shared" si="6"/>
        <v/>
      </c>
      <c r="K1640" s="5" t="str">
        <f t="shared" si="9"/>
        <v/>
      </c>
      <c r="M1640" s="6" t="str">
        <f t="shared" si="7"/>
        <v/>
      </c>
      <c r="N1640" s="5" t="str">
        <f t="shared" ref="N1640:Q1640" si="1646">IF(IFERROR(FIND( TRIM(LOWER( RIGHT(N$1,LEN(N$1)- FIND("=",N$1)))),LOWER($D1640)),"*") = "*","",LEFT(N$1,FIND("=",N$1) -1))</f>
        <v/>
      </c>
      <c r="O1640" s="5" t="str">
        <f t="shared" si="1646"/>
        <v/>
      </c>
      <c r="P1640" s="5" t="str">
        <f t="shared" si="1646"/>
        <v/>
      </c>
      <c r="Q1640" s="5" t="str">
        <f t="shared" si="1646"/>
        <v/>
      </c>
    </row>
    <row r="1641" ht="15.75" customHeight="1">
      <c r="A1641" s="5" t="s">
        <v>4854</v>
      </c>
      <c r="B1641" s="5" t="s">
        <v>4855</v>
      </c>
      <c r="C1641" s="5" t="s">
        <v>18</v>
      </c>
      <c r="D1641" s="5" t="s">
        <v>4856</v>
      </c>
      <c r="E1641" s="6" t="str">
        <f t="shared" si="2"/>
        <v>Enviromental Data</v>
      </c>
      <c r="F1641" s="2" t="s">
        <v>5</v>
      </c>
      <c r="G1641" s="5" t="str">
        <f t="shared" si="3"/>
        <v/>
      </c>
      <c r="H1641" s="5" t="str">
        <f t="shared" si="4"/>
        <v/>
      </c>
      <c r="I1641" s="5" t="str">
        <f t="shared" si="5"/>
        <v/>
      </c>
      <c r="J1641" s="5" t="str">
        <f t="shared" si="6"/>
        <v/>
      </c>
      <c r="K1641" s="5" t="str">
        <f t="shared" si="9"/>
        <v/>
      </c>
      <c r="M1641" s="6" t="str">
        <f t="shared" si="7"/>
        <v/>
      </c>
      <c r="N1641" s="5" t="str">
        <f t="shared" ref="N1641:Q1641" si="1647">IF(IFERROR(FIND( TRIM(LOWER( RIGHT(N$1,LEN(N$1)- FIND("=",N$1)))),LOWER($D1641)),"*") = "*","",LEFT(N$1,FIND("=",N$1) -1))</f>
        <v/>
      </c>
      <c r="O1641" s="5" t="str">
        <f t="shared" si="1647"/>
        <v/>
      </c>
      <c r="P1641" s="5" t="str">
        <f t="shared" si="1647"/>
        <v/>
      </c>
      <c r="Q1641" s="5" t="str">
        <f t="shared" si="1647"/>
        <v/>
      </c>
    </row>
    <row r="1642" ht="15.75" customHeight="1">
      <c r="A1642" s="5" t="s">
        <v>4857</v>
      </c>
      <c r="B1642" s="5" t="s">
        <v>1905</v>
      </c>
      <c r="C1642" s="5" t="s">
        <v>18</v>
      </c>
      <c r="D1642" s="5" t="s">
        <v>4858</v>
      </c>
      <c r="E1642" s="6" t="str">
        <f t="shared" si="2"/>
        <v>Enviromental Data,Soil Health Data</v>
      </c>
      <c r="F1642" s="2" t="s">
        <v>5</v>
      </c>
      <c r="G1642" s="5" t="str">
        <f t="shared" si="3"/>
        <v>Soil Health Data</v>
      </c>
      <c r="H1642" s="5" t="str">
        <f t="shared" si="4"/>
        <v/>
      </c>
      <c r="I1642" s="5" t="str">
        <f t="shared" si="5"/>
        <v/>
      </c>
      <c r="J1642" s="5" t="str">
        <f t="shared" si="6"/>
        <v/>
      </c>
      <c r="K1642" s="5" t="str">
        <f t="shared" si="9"/>
        <v/>
      </c>
      <c r="M1642" s="6" t="str">
        <f t="shared" si="7"/>
        <v>Agricultural Waste Management System </v>
      </c>
      <c r="N1642" s="5" t="str">
        <f t="shared" ref="N1642:Q1642" si="1648">IF(IFERROR(FIND( TRIM(LOWER( RIGHT(N$1,LEN(N$1)- FIND("=",N$1)))),LOWER($D1642)),"*") = "*","",LEFT(N$1,FIND("=",N$1) -1))</f>
        <v>Agricultural Waste Management System </v>
      </c>
      <c r="O1642" s="5" t="str">
        <f t="shared" si="1648"/>
        <v/>
      </c>
      <c r="P1642" s="5" t="str">
        <f t="shared" si="1648"/>
        <v/>
      </c>
      <c r="Q1642" s="5" t="str">
        <f t="shared" si="1648"/>
        <v/>
      </c>
    </row>
    <row r="1643" ht="15.75" customHeight="1">
      <c r="A1643" s="5" t="s">
        <v>4859</v>
      </c>
      <c r="B1643" s="5" t="s">
        <v>4860</v>
      </c>
      <c r="C1643" s="5" t="s">
        <v>18</v>
      </c>
      <c r="D1643" s="5" t="s">
        <v>4861</v>
      </c>
      <c r="E1643" s="6" t="str">
        <f t="shared" si="2"/>
        <v>Enviromental Data</v>
      </c>
      <c r="F1643" s="2" t="s">
        <v>5</v>
      </c>
      <c r="G1643" s="5" t="str">
        <f t="shared" si="3"/>
        <v/>
      </c>
      <c r="H1643" s="5" t="str">
        <f t="shared" si="4"/>
        <v/>
      </c>
      <c r="I1643" s="5" t="str">
        <f t="shared" si="5"/>
        <v/>
      </c>
      <c r="J1643" s="5" t="str">
        <f t="shared" si="6"/>
        <v/>
      </c>
      <c r="K1643" s="5" t="str">
        <f t="shared" si="9"/>
        <v/>
      </c>
      <c r="M1643" s="6" t="str">
        <f t="shared" si="7"/>
        <v/>
      </c>
      <c r="N1643" s="5" t="str">
        <f t="shared" ref="N1643:Q1643" si="1649">IF(IFERROR(FIND( TRIM(LOWER( RIGHT(N$1,LEN(N$1)- FIND("=",N$1)))),LOWER($D1643)),"*") = "*","",LEFT(N$1,FIND("=",N$1) -1))</f>
        <v/>
      </c>
      <c r="O1643" s="5" t="str">
        <f t="shared" si="1649"/>
        <v/>
      </c>
      <c r="P1643" s="5" t="str">
        <f t="shared" si="1649"/>
        <v/>
      </c>
      <c r="Q1643" s="5" t="str">
        <f t="shared" si="1649"/>
        <v/>
      </c>
    </row>
    <row r="1644" ht="15.75" customHeight="1">
      <c r="A1644" s="5" t="s">
        <v>4862</v>
      </c>
      <c r="B1644" s="5" t="s">
        <v>4863</v>
      </c>
      <c r="C1644" s="5" t="s">
        <v>18</v>
      </c>
      <c r="D1644" s="5" t="s">
        <v>4864</v>
      </c>
      <c r="E1644" s="6" t="str">
        <f t="shared" si="2"/>
        <v>Enviromental Data</v>
      </c>
      <c r="F1644" s="2" t="s">
        <v>5</v>
      </c>
      <c r="G1644" s="5" t="str">
        <f t="shared" si="3"/>
        <v/>
      </c>
      <c r="H1644" s="5" t="str">
        <f t="shared" si="4"/>
        <v/>
      </c>
      <c r="I1644" s="5" t="str">
        <f t="shared" si="5"/>
        <v/>
      </c>
      <c r="J1644" s="5" t="str">
        <f t="shared" si="6"/>
        <v/>
      </c>
      <c r="K1644" s="5" t="str">
        <f t="shared" si="9"/>
        <v/>
      </c>
      <c r="M1644" s="6" t="str">
        <f t="shared" si="7"/>
        <v/>
      </c>
      <c r="N1644" s="5" t="str">
        <f t="shared" ref="N1644:Q1644" si="1650">IF(IFERROR(FIND( TRIM(LOWER( RIGHT(N$1,LEN(N$1)- FIND("=",N$1)))),LOWER($D1644)),"*") = "*","",LEFT(N$1,FIND("=",N$1) -1))</f>
        <v/>
      </c>
      <c r="O1644" s="5" t="str">
        <f t="shared" si="1650"/>
        <v/>
      </c>
      <c r="P1644" s="5" t="str">
        <f t="shared" si="1650"/>
        <v/>
      </c>
      <c r="Q1644" s="5" t="str">
        <f t="shared" si="1650"/>
        <v/>
      </c>
    </row>
    <row r="1645" ht="15.75" customHeight="1">
      <c r="A1645" s="5" t="s">
        <v>4865</v>
      </c>
      <c r="B1645" s="5" t="s">
        <v>4866</v>
      </c>
      <c r="C1645" s="5" t="s">
        <v>18</v>
      </c>
      <c r="D1645" s="5" t="s">
        <v>4867</v>
      </c>
      <c r="E1645" s="6" t="str">
        <f t="shared" si="2"/>
        <v>Enviromental Data,Public Health Data </v>
      </c>
      <c r="F1645" s="2" t="s">
        <v>5</v>
      </c>
      <c r="G1645" s="5" t="str">
        <f t="shared" si="3"/>
        <v/>
      </c>
      <c r="H1645" s="5" t="str">
        <f t="shared" si="4"/>
        <v/>
      </c>
      <c r="I1645" s="5" t="str">
        <f t="shared" si="5"/>
        <v/>
      </c>
      <c r="J1645" s="5" t="str">
        <f t="shared" si="6"/>
        <v/>
      </c>
      <c r="K1645" s="5" t="str">
        <f t="shared" si="9"/>
        <v>Public Health Data </v>
      </c>
      <c r="M1645" s="6" t="str">
        <f t="shared" si="7"/>
        <v/>
      </c>
      <c r="N1645" s="5" t="str">
        <f t="shared" ref="N1645:Q1645" si="1651">IF(IFERROR(FIND( TRIM(LOWER( RIGHT(N$1,LEN(N$1)- FIND("=",N$1)))),LOWER($D1645)),"*") = "*","",LEFT(N$1,FIND("=",N$1) -1))</f>
        <v/>
      </c>
      <c r="O1645" s="5" t="str">
        <f t="shared" si="1651"/>
        <v/>
      </c>
      <c r="P1645" s="5" t="str">
        <f t="shared" si="1651"/>
        <v/>
      </c>
      <c r="Q1645" s="5" t="str">
        <f t="shared" si="1651"/>
        <v/>
      </c>
    </row>
    <row r="1646" ht="15.75" customHeight="1">
      <c r="A1646" s="5" t="s">
        <v>4868</v>
      </c>
      <c r="B1646" s="5" t="s">
        <v>4869</v>
      </c>
      <c r="C1646" s="5" t="s">
        <v>18</v>
      </c>
      <c r="D1646" s="5" t="s">
        <v>4870</v>
      </c>
      <c r="E1646" s="6" t="str">
        <f t="shared" si="2"/>
        <v>Enviromental Data</v>
      </c>
      <c r="F1646" s="2" t="s">
        <v>5</v>
      </c>
      <c r="G1646" s="5" t="str">
        <f t="shared" si="3"/>
        <v/>
      </c>
      <c r="H1646" s="5" t="str">
        <f t="shared" si="4"/>
        <v/>
      </c>
      <c r="I1646" s="5" t="str">
        <f t="shared" si="5"/>
        <v/>
      </c>
      <c r="J1646" s="5" t="str">
        <f t="shared" si="6"/>
        <v/>
      </c>
      <c r="K1646" s="5" t="str">
        <f t="shared" si="9"/>
        <v/>
      </c>
      <c r="M1646" s="6" t="str">
        <f t="shared" si="7"/>
        <v/>
      </c>
      <c r="N1646" s="5" t="str">
        <f t="shared" ref="N1646:Q1646" si="1652">IF(IFERROR(FIND( TRIM(LOWER( RIGHT(N$1,LEN(N$1)- FIND("=",N$1)))),LOWER($D1646)),"*") = "*","",LEFT(N$1,FIND("=",N$1) -1))</f>
        <v/>
      </c>
      <c r="O1646" s="5" t="str">
        <f t="shared" si="1652"/>
        <v/>
      </c>
      <c r="P1646" s="5" t="str">
        <f t="shared" si="1652"/>
        <v/>
      </c>
      <c r="Q1646" s="5" t="str">
        <f t="shared" si="1652"/>
        <v/>
      </c>
    </row>
    <row r="1647" ht="15.75" customHeight="1">
      <c r="A1647" s="5" t="s">
        <v>4871</v>
      </c>
      <c r="B1647" s="5" t="s">
        <v>4872</v>
      </c>
      <c r="C1647" s="5" t="s">
        <v>18</v>
      </c>
      <c r="D1647" s="5" t="s">
        <v>4873</v>
      </c>
      <c r="E1647" s="6" t="str">
        <f t="shared" si="2"/>
        <v>Enviromental Data</v>
      </c>
      <c r="F1647" s="2" t="s">
        <v>5</v>
      </c>
      <c r="G1647" s="5" t="str">
        <f t="shared" si="3"/>
        <v/>
      </c>
      <c r="H1647" s="5" t="str">
        <f t="shared" si="4"/>
        <v/>
      </c>
      <c r="I1647" s="5" t="str">
        <f t="shared" si="5"/>
        <v/>
      </c>
      <c r="J1647" s="5" t="str">
        <f t="shared" si="6"/>
        <v/>
      </c>
      <c r="K1647" s="5" t="str">
        <f t="shared" si="9"/>
        <v/>
      </c>
      <c r="M1647" s="6" t="str">
        <f t="shared" si="7"/>
        <v/>
      </c>
      <c r="N1647" s="5" t="str">
        <f t="shared" ref="N1647:Q1647" si="1653">IF(IFERROR(FIND( TRIM(LOWER( RIGHT(N$1,LEN(N$1)- FIND("=",N$1)))),LOWER($D1647)),"*") = "*","",LEFT(N$1,FIND("=",N$1) -1))</f>
        <v/>
      </c>
      <c r="O1647" s="5" t="str">
        <f t="shared" si="1653"/>
        <v/>
      </c>
      <c r="P1647" s="5" t="str">
        <f t="shared" si="1653"/>
        <v/>
      </c>
      <c r="Q1647" s="5" t="str">
        <f t="shared" si="1653"/>
        <v/>
      </c>
    </row>
    <row r="1648" ht="15.75" customHeight="1">
      <c r="A1648" s="5" t="s">
        <v>4874</v>
      </c>
      <c r="B1648" s="5" t="s">
        <v>4875</v>
      </c>
      <c r="C1648" s="5" t="s">
        <v>18</v>
      </c>
      <c r="D1648" s="5" t="s">
        <v>4876</v>
      </c>
      <c r="E1648" s="6" t="str">
        <f t="shared" si="2"/>
        <v>Enviromental Data</v>
      </c>
      <c r="F1648" s="2" t="s">
        <v>5</v>
      </c>
      <c r="G1648" s="5" t="str">
        <f t="shared" si="3"/>
        <v/>
      </c>
      <c r="H1648" s="5" t="str">
        <f t="shared" si="4"/>
        <v/>
      </c>
      <c r="I1648" s="5" t="str">
        <f t="shared" si="5"/>
        <v/>
      </c>
      <c r="J1648" s="5" t="str">
        <f t="shared" si="6"/>
        <v/>
      </c>
      <c r="K1648" s="5" t="str">
        <f t="shared" si="9"/>
        <v/>
      </c>
      <c r="M1648" s="6" t="str">
        <f t="shared" si="7"/>
        <v/>
      </c>
      <c r="N1648" s="5" t="str">
        <f t="shared" ref="N1648:Q1648" si="1654">IF(IFERROR(FIND( TRIM(LOWER( RIGHT(N$1,LEN(N$1)- FIND("=",N$1)))),LOWER($D1648)),"*") = "*","",LEFT(N$1,FIND("=",N$1) -1))</f>
        <v/>
      </c>
      <c r="O1648" s="5" t="str">
        <f t="shared" si="1654"/>
        <v/>
      </c>
      <c r="P1648" s="5" t="str">
        <f t="shared" si="1654"/>
        <v/>
      </c>
      <c r="Q1648" s="5" t="str">
        <f t="shared" si="1654"/>
        <v/>
      </c>
    </row>
    <row r="1649" ht="15.75" customHeight="1">
      <c r="A1649" s="5" t="s">
        <v>4877</v>
      </c>
      <c r="B1649" s="5" t="s">
        <v>4878</v>
      </c>
      <c r="C1649" s="5" t="s">
        <v>18</v>
      </c>
      <c r="D1649" s="5" t="s">
        <v>4879</v>
      </c>
      <c r="E1649" s="6" t="str">
        <f t="shared" si="2"/>
        <v>Enviromental Data</v>
      </c>
      <c r="F1649" s="2" t="s">
        <v>5</v>
      </c>
      <c r="G1649" s="5" t="str">
        <f t="shared" si="3"/>
        <v/>
      </c>
      <c r="H1649" s="5" t="str">
        <f t="shared" si="4"/>
        <v/>
      </c>
      <c r="I1649" s="5" t="str">
        <f t="shared" si="5"/>
        <v/>
      </c>
      <c r="J1649" s="5" t="str">
        <f t="shared" si="6"/>
        <v/>
      </c>
      <c r="K1649" s="5" t="str">
        <f t="shared" si="9"/>
        <v/>
      </c>
      <c r="M1649" s="6" t="str">
        <f t="shared" si="7"/>
        <v/>
      </c>
      <c r="N1649" s="5" t="str">
        <f t="shared" ref="N1649:Q1649" si="1655">IF(IFERROR(FIND( TRIM(LOWER( RIGHT(N$1,LEN(N$1)- FIND("=",N$1)))),LOWER($D1649)),"*") = "*","",LEFT(N$1,FIND("=",N$1) -1))</f>
        <v/>
      </c>
      <c r="O1649" s="5" t="str">
        <f t="shared" si="1655"/>
        <v/>
      </c>
      <c r="P1649" s="5" t="str">
        <f t="shared" si="1655"/>
        <v/>
      </c>
      <c r="Q1649" s="5" t="str">
        <f t="shared" si="1655"/>
        <v/>
      </c>
    </row>
    <row r="1650" ht="15.75" customHeight="1">
      <c r="A1650" s="5" t="s">
        <v>4880</v>
      </c>
      <c r="B1650" s="5" t="s">
        <v>4881</v>
      </c>
      <c r="C1650" s="5" t="s">
        <v>18</v>
      </c>
      <c r="D1650" s="5" t="s">
        <v>4882</v>
      </c>
      <c r="E1650" s="6" t="str">
        <f t="shared" si="2"/>
        <v>Enviromental Data</v>
      </c>
      <c r="F1650" s="2" t="s">
        <v>5</v>
      </c>
      <c r="G1650" s="5" t="str">
        <f t="shared" si="3"/>
        <v/>
      </c>
      <c r="H1650" s="5" t="str">
        <f t="shared" si="4"/>
        <v/>
      </c>
      <c r="I1650" s="5" t="str">
        <f t="shared" si="5"/>
        <v/>
      </c>
      <c r="J1650" s="5" t="str">
        <f t="shared" si="6"/>
        <v/>
      </c>
      <c r="K1650" s="5" t="str">
        <f t="shared" si="9"/>
        <v/>
      </c>
      <c r="M1650" s="6" t="str">
        <f t="shared" si="7"/>
        <v/>
      </c>
      <c r="N1650" s="5" t="str">
        <f t="shared" ref="N1650:Q1650" si="1656">IF(IFERROR(FIND( TRIM(LOWER( RIGHT(N$1,LEN(N$1)- FIND("=",N$1)))),LOWER($D1650)),"*") = "*","",LEFT(N$1,FIND("=",N$1) -1))</f>
        <v/>
      </c>
      <c r="O1650" s="5" t="str">
        <f t="shared" si="1656"/>
        <v/>
      </c>
      <c r="P1650" s="5" t="str">
        <f t="shared" si="1656"/>
        <v/>
      </c>
      <c r="Q1650" s="5" t="str">
        <f t="shared" si="1656"/>
        <v/>
      </c>
    </row>
    <row r="1651" ht="15.75" customHeight="1">
      <c r="A1651" s="5" t="s">
        <v>4883</v>
      </c>
      <c r="B1651" s="5" t="s">
        <v>4884</v>
      </c>
      <c r="C1651" s="5" t="s">
        <v>18</v>
      </c>
      <c r="D1651" s="5" t="s">
        <v>4885</v>
      </c>
      <c r="E1651" s="6" t="str">
        <f t="shared" si="2"/>
        <v>Enviromental Data</v>
      </c>
      <c r="F1651" s="2" t="s">
        <v>5</v>
      </c>
      <c r="G1651" s="5" t="str">
        <f t="shared" si="3"/>
        <v/>
      </c>
      <c r="H1651" s="5" t="str">
        <f t="shared" si="4"/>
        <v/>
      </c>
      <c r="I1651" s="5" t="str">
        <f t="shared" si="5"/>
        <v/>
      </c>
      <c r="J1651" s="5" t="str">
        <f t="shared" si="6"/>
        <v/>
      </c>
      <c r="K1651" s="5" t="str">
        <f t="shared" si="9"/>
        <v/>
      </c>
      <c r="M1651" s="6" t="str">
        <f t="shared" si="7"/>
        <v/>
      </c>
      <c r="N1651" s="5" t="str">
        <f t="shared" ref="N1651:Q1651" si="1657">IF(IFERROR(FIND( TRIM(LOWER( RIGHT(N$1,LEN(N$1)- FIND("=",N$1)))),LOWER($D1651)),"*") = "*","",LEFT(N$1,FIND("=",N$1) -1))</f>
        <v/>
      </c>
      <c r="O1651" s="5" t="str">
        <f t="shared" si="1657"/>
        <v/>
      </c>
      <c r="P1651" s="5" t="str">
        <f t="shared" si="1657"/>
        <v/>
      </c>
      <c r="Q1651" s="5" t="str">
        <f t="shared" si="1657"/>
        <v/>
      </c>
    </row>
    <row r="1652" ht="15.75" customHeight="1">
      <c r="A1652" s="5" t="s">
        <v>4886</v>
      </c>
      <c r="B1652" s="5" t="s">
        <v>4887</v>
      </c>
      <c r="C1652" s="5" t="s">
        <v>18</v>
      </c>
      <c r="D1652" s="5" t="s">
        <v>4888</v>
      </c>
      <c r="E1652" s="6" t="str">
        <f t="shared" si="2"/>
        <v>Enviromental Data</v>
      </c>
      <c r="F1652" s="2" t="s">
        <v>5</v>
      </c>
      <c r="G1652" s="5" t="str">
        <f t="shared" si="3"/>
        <v/>
      </c>
      <c r="H1652" s="5" t="str">
        <f t="shared" si="4"/>
        <v/>
      </c>
      <c r="I1652" s="5" t="str">
        <f t="shared" si="5"/>
        <v/>
      </c>
      <c r="J1652" s="5" t="str">
        <f t="shared" si="6"/>
        <v/>
      </c>
      <c r="K1652" s="5" t="str">
        <f t="shared" si="9"/>
        <v/>
      </c>
      <c r="M1652" s="6" t="str">
        <f t="shared" si="7"/>
        <v/>
      </c>
      <c r="N1652" s="5" t="str">
        <f t="shared" ref="N1652:Q1652" si="1658">IF(IFERROR(FIND( TRIM(LOWER( RIGHT(N$1,LEN(N$1)- FIND("=",N$1)))),LOWER($D1652)),"*") = "*","",LEFT(N$1,FIND("=",N$1) -1))</f>
        <v/>
      </c>
      <c r="O1652" s="5" t="str">
        <f t="shared" si="1658"/>
        <v/>
      </c>
      <c r="P1652" s="5" t="str">
        <f t="shared" si="1658"/>
        <v/>
      </c>
      <c r="Q1652" s="5" t="str">
        <f t="shared" si="1658"/>
        <v/>
      </c>
    </row>
    <row r="1653" ht="15.75" customHeight="1">
      <c r="A1653" s="5" t="s">
        <v>4889</v>
      </c>
      <c r="B1653" s="5" t="s">
        <v>4890</v>
      </c>
      <c r="C1653" s="5" t="s">
        <v>18</v>
      </c>
      <c r="D1653" s="5" t="s">
        <v>4891</v>
      </c>
      <c r="E1653" s="6" t="str">
        <f t="shared" si="2"/>
        <v>Enviromental Data</v>
      </c>
      <c r="F1653" s="2" t="s">
        <v>5</v>
      </c>
      <c r="G1653" s="5" t="str">
        <f t="shared" si="3"/>
        <v/>
      </c>
      <c r="H1653" s="5" t="str">
        <f t="shared" si="4"/>
        <v/>
      </c>
      <c r="I1653" s="5" t="str">
        <f t="shared" si="5"/>
        <v/>
      </c>
      <c r="J1653" s="5" t="str">
        <f t="shared" si="6"/>
        <v/>
      </c>
      <c r="K1653" s="5" t="str">
        <f t="shared" si="9"/>
        <v/>
      </c>
      <c r="M1653" s="6" t="str">
        <f t="shared" si="7"/>
        <v/>
      </c>
      <c r="N1653" s="5" t="str">
        <f t="shared" ref="N1653:Q1653" si="1659">IF(IFERROR(FIND( TRIM(LOWER( RIGHT(N$1,LEN(N$1)- FIND("=",N$1)))),LOWER($D1653)),"*") = "*","",LEFT(N$1,FIND("=",N$1) -1))</f>
        <v/>
      </c>
      <c r="O1653" s="5" t="str">
        <f t="shared" si="1659"/>
        <v/>
      </c>
      <c r="P1653" s="5" t="str">
        <f t="shared" si="1659"/>
        <v/>
      </c>
      <c r="Q1653" s="5" t="str">
        <f t="shared" si="1659"/>
        <v/>
      </c>
    </row>
    <row r="1654" ht="15.75" customHeight="1">
      <c r="A1654" s="5" t="s">
        <v>4892</v>
      </c>
      <c r="B1654" s="5" t="s">
        <v>4893</v>
      </c>
      <c r="C1654" s="5" t="s">
        <v>18</v>
      </c>
      <c r="D1654" s="5" t="s">
        <v>4894</v>
      </c>
      <c r="E1654" s="6" t="str">
        <f t="shared" si="2"/>
        <v>Enviromental Data</v>
      </c>
      <c r="F1654" s="2" t="s">
        <v>5</v>
      </c>
      <c r="G1654" s="5" t="str">
        <f t="shared" si="3"/>
        <v/>
      </c>
      <c r="H1654" s="5" t="str">
        <f t="shared" si="4"/>
        <v/>
      </c>
      <c r="I1654" s="5" t="str">
        <f t="shared" si="5"/>
        <v/>
      </c>
      <c r="J1654" s="5" t="str">
        <f t="shared" si="6"/>
        <v/>
      </c>
      <c r="K1654" s="5" t="str">
        <f t="shared" si="9"/>
        <v/>
      </c>
      <c r="M1654" s="6" t="str">
        <f t="shared" si="7"/>
        <v>Agricultural Waste Management System </v>
      </c>
      <c r="N1654" s="5" t="str">
        <f t="shared" ref="N1654:Q1654" si="1660">IF(IFERROR(FIND( TRIM(LOWER( RIGHT(N$1,LEN(N$1)- FIND("=",N$1)))),LOWER($D1654)),"*") = "*","",LEFT(N$1,FIND("=",N$1) -1))</f>
        <v>Agricultural Waste Management System </v>
      </c>
      <c r="O1654" s="5" t="str">
        <f t="shared" si="1660"/>
        <v/>
      </c>
      <c r="P1654" s="5" t="str">
        <f t="shared" si="1660"/>
        <v/>
      </c>
      <c r="Q1654" s="5" t="str">
        <f t="shared" si="1660"/>
        <v/>
      </c>
    </row>
    <row r="1655" ht="15.75" customHeight="1">
      <c r="A1655" s="5" t="s">
        <v>4895</v>
      </c>
      <c r="B1655" s="5" t="s">
        <v>4896</v>
      </c>
      <c r="C1655" s="5" t="s">
        <v>18</v>
      </c>
      <c r="D1655" s="5" t="s">
        <v>4897</v>
      </c>
      <c r="E1655" s="6" t="str">
        <f t="shared" si="2"/>
        <v>Enviromental Data</v>
      </c>
      <c r="F1655" s="2" t="s">
        <v>5</v>
      </c>
      <c r="G1655" s="5" t="str">
        <f t="shared" si="3"/>
        <v/>
      </c>
      <c r="H1655" s="5" t="str">
        <f t="shared" si="4"/>
        <v/>
      </c>
      <c r="I1655" s="5" t="str">
        <f t="shared" si="5"/>
        <v/>
      </c>
      <c r="J1655" s="5" t="str">
        <f t="shared" si="6"/>
        <v/>
      </c>
      <c r="K1655" s="5" t="str">
        <f t="shared" si="9"/>
        <v/>
      </c>
      <c r="M1655" s="6" t="str">
        <f t="shared" si="7"/>
        <v/>
      </c>
      <c r="N1655" s="5" t="str">
        <f t="shared" ref="N1655:Q1655" si="1661">IF(IFERROR(FIND( TRIM(LOWER( RIGHT(N$1,LEN(N$1)- FIND("=",N$1)))),LOWER($D1655)),"*") = "*","",LEFT(N$1,FIND("=",N$1) -1))</f>
        <v/>
      </c>
      <c r="O1655" s="5" t="str">
        <f t="shared" si="1661"/>
        <v/>
      </c>
      <c r="P1655" s="5" t="str">
        <f t="shared" si="1661"/>
        <v/>
      </c>
      <c r="Q1655" s="5" t="str">
        <f t="shared" si="1661"/>
        <v/>
      </c>
    </row>
    <row r="1656" ht="15.75" customHeight="1">
      <c r="A1656" s="5" t="s">
        <v>4898</v>
      </c>
      <c r="B1656" s="5" t="s">
        <v>4899</v>
      </c>
      <c r="C1656" s="5" t="s">
        <v>18</v>
      </c>
      <c r="D1656" s="5" t="s">
        <v>4900</v>
      </c>
      <c r="E1656" s="6" t="str">
        <f t="shared" si="2"/>
        <v>Enviromental Data</v>
      </c>
      <c r="F1656" s="2" t="s">
        <v>5</v>
      </c>
      <c r="G1656" s="5" t="str">
        <f t="shared" si="3"/>
        <v/>
      </c>
      <c r="H1656" s="5" t="str">
        <f t="shared" si="4"/>
        <v/>
      </c>
      <c r="I1656" s="5" t="str">
        <f t="shared" si="5"/>
        <v/>
      </c>
      <c r="J1656" s="5" t="str">
        <f t="shared" si="6"/>
        <v/>
      </c>
      <c r="K1656" s="5" t="str">
        <f t="shared" si="9"/>
        <v/>
      </c>
      <c r="M1656" s="6" t="str">
        <f t="shared" si="7"/>
        <v/>
      </c>
      <c r="N1656" s="5" t="str">
        <f t="shared" ref="N1656:Q1656" si="1662">IF(IFERROR(FIND( TRIM(LOWER( RIGHT(N$1,LEN(N$1)- FIND("=",N$1)))),LOWER($D1656)),"*") = "*","",LEFT(N$1,FIND("=",N$1) -1))</f>
        <v/>
      </c>
      <c r="O1656" s="5" t="str">
        <f t="shared" si="1662"/>
        <v/>
      </c>
      <c r="P1656" s="5" t="str">
        <f t="shared" si="1662"/>
        <v/>
      </c>
      <c r="Q1656" s="5" t="str">
        <f t="shared" si="1662"/>
        <v/>
      </c>
    </row>
    <row r="1657" ht="15.75" customHeight="1">
      <c r="A1657" s="5" t="s">
        <v>4901</v>
      </c>
      <c r="B1657" s="5" t="s">
        <v>4902</v>
      </c>
      <c r="C1657" s="5" t="s">
        <v>18</v>
      </c>
      <c r="D1657" s="5" t="s">
        <v>4903</v>
      </c>
      <c r="E1657" s="6" t="str">
        <f t="shared" si="2"/>
        <v>Enviromental Data</v>
      </c>
      <c r="F1657" s="2" t="s">
        <v>5</v>
      </c>
      <c r="G1657" s="5" t="str">
        <f t="shared" si="3"/>
        <v/>
      </c>
      <c r="H1657" s="5" t="str">
        <f t="shared" si="4"/>
        <v/>
      </c>
      <c r="I1657" s="5" t="str">
        <f t="shared" si="5"/>
        <v/>
      </c>
      <c r="J1657" s="5" t="str">
        <f t="shared" si="6"/>
        <v/>
      </c>
      <c r="K1657" s="5" t="str">
        <f t="shared" si="9"/>
        <v/>
      </c>
      <c r="M1657" s="6" t="str">
        <f t="shared" si="7"/>
        <v/>
      </c>
      <c r="N1657" s="5" t="str">
        <f t="shared" ref="N1657:Q1657" si="1663">IF(IFERROR(FIND( TRIM(LOWER( RIGHT(N$1,LEN(N$1)- FIND("=",N$1)))),LOWER($D1657)),"*") = "*","",LEFT(N$1,FIND("=",N$1) -1))</f>
        <v/>
      </c>
      <c r="O1657" s="5" t="str">
        <f t="shared" si="1663"/>
        <v/>
      </c>
      <c r="P1657" s="5" t="str">
        <f t="shared" si="1663"/>
        <v/>
      </c>
      <c r="Q1657" s="5" t="str">
        <f t="shared" si="1663"/>
        <v/>
      </c>
    </row>
    <row r="1658" ht="15.75" customHeight="1">
      <c r="A1658" s="5" t="s">
        <v>4904</v>
      </c>
      <c r="B1658" s="5" t="s">
        <v>4905</v>
      </c>
      <c r="C1658" s="5" t="s">
        <v>18</v>
      </c>
      <c r="D1658" s="5" t="s">
        <v>4906</v>
      </c>
      <c r="E1658" s="6" t="str">
        <f t="shared" si="2"/>
        <v>Enviromental Data,Public Health Data </v>
      </c>
      <c r="F1658" s="2" t="s">
        <v>5</v>
      </c>
      <c r="G1658" s="5" t="str">
        <f t="shared" si="3"/>
        <v/>
      </c>
      <c r="H1658" s="5" t="str">
        <f t="shared" si="4"/>
        <v/>
      </c>
      <c r="I1658" s="5" t="str">
        <f t="shared" si="5"/>
        <v/>
      </c>
      <c r="J1658" s="5" t="str">
        <f t="shared" si="6"/>
        <v/>
      </c>
      <c r="K1658" s="5" t="str">
        <f t="shared" si="9"/>
        <v>Public Health Data </v>
      </c>
      <c r="M1658" s="6" t="str">
        <f t="shared" si="7"/>
        <v/>
      </c>
      <c r="N1658" s="5" t="str">
        <f t="shared" ref="N1658:Q1658" si="1664">IF(IFERROR(FIND( TRIM(LOWER( RIGHT(N$1,LEN(N$1)- FIND("=",N$1)))),LOWER($D1658)),"*") = "*","",LEFT(N$1,FIND("=",N$1) -1))</f>
        <v/>
      </c>
      <c r="O1658" s="5" t="str">
        <f t="shared" si="1664"/>
        <v/>
      </c>
      <c r="P1658" s="5" t="str">
        <f t="shared" si="1664"/>
        <v/>
      </c>
      <c r="Q1658" s="5" t="str">
        <f t="shared" si="1664"/>
        <v/>
      </c>
    </row>
    <row r="1659" ht="15.75" customHeight="1">
      <c r="A1659" s="5" t="s">
        <v>4907</v>
      </c>
      <c r="B1659" s="5" t="s">
        <v>4908</v>
      </c>
      <c r="C1659" s="5" t="s">
        <v>18</v>
      </c>
      <c r="D1659" s="5" t="s">
        <v>4909</v>
      </c>
      <c r="E1659" s="6" t="str">
        <f t="shared" si="2"/>
        <v>Enviromental Data</v>
      </c>
      <c r="F1659" s="2" t="s">
        <v>5</v>
      </c>
      <c r="G1659" s="5" t="str">
        <f t="shared" si="3"/>
        <v/>
      </c>
      <c r="H1659" s="5" t="str">
        <f t="shared" si="4"/>
        <v/>
      </c>
      <c r="I1659" s="5" t="str">
        <f t="shared" si="5"/>
        <v/>
      </c>
      <c r="J1659" s="5" t="str">
        <f t="shared" si="6"/>
        <v/>
      </c>
      <c r="K1659" s="5" t="str">
        <f t="shared" si="9"/>
        <v/>
      </c>
      <c r="M1659" s="6" t="str">
        <f t="shared" si="7"/>
        <v/>
      </c>
      <c r="N1659" s="5" t="str">
        <f t="shared" ref="N1659:Q1659" si="1665">IF(IFERROR(FIND( TRIM(LOWER( RIGHT(N$1,LEN(N$1)- FIND("=",N$1)))),LOWER($D1659)),"*") = "*","",LEFT(N$1,FIND("=",N$1) -1))</f>
        <v/>
      </c>
      <c r="O1659" s="5" t="str">
        <f t="shared" si="1665"/>
        <v/>
      </c>
      <c r="P1659" s="5" t="str">
        <f t="shared" si="1665"/>
        <v/>
      </c>
      <c r="Q1659" s="5" t="str">
        <f t="shared" si="1665"/>
        <v/>
      </c>
    </row>
    <row r="1660" ht="15.75" customHeight="1">
      <c r="A1660" s="5" t="s">
        <v>4910</v>
      </c>
      <c r="B1660" s="5" t="s">
        <v>4911</v>
      </c>
      <c r="C1660" s="5" t="s">
        <v>18</v>
      </c>
      <c r="D1660" s="5" t="s">
        <v>4912</v>
      </c>
      <c r="E1660" s="6" t="str">
        <f t="shared" si="2"/>
        <v>Enviromental Data,Public Health Data </v>
      </c>
      <c r="F1660" s="2" t="s">
        <v>5</v>
      </c>
      <c r="G1660" s="5" t="str">
        <f t="shared" si="3"/>
        <v/>
      </c>
      <c r="H1660" s="5" t="str">
        <f t="shared" si="4"/>
        <v/>
      </c>
      <c r="I1660" s="5" t="str">
        <f t="shared" si="5"/>
        <v/>
      </c>
      <c r="J1660" s="5" t="str">
        <f t="shared" si="6"/>
        <v/>
      </c>
      <c r="K1660" s="5" t="str">
        <f t="shared" si="9"/>
        <v>Public Health Data </v>
      </c>
      <c r="M1660" s="6" t="str">
        <f t="shared" si="7"/>
        <v>Agricultural Waste Management System </v>
      </c>
      <c r="N1660" s="5" t="str">
        <f t="shared" ref="N1660:Q1660" si="1666">IF(IFERROR(FIND( TRIM(LOWER( RIGHT(N$1,LEN(N$1)- FIND("=",N$1)))),LOWER($D1660)),"*") = "*","",LEFT(N$1,FIND("=",N$1) -1))</f>
        <v>Agricultural Waste Management System </v>
      </c>
      <c r="O1660" s="5" t="str">
        <f t="shared" si="1666"/>
        <v/>
      </c>
      <c r="P1660" s="5" t="str">
        <f t="shared" si="1666"/>
        <v/>
      </c>
      <c r="Q1660" s="5" t="str">
        <f t="shared" si="1666"/>
        <v/>
      </c>
    </row>
    <row r="1661" ht="15.75" customHeight="1">
      <c r="A1661" s="5" t="s">
        <v>4913</v>
      </c>
      <c r="B1661" s="5" t="s">
        <v>4914</v>
      </c>
      <c r="C1661" s="5" t="s">
        <v>18</v>
      </c>
      <c r="D1661" s="5" t="s">
        <v>4915</v>
      </c>
      <c r="E1661" s="6" t="str">
        <f t="shared" si="2"/>
        <v>Enviromental Data</v>
      </c>
      <c r="F1661" s="2" t="s">
        <v>5</v>
      </c>
      <c r="G1661" s="5" t="str">
        <f t="shared" si="3"/>
        <v/>
      </c>
      <c r="H1661" s="5" t="str">
        <f t="shared" si="4"/>
        <v/>
      </c>
      <c r="I1661" s="5" t="str">
        <f t="shared" si="5"/>
        <v/>
      </c>
      <c r="J1661" s="5" t="str">
        <f t="shared" si="6"/>
        <v/>
      </c>
      <c r="K1661" s="5" t="str">
        <f t="shared" si="9"/>
        <v/>
      </c>
      <c r="M1661" s="6" t="str">
        <f t="shared" si="7"/>
        <v/>
      </c>
      <c r="N1661" s="5" t="str">
        <f t="shared" ref="N1661:Q1661" si="1667">IF(IFERROR(FIND( TRIM(LOWER( RIGHT(N$1,LEN(N$1)- FIND("=",N$1)))),LOWER($D1661)),"*") = "*","",LEFT(N$1,FIND("=",N$1) -1))</f>
        <v/>
      </c>
      <c r="O1661" s="5" t="str">
        <f t="shared" si="1667"/>
        <v/>
      </c>
      <c r="P1661" s="5" t="str">
        <f t="shared" si="1667"/>
        <v/>
      </c>
      <c r="Q1661" s="5" t="str">
        <f t="shared" si="1667"/>
        <v/>
      </c>
    </row>
    <row r="1662" ht="15.75" customHeight="1">
      <c r="A1662" s="5" t="s">
        <v>4916</v>
      </c>
      <c r="B1662" s="5" t="s">
        <v>4917</v>
      </c>
      <c r="C1662" s="5" t="s">
        <v>18</v>
      </c>
      <c r="D1662" s="5" t="s">
        <v>4918</v>
      </c>
      <c r="E1662" s="6" t="str">
        <f t="shared" si="2"/>
        <v>Enviromental Data,Soil Health Data</v>
      </c>
      <c r="F1662" s="2" t="s">
        <v>5</v>
      </c>
      <c r="G1662" s="5" t="str">
        <f t="shared" si="3"/>
        <v>Soil Health Data</v>
      </c>
      <c r="H1662" s="5" t="str">
        <f t="shared" si="4"/>
        <v/>
      </c>
      <c r="I1662" s="5" t="str">
        <f t="shared" si="5"/>
        <v/>
      </c>
      <c r="J1662" s="5" t="str">
        <f t="shared" si="6"/>
        <v/>
      </c>
      <c r="K1662" s="5" t="str">
        <f t="shared" si="9"/>
        <v/>
      </c>
      <c r="M1662" s="6" t="str">
        <f t="shared" si="7"/>
        <v/>
      </c>
      <c r="N1662" s="5" t="str">
        <f t="shared" ref="N1662:Q1662" si="1668">IF(IFERROR(FIND( TRIM(LOWER( RIGHT(N$1,LEN(N$1)- FIND("=",N$1)))),LOWER($D1662)),"*") = "*","",LEFT(N$1,FIND("=",N$1) -1))</f>
        <v/>
      </c>
      <c r="O1662" s="5" t="str">
        <f t="shared" si="1668"/>
        <v/>
      </c>
      <c r="P1662" s="5" t="str">
        <f t="shared" si="1668"/>
        <v/>
      </c>
      <c r="Q1662" s="5" t="str">
        <f t="shared" si="1668"/>
        <v/>
      </c>
    </row>
    <row r="1663" ht="15.75" customHeight="1">
      <c r="A1663" s="5" t="s">
        <v>4919</v>
      </c>
      <c r="B1663" s="5" t="s">
        <v>4920</v>
      </c>
      <c r="C1663" s="5" t="s">
        <v>18</v>
      </c>
      <c r="D1663" s="5" t="s">
        <v>4921</v>
      </c>
      <c r="E1663" s="6" t="str">
        <f t="shared" si="2"/>
        <v>Enviromental Data,Soil Health Data</v>
      </c>
      <c r="F1663" s="2" t="s">
        <v>5</v>
      </c>
      <c r="G1663" s="5" t="str">
        <f t="shared" si="3"/>
        <v>Soil Health Data</v>
      </c>
      <c r="H1663" s="5" t="str">
        <f t="shared" si="4"/>
        <v/>
      </c>
      <c r="I1663" s="5" t="str">
        <f t="shared" si="5"/>
        <v/>
      </c>
      <c r="J1663" s="5" t="str">
        <f t="shared" si="6"/>
        <v/>
      </c>
      <c r="K1663" s="5" t="str">
        <f t="shared" si="9"/>
        <v/>
      </c>
      <c r="M1663" s="6" t="str">
        <f t="shared" si="7"/>
        <v/>
      </c>
      <c r="N1663" s="5" t="str">
        <f t="shared" ref="N1663:Q1663" si="1669">IF(IFERROR(FIND( TRIM(LOWER( RIGHT(N$1,LEN(N$1)- FIND("=",N$1)))),LOWER($D1663)),"*") = "*","",LEFT(N$1,FIND("=",N$1) -1))</f>
        <v/>
      </c>
      <c r="O1663" s="5" t="str">
        <f t="shared" si="1669"/>
        <v/>
      </c>
      <c r="P1663" s="5" t="str">
        <f t="shared" si="1669"/>
        <v/>
      </c>
      <c r="Q1663" s="5" t="str">
        <f t="shared" si="1669"/>
        <v/>
      </c>
    </row>
    <row r="1664" ht="15.75" customHeight="1">
      <c r="A1664" s="5" t="s">
        <v>4922</v>
      </c>
      <c r="B1664" s="5" t="s">
        <v>4923</v>
      </c>
      <c r="C1664" s="5" t="s">
        <v>18</v>
      </c>
      <c r="D1664" s="5" t="s">
        <v>4924</v>
      </c>
      <c r="E1664" s="6" t="str">
        <f t="shared" si="2"/>
        <v>Enviromental Data</v>
      </c>
      <c r="F1664" s="2" t="s">
        <v>5</v>
      </c>
      <c r="G1664" s="5" t="str">
        <f t="shared" si="3"/>
        <v/>
      </c>
      <c r="H1664" s="5" t="str">
        <f t="shared" si="4"/>
        <v/>
      </c>
      <c r="I1664" s="5" t="str">
        <f t="shared" si="5"/>
        <v/>
      </c>
      <c r="J1664" s="5" t="str">
        <f t="shared" si="6"/>
        <v/>
      </c>
      <c r="K1664" s="5" t="str">
        <f t="shared" si="9"/>
        <v/>
      </c>
      <c r="M1664" s="6" t="str">
        <f t="shared" si="7"/>
        <v>Regulatory Compliance </v>
      </c>
      <c r="N1664" s="5" t="str">
        <f t="shared" ref="N1664:Q1664" si="1670">IF(IFERROR(FIND( TRIM(LOWER( RIGHT(N$1,LEN(N$1)- FIND("=",N$1)))),LOWER($D1664)),"*") = "*","",LEFT(N$1,FIND("=",N$1) -1))</f>
        <v/>
      </c>
      <c r="O1664" s="5" t="str">
        <f t="shared" si="1670"/>
        <v/>
      </c>
      <c r="P1664" s="5" t="str">
        <f t="shared" si="1670"/>
        <v>Regulatory Compliance </v>
      </c>
      <c r="Q1664" s="5" t="str">
        <f t="shared" si="1670"/>
        <v/>
      </c>
    </row>
    <row r="1665" ht="15.75" customHeight="1">
      <c r="A1665" s="5" t="s">
        <v>4925</v>
      </c>
      <c r="B1665" s="5" t="s">
        <v>4926</v>
      </c>
      <c r="C1665" s="5" t="s">
        <v>18</v>
      </c>
      <c r="D1665" s="5" t="s">
        <v>4927</v>
      </c>
      <c r="E1665" s="6" t="str">
        <f t="shared" si="2"/>
        <v>Enviromental Data</v>
      </c>
      <c r="F1665" s="2" t="s">
        <v>5</v>
      </c>
      <c r="G1665" s="5" t="str">
        <f t="shared" si="3"/>
        <v/>
      </c>
      <c r="H1665" s="5" t="str">
        <f t="shared" si="4"/>
        <v/>
      </c>
      <c r="I1665" s="5" t="str">
        <f t="shared" si="5"/>
        <v/>
      </c>
      <c r="J1665" s="5" t="str">
        <f t="shared" si="6"/>
        <v/>
      </c>
      <c r="K1665" s="5" t="str">
        <f t="shared" si="9"/>
        <v/>
      </c>
      <c r="M1665" s="6" t="str">
        <f t="shared" si="7"/>
        <v>Regulatory Compliance </v>
      </c>
      <c r="N1665" s="5" t="str">
        <f t="shared" ref="N1665:Q1665" si="1671">IF(IFERROR(FIND( TRIM(LOWER( RIGHT(N$1,LEN(N$1)- FIND("=",N$1)))),LOWER($D1665)),"*") = "*","",LEFT(N$1,FIND("=",N$1) -1))</f>
        <v/>
      </c>
      <c r="O1665" s="5" t="str">
        <f t="shared" si="1671"/>
        <v/>
      </c>
      <c r="P1665" s="5" t="str">
        <f t="shared" si="1671"/>
        <v>Regulatory Compliance </v>
      </c>
      <c r="Q1665" s="5" t="str">
        <f t="shared" si="1671"/>
        <v/>
      </c>
    </row>
    <row r="1666" ht="15.75" customHeight="1">
      <c r="A1666" s="5" t="s">
        <v>4928</v>
      </c>
      <c r="B1666" s="5" t="s">
        <v>4929</v>
      </c>
      <c r="C1666" s="5" t="s">
        <v>18</v>
      </c>
      <c r="D1666" s="5" t="s">
        <v>4930</v>
      </c>
      <c r="E1666" s="6" t="str">
        <f t="shared" si="2"/>
        <v>Enviromental Data</v>
      </c>
      <c r="F1666" s="2" t="s">
        <v>5</v>
      </c>
      <c r="G1666" s="5" t="str">
        <f t="shared" si="3"/>
        <v/>
      </c>
      <c r="H1666" s="5" t="str">
        <f t="shared" si="4"/>
        <v/>
      </c>
      <c r="I1666" s="5" t="str">
        <f t="shared" si="5"/>
        <v/>
      </c>
      <c r="J1666" s="5" t="str">
        <f t="shared" si="6"/>
        <v/>
      </c>
      <c r="K1666" s="5" t="str">
        <f t="shared" si="9"/>
        <v/>
      </c>
      <c r="M1666" s="6" t="str">
        <f t="shared" si="7"/>
        <v/>
      </c>
      <c r="N1666" s="5" t="str">
        <f t="shared" ref="N1666:Q1666" si="1672">IF(IFERROR(FIND( TRIM(LOWER( RIGHT(N$1,LEN(N$1)- FIND("=",N$1)))),LOWER($D1666)),"*") = "*","",LEFT(N$1,FIND("=",N$1) -1))</f>
        <v/>
      </c>
      <c r="O1666" s="5" t="str">
        <f t="shared" si="1672"/>
        <v/>
      </c>
      <c r="P1666" s="5" t="str">
        <f t="shared" si="1672"/>
        <v/>
      </c>
      <c r="Q1666" s="5" t="str">
        <f t="shared" si="1672"/>
        <v/>
      </c>
    </row>
    <row r="1667" ht="15.75" customHeight="1">
      <c r="A1667" s="5" t="s">
        <v>4931</v>
      </c>
      <c r="B1667" s="5" t="s">
        <v>4932</v>
      </c>
      <c r="C1667" s="5" t="s">
        <v>18</v>
      </c>
      <c r="D1667" s="5" t="s">
        <v>4933</v>
      </c>
      <c r="E1667" s="6" t="str">
        <f t="shared" si="2"/>
        <v>Enviromental Data</v>
      </c>
      <c r="F1667" s="2" t="s">
        <v>5</v>
      </c>
      <c r="G1667" s="5" t="str">
        <f t="shared" si="3"/>
        <v/>
      </c>
      <c r="H1667" s="5" t="str">
        <f t="shared" si="4"/>
        <v/>
      </c>
      <c r="I1667" s="5" t="str">
        <f t="shared" si="5"/>
        <v/>
      </c>
      <c r="J1667" s="5" t="str">
        <f t="shared" si="6"/>
        <v/>
      </c>
      <c r="K1667" s="5" t="str">
        <f t="shared" si="9"/>
        <v/>
      </c>
      <c r="M1667" s="6" t="str">
        <f t="shared" si="7"/>
        <v/>
      </c>
      <c r="N1667" s="5" t="str">
        <f t="shared" ref="N1667:Q1667" si="1673">IF(IFERROR(FIND( TRIM(LOWER( RIGHT(N$1,LEN(N$1)- FIND("=",N$1)))),LOWER($D1667)),"*") = "*","",LEFT(N$1,FIND("=",N$1) -1))</f>
        <v/>
      </c>
      <c r="O1667" s="5" t="str">
        <f t="shared" si="1673"/>
        <v/>
      </c>
      <c r="P1667" s="5" t="str">
        <f t="shared" si="1673"/>
        <v/>
      </c>
      <c r="Q1667" s="5" t="str">
        <f t="shared" si="1673"/>
        <v/>
      </c>
    </row>
    <row r="1668" ht="15.75" customHeight="1">
      <c r="A1668" s="5" t="s">
        <v>4934</v>
      </c>
      <c r="B1668" s="5" t="s">
        <v>4935</v>
      </c>
      <c r="C1668" s="5" t="s">
        <v>18</v>
      </c>
      <c r="D1668" s="5" t="s">
        <v>4936</v>
      </c>
      <c r="E1668" s="6" t="str">
        <f t="shared" si="2"/>
        <v>Enviromental Data</v>
      </c>
      <c r="F1668" s="2" t="s">
        <v>5</v>
      </c>
      <c r="G1668" s="5" t="str">
        <f t="shared" si="3"/>
        <v/>
      </c>
      <c r="H1668" s="5" t="str">
        <f t="shared" si="4"/>
        <v/>
      </c>
      <c r="I1668" s="5" t="str">
        <f t="shared" si="5"/>
        <v/>
      </c>
      <c r="J1668" s="5" t="str">
        <f t="shared" si="6"/>
        <v/>
      </c>
      <c r="K1668" s="5" t="str">
        <f t="shared" si="9"/>
        <v/>
      </c>
      <c r="M1668" s="6" t="str">
        <f t="shared" si="7"/>
        <v/>
      </c>
      <c r="N1668" s="5" t="str">
        <f t="shared" ref="N1668:Q1668" si="1674">IF(IFERROR(FIND( TRIM(LOWER( RIGHT(N$1,LEN(N$1)- FIND("=",N$1)))),LOWER($D1668)),"*") = "*","",LEFT(N$1,FIND("=",N$1) -1))</f>
        <v/>
      </c>
      <c r="O1668" s="5" t="str">
        <f t="shared" si="1674"/>
        <v/>
      </c>
      <c r="P1668" s="5" t="str">
        <f t="shared" si="1674"/>
        <v/>
      </c>
      <c r="Q1668" s="5" t="str">
        <f t="shared" si="1674"/>
        <v/>
      </c>
    </row>
    <row r="1669" ht="15.75" customHeight="1">
      <c r="A1669" s="5" t="s">
        <v>4937</v>
      </c>
      <c r="B1669" s="5" t="s">
        <v>4938</v>
      </c>
      <c r="C1669" s="5" t="s">
        <v>18</v>
      </c>
      <c r="D1669" s="5" t="s">
        <v>4939</v>
      </c>
      <c r="E1669" s="6" t="str">
        <f t="shared" si="2"/>
        <v>Enviromental Data</v>
      </c>
      <c r="F1669" s="2" t="s">
        <v>5</v>
      </c>
      <c r="G1669" s="5" t="str">
        <f t="shared" si="3"/>
        <v/>
      </c>
      <c r="H1669" s="5" t="str">
        <f t="shared" si="4"/>
        <v/>
      </c>
      <c r="I1669" s="5" t="str">
        <f t="shared" si="5"/>
        <v/>
      </c>
      <c r="J1669" s="5" t="str">
        <f t="shared" si="6"/>
        <v/>
      </c>
      <c r="K1669" s="5" t="str">
        <f t="shared" si="9"/>
        <v/>
      </c>
      <c r="M1669" s="6" t="str">
        <f t="shared" si="7"/>
        <v>Regulatory Compliance </v>
      </c>
      <c r="N1669" s="5" t="str">
        <f t="shared" ref="N1669:Q1669" si="1675">IF(IFERROR(FIND( TRIM(LOWER( RIGHT(N$1,LEN(N$1)- FIND("=",N$1)))),LOWER($D1669)),"*") = "*","",LEFT(N$1,FIND("=",N$1) -1))</f>
        <v/>
      </c>
      <c r="O1669" s="5" t="str">
        <f t="shared" si="1675"/>
        <v/>
      </c>
      <c r="P1669" s="5" t="str">
        <f t="shared" si="1675"/>
        <v>Regulatory Compliance </v>
      </c>
      <c r="Q1669" s="5" t="str">
        <f t="shared" si="1675"/>
        <v/>
      </c>
    </row>
    <row r="1670" ht="15.75" customHeight="1">
      <c r="A1670" s="5" t="s">
        <v>4940</v>
      </c>
      <c r="B1670" s="5" t="s">
        <v>4941</v>
      </c>
      <c r="C1670" s="5" t="s">
        <v>18</v>
      </c>
      <c r="D1670" s="5" t="s">
        <v>4942</v>
      </c>
      <c r="E1670" s="6" t="str">
        <f t="shared" si="2"/>
        <v>Enviromental Data</v>
      </c>
      <c r="F1670" s="2" t="s">
        <v>5</v>
      </c>
      <c r="G1670" s="5" t="str">
        <f t="shared" si="3"/>
        <v/>
      </c>
      <c r="H1670" s="5" t="str">
        <f t="shared" si="4"/>
        <v/>
      </c>
      <c r="I1670" s="5" t="str">
        <f t="shared" si="5"/>
        <v/>
      </c>
      <c r="J1670" s="5" t="str">
        <f t="shared" si="6"/>
        <v/>
      </c>
      <c r="K1670" s="5" t="str">
        <f t="shared" si="9"/>
        <v/>
      </c>
      <c r="M1670" s="6" t="str">
        <f t="shared" si="7"/>
        <v/>
      </c>
      <c r="N1670" s="5" t="str">
        <f t="shared" ref="N1670:Q1670" si="1676">IF(IFERROR(FIND( TRIM(LOWER( RIGHT(N$1,LEN(N$1)- FIND("=",N$1)))),LOWER($D1670)),"*") = "*","",LEFT(N$1,FIND("=",N$1) -1))</f>
        <v/>
      </c>
      <c r="O1670" s="5" t="str">
        <f t="shared" si="1676"/>
        <v/>
      </c>
      <c r="P1670" s="5" t="str">
        <f t="shared" si="1676"/>
        <v/>
      </c>
      <c r="Q1670" s="5" t="str">
        <f t="shared" si="1676"/>
        <v/>
      </c>
    </row>
    <row r="1671" ht="15.75" customHeight="1">
      <c r="A1671" s="5" t="s">
        <v>4943</v>
      </c>
      <c r="B1671" s="5" t="s">
        <v>4944</v>
      </c>
      <c r="C1671" s="5" t="s">
        <v>18</v>
      </c>
      <c r="D1671" s="5" t="s">
        <v>4945</v>
      </c>
      <c r="E1671" s="6" t="str">
        <f t="shared" si="2"/>
        <v>Enviromental Data</v>
      </c>
      <c r="F1671" s="2" t="s">
        <v>5</v>
      </c>
      <c r="G1671" s="5" t="str">
        <f t="shared" si="3"/>
        <v/>
      </c>
      <c r="H1671" s="5" t="str">
        <f t="shared" si="4"/>
        <v/>
      </c>
      <c r="I1671" s="5" t="str">
        <f t="shared" si="5"/>
        <v/>
      </c>
      <c r="J1671" s="5" t="str">
        <f t="shared" si="6"/>
        <v/>
      </c>
      <c r="K1671" s="5" t="str">
        <f t="shared" si="9"/>
        <v/>
      </c>
      <c r="M1671" s="6" t="str">
        <f t="shared" si="7"/>
        <v/>
      </c>
      <c r="N1671" s="5" t="str">
        <f t="shared" ref="N1671:Q1671" si="1677">IF(IFERROR(FIND( TRIM(LOWER( RIGHT(N$1,LEN(N$1)- FIND("=",N$1)))),LOWER($D1671)),"*") = "*","",LEFT(N$1,FIND("=",N$1) -1))</f>
        <v/>
      </c>
      <c r="O1671" s="5" t="str">
        <f t="shared" si="1677"/>
        <v/>
      </c>
      <c r="P1671" s="5" t="str">
        <f t="shared" si="1677"/>
        <v/>
      </c>
      <c r="Q1671" s="5" t="str">
        <f t="shared" si="1677"/>
        <v/>
      </c>
    </row>
    <row r="1672" ht="15.75" customHeight="1">
      <c r="A1672" s="5" t="s">
        <v>4946</v>
      </c>
      <c r="B1672" s="5" t="s">
        <v>4947</v>
      </c>
      <c r="C1672" s="5" t="s">
        <v>18</v>
      </c>
      <c r="D1672" s="5" t="s">
        <v>4948</v>
      </c>
      <c r="E1672" s="6" t="str">
        <f t="shared" si="2"/>
        <v>Enviromental Data</v>
      </c>
      <c r="F1672" s="2" t="s">
        <v>5</v>
      </c>
      <c r="G1672" s="5" t="str">
        <f t="shared" si="3"/>
        <v/>
      </c>
      <c r="H1672" s="5" t="str">
        <f t="shared" si="4"/>
        <v/>
      </c>
      <c r="I1672" s="5" t="str">
        <f t="shared" si="5"/>
        <v/>
      </c>
      <c r="J1672" s="5" t="str">
        <f t="shared" si="6"/>
        <v/>
      </c>
      <c r="K1672" s="5" t="str">
        <f t="shared" si="9"/>
        <v/>
      </c>
      <c r="M1672" s="6" t="str">
        <f t="shared" si="7"/>
        <v/>
      </c>
      <c r="N1672" s="5" t="str">
        <f t="shared" ref="N1672:Q1672" si="1678">IF(IFERROR(FIND( TRIM(LOWER( RIGHT(N$1,LEN(N$1)- FIND("=",N$1)))),LOWER($D1672)),"*") = "*","",LEFT(N$1,FIND("=",N$1) -1))</f>
        <v/>
      </c>
      <c r="O1672" s="5" t="str">
        <f t="shared" si="1678"/>
        <v/>
      </c>
      <c r="P1672" s="5" t="str">
        <f t="shared" si="1678"/>
        <v/>
      </c>
      <c r="Q1672" s="5" t="str">
        <f t="shared" si="1678"/>
        <v/>
      </c>
    </row>
    <row r="1673" ht="15.75" customHeight="1">
      <c r="A1673" s="5" t="s">
        <v>4949</v>
      </c>
      <c r="B1673" s="5" t="s">
        <v>4950</v>
      </c>
      <c r="C1673" s="5" t="s">
        <v>18</v>
      </c>
      <c r="D1673" s="5" t="s">
        <v>4951</v>
      </c>
      <c r="E1673" s="6" t="str">
        <f t="shared" si="2"/>
        <v>Enviromental Data</v>
      </c>
      <c r="F1673" s="2" t="s">
        <v>5</v>
      </c>
      <c r="G1673" s="5" t="str">
        <f t="shared" si="3"/>
        <v/>
      </c>
      <c r="H1673" s="5" t="str">
        <f t="shared" si="4"/>
        <v/>
      </c>
      <c r="I1673" s="5" t="str">
        <f t="shared" si="5"/>
        <v/>
      </c>
      <c r="J1673" s="5" t="str">
        <f t="shared" si="6"/>
        <v/>
      </c>
      <c r="K1673" s="5" t="str">
        <f t="shared" si="9"/>
        <v/>
      </c>
      <c r="M1673" s="6" t="str">
        <f t="shared" si="7"/>
        <v/>
      </c>
      <c r="N1673" s="5" t="str">
        <f t="shared" ref="N1673:Q1673" si="1679">IF(IFERROR(FIND( TRIM(LOWER( RIGHT(N$1,LEN(N$1)- FIND("=",N$1)))),LOWER($D1673)),"*") = "*","",LEFT(N$1,FIND("=",N$1) -1))</f>
        <v/>
      </c>
      <c r="O1673" s="5" t="str">
        <f t="shared" si="1679"/>
        <v/>
      </c>
      <c r="P1673" s="5" t="str">
        <f t="shared" si="1679"/>
        <v/>
      </c>
      <c r="Q1673" s="5" t="str">
        <f t="shared" si="1679"/>
        <v/>
      </c>
    </row>
    <row r="1674" ht="15.75" customHeight="1">
      <c r="A1674" s="5" t="s">
        <v>4952</v>
      </c>
      <c r="B1674" s="5" t="s">
        <v>4953</v>
      </c>
      <c r="C1674" s="5" t="s">
        <v>18</v>
      </c>
      <c r="D1674" s="5" t="s">
        <v>4954</v>
      </c>
      <c r="E1674" s="6" t="str">
        <f t="shared" si="2"/>
        <v>Enviromental Data</v>
      </c>
      <c r="F1674" s="2" t="s">
        <v>5</v>
      </c>
      <c r="G1674" s="5" t="str">
        <f t="shared" si="3"/>
        <v/>
      </c>
      <c r="H1674" s="5" t="str">
        <f t="shared" si="4"/>
        <v/>
      </c>
      <c r="I1674" s="5" t="str">
        <f t="shared" si="5"/>
        <v/>
      </c>
      <c r="J1674" s="5" t="str">
        <f t="shared" si="6"/>
        <v/>
      </c>
      <c r="K1674" s="5" t="str">
        <f t="shared" si="9"/>
        <v/>
      </c>
      <c r="M1674" s="6" t="str">
        <f t="shared" si="7"/>
        <v/>
      </c>
      <c r="N1674" s="5" t="str">
        <f t="shared" ref="N1674:Q1674" si="1680">IF(IFERROR(FIND( TRIM(LOWER( RIGHT(N$1,LEN(N$1)- FIND("=",N$1)))),LOWER($D1674)),"*") = "*","",LEFT(N$1,FIND("=",N$1) -1))</f>
        <v/>
      </c>
      <c r="O1674" s="5" t="str">
        <f t="shared" si="1680"/>
        <v/>
      </c>
      <c r="P1674" s="5" t="str">
        <f t="shared" si="1680"/>
        <v/>
      </c>
      <c r="Q1674" s="5" t="str">
        <f t="shared" si="1680"/>
        <v/>
      </c>
    </row>
    <row r="1675" ht="15.75" customHeight="1">
      <c r="A1675" s="5" t="s">
        <v>4955</v>
      </c>
      <c r="B1675" s="5" t="s">
        <v>4956</v>
      </c>
      <c r="C1675" s="5" t="s">
        <v>18</v>
      </c>
      <c r="D1675" s="5" t="s">
        <v>4957</v>
      </c>
      <c r="E1675" s="6" t="str">
        <f t="shared" si="2"/>
        <v>Enviromental Data</v>
      </c>
      <c r="F1675" s="2" t="s">
        <v>5</v>
      </c>
      <c r="G1675" s="5" t="str">
        <f t="shared" si="3"/>
        <v/>
      </c>
      <c r="H1675" s="5" t="str">
        <f t="shared" si="4"/>
        <v/>
      </c>
      <c r="I1675" s="5" t="str">
        <f t="shared" si="5"/>
        <v/>
      </c>
      <c r="J1675" s="5" t="str">
        <f t="shared" si="6"/>
        <v/>
      </c>
      <c r="K1675" s="5" t="str">
        <f t="shared" si="9"/>
        <v/>
      </c>
      <c r="M1675" s="6" t="str">
        <f t="shared" si="7"/>
        <v/>
      </c>
      <c r="N1675" s="5" t="str">
        <f t="shared" ref="N1675:Q1675" si="1681">IF(IFERROR(FIND( TRIM(LOWER( RIGHT(N$1,LEN(N$1)- FIND("=",N$1)))),LOWER($D1675)),"*") = "*","",LEFT(N$1,FIND("=",N$1) -1))</f>
        <v/>
      </c>
      <c r="O1675" s="5" t="str">
        <f t="shared" si="1681"/>
        <v/>
      </c>
      <c r="P1675" s="5" t="str">
        <f t="shared" si="1681"/>
        <v/>
      </c>
      <c r="Q1675" s="5" t="str">
        <f t="shared" si="1681"/>
        <v/>
      </c>
    </row>
    <row r="1676" ht="15.75" customHeight="1">
      <c r="A1676" s="5" t="s">
        <v>4958</v>
      </c>
      <c r="B1676" s="5" t="s">
        <v>4959</v>
      </c>
      <c r="C1676" s="5" t="s">
        <v>18</v>
      </c>
      <c r="D1676" s="5" t="s">
        <v>4960</v>
      </c>
      <c r="E1676" s="6" t="str">
        <f t="shared" si="2"/>
        <v>Enviromental Data</v>
      </c>
      <c r="F1676" s="2" t="s">
        <v>5</v>
      </c>
      <c r="G1676" s="5" t="str">
        <f t="shared" si="3"/>
        <v/>
      </c>
      <c r="H1676" s="5" t="str">
        <f t="shared" si="4"/>
        <v/>
      </c>
      <c r="I1676" s="5" t="str">
        <f t="shared" si="5"/>
        <v/>
      </c>
      <c r="J1676" s="5" t="str">
        <f t="shared" si="6"/>
        <v/>
      </c>
      <c r="K1676" s="5" t="str">
        <f t="shared" si="9"/>
        <v/>
      </c>
      <c r="M1676" s="6" t="str">
        <f t="shared" si="7"/>
        <v/>
      </c>
      <c r="N1676" s="5" t="str">
        <f t="shared" ref="N1676:Q1676" si="1682">IF(IFERROR(FIND( TRIM(LOWER( RIGHT(N$1,LEN(N$1)- FIND("=",N$1)))),LOWER($D1676)),"*") = "*","",LEFT(N$1,FIND("=",N$1) -1))</f>
        <v/>
      </c>
      <c r="O1676" s="5" t="str">
        <f t="shared" si="1682"/>
        <v/>
      </c>
      <c r="P1676" s="5" t="str">
        <f t="shared" si="1682"/>
        <v/>
      </c>
      <c r="Q1676" s="5" t="str">
        <f t="shared" si="1682"/>
        <v/>
      </c>
    </row>
    <row r="1677" ht="15.75" customHeight="1">
      <c r="A1677" s="5" t="s">
        <v>4961</v>
      </c>
      <c r="B1677" s="5" t="s">
        <v>4962</v>
      </c>
      <c r="C1677" s="5" t="s">
        <v>18</v>
      </c>
      <c r="D1677" s="5" t="s">
        <v>4963</v>
      </c>
      <c r="E1677" s="6" t="str">
        <f t="shared" si="2"/>
        <v>Enviromental Data</v>
      </c>
      <c r="F1677" s="2" t="s">
        <v>5</v>
      </c>
      <c r="G1677" s="5" t="str">
        <f t="shared" si="3"/>
        <v/>
      </c>
      <c r="H1677" s="5" t="str">
        <f t="shared" si="4"/>
        <v/>
      </c>
      <c r="I1677" s="5" t="str">
        <f t="shared" si="5"/>
        <v/>
      </c>
      <c r="J1677" s="5" t="str">
        <f t="shared" si="6"/>
        <v/>
      </c>
      <c r="K1677" s="5" t="str">
        <f t="shared" si="9"/>
        <v/>
      </c>
      <c r="M1677" s="6" t="str">
        <f t="shared" si="7"/>
        <v/>
      </c>
      <c r="N1677" s="5" t="str">
        <f t="shared" ref="N1677:Q1677" si="1683">IF(IFERROR(FIND( TRIM(LOWER( RIGHT(N$1,LEN(N$1)- FIND("=",N$1)))),LOWER($D1677)),"*") = "*","",LEFT(N$1,FIND("=",N$1) -1))</f>
        <v/>
      </c>
      <c r="O1677" s="5" t="str">
        <f t="shared" si="1683"/>
        <v/>
      </c>
      <c r="P1677" s="5" t="str">
        <f t="shared" si="1683"/>
        <v/>
      </c>
      <c r="Q1677" s="5" t="str">
        <f t="shared" si="1683"/>
        <v/>
      </c>
    </row>
    <row r="1678" ht="15.75" customHeight="1">
      <c r="A1678" s="5" t="s">
        <v>4964</v>
      </c>
      <c r="B1678" s="5" t="s">
        <v>4965</v>
      </c>
      <c r="C1678" s="5" t="s">
        <v>18</v>
      </c>
      <c r="D1678" s="5" t="s">
        <v>4966</v>
      </c>
      <c r="E1678" s="6" t="str">
        <f t="shared" si="2"/>
        <v>Enviromental Data</v>
      </c>
      <c r="F1678" s="2" t="s">
        <v>5</v>
      </c>
      <c r="G1678" s="5" t="str">
        <f t="shared" si="3"/>
        <v/>
      </c>
      <c r="H1678" s="5" t="str">
        <f t="shared" si="4"/>
        <v/>
      </c>
      <c r="I1678" s="5" t="str">
        <f t="shared" si="5"/>
        <v/>
      </c>
      <c r="J1678" s="5" t="str">
        <f t="shared" si="6"/>
        <v/>
      </c>
      <c r="K1678" s="5" t="str">
        <f t="shared" si="9"/>
        <v/>
      </c>
      <c r="M1678" s="6" t="str">
        <f t="shared" si="7"/>
        <v/>
      </c>
      <c r="N1678" s="5" t="str">
        <f t="shared" ref="N1678:Q1678" si="1684">IF(IFERROR(FIND( TRIM(LOWER( RIGHT(N$1,LEN(N$1)- FIND("=",N$1)))),LOWER($D1678)),"*") = "*","",LEFT(N$1,FIND("=",N$1) -1))</f>
        <v/>
      </c>
      <c r="O1678" s="5" t="str">
        <f t="shared" si="1684"/>
        <v/>
      </c>
      <c r="P1678" s="5" t="str">
        <f t="shared" si="1684"/>
        <v/>
      </c>
      <c r="Q1678" s="5" t="str">
        <f t="shared" si="1684"/>
        <v/>
      </c>
    </row>
    <row r="1679" ht="15.75" customHeight="1">
      <c r="A1679" s="5" t="s">
        <v>4967</v>
      </c>
      <c r="B1679" s="5" t="s">
        <v>4968</v>
      </c>
      <c r="C1679" s="5" t="s">
        <v>18</v>
      </c>
      <c r="D1679" s="5" t="s">
        <v>4969</v>
      </c>
      <c r="E1679" s="6" t="str">
        <f t="shared" si="2"/>
        <v>Enviromental Data</v>
      </c>
      <c r="F1679" s="2" t="s">
        <v>5</v>
      </c>
      <c r="G1679" s="5" t="str">
        <f t="shared" si="3"/>
        <v/>
      </c>
      <c r="H1679" s="5" t="str">
        <f t="shared" si="4"/>
        <v/>
      </c>
      <c r="I1679" s="5" t="str">
        <f t="shared" si="5"/>
        <v/>
      </c>
      <c r="J1679" s="5" t="str">
        <f t="shared" si="6"/>
        <v/>
      </c>
      <c r="K1679" s="5" t="str">
        <f t="shared" si="9"/>
        <v/>
      </c>
      <c r="M1679" s="6" t="str">
        <f t="shared" si="7"/>
        <v/>
      </c>
      <c r="N1679" s="5" t="str">
        <f t="shared" ref="N1679:Q1679" si="1685">IF(IFERROR(FIND( TRIM(LOWER( RIGHT(N$1,LEN(N$1)- FIND("=",N$1)))),LOWER($D1679)),"*") = "*","",LEFT(N$1,FIND("=",N$1) -1))</f>
        <v/>
      </c>
      <c r="O1679" s="5" t="str">
        <f t="shared" si="1685"/>
        <v/>
      </c>
      <c r="P1679" s="5" t="str">
        <f t="shared" si="1685"/>
        <v/>
      </c>
      <c r="Q1679" s="5" t="str">
        <f t="shared" si="1685"/>
        <v/>
      </c>
    </row>
    <row r="1680" ht="15.75" customHeight="1">
      <c r="A1680" s="5" t="s">
        <v>4970</v>
      </c>
      <c r="B1680" s="5" t="s">
        <v>4971</v>
      </c>
      <c r="C1680" s="5" t="s">
        <v>18</v>
      </c>
      <c r="D1680" s="5" t="s">
        <v>4972</v>
      </c>
      <c r="E1680" s="6" t="str">
        <f t="shared" si="2"/>
        <v>Enviromental Data</v>
      </c>
      <c r="F1680" s="2" t="s">
        <v>5</v>
      </c>
      <c r="G1680" s="5" t="str">
        <f t="shared" si="3"/>
        <v/>
      </c>
      <c r="H1680" s="5" t="str">
        <f t="shared" si="4"/>
        <v/>
      </c>
      <c r="I1680" s="5" t="str">
        <f t="shared" si="5"/>
        <v/>
      </c>
      <c r="J1680" s="5" t="str">
        <f t="shared" si="6"/>
        <v/>
      </c>
      <c r="K1680" s="5" t="str">
        <f t="shared" si="9"/>
        <v/>
      </c>
      <c r="M1680" s="6" t="str">
        <f t="shared" si="7"/>
        <v/>
      </c>
      <c r="N1680" s="5" t="str">
        <f t="shared" ref="N1680:Q1680" si="1686">IF(IFERROR(FIND( TRIM(LOWER( RIGHT(N$1,LEN(N$1)- FIND("=",N$1)))),LOWER($D1680)),"*") = "*","",LEFT(N$1,FIND("=",N$1) -1))</f>
        <v/>
      </c>
      <c r="O1680" s="5" t="str">
        <f t="shared" si="1686"/>
        <v/>
      </c>
      <c r="P1680" s="5" t="str">
        <f t="shared" si="1686"/>
        <v/>
      </c>
      <c r="Q1680" s="5" t="str">
        <f t="shared" si="1686"/>
        <v/>
      </c>
    </row>
    <row r="1681" ht="15.75" customHeight="1">
      <c r="A1681" s="5" t="s">
        <v>4973</v>
      </c>
      <c r="B1681" s="5" t="s">
        <v>4974</v>
      </c>
      <c r="C1681" s="5" t="s">
        <v>18</v>
      </c>
      <c r="D1681" s="5" t="s">
        <v>4975</v>
      </c>
      <c r="E1681" s="6" t="str">
        <f t="shared" si="2"/>
        <v>Enviromental Data,Public Health Data </v>
      </c>
      <c r="F1681" s="2" t="s">
        <v>5</v>
      </c>
      <c r="G1681" s="5" t="str">
        <f t="shared" si="3"/>
        <v/>
      </c>
      <c r="H1681" s="5" t="str">
        <f t="shared" si="4"/>
        <v/>
      </c>
      <c r="I1681" s="5" t="str">
        <f t="shared" si="5"/>
        <v/>
      </c>
      <c r="J1681" s="5" t="str">
        <f t="shared" si="6"/>
        <v/>
      </c>
      <c r="K1681" s="5" t="str">
        <f t="shared" si="9"/>
        <v>Public Health Data </v>
      </c>
      <c r="M1681" s="6" t="str">
        <f t="shared" si="7"/>
        <v/>
      </c>
      <c r="N1681" s="5" t="str">
        <f t="shared" ref="N1681:Q1681" si="1687">IF(IFERROR(FIND( TRIM(LOWER( RIGHT(N$1,LEN(N$1)- FIND("=",N$1)))),LOWER($D1681)),"*") = "*","",LEFT(N$1,FIND("=",N$1) -1))</f>
        <v/>
      </c>
      <c r="O1681" s="5" t="str">
        <f t="shared" si="1687"/>
        <v/>
      </c>
      <c r="P1681" s="5" t="str">
        <f t="shared" si="1687"/>
        <v/>
      </c>
      <c r="Q1681" s="5" t="str">
        <f t="shared" si="1687"/>
        <v/>
      </c>
    </row>
    <row r="1682" ht="15.75" customHeight="1">
      <c r="A1682" s="5" t="s">
        <v>4976</v>
      </c>
      <c r="B1682" s="5" t="s">
        <v>4977</v>
      </c>
      <c r="C1682" s="5" t="s">
        <v>18</v>
      </c>
      <c r="D1682" s="5" t="s">
        <v>4978</v>
      </c>
      <c r="E1682" s="6" t="str">
        <f t="shared" si="2"/>
        <v>Enviromental Data</v>
      </c>
      <c r="F1682" s="2" t="s">
        <v>5</v>
      </c>
      <c r="G1682" s="5" t="str">
        <f t="shared" si="3"/>
        <v/>
      </c>
      <c r="H1682" s="5" t="str">
        <f t="shared" si="4"/>
        <v/>
      </c>
      <c r="I1682" s="5" t="str">
        <f t="shared" si="5"/>
        <v/>
      </c>
      <c r="J1682" s="5" t="str">
        <f t="shared" si="6"/>
        <v/>
      </c>
      <c r="K1682" s="5" t="str">
        <f t="shared" si="9"/>
        <v/>
      </c>
      <c r="M1682" s="6" t="str">
        <f t="shared" si="7"/>
        <v/>
      </c>
      <c r="N1682" s="5" t="str">
        <f t="shared" ref="N1682:Q1682" si="1688">IF(IFERROR(FIND( TRIM(LOWER( RIGHT(N$1,LEN(N$1)- FIND("=",N$1)))),LOWER($D1682)),"*") = "*","",LEFT(N$1,FIND("=",N$1) -1))</f>
        <v/>
      </c>
      <c r="O1682" s="5" t="str">
        <f t="shared" si="1688"/>
        <v/>
      </c>
      <c r="P1682" s="5" t="str">
        <f t="shared" si="1688"/>
        <v/>
      </c>
      <c r="Q1682" s="5" t="str">
        <f t="shared" si="1688"/>
        <v/>
      </c>
    </row>
    <row r="1683" ht="15.75" customHeight="1">
      <c r="A1683" s="5" t="s">
        <v>4979</v>
      </c>
      <c r="B1683" s="5" t="s">
        <v>4980</v>
      </c>
      <c r="C1683" s="5" t="s">
        <v>18</v>
      </c>
      <c r="D1683" s="5" t="s">
        <v>4981</v>
      </c>
      <c r="E1683" s="6" t="str">
        <f t="shared" si="2"/>
        <v>Enviromental Data,Public Health Data </v>
      </c>
      <c r="F1683" s="2" t="s">
        <v>5</v>
      </c>
      <c r="G1683" s="5" t="str">
        <f t="shared" si="3"/>
        <v/>
      </c>
      <c r="H1683" s="5" t="str">
        <f t="shared" si="4"/>
        <v/>
      </c>
      <c r="I1683" s="5" t="str">
        <f t="shared" si="5"/>
        <v/>
      </c>
      <c r="J1683" s="5" t="str">
        <f t="shared" si="6"/>
        <v/>
      </c>
      <c r="K1683" s="5" t="str">
        <f t="shared" si="9"/>
        <v>Public Health Data </v>
      </c>
      <c r="M1683" s="6" t="str">
        <f t="shared" si="7"/>
        <v/>
      </c>
      <c r="N1683" s="5" t="str">
        <f t="shared" ref="N1683:Q1683" si="1689">IF(IFERROR(FIND( TRIM(LOWER( RIGHT(N$1,LEN(N$1)- FIND("=",N$1)))),LOWER($D1683)),"*") = "*","",LEFT(N$1,FIND("=",N$1) -1))</f>
        <v/>
      </c>
      <c r="O1683" s="5" t="str">
        <f t="shared" si="1689"/>
        <v/>
      </c>
      <c r="P1683" s="5" t="str">
        <f t="shared" si="1689"/>
        <v/>
      </c>
      <c r="Q1683" s="5" t="str">
        <f t="shared" si="1689"/>
        <v/>
      </c>
    </row>
    <row r="1684" ht="15.75" customHeight="1">
      <c r="A1684" s="5" t="s">
        <v>4982</v>
      </c>
      <c r="B1684" s="5" t="s">
        <v>4983</v>
      </c>
      <c r="C1684" s="5" t="s">
        <v>18</v>
      </c>
      <c r="D1684" s="5" t="s">
        <v>4984</v>
      </c>
      <c r="E1684" s="6" t="str">
        <f t="shared" si="2"/>
        <v>Enviromental Data</v>
      </c>
      <c r="F1684" s="2" t="s">
        <v>5</v>
      </c>
      <c r="G1684" s="5" t="str">
        <f t="shared" si="3"/>
        <v/>
      </c>
      <c r="H1684" s="5" t="str">
        <f t="shared" si="4"/>
        <v/>
      </c>
      <c r="I1684" s="5" t="str">
        <f t="shared" si="5"/>
        <v/>
      </c>
      <c r="J1684" s="5" t="str">
        <f t="shared" si="6"/>
        <v/>
      </c>
      <c r="K1684" s="5" t="str">
        <f t="shared" si="9"/>
        <v/>
      </c>
      <c r="M1684" s="6" t="str">
        <f t="shared" si="7"/>
        <v/>
      </c>
      <c r="N1684" s="5" t="str">
        <f t="shared" ref="N1684:Q1684" si="1690">IF(IFERROR(FIND( TRIM(LOWER( RIGHT(N$1,LEN(N$1)- FIND("=",N$1)))),LOWER($D1684)),"*") = "*","",LEFT(N$1,FIND("=",N$1) -1))</f>
        <v/>
      </c>
      <c r="O1684" s="5" t="str">
        <f t="shared" si="1690"/>
        <v/>
      </c>
      <c r="P1684" s="5" t="str">
        <f t="shared" si="1690"/>
        <v/>
      </c>
      <c r="Q1684" s="5" t="str">
        <f t="shared" si="1690"/>
        <v/>
      </c>
    </row>
    <row r="1685" ht="15.75" customHeight="1">
      <c r="A1685" s="5" t="s">
        <v>4985</v>
      </c>
      <c r="B1685" s="5" t="s">
        <v>4986</v>
      </c>
      <c r="C1685" s="5" t="s">
        <v>18</v>
      </c>
      <c r="D1685" s="5" t="s">
        <v>4987</v>
      </c>
      <c r="E1685" s="6" t="str">
        <f t="shared" si="2"/>
        <v>Enviromental Data,Public Health Data </v>
      </c>
      <c r="F1685" s="2" t="s">
        <v>5</v>
      </c>
      <c r="G1685" s="5" t="str">
        <f t="shared" si="3"/>
        <v/>
      </c>
      <c r="H1685" s="5" t="str">
        <f t="shared" si="4"/>
        <v/>
      </c>
      <c r="I1685" s="5" t="str">
        <f t="shared" si="5"/>
        <v/>
      </c>
      <c r="J1685" s="5" t="str">
        <f t="shared" si="6"/>
        <v/>
      </c>
      <c r="K1685" s="5" t="str">
        <f t="shared" si="9"/>
        <v>Public Health Data </v>
      </c>
      <c r="M1685" s="6" t="str">
        <f t="shared" si="7"/>
        <v/>
      </c>
      <c r="N1685" s="5" t="str">
        <f t="shared" ref="N1685:Q1685" si="1691">IF(IFERROR(FIND( TRIM(LOWER( RIGHT(N$1,LEN(N$1)- FIND("=",N$1)))),LOWER($D1685)),"*") = "*","",LEFT(N$1,FIND("=",N$1) -1))</f>
        <v/>
      </c>
      <c r="O1685" s="5" t="str">
        <f t="shared" si="1691"/>
        <v/>
      </c>
      <c r="P1685" s="5" t="str">
        <f t="shared" si="1691"/>
        <v/>
      </c>
      <c r="Q1685" s="5" t="str">
        <f t="shared" si="1691"/>
        <v/>
      </c>
    </row>
    <row r="1686" ht="15.75" customHeight="1">
      <c r="A1686" s="5" t="s">
        <v>4988</v>
      </c>
      <c r="B1686" s="5" t="s">
        <v>4989</v>
      </c>
      <c r="C1686" s="5" t="s">
        <v>18</v>
      </c>
      <c r="D1686" s="5" t="s">
        <v>4990</v>
      </c>
      <c r="E1686" s="6" t="str">
        <f t="shared" si="2"/>
        <v>Enviromental Data,Public Health Data </v>
      </c>
      <c r="F1686" s="2" t="s">
        <v>5</v>
      </c>
      <c r="G1686" s="5" t="str">
        <f t="shared" si="3"/>
        <v/>
      </c>
      <c r="H1686" s="5" t="str">
        <f t="shared" si="4"/>
        <v/>
      </c>
      <c r="I1686" s="5" t="str">
        <f t="shared" si="5"/>
        <v/>
      </c>
      <c r="J1686" s="5" t="str">
        <f t="shared" si="6"/>
        <v/>
      </c>
      <c r="K1686" s="5" t="str">
        <f t="shared" si="9"/>
        <v>Public Health Data </v>
      </c>
      <c r="M1686" s="6" t="str">
        <f t="shared" si="7"/>
        <v/>
      </c>
      <c r="N1686" s="5" t="str">
        <f t="shared" ref="N1686:Q1686" si="1692">IF(IFERROR(FIND( TRIM(LOWER( RIGHT(N$1,LEN(N$1)- FIND("=",N$1)))),LOWER($D1686)),"*") = "*","",LEFT(N$1,FIND("=",N$1) -1))</f>
        <v/>
      </c>
      <c r="O1686" s="5" t="str">
        <f t="shared" si="1692"/>
        <v/>
      </c>
      <c r="P1686" s="5" t="str">
        <f t="shared" si="1692"/>
        <v/>
      </c>
      <c r="Q1686" s="5" t="str">
        <f t="shared" si="1692"/>
        <v/>
      </c>
    </row>
    <row r="1687" ht="15.75" customHeight="1">
      <c r="A1687" s="5" t="s">
        <v>4991</v>
      </c>
      <c r="B1687" s="5" t="s">
        <v>4992</v>
      </c>
      <c r="C1687" s="5" t="s">
        <v>18</v>
      </c>
      <c r="D1687" s="5" t="s">
        <v>4993</v>
      </c>
      <c r="E1687" s="6" t="str">
        <f t="shared" si="2"/>
        <v>Enviromental Data</v>
      </c>
      <c r="F1687" s="2" t="s">
        <v>5</v>
      </c>
      <c r="G1687" s="5" t="str">
        <f t="shared" si="3"/>
        <v/>
      </c>
      <c r="H1687" s="5" t="str">
        <f t="shared" si="4"/>
        <v/>
      </c>
      <c r="I1687" s="5" t="str">
        <f t="shared" si="5"/>
        <v/>
      </c>
      <c r="J1687" s="5" t="str">
        <f t="shared" si="6"/>
        <v/>
      </c>
      <c r="K1687" s="5" t="str">
        <f t="shared" si="9"/>
        <v/>
      </c>
      <c r="M1687" s="6" t="str">
        <f t="shared" si="7"/>
        <v/>
      </c>
      <c r="N1687" s="5" t="str">
        <f t="shared" ref="N1687:Q1687" si="1693">IF(IFERROR(FIND( TRIM(LOWER( RIGHT(N$1,LEN(N$1)- FIND("=",N$1)))),LOWER($D1687)),"*") = "*","",LEFT(N$1,FIND("=",N$1) -1))</f>
        <v/>
      </c>
      <c r="O1687" s="5" t="str">
        <f t="shared" si="1693"/>
        <v/>
      </c>
      <c r="P1687" s="5" t="str">
        <f t="shared" si="1693"/>
        <v/>
      </c>
      <c r="Q1687" s="5" t="str">
        <f t="shared" si="1693"/>
        <v/>
      </c>
    </row>
    <row r="1688" ht="15.75" customHeight="1">
      <c r="A1688" s="5" t="s">
        <v>4994</v>
      </c>
      <c r="B1688" s="5" t="s">
        <v>4995</v>
      </c>
      <c r="C1688" s="5" t="s">
        <v>18</v>
      </c>
      <c r="D1688" s="5" t="s">
        <v>4996</v>
      </c>
      <c r="E1688" s="6" t="str">
        <f t="shared" si="2"/>
        <v>Enviromental Data,Public Health Data </v>
      </c>
      <c r="F1688" s="2" t="s">
        <v>5</v>
      </c>
      <c r="G1688" s="5" t="str">
        <f t="shared" si="3"/>
        <v/>
      </c>
      <c r="H1688" s="5" t="str">
        <f t="shared" si="4"/>
        <v/>
      </c>
      <c r="I1688" s="5" t="str">
        <f t="shared" si="5"/>
        <v/>
      </c>
      <c r="J1688" s="5" t="str">
        <f t="shared" si="6"/>
        <v/>
      </c>
      <c r="K1688" s="5" t="str">
        <f t="shared" si="9"/>
        <v>Public Health Data </v>
      </c>
      <c r="M1688" s="6" t="str">
        <f t="shared" si="7"/>
        <v/>
      </c>
      <c r="N1688" s="5" t="str">
        <f t="shared" ref="N1688:Q1688" si="1694">IF(IFERROR(FIND( TRIM(LOWER( RIGHT(N$1,LEN(N$1)- FIND("=",N$1)))),LOWER($D1688)),"*") = "*","",LEFT(N$1,FIND("=",N$1) -1))</f>
        <v/>
      </c>
      <c r="O1688" s="5" t="str">
        <f t="shared" si="1694"/>
        <v/>
      </c>
      <c r="P1688" s="5" t="str">
        <f t="shared" si="1694"/>
        <v/>
      </c>
      <c r="Q1688" s="5" t="str">
        <f t="shared" si="1694"/>
        <v/>
      </c>
    </row>
    <row r="1689" ht="15.75" customHeight="1">
      <c r="A1689" s="5" t="s">
        <v>4997</v>
      </c>
      <c r="B1689" s="5" t="s">
        <v>4998</v>
      </c>
      <c r="C1689" s="5" t="s">
        <v>18</v>
      </c>
      <c r="D1689" s="5" t="s">
        <v>4999</v>
      </c>
      <c r="E1689" s="6" t="str">
        <f t="shared" si="2"/>
        <v>Enviromental Data</v>
      </c>
      <c r="F1689" s="2" t="s">
        <v>5</v>
      </c>
      <c r="G1689" s="5" t="str">
        <f t="shared" si="3"/>
        <v/>
      </c>
      <c r="H1689" s="5" t="str">
        <f t="shared" si="4"/>
        <v/>
      </c>
      <c r="I1689" s="5" t="str">
        <f t="shared" si="5"/>
        <v/>
      </c>
      <c r="J1689" s="5" t="str">
        <f t="shared" si="6"/>
        <v/>
      </c>
      <c r="K1689" s="5" t="str">
        <f t="shared" si="9"/>
        <v/>
      </c>
      <c r="M1689" s="6" t="str">
        <f t="shared" si="7"/>
        <v/>
      </c>
      <c r="N1689" s="5" t="str">
        <f t="shared" ref="N1689:Q1689" si="1695">IF(IFERROR(FIND( TRIM(LOWER( RIGHT(N$1,LEN(N$1)- FIND("=",N$1)))),LOWER($D1689)),"*") = "*","",LEFT(N$1,FIND("=",N$1) -1))</f>
        <v/>
      </c>
      <c r="O1689" s="5" t="str">
        <f t="shared" si="1695"/>
        <v/>
      </c>
      <c r="P1689" s="5" t="str">
        <f t="shared" si="1695"/>
        <v/>
      </c>
      <c r="Q1689" s="5" t="str">
        <f t="shared" si="1695"/>
        <v/>
      </c>
    </row>
    <row r="1690" ht="15.75" customHeight="1">
      <c r="A1690" s="5" t="s">
        <v>5000</v>
      </c>
      <c r="B1690" s="5" t="s">
        <v>5001</v>
      </c>
      <c r="C1690" s="5" t="s">
        <v>18</v>
      </c>
      <c r="D1690" s="5" t="s">
        <v>5002</v>
      </c>
      <c r="E1690" s="6" t="str">
        <f t="shared" si="2"/>
        <v>Enviromental Data,Soil Health Data</v>
      </c>
      <c r="F1690" s="2" t="s">
        <v>5</v>
      </c>
      <c r="G1690" s="5" t="str">
        <f t="shared" si="3"/>
        <v>Soil Health Data</v>
      </c>
      <c r="H1690" s="5" t="str">
        <f t="shared" si="4"/>
        <v/>
      </c>
      <c r="I1690" s="5" t="str">
        <f t="shared" si="5"/>
        <v/>
      </c>
      <c r="J1690" s="5" t="str">
        <f t="shared" si="6"/>
        <v/>
      </c>
      <c r="K1690" s="5" t="str">
        <f t="shared" si="9"/>
        <v/>
      </c>
      <c r="M1690" s="6" t="str">
        <f t="shared" si="7"/>
        <v/>
      </c>
      <c r="N1690" s="5" t="str">
        <f t="shared" ref="N1690:Q1690" si="1696">IF(IFERROR(FIND( TRIM(LOWER( RIGHT(N$1,LEN(N$1)- FIND("=",N$1)))),LOWER($D1690)),"*") = "*","",LEFT(N$1,FIND("=",N$1) -1))</f>
        <v/>
      </c>
      <c r="O1690" s="5" t="str">
        <f t="shared" si="1696"/>
        <v/>
      </c>
      <c r="P1690" s="5" t="str">
        <f t="shared" si="1696"/>
        <v/>
      </c>
      <c r="Q1690" s="5" t="str">
        <f t="shared" si="1696"/>
        <v/>
      </c>
    </row>
    <row r="1691" ht="15.75" customHeight="1">
      <c r="A1691" s="5" t="s">
        <v>5003</v>
      </c>
      <c r="B1691" s="5" t="s">
        <v>5004</v>
      </c>
      <c r="C1691" s="5" t="s">
        <v>18</v>
      </c>
      <c r="D1691" s="5" t="s">
        <v>5005</v>
      </c>
      <c r="E1691" s="6" t="str">
        <f t="shared" si="2"/>
        <v>Enviromental Data,Soil Health Data</v>
      </c>
      <c r="F1691" s="2" t="s">
        <v>5</v>
      </c>
      <c r="G1691" s="5" t="str">
        <f t="shared" si="3"/>
        <v>Soil Health Data</v>
      </c>
      <c r="H1691" s="5" t="str">
        <f t="shared" si="4"/>
        <v/>
      </c>
      <c r="I1691" s="5" t="str">
        <f t="shared" si="5"/>
        <v/>
      </c>
      <c r="J1691" s="5" t="str">
        <f t="shared" si="6"/>
        <v/>
      </c>
      <c r="K1691" s="5" t="str">
        <f t="shared" si="9"/>
        <v/>
      </c>
      <c r="M1691" s="6" t="str">
        <f t="shared" si="7"/>
        <v/>
      </c>
      <c r="N1691" s="5" t="str">
        <f t="shared" ref="N1691:Q1691" si="1697">IF(IFERROR(FIND( TRIM(LOWER( RIGHT(N$1,LEN(N$1)- FIND("=",N$1)))),LOWER($D1691)),"*") = "*","",LEFT(N$1,FIND("=",N$1) -1))</f>
        <v/>
      </c>
      <c r="O1691" s="5" t="str">
        <f t="shared" si="1697"/>
        <v/>
      </c>
      <c r="P1691" s="5" t="str">
        <f t="shared" si="1697"/>
        <v/>
      </c>
      <c r="Q1691" s="5" t="str">
        <f t="shared" si="1697"/>
        <v/>
      </c>
    </row>
    <row r="1692" ht="15.75" customHeight="1">
      <c r="A1692" s="5" t="s">
        <v>5006</v>
      </c>
      <c r="B1692" s="5" t="s">
        <v>5007</v>
      </c>
      <c r="C1692" s="5" t="s">
        <v>18</v>
      </c>
      <c r="D1692" s="5" t="s">
        <v>5008</v>
      </c>
      <c r="E1692" s="6" t="str">
        <f t="shared" si="2"/>
        <v>Enviromental Data,Public Health Data </v>
      </c>
      <c r="F1692" s="2" t="s">
        <v>5</v>
      </c>
      <c r="G1692" s="5" t="str">
        <f t="shared" si="3"/>
        <v/>
      </c>
      <c r="H1692" s="5" t="str">
        <f t="shared" si="4"/>
        <v/>
      </c>
      <c r="I1692" s="5" t="str">
        <f t="shared" si="5"/>
        <v/>
      </c>
      <c r="J1692" s="5" t="str">
        <f t="shared" si="6"/>
        <v/>
      </c>
      <c r="K1692" s="5" t="str">
        <f t="shared" si="9"/>
        <v>Public Health Data </v>
      </c>
      <c r="M1692" s="6" t="str">
        <f t="shared" si="7"/>
        <v/>
      </c>
      <c r="N1692" s="5" t="str">
        <f t="shared" ref="N1692:Q1692" si="1698">IF(IFERROR(FIND( TRIM(LOWER( RIGHT(N$1,LEN(N$1)- FIND("=",N$1)))),LOWER($D1692)),"*") = "*","",LEFT(N$1,FIND("=",N$1) -1))</f>
        <v/>
      </c>
      <c r="O1692" s="5" t="str">
        <f t="shared" si="1698"/>
        <v/>
      </c>
      <c r="P1692" s="5" t="str">
        <f t="shared" si="1698"/>
        <v/>
      </c>
      <c r="Q1692" s="5" t="str">
        <f t="shared" si="1698"/>
        <v/>
      </c>
    </row>
    <row r="1693" ht="15.75" customHeight="1">
      <c r="A1693" s="5" t="s">
        <v>5009</v>
      </c>
      <c r="B1693" s="5" t="s">
        <v>5010</v>
      </c>
      <c r="C1693" s="5" t="s">
        <v>18</v>
      </c>
      <c r="D1693" s="5" t="s">
        <v>5011</v>
      </c>
      <c r="E1693" s="6" t="str">
        <f t="shared" si="2"/>
        <v>Enviromental Data</v>
      </c>
      <c r="F1693" s="2" t="s">
        <v>5</v>
      </c>
      <c r="G1693" s="5" t="str">
        <f t="shared" si="3"/>
        <v/>
      </c>
      <c r="H1693" s="5" t="str">
        <f t="shared" si="4"/>
        <v/>
      </c>
      <c r="I1693" s="5" t="str">
        <f t="shared" si="5"/>
        <v/>
      </c>
      <c r="J1693" s="5" t="str">
        <f t="shared" si="6"/>
        <v/>
      </c>
      <c r="K1693" s="5" t="str">
        <f t="shared" si="9"/>
        <v/>
      </c>
      <c r="M1693" s="6" t="str">
        <f t="shared" si="7"/>
        <v/>
      </c>
      <c r="N1693" s="5" t="str">
        <f t="shared" ref="N1693:Q1693" si="1699">IF(IFERROR(FIND( TRIM(LOWER( RIGHT(N$1,LEN(N$1)- FIND("=",N$1)))),LOWER($D1693)),"*") = "*","",LEFT(N$1,FIND("=",N$1) -1))</f>
        <v/>
      </c>
      <c r="O1693" s="5" t="str">
        <f t="shared" si="1699"/>
        <v/>
      </c>
      <c r="P1693" s="5" t="str">
        <f t="shared" si="1699"/>
        <v/>
      </c>
      <c r="Q1693" s="5" t="str">
        <f t="shared" si="1699"/>
        <v/>
      </c>
    </row>
    <row r="1694" ht="15.75" customHeight="1">
      <c r="A1694" s="5" t="s">
        <v>5012</v>
      </c>
      <c r="B1694" s="5" t="s">
        <v>5013</v>
      </c>
      <c r="C1694" s="5" t="s">
        <v>18</v>
      </c>
      <c r="D1694" s="5" t="s">
        <v>5014</v>
      </c>
      <c r="E1694" s="6" t="str">
        <f t="shared" si="2"/>
        <v>Enviromental Data</v>
      </c>
      <c r="F1694" s="2" t="s">
        <v>5</v>
      </c>
      <c r="G1694" s="5" t="str">
        <f t="shared" si="3"/>
        <v/>
      </c>
      <c r="H1694" s="5" t="str">
        <f t="shared" si="4"/>
        <v/>
      </c>
      <c r="I1694" s="5" t="str">
        <f t="shared" si="5"/>
        <v/>
      </c>
      <c r="J1694" s="5" t="str">
        <f t="shared" si="6"/>
        <v/>
      </c>
      <c r="K1694" s="5" t="str">
        <f t="shared" si="9"/>
        <v/>
      </c>
      <c r="M1694" s="6" t="str">
        <f t="shared" si="7"/>
        <v/>
      </c>
      <c r="N1694" s="5" t="str">
        <f t="shared" ref="N1694:Q1694" si="1700">IF(IFERROR(FIND( TRIM(LOWER( RIGHT(N$1,LEN(N$1)- FIND("=",N$1)))),LOWER($D1694)),"*") = "*","",LEFT(N$1,FIND("=",N$1) -1))</f>
        <v/>
      </c>
      <c r="O1694" s="5" t="str">
        <f t="shared" si="1700"/>
        <v/>
      </c>
      <c r="P1694" s="5" t="str">
        <f t="shared" si="1700"/>
        <v/>
      </c>
      <c r="Q1694" s="5" t="str">
        <f t="shared" si="1700"/>
        <v/>
      </c>
    </row>
    <row r="1695" ht="15.75" customHeight="1">
      <c r="A1695" s="5" t="s">
        <v>5015</v>
      </c>
      <c r="B1695" s="5" t="s">
        <v>5016</v>
      </c>
      <c r="C1695" s="5" t="s">
        <v>18</v>
      </c>
      <c r="D1695" s="5" t="s">
        <v>5017</v>
      </c>
      <c r="E1695" s="6" t="str">
        <f t="shared" si="2"/>
        <v>Enviromental Data</v>
      </c>
      <c r="F1695" s="2" t="s">
        <v>5</v>
      </c>
      <c r="G1695" s="5" t="str">
        <f t="shared" si="3"/>
        <v/>
      </c>
      <c r="H1695" s="5" t="str">
        <f t="shared" si="4"/>
        <v/>
      </c>
      <c r="I1695" s="5" t="str">
        <f t="shared" si="5"/>
        <v/>
      </c>
      <c r="J1695" s="5" t="str">
        <f t="shared" si="6"/>
        <v/>
      </c>
      <c r="K1695" s="5" t="str">
        <f t="shared" si="9"/>
        <v/>
      </c>
      <c r="M1695" s="6" t="str">
        <f t="shared" si="7"/>
        <v/>
      </c>
      <c r="N1695" s="5" t="str">
        <f t="shared" ref="N1695:Q1695" si="1701">IF(IFERROR(FIND( TRIM(LOWER( RIGHT(N$1,LEN(N$1)- FIND("=",N$1)))),LOWER($D1695)),"*") = "*","",LEFT(N$1,FIND("=",N$1) -1))</f>
        <v/>
      </c>
      <c r="O1695" s="5" t="str">
        <f t="shared" si="1701"/>
        <v/>
      </c>
      <c r="P1695" s="5" t="str">
        <f t="shared" si="1701"/>
        <v/>
      </c>
      <c r="Q1695" s="5" t="str">
        <f t="shared" si="1701"/>
        <v/>
      </c>
    </row>
    <row r="1696" ht="15.75" customHeight="1">
      <c r="A1696" s="5" t="s">
        <v>5018</v>
      </c>
      <c r="B1696" s="5" t="s">
        <v>5019</v>
      </c>
      <c r="C1696" s="5" t="s">
        <v>18</v>
      </c>
      <c r="D1696" s="5" t="s">
        <v>5020</v>
      </c>
      <c r="E1696" s="6" t="str">
        <f t="shared" si="2"/>
        <v>Enviromental Data</v>
      </c>
      <c r="F1696" s="2" t="s">
        <v>5</v>
      </c>
      <c r="G1696" s="5" t="str">
        <f t="shared" si="3"/>
        <v/>
      </c>
      <c r="H1696" s="5" t="str">
        <f t="shared" si="4"/>
        <v/>
      </c>
      <c r="I1696" s="5" t="str">
        <f t="shared" si="5"/>
        <v/>
      </c>
      <c r="J1696" s="5" t="str">
        <f t="shared" si="6"/>
        <v/>
      </c>
      <c r="K1696" s="5" t="str">
        <f t="shared" si="9"/>
        <v/>
      </c>
      <c r="M1696" s="6" t="str">
        <f t="shared" si="7"/>
        <v/>
      </c>
      <c r="N1696" s="5" t="str">
        <f t="shared" ref="N1696:Q1696" si="1702">IF(IFERROR(FIND( TRIM(LOWER( RIGHT(N$1,LEN(N$1)- FIND("=",N$1)))),LOWER($D1696)),"*") = "*","",LEFT(N$1,FIND("=",N$1) -1))</f>
        <v/>
      </c>
      <c r="O1696" s="5" t="str">
        <f t="shared" si="1702"/>
        <v/>
      </c>
      <c r="P1696" s="5" t="str">
        <f t="shared" si="1702"/>
        <v/>
      </c>
      <c r="Q1696" s="5" t="str">
        <f t="shared" si="1702"/>
        <v/>
      </c>
    </row>
    <row r="1697" ht="15.75" customHeight="1">
      <c r="A1697" s="5" t="s">
        <v>5021</v>
      </c>
      <c r="B1697" s="5" t="s">
        <v>5022</v>
      </c>
      <c r="C1697" s="5" t="s">
        <v>18</v>
      </c>
      <c r="D1697" s="5" t="s">
        <v>5023</v>
      </c>
      <c r="E1697" s="6" t="str">
        <f t="shared" si="2"/>
        <v>Enviromental Data</v>
      </c>
      <c r="F1697" s="2" t="s">
        <v>5</v>
      </c>
      <c r="G1697" s="5" t="str">
        <f t="shared" si="3"/>
        <v/>
      </c>
      <c r="H1697" s="5" t="str">
        <f t="shared" si="4"/>
        <v/>
      </c>
      <c r="I1697" s="5" t="str">
        <f t="shared" si="5"/>
        <v/>
      </c>
      <c r="J1697" s="5" t="str">
        <f t="shared" si="6"/>
        <v/>
      </c>
      <c r="K1697" s="5" t="str">
        <f t="shared" si="9"/>
        <v/>
      </c>
      <c r="M1697" s="6" t="str">
        <f t="shared" si="7"/>
        <v/>
      </c>
      <c r="N1697" s="5" t="str">
        <f t="shared" ref="N1697:Q1697" si="1703">IF(IFERROR(FIND( TRIM(LOWER( RIGHT(N$1,LEN(N$1)- FIND("=",N$1)))),LOWER($D1697)),"*") = "*","",LEFT(N$1,FIND("=",N$1) -1))</f>
        <v/>
      </c>
      <c r="O1697" s="5" t="str">
        <f t="shared" si="1703"/>
        <v/>
      </c>
      <c r="P1697" s="5" t="str">
        <f t="shared" si="1703"/>
        <v/>
      </c>
      <c r="Q1697" s="5" t="str">
        <f t="shared" si="1703"/>
        <v/>
      </c>
    </row>
    <row r="1698" ht="15.75" customHeight="1">
      <c r="A1698" s="5" t="s">
        <v>5024</v>
      </c>
      <c r="B1698" s="5" t="s">
        <v>5025</v>
      </c>
      <c r="C1698" s="5" t="s">
        <v>18</v>
      </c>
      <c r="D1698" s="5" t="s">
        <v>5026</v>
      </c>
      <c r="E1698" s="6" t="str">
        <f t="shared" si="2"/>
        <v>Enviromental Data</v>
      </c>
      <c r="F1698" s="2" t="s">
        <v>5</v>
      </c>
      <c r="G1698" s="5" t="str">
        <f t="shared" si="3"/>
        <v/>
      </c>
      <c r="H1698" s="5" t="str">
        <f t="shared" si="4"/>
        <v/>
      </c>
      <c r="I1698" s="5" t="str">
        <f t="shared" si="5"/>
        <v/>
      </c>
      <c r="J1698" s="5" t="str">
        <f t="shared" si="6"/>
        <v/>
      </c>
      <c r="K1698" s="5" t="str">
        <f t="shared" si="9"/>
        <v/>
      </c>
      <c r="M1698" s="6" t="str">
        <f t="shared" si="7"/>
        <v>Agricultural Waste Management System </v>
      </c>
      <c r="N1698" s="5" t="str">
        <f t="shared" ref="N1698:Q1698" si="1704">IF(IFERROR(FIND( TRIM(LOWER( RIGHT(N$1,LEN(N$1)- FIND("=",N$1)))),LOWER($D1698)),"*") = "*","",LEFT(N$1,FIND("=",N$1) -1))</f>
        <v>Agricultural Waste Management System </v>
      </c>
      <c r="O1698" s="5" t="str">
        <f t="shared" si="1704"/>
        <v/>
      </c>
      <c r="P1698" s="5" t="str">
        <f t="shared" si="1704"/>
        <v/>
      </c>
      <c r="Q1698" s="5" t="str">
        <f t="shared" si="1704"/>
        <v/>
      </c>
    </row>
    <row r="1699" ht="15.75" customHeight="1">
      <c r="A1699" s="5" t="s">
        <v>5027</v>
      </c>
      <c r="B1699" s="5" t="s">
        <v>5028</v>
      </c>
      <c r="C1699" s="5" t="s">
        <v>18</v>
      </c>
      <c r="D1699" s="5" t="s">
        <v>5029</v>
      </c>
      <c r="E1699" s="6" t="str">
        <f t="shared" si="2"/>
        <v>Enviromental Data</v>
      </c>
      <c r="F1699" s="2" t="s">
        <v>5</v>
      </c>
      <c r="G1699" s="5" t="str">
        <f t="shared" si="3"/>
        <v/>
      </c>
      <c r="H1699" s="5" t="str">
        <f t="shared" si="4"/>
        <v/>
      </c>
      <c r="I1699" s="5" t="str">
        <f t="shared" si="5"/>
        <v/>
      </c>
      <c r="J1699" s="5" t="str">
        <f t="shared" si="6"/>
        <v/>
      </c>
      <c r="K1699" s="5" t="str">
        <f t="shared" si="9"/>
        <v/>
      </c>
      <c r="M1699" s="6" t="str">
        <f t="shared" si="7"/>
        <v/>
      </c>
      <c r="N1699" s="5" t="str">
        <f t="shared" ref="N1699:Q1699" si="1705">IF(IFERROR(FIND( TRIM(LOWER( RIGHT(N$1,LEN(N$1)- FIND("=",N$1)))),LOWER($D1699)),"*") = "*","",LEFT(N$1,FIND("=",N$1) -1))</f>
        <v/>
      </c>
      <c r="O1699" s="5" t="str">
        <f t="shared" si="1705"/>
        <v/>
      </c>
      <c r="P1699" s="5" t="str">
        <f t="shared" si="1705"/>
        <v/>
      </c>
      <c r="Q1699" s="5" t="str">
        <f t="shared" si="1705"/>
        <v/>
      </c>
    </row>
    <row r="1700" ht="15.75" customHeight="1">
      <c r="A1700" s="5" t="s">
        <v>5030</v>
      </c>
      <c r="B1700" s="5" t="s">
        <v>5031</v>
      </c>
      <c r="C1700" s="5" t="s">
        <v>18</v>
      </c>
      <c r="D1700" s="5" t="s">
        <v>5032</v>
      </c>
      <c r="E1700" s="6" t="str">
        <f t="shared" si="2"/>
        <v>Enviromental Data,Public Health Data </v>
      </c>
      <c r="F1700" s="2" t="s">
        <v>5</v>
      </c>
      <c r="G1700" s="5" t="str">
        <f t="shared" si="3"/>
        <v/>
      </c>
      <c r="H1700" s="5" t="str">
        <f t="shared" si="4"/>
        <v/>
      </c>
      <c r="I1700" s="5" t="str">
        <f t="shared" si="5"/>
        <v/>
      </c>
      <c r="J1700" s="5" t="str">
        <f t="shared" si="6"/>
        <v/>
      </c>
      <c r="K1700" s="5" t="str">
        <f t="shared" si="9"/>
        <v>Public Health Data </v>
      </c>
      <c r="M1700" s="6" t="str">
        <f t="shared" si="7"/>
        <v/>
      </c>
      <c r="N1700" s="5" t="str">
        <f t="shared" ref="N1700:Q1700" si="1706">IF(IFERROR(FIND( TRIM(LOWER( RIGHT(N$1,LEN(N$1)- FIND("=",N$1)))),LOWER($D1700)),"*") = "*","",LEFT(N$1,FIND("=",N$1) -1))</f>
        <v/>
      </c>
      <c r="O1700" s="5" t="str">
        <f t="shared" si="1706"/>
        <v/>
      </c>
      <c r="P1700" s="5" t="str">
        <f t="shared" si="1706"/>
        <v/>
      </c>
      <c r="Q1700" s="5" t="str">
        <f t="shared" si="1706"/>
        <v/>
      </c>
    </row>
    <row r="1701" ht="15.75" customHeight="1">
      <c r="A1701" s="5" t="s">
        <v>5033</v>
      </c>
      <c r="B1701" s="5" t="s">
        <v>5034</v>
      </c>
      <c r="C1701" s="5" t="s">
        <v>18</v>
      </c>
      <c r="D1701" s="5" t="s">
        <v>5035</v>
      </c>
      <c r="E1701" s="6" t="str">
        <f t="shared" si="2"/>
        <v>Enviromental Data,Public Health Data </v>
      </c>
      <c r="F1701" s="2" t="s">
        <v>5</v>
      </c>
      <c r="G1701" s="5" t="str">
        <f t="shared" si="3"/>
        <v/>
      </c>
      <c r="H1701" s="5" t="str">
        <f t="shared" si="4"/>
        <v/>
      </c>
      <c r="I1701" s="5" t="str">
        <f t="shared" si="5"/>
        <v/>
      </c>
      <c r="J1701" s="5" t="str">
        <f t="shared" si="6"/>
        <v/>
      </c>
      <c r="K1701" s="5" t="str">
        <f t="shared" si="9"/>
        <v>Public Health Data </v>
      </c>
      <c r="M1701" s="6" t="str">
        <f t="shared" si="7"/>
        <v/>
      </c>
      <c r="N1701" s="5" t="str">
        <f t="shared" ref="N1701:Q1701" si="1707">IF(IFERROR(FIND( TRIM(LOWER( RIGHT(N$1,LEN(N$1)- FIND("=",N$1)))),LOWER($D1701)),"*") = "*","",LEFT(N$1,FIND("=",N$1) -1))</f>
        <v/>
      </c>
      <c r="O1701" s="5" t="str">
        <f t="shared" si="1707"/>
        <v/>
      </c>
      <c r="P1701" s="5" t="str">
        <f t="shared" si="1707"/>
        <v/>
      </c>
      <c r="Q1701" s="5" t="str">
        <f t="shared" si="1707"/>
        <v/>
      </c>
    </row>
    <row r="1702" ht="15.75" customHeight="1">
      <c r="A1702" s="5" t="s">
        <v>5036</v>
      </c>
      <c r="B1702" s="5" t="s">
        <v>5037</v>
      </c>
      <c r="C1702" s="5" t="s">
        <v>18</v>
      </c>
      <c r="D1702" s="5" t="s">
        <v>5038</v>
      </c>
      <c r="E1702" s="6" t="str">
        <f t="shared" si="2"/>
        <v>Enviromental Data</v>
      </c>
      <c r="F1702" s="2" t="s">
        <v>5</v>
      </c>
      <c r="G1702" s="5" t="str">
        <f t="shared" si="3"/>
        <v/>
      </c>
      <c r="H1702" s="5" t="str">
        <f t="shared" si="4"/>
        <v/>
      </c>
      <c r="I1702" s="5" t="str">
        <f t="shared" si="5"/>
        <v/>
      </c>
      <c r="J1702" s="5" t="str">
        <f t="shared" si="6"/>
        <v/>
      </c>
      <c r="K1702" s="5" t="str">
        <f t="shared" si="9"/>
        <v/>
      </c>
      <c r="M1702" s="6" t="str">
        <f t="shared" si="7"/>
        <v/>
      </c>
      <c r="N1702" s="5" t="str">
        <f t="shared" ref="N1702:Q1702" si="1708">IF(IFERROR(FIND( TRIM(LOWER( RIGHT(N$1,LEN(N$1)- FIND("=",N$1)))),LOWER($D1702)),"*") = "*","",LEFT(N$1,FIND("=",N$1) -1))</f>
        <v/>
      </c>
      <c r="O1702" s="5" t="str">
        <f t="shared" si="1708"/>
        <v/>
      </c>
      <c r="P1702" s="5" t="str">
        <f t="shared" si="1708"/>
        <v/>
      </c>
      <c r="Q1702" s="5" t="str">
        <f t="shared" si="1708"/>
        <v/>
      </c>
    </row>
    <row r="1703" ht="15.75" customHeight="1">
      <c r="A1703" s="5" t="s">
        <v>5039</v>
      </c>
      <c r="B1703" s="5" t="s">
        <v>5037</v>
      </c>
      <c r="C1703" s="5" t="s">
        <v>18</v>
      </c>
      <c r="D1703" s="5" t="s">
        <v>5040</v>
      </c>
      <c r="E1703" s="6" t="str">
        <f t="shared" si="2"/>
        <v>Enviromental Data</v>
      </c>
      <c r="F1703" s="2" t="s">
        <v>5</v>
      </c>
      <c r="G1703" s="5" t="str">
        <f t="shared" si="3"/>
        <v/>
      </c>
      <c r="H1703" s="5" t="str">
        <f t="shared" si="4"/>
        <v/>
      </c>
      <c r="I1703" s="5" t="str">
        <f t="shared" si="5"/>
        <v/>
      </c>
      <c r="J1703" s="5" t="str">
        <f t="shared" si="6"/>
        <v/>
      </c>
      <c r="K1703" s="5" t="str">
        <f t="shared" si="9"/>
        <v/>
      </c>
      <c r="M1703" s="6" t="str">
        <f t="shared" si="7"/>
        <v/>
      </c>
      <c r="N1703" s="5" t="str">
        <f t="shared" ref="N1703:Q1703" si="1709">IF(IFERROR(FIND( TRIM(LOWER( RIGHT(N$1,LEN(N$1)- FIND("=",N$1)))),LOWER($D1703)),"*") = "*","",LEFT(N$1,FIND("=",N$1) -1))</f>
        <v/>
      </c>
      <c r="O1703" s="5" t="str">
        <f t="shared" si="1709"/>
        <v/>
      </c>
      <c r="P1703" s="5" t="str">
        <f t="shared" si="1709"/>
        <v/>
      </c>
      <c r="Q1703" s="5" t="str">
        <f t="shared" si="1709"/>
        <v/>
      </c>
    </row>
    <row r="1704" ht="15.75" customHeight="1">
      <c r="A1704" s="5" t="s">
        <v>5041</v>
      </c>
      <c r="B1704" s="5" t="s">
        <v>5034</v>
      </c>
      <c r="C1704" s="5" t="s">
        <v>18</v>
      </c>
      <c r="D1704" s="5" t="s">
        <v>5042</v>
      </c>
      <c r="E1704" s="6" t="str">
        <f t="shared" si="2"/>
        <v>Enviromental Data,Public Health Data </v>
      </c>
      <c r="F1704" s="2" t="s">
        <v>5</v>
      </c>
      <c r="G1704" s="5" t="str">
        <f t="shared" si="3"/>
        <v/>
      </c>
      <c r="H1704" s="5" t="str">
        <f t="shared" si="4"/>
        <v/>
      </c>
      <c r="I1704" s="5" t="str">
        <f t="shared" si="5"/>
        <v/>
      </c>
      <c r="J1704" s="5" t="str">
        <f t="shared" si="6"/>
        <v/>
      </c>
      <c r="K1704" s="5" t="str">
        <f t="shared" si="9"/>
        <v>Public Health Data </v>
      </c>
      <c r="M1704" s="6" t="str">
        <f t="shared" si="7"/>
        <v/>
      </c>
      <c r="N1704" s="5" t="str">
        <f t="shared" ref="N1704:Q1704" si="1710">IF(IFERROR(FIND( TRIM(LOWER( RIGHT(N$1,LEN(N$1)- FIND("=",N$1)))),LOWER($D1704)),"*") = "*","",LEFT(N$1,FIND("=",N$1) -1))</f>
        <v/>
      </c>
      <c r="O1704" s="5" t="str">
        <f t="shared" si="1710"/>
        <v/>
      </c>
      <c r="P1704" s="5" t="str">
        <f t="shared" si="1710"/>
        <v/>
      </c>
      <c r="Q1704" s="5" t="str">
        <f t="shared" si="1710"/>
        <v/>
      </c>
    </row>
    <row r="1705" ht="15.75" customHeight="1">
      <c r="A1705" s="5" t="s">
        <v>5043</v>
      </c>
      <c r="B1705" s="5" t="s">
        <v>5044</v>
      </c>
      <c r="C1705" s="5" t="s">
        <v>18</v>
      </c>
      <c r="D1705" s="5" t="s">
        <v>5045</v>
      </c>
      <c r="E1705" s="6" t="str">
        <f t="shared" si="2"/>
        <v>Enviromental Data</v>
      </c>
      <c r="F1705" s="2" t="s">
        <v>5</v>
      </c>
      <c r="G1705" s="5" t="str">
        <f t="shared" si="3"/>
        <v/>
      </c>
      <c r="H1705" s="5" t="str">
        <f t="shared" si="4"/>
        <v/>
      </c>
      <c r="I1705" s="5" t="str">
        <f t="shared" si="5"/>
        <v/>
      </c>
      <c r="J1705" s="5" t="str">
        <f t="shared" si="6"/>
        <v/>
      </c>
      <c r="K1705" s="5" t="str">
        <f t="shared" si="9"/>
        <v/>
      </c>
      <c r="M1705" s="6" t="str">
        <f t="shared" si="7"/>
        <v/>
      </c>
      <c r="N1705" s="5" t="str">
        <f t="shared" ref="N1705:Q1705" si="1711">IF(IFERROR(FIND( TRIM(LOWER( RIGHT(N$1,LEN(N$1)- FIND("=",N$1)))),LOWER($D1705)),"*") = "*","",LEFT(N$1,FIND("=",N$1) -1))</f>
        <v/>
      </c>
      <c r="O1705" s="5" t="str">
        <f t="shared" si="1711"/>
        <v/>
      </c>
      <c r="P1705" s="5" t="str">
        <f t="shared" si="1711"/>
        <v/>
      </c>
      <c r="Q1705" s="5" t="str">
        <f t="shared" si="1711"/>
        <v/>
      </c>
    </row>
    <row r="1706" ht="15.75" customHeight="1">
      <c r="A1706" s="5" t="s">
        <v>5046</v>
      </c>
      <c r="B1706" s="5" t="s">
        <v>5047</v>
      </c>
      <c r="C1706" s="5" t="s">
        <v>18</v>
      </c>
      <c r="D1706" s="5" t="s">
        <v>5048</v>
      </c>
      <c r="E1706" s="6" t="str">
        <f t="shared" si="2"/>
        <v>Enviromental Data</v>
      </c>
      <c r="F1706" s="2" t="s">
        <v>5</v>
      </c>
      <c r="G1706" s="5" t="str">
        <f t="shared" si="3"/>
        <v/>
      </c>
      <c r="H1706" s="5" t="str">
        <f t="shared" si="4"/>
        <v/>
      </c>
      <c r="I1706" s="5" t="str">
        <f t="shared" si="5"/>
        <v/>
      </c>
      <c r="J1706" s="5" t="str">
        <f t="shared" si="6"/>
        <v/>
      </c>
      <c r="K1706" s="5" t="str">
        <f t="shared" si="9"/>
        <v/>
      </c>
      <c r="M1706" s="6" t="str">
        <f t="shared" si="7"/>
        <v/>
      </c>
      <c r="N1706" s="5" t="str">
        <f t="shared" ref="N1706:Q1706" si="1712">IF(IFERROR(FIND( TRIM(LOWER( RIGHT(N$1,LEN(N$1)- FIND("=",N$1)))),LOWER($D1706)),"*") = "*","",LEFT(N$1,FIND("=",N$1) -1))</f>
        <v/>
      </c>
      <c r="O1706" s="5" t="str">
        <f t="shared" si="1712"/>
        <v/>
      </c>
      <c r="P1706" s="5" t="str">
        <f t="shared" si="1712"/>
        <v/>
      </c>
      <c r="Q1706" s="5" t="str">
        <f t="shared" si="1712"/>
        <v/>
      </c>
    </row>
    <row r="1707" ht="15.75" customHeight="1">
      <c r="A1707" s="5" t="s">
        <v>5049</v>
      </c>
      <c r="B1707" s="5" t="s">
        <v>5050</v>
      </c>
      <c r="C1707" s="5" t="s">
        <v>18</v>
      </c>
      <c r="D1707" s="5" t="s">
        <v>5051</v>
      </c>
      <c r="E1707" s="6" t="str">
        <f t="shared" si="2"/>
        <v>Enviromental Data</v>
      </c>
      <c r="F1707" s="2" t="s">
        <v>5</v>
      </c>
      <c r="G1707" s="5" t="str">
        <f t="shared" si="3"/>
        <v/>
      </c>
      <c r="H1707" s="5" t="str">
        <f t="shared" si="4"/>
        <v/>
      </c>
      <c r="I1707" s="5" t="str">
        <f t="shared" si="5"/>
        <v/>
      </c>
      <c r="J1707" s="5" t="str">
        <f t="shared" si="6"/>
        <v/>
      </c>
      <c r="K1707" s="5" t="str">
        <f t="shared" si="9"/>
        <v/>
      </c>
      <c r="M1707" s="6" t="str">
        <f t="shared" si="7"/>
        <v/>
      </c>
      <c r="N1707" s="5" t="str">
        <f t="shared" ref="N1707:Q1707" si="1713">IF(IFERROR(FIND( TRIM(LOWER( RIGHT(N$1,LEN(N$1)- FIND("=",N$1)))),LOWER($D1707)),"*") = "*","",LEFT(N$1,FIND("=",N$1) -1))</f>
        <v/>
      </c>
      <c r="O1707" s="5" t="str">
        <f t="shared" si="1713"/>
        <v/>
      </c>
      <c r="P1707" s="5" t="str">
        <f t="shared" si="1713"/>
        <v/>
      </c>
      <c r="Q1707" s="5" t="str">
        <f t="shared" si="1713"/>
        <v/>
      </c>
    </row>
    <row r="1708" ht="15.75" customHeight="1">
      <c r="A1708" s="5" t="s">
        <v>5052</v>
      </c>
      <c r="B1708" s="5" t="s">
        <v>5053</v>
      </c>
      <c r="C1708" s="5" t="s">
        <v>18</v>
      </c>
      <c r="D1708" s="5" t="s">
        <v>5054</v>
      </c>
      <c r="E1708" s="6" t="str">
        <f t="shared" si="2"/>
        <v>Enviromental Data</v>
      </c>
      <c r="F1708" s="2" t="s">
        <v>5</v>
      </c>
      <c r="G1708" s="5" t="str">
        <f t="shared" si="3"/>
        <v/>
      </c>
      <c r="H1708" s="5" t="str">
        <f t="shared" si="4"/>
        <v/>
      </c>
      <c r="I1708" s="5" t="str">
        <f t="shared" si="5"/>
        <v/>
      </c>
      <c r="J1708" s="5" t="str">
        <f t="shared" si="6"/>
        <v/>
      </c>
      <c r="K1708" s="5" t="str">
        <f t="shared" si="9"/>
        <v/>
      </c>
      <c r="M1708" s="6" t="str">
        <f t="shared" si="7"/>
        <v/>
      </c>
      <c r="N1708" s="5" t="str">
        <f t="shared" ref="N1708:Q1708" si="1714">IF(IFERROR(FIND( TRIM(LOWER( RIGHT(N$1,LEN(N$1)- FIND("=",N$1)))),LOWER($D1708)),"*") = "*","",LEFT(N$1,FIND("=",N$1) -1))</f>
        <v/>
      </c>
      <c r="O1708" s="5" t="str">
        <f t="shared" si="1714"/>
        <v/>
      </c>
      <c r="P1708" s="5" t="str">
        <f t="shared" si="1714"/>
        <v/>
      </c>
      <c r="Q1708" s="5" t="str">
        <f t="shared" si="1714"/>
        <v/>
      </c>
    </row>
    <row r="1709" ht="15.75" customHeight="1">
      <c r="A1709" s="5" t="s">
        <v>5055</v>
      </c>
      <c r="B1709" s="5" t="s">
        <v>5056</v>
      </c>
      <c r="C1709" s="5" t="s">
        <v>18</v>
      </c>
      <c r="D1709" s="5" t="s">
        <v>5057</v>
      </c>
      <c r="E1709" s="6" t="str">
        <f t="shared" si="2"/>
        <v>Enviromental Data</v>
      </c>
      <c r="F1709" s="2" t="s">
        <v>5</v>
      </c>
      <c r="G1709" s="5" t="str">
        <f t="shared" si="3"/>
        <v/>
      </c>
      <c r="H1709" s="5" t="str">
        <f t="shared" si="4"/>
        <v/>
      </c>
      <c r="I1709" s="5" t="str">
        <f t="shared" si="5"/>
        <v/>
      </c>
      <c r="J1709" s="5" t="str">
        <f t="shared" si="6"/>
        <v/>
      </c>
      <c r="K1709" s="5" t="str">
        <f t="shared" si="9"/>
        <v/>
      </c>
      <c r="M1709" s="6" t="str">
        <f t="shared" si="7"/>
        <v/>
      </c>
      <c r="N1709" s="5" t="str">
        <f t="shared" ref="N1709:Q1709" si="1715">IF(IFERROR(FIND( TRIM(LOWER( RIGHT(N$1,LEN(N$1)- FIND("=",N$1)))),LOWER($D1709)),"*") = "*","",LEFT(N$1,FIND("=",N$1) -1))</f>
        <v/>
      </c>
      <c r="O1709" s="5" t="str">
        <f t="shared" si="1715"/>
        <v/>
      </c>
      <c r="P1709" s="5" t="str">
        <f t="shared" si="1715"/>
        <v/>
      </c>
      <c r="Q1709" s="5" t="str">
        <f t="shared" si="1715"/>
        <v/>
      </c>
    </row>
    <row r="1710" ht="15.75" customHeight="1">
      <c r="A1710" s="5" t="s">
        <v>5058</v>
      </c>
      <c r="B1710" s="5" t="s">
        <v>5059</v>
      </c>
      <c r="C1710" s="5" t="s">
        <v>18</v>
      </c>
      <c r="D1710" s="5" t="s">
        <v>5060</v>
      </c>
      <c r="E1710" s="6" t="str">
        <f t="shared" si="2"/>
        <v>Enviromental Data</v>
      </c>
      <c r="F1710" s="2" t="s">
        <v>5</v>
      </c>
      <c r="G1710" s="5" t="str">
        <f t="shared" si="3"/>
        <v/>
      </c>
      <c r="H1710" s="5" t="str">
        <f t="shared" si="4"/>
        <v/>
      </c>
      <c r="I1710" s="5" t="str">
        <f t="shared" si="5"/>
        <v/>
      </c>
      <c r="J1710" s="5" t="str">
        <f t="shared" si="6"/>
        <v/>
      </c>
      <c r="K1710" s="5" t="str">
        <f t="shared" si="9"/>
        <v/>
      </c>
      <c r="M1710" s="6" t="str">
        <f t="shared" si="7"/>
        <v>Regulatory Compliance </v>
      </c>
      <c r="N1710" s="5" t="str">
        <f t="shared" ref="N1710:Q1710" si="1716">IF(IFERROR(FIND( TRIM(LOWER( RIGHT(N$1,LEN(N$1)- FIND("=",N$1)))),LOWER($D1710)),"*") = "*","",LEFT(N$1,FIND("=",N$1) -1))</f>
        <v/>
      </c>
      <c r="O1710" s="5" t="str">
        <f t="shared" si="1716"/>
        <v/>
      </c>
      <c r="P1710" s="5" t="str">
        <f t="shared" si="1716"/>
        <v>Regulatory Compliance </v>
      </c>
      <c r="Q1710" s="5" t="str">
        <f t="shared" si="1716"/>
        <v/>
      </c>
    </row>
    <row r="1711" ht="15.75" customHeight="1">
      <c r="A1711" s="5" t="s">
        <v>5061</v>
      </c>
      <c r="B1711" s="5" t="s">
        <v>5062</v>
      </c>
      <c r="C1711" s="5" t="s">
        <v>18</v>
      </c>
      <c r="D1711" s="5" t="s">
        <v>5063</v>
      </c>
      <c r="E1711" s="6" t="str">
        <f t="shared" si="2"/>
        <v>Enviromental Data</v>
      </c>
      <c r="F1711" s="2" t="s">
        <v>5</v>
      </c>
      <c r="G1711" s="5" t="str">
        <f t="shared" si="3"/>
        <v/>
      </c>
      <c r="H1711" s="5" t="str">
        <f t="shared" si="4"/>
        <v/>
      </c>
      <c r="I1711" s="5" t="str">
        <f t="shared" si="5"/>
        <v/>
      </c>
      <c r="J1711" s="5" t="str">
        <f t="shared" si="6"/>
        <v/>
      </c>
      <c r="K1711" s="5" t="str">
        <f t="shared" si="9"/>
        <v/>
      </c>
      <c r="M1711" s="6" t="str">
        <f t="shared" si="7"/>
        <v/>
      </c>
      <c r="N1711" s="5" t="str">
        <f t="shared" ref="N1711:Q1711" si="1717">IF(IFERROR(FIND( TRIM(LOWER( RIGHT(N$1,LEN(N$1)- FIND("=",N$1)))),LOWER($D1711)),"*") = "*","",LEFT(N$1,FIND("=",N$1) -1))</f>
        <v/>
      </c>
      <c r="O1711" s="5" t="str">
        <f t="shared" si="1717"/>
        <v/>
      </c>
      <c r="P1711" s="5" t="str">
        <f t="shared" si="1717"/>
        <v/>
      </c>
      <c r="Q1711" s="5" t="str">
        <f t="shared" si="1717"/>
        <v/>
      </c>
    </row>
    <row r="1712" ht="15.75" customHeight="1">
      <c r="A1712" s="5" t="s">
        <v>5064</v>
      </c>
      <c r="B1712" s="5" t="s">
        <v>5065</v>
      </c>
      <c r="C1712" s="5" t="s">
        <v>18</v>
      </c>
      <c r="D1712" s="5" t="s">
        <v>5066</v>
      </c>
      <c r="E1712" s="6" t="str">
        <f t="shared" si="2"/>
        <v>Enviromental Data</v>
      </c>
      <c r="F1712" s="2" t="s">
        <v>5</v>
      </c>
      <c r="G1712" s="5" t="str">
        <f t="shared" si="3"/>
        <v/>
      </c>
      <c r="H1712" s="5" t="str">
        <f t="shared" si="4"/>
        <v/>
      </c>
      <c r="I1712" s="5" t="str">
        <f t="shared" si="5"/>
        <v/>
      </c>
      <c r="J1712" s="5" t="str">
        <f t="shared" si="6"/>
        <v/>
      </c>
      <c r="K1712" s="5" t="str">
        <f t="shared" si="9"/>
        <v/>
      </c>
      <c r="M1712" s="6" t="str">
        <f t="shared" si="7"/>
        <v/>
      </c>
      <c r="N1712" s="5" t="str">
        <f t="shared" ref="N1712:Q1712" si="1718">IF(IFERROR(FIND( TRIM(LOWER( RIGHT(N$1,LEN(N$1)- FIND("=",N$1)))),LOWER($D1712)),"*") = "*","",LEFT(N$1,FIND("=",N$1) -1))</f>
        <v/>
      </c>
      <c r="O1712" s="5" t="str">
        <f t="shared" si="1718"/>
        <v/>
      </c>
      <c r="P1712" s="5" t="str">
        <f t="shared" si="1718"/>
        <v/>
      </c>
      <c r="Q1712" s="5" t="str">
        <f t="shared" si="1718"/>
        <v/>
      </c>
    </row>
    <row r="1713" ht="15.75" customHeight="1">
      <c r="A1713" s="5" t="s">
        <v>5067</v>
      </c>
      <c r="B1713" s="5" t="s">
        <v>5068</v>
      </c>
      <c r="C1713" s="5" t="s">
        <v>18</v>
      </c>
      <c r="D1713" s="5" t="s">
        <v>5069</v>
      </c>
      <c r="E1713" s="6" t="str">
        <f t="shared" si="2"/>
        <v>Enviromental Data</v>
      </c>
      <c r="F1713" s="2" t="s">
        <v>5</v>
      </c>
      <c r="G1713" s="5" t="str">
        <f t="shared" si="3"/>
        <v/>
      </c>
      <c r="H1713" s="5" t="str">
        <f t="shared" si="4"/>
        <v/>
      </c>
      <c r="I1713" s="5" t="str">
        <f t="shared" si="5"/>
        <v/>
      </c>
      <c r="J1713" s="5" t="str">
        <f t="shared" si="6"/>
        <v/>
      </c>
      <c r="K1713" s="5" t="str">
        <f t="shared" si="9"/>
        <v/>
      </c>
      <c r="M1713" s="6" t="str">
        <f t="shared" si="7"/>
        <v/>
      </c>
      <c r="N1713" s="5" t="str">
        <f t="shared" ref="N1713:Q1713" si="1719">IF(IFERROR(FIND( TRIM(LOWER( RIGHT(N$1,LEN(N$1)- FIND("=",N$1)))),LOWER($D1713)),"*") = "*","",LEFT(N$1,FIND("=",N$1) -1))</f>
        <v/>
      </c>
      <c r="O1713" s="5" t="str">
        <f t="shared" si="1719"/>
        <v/>
      </c>
      <c r="P1713" s="5" t="str">
        <f t="shared" si="1719"/>
        <v/>
      </c>
      <c r="Q1713" s="5" t="str">
        <f t="shared" si="1719"/>
        <v/>
      </c>
    </row>
    <row r="1714" ht="15.75" customHeight="1">
      <c r="A1714" s="5" t="s">
        <v>5070</v>
      </c>
      <c r="B1714" s="5" t="s">
        <v>5071</v>
      </c>
      <c r="C1714" s="5" t="s">
        <v>18</v>
      </c>
      <c r="D1714" s="5" t="s">
        <v>5072</v>
      </c>
      <c r="E1714" s="6" t="str">
        <f t="shared" si="2"/>
        <v>Enviromental Data,Public Health Data </v>
      </c>
      <c r="F1714" s="2" t="s">
        <v>5</v>
      </c>
      <c r="G1714" s="5" t="str">
        <f t="shared" si="3"/>
        <v/>
      </c>
      <c r="H1714" s="5" t="str">
        <f t="shared" si="4"/>
        <v/>
      </c>
      <c r="I1714" s="5" t="str">
        <f t="shared" si="5"/>
        <v/>
      </c>
      <c r="J1714" s="5" t="str">
        <f t="shared" si="6"/>
        <v/>
      </c>
      <c r="K1714" s="5" t="str">
        <f t="shared" si="9"/>
        <v>Public Health Data </v>
      </c>
      <c r="M1714" s="6" t="str">
        <f t="shared" si="7"/>
        <v/>
      </c>
      <c r="N1714" s="5" t="str">
        <f t="shared" ref="N1714:Q1714" si="1720">IF(IFERROR(FIND( TRIM(LOWER( RIGHT(N$1,LEN(N$1)- FIND("=",N$1)))),LOWER($D1714)),"*") = "*","",LEFT(N$1,FIND("=",N$1) -1))</f>
        <v/>
      </c>
      <c r="O1714" s="5" t="str">
        <f t="shared" si="1720"/>
        <v/>
      </c>
      <c r="P1714" s="5" t="str">
        <f t="shared" si="1720"/>
        <v/>
      </c>
      <c r="Q1714" s="5" t="str">
        <f t="shared" si="1720"/>
        <v/>
      </c>
    </row>
    <row r="1715" ht="15.75" customHeight="1">
      <c r="A1715" s="5" t="s">
        <v>5073</v>
      </c>
      <c r="B1715" s="5" t="s">
        <v>5074</v>
      </c>
      <c r="C1715" s="5" t="s">
        <v>18</v>
      </c>
      <c r="D1715" s="5" t="s">
        <v>5075</v>
      </c>
      <c r="E1715" s="6" t="str">
        <f t="shared" si="2"/>
        <v>Enviromental Data</v>
      </c>
      <c r="F1715" s="2" t="s">
        <v>5</v>
      </c>
      <c r="G1715" s="5" t="str">
        <f t="shared" si="3"/>
        <v/>
      </c>
      <c r="H1715" s="5" t="str">
        <f t="shared" si="4"/>
        <v/>
      </c>
      <c r="I1715" s="5" t="str">
        <f t="shared" si="5"/>
        <v/>
      </c>
      <c r="J1715" s="5" t="str">
        <f t="shared" si="6"/>
        <v/>
      </c>
      <c r="K1715" s="5" t="str">
        <f t="shared" si="9"/>
        <v/>
      </c>
      <c r="M1715" s="6" t="str">
        <f t="shared" si="7"/>
        <v>Agricultural Waste Management System </v>
      </c>
      <c r="N1715" s="5" t="str">
        <f t="shared" ref="N1715:Q1715" si="1721">IF(IFERROR(FIND( TRIM(LOWER( RIGHT(N$1,LEN(N$1)- FIND("=",N$1)))),LOWER($D1715)),"*") = "*","",LEFT(N$1,FIND("=",N$1) -1))</f>
        <v>Agricultural Waste Management System </v>
      </c>
      <c r="O1715" s="5" t="str">
        <f t="shared" si="1721"/>
        <v/>
      </c>
      <c r="P1715" s="5" t="str">
        <f t="shared" si="1721"/>
        <v/>
      </c>
      <c r="Q1715" s="5" t="str">
        <f t="shared" si="1721"/>
        <v/>
      </c>
    </row>
    <row r="1716" ht="15.75" customHeight="1">
      <c r="A1716" s="5" t="s">
        <v>5076</v>
      </c>
      <c r="B1716" s="5" t="s">
        <v>5077</v>
      </c>
      <c r="C1716" s="5" t="s">
        <v>18</v>
      </c>
      <c r="D1716" s="5" t="s">
        <v>5078</v>
      </c>
      <c r="E1716" s="6" t="str">
        <f t="shared" si="2"/>
        <v>Enviromental Data</v>
      </c>
      <c r="F1716" s="2" t="s">
        <v>5</v>
      </c>
      <c r="G1716" s="5" t="str">
        <f t="shared" si="3"/>
        <v/>
      </c>
      <c r="H1716" s="5" t="str">
        <f t="shared" si="4"/>
        <v/>
      </c>
      <c r="I1716" s="5" t="str">
        <f t="shared" si="5"/>
        <v/>
      </c>
      <c r="J1716" s="5" t="str">
        <f t="shared" si="6"/>
        <v/>
      </c>
      <c r="K1716" s="5" t="str">
        <f t="shared" si="9"/>
        <v/>
      </c>
      <c r="M1716" s="6" t="str">
        <f t="shared" si="7"/>
        <v/>
      </c>
      <c r="N1716" s="5" t="str">
        <f t="shared" ref="N1716:Q1716" si="1722">IF(IFERROR(FIND( TRIM(LOWER( RIGHT(N$1,LEN(N$1)- FIND("=",N$1)))),LOWER($D1716)),"*") = "*","",LEFT(N$1,FIND("=",N$1) -1))</f>
        <v/>
      </c>
      <c r="O1716" s="5" t="str">
        <f t="shared" si="1722"/>
        <v/>
      </c>
      <c r="P1716" s="5" t="str">
        <f t="shared" si="1722"/>
        <v/>
      </c>
      <c r="Q1716" s="5" t="str">
        <f t="shared" si="1722"/>
        <v/>
      </c>
    </row>
    <row r="1717" ht="15.75" customHeight="1">
      <c r="A1717" s="5" t="s">
        <v>5079</v>
      </c>
      <c r="B1717" s="5" t="s">
        <v>5080</v>
      </c>
      <c r="C1717" s="5" t="s">
        <v>18</v>
      </c>
      <c r="D1717" s="5" t="s">
        <v>5081</v>
      </c>
      <c r="E1717" s="6" t="str">
        <f t="shared" si="2"/>
        <v>Enviromental Data</v>
      </c>
      <c r="F1717" s="2" t="s">
        <v>5</v>
      </c>
      <c r="G1717" s="5" t="str">
        <f t="shared" si="3"/>
        <v/>
      </c>
      <c r="H1717" s="5" t="str">
        <f t="shared" si="4"/>
        <v/>
      </c>
      <c r="I1717" s="5" t="str">
        <f t="shared" si="5"/>
        <v/>
      </c>
      <c r="J1717" s="5" t="str">
        <f t="shared" si="6"/>
        <v/>
      </c>
      <c r="K1717" s="5" t="str">
        <f t="shared" si="9"/>
        <v/>
      </c>
      <c r="M1717" s="6" t="str">
        <f t="shared" si="7"/>
        <v/>
      </c>
      <c r="N1717" s="5" t="str">
        <f t="shared" ref="N1717:Q1717" si="1723">IF(IFERROR(FIND( TRIM(LOWER( RIGHT(N$1,LEN(N$1)- FIND("=",N$1)))),LOWER($D1717)),"*") = "*","",LEFT(N$1,FIND("=",N$1) -1))</f>
        <v/>
      </c>
      <c r="O1717" s="5" t="str">
        <f t="shared" si="1723"/>
        <v/>
      </c>
      <c r="P1717" s="5" t="str">
        <f t="shared" si="1723"/>
        <v/>
      </c>
      <c r="Q1717" s="5" t="str">
        <f t="shared" si="1723"/>
        <v/>
      </c>
    </row>
    <row r="1718" ht="15.75" customHeight="1">
      <c r="A1718" s="5" t="s">
        <v>5082</v>
      </c>
      <c r="B1718" s="5" t="s">
        <v>5083</v>
      </c>
      <c r="C1718" s="5" t="s">
        <v>18</v>
      </c>
      <c r="D1718" s="5" t="s">
        <v>5084</v>
      </c>
      <c r="E1718" s="6" t="str">
        <f t="shared" si="2"/>
        <v>Enviromental Data,Energy Data </v>
      </c>
      <c r="F1718" s="2" t="s">
        <v>5</v>
      </c>
      <c r="G1718" s="5" t="str">
        <f t="shared" si="3"/>
        <v/>
      </c>
      <c r="H1718" s="5" t="str">
        <f t="shared" si="4"/>
        <v/>
      </c>
      <c r="I1718" s="5" t="str">
        <f t="shared" si="5"/>
        <v>Energy Data </v>
      </c>
      <c r="J1718" s="5" t="str">
        <f t="shared" si="6"/>
        <v/>
      </c>
      <c r="K1718" s="5" t="str">
        <f t="shared" si="9"/>
        <v/>
      </c>
      <c r="M1718" s="6" t="str">
        <f t="shared" si="7"/>
        <v/>
      </c>
      <c r="N1718" s="5" t="str">
        <f t="shared" ref="N1718:Q1718" si="1724">IF(IFERROR(FIND( TRIM(LOWER( RIGHT(N$1,LEN(N$1)- FIND("=",N$1)))),LOWER($D1718)),"*") = "*","",LEFT(N$1,FIND("=",N$1) -1))</f>
        <v/>
      </c>
      <c r="O1718" s="5" t="str">
        <f t="shared" si="1724"/>
        <v/>
      </c>
      <c r="P1718" s="5" t="str">
        <f t="shared" si="1724"/>
        <v/>
      </c>
      <c r="Q1718" s="5" t="str">
        <f t="shared" si="1724"/>
        <v/>
      </c>
    </row>
    <row r="1719" ht="15.75" customHeight="1">
      <c r="A1719" s="5" t="s">
        <v>5085</v>
      </c>
      <c r="B1719" s="5" t="s">
        <v>3162</v>
      </c>
      <c r="C1719" s="5" t="s">
        <v>18</v>
      </c>
      <c r="D1719" s="5" t="s">
        <v>5086</v>
      </c>
      <c r="E1719" s="6" t="str">
        <f t="shared" si="2"/>
        <v>Enviromental Data,Soil Health Data</v>
      </c>
      <c r="F1719" s="2" t="s">
        <v>5</v>
      </c>
      <c r="G1719" s="5" t="str">
        <f t="shared" si="3"/>
        <v>Soil Health Data</v>
      </c>
      <c r="H1719" s="5" t="str">
        <f t="shared" si="4"/>
        <v/>
      </c>
      <c r="I1719" s="5" t="str">
        <f t="shared" si="5"/>
        <v/>
      </c>
      <c r="J1719" s="5" t="str">
        <f t="shared" si="6"/>
        <v/>
      </c>
      <c r="K1719" s="5" t="str">
        <f t="shared" si="9"/>
        <v/>
      </c>
      <c r="M1719" s="6" t="str">
        <f t="shared" si="7"/>
        <v/>
      </c>
      <c r="N1719" s="5" t="str">
        <f t="shared" ref="N1719:Q1719" si="1725">IF(IFERROR(FIND( TRIM(LOWER( RIGHT(N$1,LEN(N$1)- FIND("=",N$1)))),LOWER($D1719)),"*") = "*","",LEFT(N$1,FIND("=",N$1) -1))</f>
        <v/>
      </c>
      <c r="O1719" s="5" t="str">
        <f t="shared" si="1725"/>
        <v/>
      </c>
      <c r="P1719" s="5" t="str">
        <f t="shared" si="1725"/>
        <v/>
      </c>
      <c r="Q1719" s="5" t="str">
        <f t="shared" si="1725"/>
        <v/>
      </c>
    </row>
    <row r="1720" ht="15.75" customHeight="1">
      <c r="A1720" s="5" t="s">
        <v>5087</v>
      </c>
      <c r="B1720" s="5" t="s">
        <v>5088</v>
      </c>
      <c r="C1720" s="5" t="s">
        <v>18</v>
      </c>
      <c r="D1720" s="5" t="s">
        <v>5089</v>
      </c>
      <c r="E1720" s="6" t="str">
        <f t="shared" si="2"/>
        <v>Enviromental Data</v>
      </c>
      <c r="F1720" s="2" t="s">
        <v>5</v>
      </c>
      <c r="G1720" s="5" t="str">
        <f t="shared" si="3"/>
        <v/>
      </c>
      <c r="H1720" s="5" t="str">
        <f t="shared" si="4"/>
        <v/>
      </c>
      <c r="I1720" s="5" t="str">
        <f t="shared" si="5"/>
        <v/>
      </c>
      <c r="J1720" s="5" t="str">
        <f t="shared" si="6"/>
        <v/>
      </c>
      <c r="K1720" s="5" t="str">
        <f t="shared" si="9"/>
        <v/>
      </c>
      <c r="M1720" s="6" t="str">
        <f t="shared" si="7"/>
        <v/>
      </c>
      <c r="N1720" s="5" t="str">
        <f t="shared" ref="N1720:Q1720" si="1726">IF(IFERROR(FIND( TRIM(LOWER( RIGHT(N$1,LEN(N$1)- FIND("=",N$1)))),LOWER($D1720)),"*") = "*","",LEFT(N$1,FIND("=",N$1) -1))</f>
        <v/>
      </c>
      <c r="O1720" s="5" t="str">
        <f t="shared" si="1726"/>
        <v/>
      </c>
      <c r="P1720" s="5" t="str">
        <f t="shared" si="1726"/>
        <v/>
      </c>
      <c r="Q1720" s="5" t="str">
        <f t="shared" si="1726"/>
        <v/>
      </c>
    </row>
    <row r="1721" ht="15.75" customHeight="1">
      <c r="A1721" s="5" t="s">
        <v>5090</v>
      </c>
      <c r="B1721" s="5" t="s">
        <v>5091</v>
      </c>
      <c r="C1721" s="5" t="s">
        <v>18</v>
      </c>
      <c r="D1721" s="5" t="s">
        <v>5092</v>
      </c>
      <c r="E1721" s="6" t="str">
        <f t="shared" si="2"/>
        <v>Enviromental Data</v>
      </c>
      <c r="F1721" s="2" t="s">
        <v>5</v>
      </c>
      <c r="G1721" s="5" t="str">
        <f t="shared" si="3"/>
        <v/>
      </c>
      <c r="H1721" s="5" t="str">
        <f t="shared" si="4"/>
        <v/>
      </c>
      <c r="I1721" s="5" t="str">
        <f t="shared" si="5"/>
        <v/>
      </c>
      <c r="J1721" s="5" t="str">
        <f t="shared" si="6"/>
        <v/>
      </c>
      <c r="K1721" s="5" t="str">
        <f t="shared" si="9"/>
        <v/>
      </c>
      <c r="M1721" s="6" t="str">
        <f t="shared" si="7"/>
        <v/>
      </c>
      <c r="N1721" s="5" t="str">
        <f t="shared" ref="N1721:Q1721" si="1727">IF(IFERROR(FIND( TRIM(LOWER( RIGHT(N$1,LEN(N$1)- FIND("=",N$1)))),LOWER($D1721)),"*") = "*","",LEFT(N$1,FIND("=",N$1) -1))</f>
        <v/>
      </c>
      <c r="O1721" s="5" t="str">
        <f t="shared" si="1727"/>
        <v/>
      </c>
      <c r="P1721" s="5" t="str">
        <f t="shared" si="1727"/>
        <v/>
      </c>
      <c r="Q1721" s="5" t="str">
        <f t="shared" si="1727"/>
        <v/>
      </c>
    </row>
    <row r="1722" ht="15.75" customHeight="1">
      <c r="A1722" s="5" t="s">
        <v>5093</v>
      </c>
      <c r="B1722" s="5" t="s">
        <v>5094</v>
      </c>
      <c r="C1722" s="5" t="s">
        <v>18</v>
      </c>
      <c r="D1722" s="5" t="s">
        <v>5095</v>
      </c>
      <c r="E1722" s="6" t="str">
        <f t="shared" si="2"/>
        <v>Enviromental Data,Public Health Data </v>
      </c>
      <c r="F1722" s="2" t="s">
        <v>5</v>
      </c>
      <c r="G1722" s="5" t="str">
        <f t="shared" si="3"/>
        <v/>
      </c>
      <c r="H1722" s="5" t="str">
        <f t="shared" si="4"/>
        <v/>
      </c>
      <c r="I1722" s="5" t="str">
        <f t="shared" si="5"/>
        <v/>
      </c>
      <c r="J1722" s="5" t="str">
        <f t="shared" si="6"/>
        <v/>
      </c>
      <c r="K1722" s="5" t="str">
        <f t="shared" si="9"/>
        <v>Public Health Data </v>
      </c>
      <c r="M1722" s="6" t="str">
        <f t="shared" si="7"/>
        <v/>
      </c>
      <c r="N1722" s="5" t="str">
        <f t="shared" ref="N1722:Q1722" si="1728">IF(IFERROR(FIND( TRIM(LOWER( RIGHT(N$1,LEN(N$1)- FIND("=",N$1)))),LOWER($D1722)),"*") = "*","",LEFT(N$1,FIND("=",N$1) -1))</f>
        <v/>
      </c>
      <c r="O1722" s="5" t="str">
        <f t="shared" si="1728"/>
        <v/>
      </c>
      <c r="P1722" s="5" t="str">
        <f t="shared" si="1728"/>
        <v/>
      </c>
      <c r="Q1722" s="5" t="str">
        <f t="shared" si="1728"/>
        <v/>
      </c>
    </row>
    <row r="1723" ht="15.75" customHeight="1">
      <c r="A1723" s="5" t="s">
        <v>5096</v>
      </c>
      <c r="B1723" s="5" t="s">
        <v>5097</v>
      </c>
      <c r="C1723" s="5" t="s">
        <v>18</v>
      </c>
      <c r="D1723" s="5" t="s">
        <v>5098</v>
      </c>
      <c r="E1723" s="6" t="str">
        <f t="shared" si="2"/>
        <v>Enviromental Data</v>
      </c>
      <c r="F1723" s="2" t="s">
        <v>5</v>
      </c>
      <c r="G1723" s="5" t="str">
        <f t="shared" si="3"/>
        <v/>
      </c>
      <c r="H1723" s="5" t="str">
        <f t="shared" si="4"/>
        <v/>
      </c>
      <c r="I1723" s="5" t="str">
        <f t="shared" si="5"/>
        <v/>
      </c>
      <c r="J1723" s="5" t="str">
        <f t="shared" si="6"/>
        <v/>
      </c>
      <c r="K1723" s="5" t="str">
        <f t="shared" si="9"/>
        <v/>
      </c>
      <c r="M1723" s="6" t="str">
        <f t="shared" si="7"/>
        <v/>
      </c>
      <c r="N1723" s="5" t="str">
        <f t="shared" ref="N1723:Q1723" si="1729">IF(IFERROR(FIND( TRIM(LOWER( RIGHT(N$1,LEN(N$1)- FIND("=",N$1)))),LOWER($D1723)),"*") = "*","",LEFT(N$1,FIND("=",N$1) -1))</f>
        <v/>
      </c>
      <c r="O1723" s="5" t="str">
        <f t="shared" si="1729"/>
        <v/>
      </c>
      <c r="P1723" s="5" t="str">
        <f t="shared" si="1729"/>
        <v/>
      </c>
      <c r="Q1723" s="5" t="str">
        <f t="shared" si="1729"/>
        <v/>
      </c>
    </row>
    <row r="1724" ht="15.75" customHeight="1">
      <c r="A1724" s="5" t="s">
        <v>5099</v>
      </c>
      <c r="B1724" s="5" t="s">
        <v>5100</v>
      </c>
      <c r="C1724" s="5" t="s">
        <v>18</v>
      </c>
      <c r="D1724" s="5" t="s">
        <v>5101</v>
      </c>
      <c r="E1724" s="6" t="str">
        <f t="shared" si="2"/>
        <v>Enviromental Data</v>
      </c>
      <c r="F1724" s="2" t="s">
        <v>5</v>
      </c>
      <c r="G1724" s="5" t="str">
        <f t="shared" si="3"/>
        <v/>
      </c>
      <c r="H1724" s="5" t="str">
        <f t="shared" si="4"/>
        <v/>
      </c>
      <c r="I1724" s="5" t="str">
        <f t="shared" si="5"/>
        <v/>
      </c>
      <c r="J1724" s="5" t="str">
        <f t="shared" si="6"/>
        <v/>
      </c>
      <c r="K1724" s="5" t="str">
        <f t="shared" si="9"/>
        <v/>
      </c>
      <c r="M1724" s="6" t="str">
        <f t="shared" si="7"/>
        <v/>
      </c>
      <c r="N1724" s="5" t="str">
        <f t="shared" ref="N1724:Q1724" si="1730">IF(IFERROR(FIND( TRIM(LOWER( RIGHT(N$1,LEN(N$1)- FIND("=",N$1)))),LOWER($D1724)),"*") = "*","",LEFT(N$1,FIND("=",N$1) -1))</f>
        <v/>
      </c>
      <c r="O1724" s="5" t="str">
        <f t="shared" si="1730"/>
        <v/>
      </c>
      <c r="P1724" s="5" t="str">
        <f t="shared" si="1730"/>
        <v/>
      </c>
      <c r="Q1724" s="5" t="str">
        <f t="shared" si="1730"/>
        <v/>
      </c>
    </row>
    <row r="1725" ht="15.75" customHeight="1">
      <c r="A1725" s="5" t="s">
        <v>5102</v>
      </c>
      <c r="B1725" s="5" t="s">
        <v>5103</v>
      </c>
      <c r="C1725" s="5" t="s">
        <v>18</v>
      </c>
      <c r="D1725" s="5" t="s">
        <v>5104</v>
      </c>
      <c r="E1725" s="6" t="str">
        <f t="shared" si="2"/>
        <v>Enviromental Data</v>
      </c>
      <c r="F1725" s="2" t="s">
        <v>5</v>
      </c>
      <c r="G1725" s="5" t="str">
        <f t="shared" si="3"/>
        <v/>
      </c>
      <c r="H1725" s="5" t="str">
        <f t="shared" si="4"/>
        <v/>
      </c>
      <c r="I1725" s="5" t="str">
        <f t="shared" si="5"/>
        <v/>
      </c>
      <c r="J1725" s="5" t="str">
        <f t="shared" si="6"/>
        <v/>
      </c>
      <c r="K1725" s="5" t="str">
        <f t="shared" si="9"/>
        <v/>
      </c>
      <c r="M1725" s="6" t="str">
        <f t="shared" si="7"/>
        <v/>
      </c>
      <c r="N1725" s="5" t="str">
        <f t="shared" ref="N1725:Q1725" si="1731">IF(IFERROR(FIND( TRIM(LOWER( RIGHT(N$1,LEN(N$1)- FIND("=",N$1)))),LOWER($D1725)),"*") = "*","",LEFT(N$1,FIND("=",N$1) -1))</f>
        <v/>
      </c>
      <c r="O1725" s="5" t="str">
        <f t="shared" si="1731"/>
        <v/>
      </c>
      <c r="P1725" s="5" t="str">
        <f t="shared" si="1731"/>
        <v/>
      </c>
      <c r="Q1725" s="5" t="str">
        <f t="shared" si="1731"/>
        <v/>
      </c>
    </row>
    <row r="1726" ht="15.75" customHeight="1">
      <c r="A1726" s="5" t="s">
        <v>5105</v>
      </c>
      <c r="B1726" s="5" t="s">
        <v>5106</v>
      </c>
      <c r="C1726" s="5" t="s">
        <v>18</v>
      </c>
      <c r="D1726" s="5" t="s">
        <v>5107</v>
      </c>
      <c r="E1726" s="6" t="str">
        <f t="shared" si="2"/>
        <v>Enviromental Data</v>
      </c>
      <c r="F1726" s="2" t="s">
        <v>5</v>
      </c>
      <c r="G1726" s="5" t="str">
        <f t="shared" si="3"/>
        <v/>
      </c>
      <c r="H1726" s="5" t="str">
        <f t="shared" si="4"/>
        <v/>
      </c>
      <c r="I1726" s="5" t="str">
        <f t="shared" si="5"/>
        <v/>
      </c>
      <c r="J1726" s="5" t="str">
        <f t="shared" si="6"/>
        <v/>
      </c>
      <c r="K1726" s="5" t="str">
        <f t="shared" si="9"/>
        <v/>
      </c>
      <c r="M1726" s="6" t="str">
        <f t="shared" si="7"/>
        <v/>
      </c>
      <c r="N1726" s="5" t="str">
        <f t="shared" ref="N1726:Q1726" si="1732">IF(IFERROR(FIND( TRIM(LOWER( RIGHT(N$1,LEN(N$1)- FIND("=",N$1)))),LOWER($D1726)),"*") = "*","",LEFT(N$1,FIND("=",N$1) -1))</f>
        <v/>
      </c>
      <c r="O1726" s="5" t="str">
        <f t="shared" si="1732"/>
        <v/>
      </c>
      <c r="P1726" s="5" t="str">
        <f t="shared" si="1732"/>
        <v/>
      </c>
      <c r="Q1726" s="5" t="str">
        <f t="shared" si="1732"/>
        <v/>
      </c>
    </row>
    <row r="1727" ht="15.75" customHeight="1">
      <c r="A1727" s="5" t="s">
        <v>5108</v>
      </c>
      <c r="B1727" s="5" t="s">
        <v>5109</v>
      </c>
      <c r="C1727" s="5" t="s">
        <v>18</v>
      </c>
      <c r="D1727" s="5" t="s">
        <v>5110</v>
      </c>
      <c r="E1727" s="6" t="str">
        <f t="shared" si="2"/>
        <v>Enviromental Data</v>
      </c>
      <c r="F1727" s="2" t="s">
        <v>5</v>
      </c>
      <c r="G1727" s="5" t="str">
        <f t="shared" si="3"/>
        <v/>
      </c>
      <c r="H1727" s="5" t="str">
        <f t="shared" si="4"/>
        <v/>
      </c>
      <c r="I1727" s="5" t="str">
        <f t="shared" si="5"/>
        <v/>
      </c>
      <c r="J1727" s="5" t="str">
        <f t="shared" si="6"/>
        <v/>
      </c>
      <c r="K1727" s="5" t="str">
        <f t="shared" si="9"/>
        <v/>
      </c>
      <c r="M1727" s="6" t="str">
        <f t="shared" si="7"/>
        <v/>
      </c>
      <c r="N1727" s="5" t="str">
        <f t="shared" ref="N1727:Q1727" si="1733">IF(IFERROR(FIND( TRIM(LOWER( RIGHT(N$1,LEN(N$1)- FIND("=",N$1)))),LOWER($D1727)),"*") = "*","",LEFT(N$1,FIND("=",N$1) -1))</f>
        <v/>
      </c>
      <c r="O1727" s="5" t="str">
        <f t="shared" si="1733"/>
        <v/>
      </c>
      <c r="P1727" s="5" t="str">
        <f t="shared" si="1733"/>
        <v/>
      </c>
      <c r="Q1727" s="5" t="str">
        <f t="shared" si="1733"/>
        <v/>
      </c>
    </row>
    <row r="1728" ht="15.75" customHeight="1">
      <c r="A1728" s="5" t="s">
        <v>5111</v>
      </c>
      <c r="B1728" s="5" t="s">
        <v>5112</v>
      </c>
      <c r="C1728" s="5" t="s">
        <v>18</v>
      </c>
      <c r="D1728" s="5" t="s">
        <v>5113</v>
      </c>
      <c r="E1728" s="6" t="str">
        <f t="shared" si="2"/>
        <v>Enviromental Data</v>
      </c>
      <c r="F1728" s="2" t="s">
        <v>5</v>
      </c>
      <c r="G1728" s="5" t="str">
        <f t="shared" si="3"/>
        <v/>
      </c>
      <c r="H1728" s="5" t="str">
        <f t="shared" si="4"/>
        <v/>
      </c>
      <c r="I1728" s="5" t="str">
        <f t="shared" si="5"/>
        <v/>
      </c>
      <c r="J1728" s="5" t="str">
        <f t="shared" si="6"/>
        <v/>
      </c>
      <c r="K1728" s="5" t="str">
        <f t="shared" si="9"/>
        <v/>
      </c>
      <c r="M1728" s="6" t="str">
        <f t="shared" si="7"/>
        <v/>
      </c>
      <c r="N1728" s="5" t="str">
        <f t="shared" ref="N1728:Q1728" si="1734">IF(IFERROR(FIND( TRIM(LOWER( RIGHT(N$1,LEN(N$1)- FIND("=",N$1)))),LOWER($D1728)),"*") = "*","",LEFT(N$1,FIND("=",N$1) -1))</f>
        <v/>
      </c>
      <c r="O1728" s="5" t="str">
        <f t="shared" si="1734"/>
        <v/>
      </c>
      <c r="P1728" s="5" t="str">
        <f t="shared" si="1734"/>
        <v/>
      </c>
      <c r="Q1728" s="5" t="str">
        <f t="shared" si="1734"/>
        <v/>
      </c>
    </row>
    <row r="1729" ht="15.75" customHeight="1">
      <c r="A1729" s="5" t="s">
        <v>5114</v>
      </c>
      <c r="B1729" s="5" t="s">
        <v>5115</v>
      </c>
      <c r="C1729" s="5" t="s">
        <v>18</v>
      </c>
      <c r="D1729" s="5" t="s">
        <v>5116</v>
      </c>
      <c r="E1729" s="6" t="str">
        <f t="shared" si="2"/>
        <v>Enviromental Data</v>
      </c>
      <c r="F1729" s="2" t="s">
        <v>5</v>
      </c>
      <c r="G1729" s="5" t="str">
        <f t="shared" si="3"/>
        <v/>
      </c>
      <c r="H1729" s="5" t="str">
        <f t="shared" si="4"/>
        <v/>
      </c>
      <c r="I1729" s="5" t="str">
        <f t="shared" si="5"/>
        <v/>
      </c>
      <c r="J1729" s="5" t="str">
        <f t="shared" si="6"/>
        <v/>
      </c>
      <c r="K1729" s="5" t="str">
        <f t="shared" si="9"/>
        <v/>
      </c>
      <c r="M1729" s="6" t="str">
        <f t="shared" si="7"/>
        <v/>
      </c>
      <c r="N1729" s="5" t="str">
        <f t="shared" ref="N1729:Q1729" si="1735">IF(IFERROR(FIND( TRIM(LOWER( RIGHT(N$1,LEN(N$1)- FIND("=",N$1)))),LOWER($D1729)),"*") = "*","",LEFT(N$1,FIND("=",N$1) -1))</f>
        <v/>
      </c>
      <c r="O1729" s="5" t="str">
        <f t="shared" si="1735"/>
        <v/>
      </c>
      <c r="P1729" s="5" t="str">
        <f t="shared" si="1735"/>
        <v/>
      </c>
      <c r="Q1729" s="5" t="str">
        <f t="shared" si="1735"/>
        <v/>
      </c>
    </row>
    <row r="1730" ht="15.75" customHeight="1">
      <c r="A1730" s="5" t="s">
        <v>5117</v>
      </c>
      <c r="B1730" s="5" t="s">
        <v>5118</v>
      </c>
      <c r="C1730" s="5" t="s">
        <v>18</v>
      </c>
      <c r="D1730" s="5" t="s">
        <v>5119</v>
      </c>
      <c r="E1730" s="6" t="str">
        <f t="shared" si="2"/>
        <v>Enviromental Data</v>
      </c>
      <c r="F1730" s="2" t="s">
        <v>5</v>
      </c>
      <c r="G1730" s="5" t="str">
        <f t="shared" si="3"/>
        <v/>
      </c>
      <c r="H1730" s="5" t="str">
        <f t="shared" si="4"/>
        <v/>
      </c>
      <c r="I1730" s="5" t="str">
        <f t="shared" si="5"/>
        <v/>
      </c>
      <c r="J1730" s="5" t="str">
        <f t="shared" si="6"/>
        <v/>
      </c>
      <c r="K1730" s="5" t="str">
        <f t="shared" si="9"/>
        <v/>
      </c>
      <c r="M1730" s="6" t="str">
        <f t="shared" si="7"/>
        <v/>
      </c>
      <c r="N1730" s="5" t="str">
        <f t="shared" ref="N1730:Q1730" si="1736">IF(IFERROR(FIND( TRIM(LOWER( RIGHT(N$1,LEN(N$1)- FIND("=",N$1)))),LOWER($D1730)),"*") = "*","",LEFT(N$1,FIND("=",N$1) -1))</f>
        <v/>
      </c>
      <c r="O1730" s="5" t="str">
        <f t="shared" si="1736"/>
        <v/>
      </c>
      <c r="P1730" s="5" t="str">
        <f t="shared" si="1736"/>
        <v/>
      </c>
      <c r="Q1730" s="5" t="str">
        <f t="shared" si="1736"/>
        <v/>
      </c>
    </row>
    <row r="1731" ht="15.75" customHeight="1">
      <c r="A1731" s="5" t="s">
        <v>5120</v>
      </c>
      <c r="B1731" s="5" t="s">
        <v>5121</v>
      </c>
      <c r="C1731" s="5" t="s">
        <v>18</v>
      </c>
      <c r="D1731" s="5" t="s">
        <v>5122</v>
      </c>
      <c r="E1731" s="6" t="str">
        <f t="shared" si="2"/>
        <v>Enviromental Data</v>
      </c>
      <c r="F1731" s="2" t="s">
        <v>5</v>
      </c>
      <c r="G1731" s="5" t="str">
        <f t="shared" si="3"/>
        <v/>
      </c>
      <c r="H1731" s="5" t="str">
        <f t="shared" si="4"/>
        <v/>
      </c>
      <c r="I1731" s="5" t="str">
        <f t="shared" si="5"/>
        <v/>
      </c>
      <c r="J1731" s="5" t="str">
        <f t="shared" si="6"/>
        <v/>
      </c>
      <c r="K1731" s="5" t="str">
        <f t="shared" si="9"/>
        <v/>
      </c>
      <c r="M1731" s="6" t="str">
        <f t="shared" si="7"/>
        <v/>
      </c>
      <c r="N1731" s="5" t="str">
        <f t="shared" ref="N1731:Q1731" si="1737">IF(IFERROR(FIND( TRIM(LOWER( RIGHT(N$1,LEN(N$1)- FIND("=",N$1)))),LOWER($D1731)),"*") = "*","",LEFT(N$1,FIND("=",N$1) -1))</f>
        <v/>
      </c>
      <c r="O1731" s="5" t="str">
        <f t="shared" si="1737"/>
        <v/>
      </c>
      <c r="P1731" s="5" t="str">
        <f t="shared" si="1737"/>
        <v/>
      </c>
      <c r="Q1731" s="5" t="str">
        <f t="shared" si="1737"/>
        <v/>
      </c>
    </row>
    <row r="1732" ht="15.75" customHeight="1">
      <c r="A1732" s="5" t="s">
        <v>5123</v>
      </c>
      <c r="B1732" s="5" t="s">
        <v>5124</v>
      </c>
      <c r="C1732" s="5" t="s">
        <v>18</v>
      </c>
      <c r="D1732" s="5" t="s">
        <v>5125</v>
      </c>
      <c r="E1732" s="6" t="str">
        <f t="shared" si="2"/>
        <v>Enviromental Data</v>
      </c>
      <c r="F1732" s="2" t="s">
        <v>5</v>
      </c>
      <c r="G1732" s="5" t="str">
        <f t="shared" si="3"/>
        <v/>
      </c>
      <c r="H1732" s="5" t="str">
        <f t="shared" si="4"/>
        <v/>
      </c>
      <c r="I1732" s="5" t="str">
        <f t="shared" si="5"/>
        <v/>
      </c>
      <c r="J1732" s="5" t="str">
        <f t="shared" si="6"/>
        <v/>
      </c>
      <c r="K1732" s="5" t="str">
        <f t="shared" si="9"/>
        <v/>
      </c>
      <c r="M1732" s="6" t="str">
        <f t="shared" si="7"/>
        <v>Agricultural Waste Management System </v>
      </c>
      <c r="N1732" s="5" t="str">
        <f t="shared" ref="N1732:Q1732" si="1738">IF(IFERROR(FIND( TRIM(LOWER( RIGHT(N$1,LEN(N$1)- FIND("=",N$1)))),LOWER($D1732)),"*") = "*","",LEFT(N$1,FIND("=",N$1) -1))</f>
        <v>Agricultural Waste Management System </v>
      </c>
      <c r="O1732" s="5" t="str">
        <f t="shared" si="1738"/>
        <v/>
      </c>
      <c r="P1732" s="5" t="str">
        <f t="shared" si="1738"/>
        <v/>
      </c>
      <c r="Q1732" s="5" t="str">
        <f t="shared" si="1738"/>
        <v/>
      </c>
    </row>
    <row r="1733" ht="15.75" customHeight="1">
      <c r="A1733" s="5" t="s">
        <v>5126</v>
      </c>
      <c r="B1733" s="5" t="s">
        <v>5127</v>
      </c>
      <c r="C1733" s="5" t="s">
        <v>18</v>
      </c>
      <c r="D1733" s="5" t="s">
        <v>5128</v>
      </c>
      <c r="E1733" s="6" t="str">
        <f t="shared" si="2"/>
        <v>Enviromental Data</v>
      </c>
      <c r="F1733" s="2" t="s">
        <v>5</v>
      </c>
      <c r="G1733" s="5" t="str">
        <f t="shared" si="3"/>
        <v/>
      </c>
      <c r="H1733" s="5" t="str">
        <f t="shared" si="4"/>
        <v/>
      </c>
      <c r="I1733" s="5" t="str">
        <f t="shared" si="5"/>
        <v/>
      </c>
      <c r="J1733" s="5" t="str">
        <f t="shared" si="6"/>
        <v/>
      </c>
      <c r="K1733" s="5" t="str">
        <f t="shared" si="9"/>
        <v/>
      </c>
      <c r="M1733" s="6" t="str">
        <f t="shared" si="7"/>
        <v/>
      </c>
      <c r="N1733" s="5" t="str">
        <f t="shared" ref="N1733:Q1733" si="1739">IF(IFERROR(FIND( TRIM(LOWER( RIGHT(N$1,LEN(N$1)- FIND("=",N$1)))),LOWER($D1733)),"*") = "*","",LEFT(N$1,FIND("=",N$1) -1))</f>
        <v/>
      </c>
      <c r="O1733" s="5" t="str">
        <f t="shared" si="1739"/>
        <v/>
      </c>
      <c r="P1733" s="5" t="str">
        <f t="shared" si="1739"/>
        <v/>
      </c>
      <c r="Q1733" s="5" t="str">
        <f t="shared" si="1739"/>
        <v/>
      </c>
    </row>
    <row r="1734" ht="15.75" customHeight="1">
      <c r="A1734" s="5" t="s">
        <v>5129</v>
      </c>
      <c r="B1734" s="5" t="s">
        <v>5130</v>
      </c>
      <c r="C1734" s="5" t="s">
        <v>18</v>
      </c>
      <c r="D1734" s="5" t="s">
        <v>5131</v>
      </c>
      <c r="E1734" s="6" t="str">
        <f t="shared" si="2"/>
        <v>Enviromental Data</v>
      </c>
      <c r="F1734" s="2" t="s">
        <v>5</v>
      </c>
      <c r="G1734" s="5" t="str">
        <f t="shared" si="3"/>
        <v/>
      </c>
      <c r="H1734" s="5" t="str">
        <f t="shared" si="4"/>
        <v/>
      </c>
      <c r="I1734" s="5" t="str">
        <f t="shared" si="5"/>
        <v/>
      </c>
      <c r="J1734" s="5" t="str">
        <f t="shared" si="6"/>
        <v/>
      </c>
      <c r="K1734" s="5" t="str">
        <f t="shared" si="9"/>
        <v/>
      </c>
      <c r="M1734" s="6" t="str">
        <f t="shared" si="7"/>
        <v>Agricultural Waste Management System </v>
      </c>
      <c r="N1734" s="5" t="str">
        <f t="shared" ref="N1734:Q1734" si="1740">IF(IFERROR(FIND( TRIM(LOWER( RIGHT(N$1,LEN(N$1)- FIND("=",N$1)))),LOWER($D1734)),"*") = "*","",LEFT(N$1,FIND("=",N$1) -1))</f>
        <v>Agricultural Waste Management System </v>
      </c>
      <c r="O1734" s="5" t="str">
        <f t="shared" si="1740"/>
        <v/>
      </c>
      <c r="P1734" s="5" t="str">
        <f t="shared" si="1740"/>
        <v/>
      </c>
      <c r="Q1734" s="5" t="str">
        <f t="shared" si="1740"/>
        <v/>
      </c>
    </row>
    <row r="1735" ht="15.75" customHeight="1">
      <c r="A1735" s="5" t="s">
        <v>5132</v>
      </c>
      <c r="B1735" s="5" t="s">
        <v>5133</v>
      </c>
      <c r="C1735" s="5" t="s">
        <v>18</v>
      </c>
      <c r="D1735" s="5" t="s">
        <v>5134</v>
      </c>
      <c r="E1735" s="6" t="str">
        <f t="shared" si="2"/>
        <v>Enviromental Data</v>
      </c>
      <c r="F1735" s="2" t="s">
        <v>5</v>
      </c>
      <c r="G1735" s="5" t="str">
        <f t="shared" si="3"/>
        <v/>
      </c>
      <c r="H1735" s="5" t="str">
        <f t="shared" si="4"/>
        <v/>
      </c>
      <c r="I1735" s="5" t="str">
        <f t="shared" si="5"/>
        <v/>
      </c>
      <c r="J1735" s="5" t="str">
        <f t="shared" si="6"/>
        <v/>
      </c>
      <c r="K1735" s="5" t="str">
        <f t="shared" si="9"/>
        <v/>
      </c>
      <c r="M1735" s="6" t="str">
        <f t="shared" si="7"/>
        <v/>
      </c>
      <c r="N1735" s="5" t="str">
        <f t="shared" ref="N1735:Q1735" si="1741">IF(IFERROR(FIND( TRIM(LOWER( RIGHT(N$1,LEN(N$1)- FIND("=",N$1)))),LOWER($D1735)),"*") = "*","",LEFT(N$1,FIND("=",N$1) -1))</f>
        <v/>
      </c>
      <c r="O1735" s="5" t="str">
        <f t="shared" si="1741"/>
        <v/>
      </c>
      <c r="P1735" s="5" t="str">
        <f t="shared" si="1741"/>
        <v/>
      </c>
      <c r="Q1735" s="5" t="str">
        <f t="shared" si="1741"/>
        <v/>
      </c>
    </row>
    <row r="1736" ht="15.75" customHeight="1">
      <c r="A1736" s="5" t="s">
        <v>5135</v>
      </c>
      <c r="B1736" s="5" t="s">
        <v>5136</v>
      </c>
      <c r="C1736" s="5" t="s">
        <v>18</v>
      </c>
      <c r="D1736" s="5" t="s">
        <v>5137</v>
      </c>
      <c r="E1736" s="6" t="str">
        <f t="shared" si="2"/>
        <v>Enviromental Data</v>
      </c>
      <c r="F1736" s="2" t="s">
        <v>5</v>
      </c>
      <c r="G1736" s="5" t="str">
        <f t="shared" si="3"/>
        <v/>
      </c>
      <c r="H1736" s="5" t="str">
        <f t="shared" si="4"/>
        <v/>
      </c>
      <c r="I1736" s="5" t="str">
        <f t="shared" si="5"/>
        <v/>
      </c>
      <c r="J1736" s="5" t="str">
        <f t="shared" si="6"/>
        <v/>
      </c>
      <c r="K1736" s="5" t="str">
        <f t="shared" si="9"/>
        <v/>
      </c>
      <c r="M1736" s="6" t="str">
        <f t="shared" si="7"/>
        <v/>
      </c>
      <c r="N1736" s="5" t="str">
        <f t="shared" ref="N1736:Q1736" si="1742">IF(IFERROR(FIND( TRIM(LOWER( RIGHT(N$1,LEN(N$1)- FIND("=",N$1)))),LOWER($D1736)),"*") = "*","",LEFT(N$1,FIND("=",N$1) -1))</f>
        <v/>
      </c>
      <c r="O1736" s="5" t="str">
        <f t="shared" si="1742"/>
        <v/>
      </c>
      <c r="P1736" s="5" t="str">
        <f t="shared" si="1742"/>
        <v/>
      </c>
      <c r="Q1736" s="5" t="str">
        <f t="shared" si="1742"/>
        <v/>
      </c>
    </row>
    <row r="1737" ht="15.75" customHeight="1">
      <c r="A1737" s="5" t="s">
        <v>5138</v>
      </c>
      <c r="B1737" s="5" t="s">
        <v>5139</v>
      </c>
      <c r="C1737" s="5" t="s">
        <v>18</v>
      </c>
      <c r="D1737" s="5" t="s">
        <v>5140</v>
      </c>
      <c r="E1737" s="6" t="str">
        <f t="shared" si="2"/>
        <v>Enviromental Data</v>
      </c>
      <c r="F1737" s="2" t="s">
        <v>5</v>
      </c>
      <c r="G1737" s="5" t="str">
        <f t="shared" si="3"/>
        <v/>
      </c>
      <c r="H1737" s="5" t="str">
        <f t="shared" si="4"/>
        <v/>
      </c>
      <c r="I1737" s="5" t="str">
        <f t="shared" si="5"/>
        <v/>
      </c>
      <c r="J1737" s="5" t="str">
        <f t="shared" si="6"/>
        <v/>
      </c>
      <c r="K1737" s="5" t="str">
        <f t="shared" si="9"/>
        <v/>
      </c>
      <c r="M1737" s="6" t="str">
        <f t="shared" si="7"/>
        <v/>
      </c>
      <c r="N1737" s="5" t="str">
        <f t="shared" ref="N1737:Q1737" si="1743">IF(IFERROR(FIND( TRIM(LOWER( RIGHT(N$1,LEN(N$1)- FIND("=",N$1)))),LOWER($D1737)),"*") = "*","",LEFT(N$1,FIND("=",N$1) -1))</f>
        <v/>
      </c>
      <c r="O1737" s="5" t="str">
        <f t="shared" si="1743"/>
        <v/>
      </c>
      <c r="P1737" s="5" t="str">
        <f t="shared" si="1743"/>
        <v/>
      </c>
      <c r="Q1737" s="5" t="str">
        <f t="shared" si="1743"/>
        <v/>
      </c>
    </row>
    <row r="1738" ht="15.75" customHeight="1">
      <c r="A1738" s="5" t="s">
        <v>5141</v>
      </c>
      <c r="B1738" s="5" t="s">
        <v>5142</v>
      </c>
      <c r="C1738" s="5" t="s">
        <v>18</v>
      </c>
      <c r="D1738" s="5" t="s">
        <v>5143</v>
      </c>
      <c r="E1738" s="6" t="str">
        <f t="shared" si="2"/>
        <v>Enviromental Data</v>
      </c>
      <c r="F1738" s="2" t="s">
        <v>5</v>
      </c>
      <c r="G1738" s="5" t="str">
        <f t="shared" si="3"/>
        <v/>
      </c>
      <c r="H1738" s="5" t="str">
        <f t="shared" si="4"/>
        <v/>
      </c>
      <c r="I1738" s="5" t="str">
        <f t="shared" si="5"/>
        <v/>
      </c>
      <c r="J1738" s="5" t="str">
        <f t="shared" si="6"/>
        <v/>
      </c>
      <c r="K1738" s="5" t="str">
        <f t="shared" si="9"/>
        <v/>
      </c>
      <c r="M1738" s="6" t="str">
        <f t="shared" si="7"/>
        <v/>
      </c>
      <c r="N1738" s="5" t="str">
        <f t="shared" ref="N1738:Q1738" si="1744">IF(IFERROR(FIND( TRIM(LOWER( RIGHT(N$1,LEN(N$1)- FIND("=",N$1)))),LOWER($D1738)),"*") = "*","",LEFT(N$1,FIND("=",N$1) -1))</f>
        <v/>
      </c>
      <c r="O1738" s="5" t="str">
        <f t="shared" si="1744"/>
        <v/>
      </c>
      <c r="P1738" s="5" t="str">
        <f t="shared" si="1744"/>
        <v/>
      </c>
      <c r="Q1738" s="5" t="str">
        <f t="shared" si="1744"/>
        <v/>
      </c>
    </row>
    <row r="1739" ht="15.75" customHeight="1">
      <c r="A1739" s="5" t="s">
        <v>5144</v>
      </c>
      <c r="B1739" s="5" t="s">
        <v>5145</v>
      </c>
      <c r="C1739" s="5" t="s">
        <v>18</v>
      </c>
      <c r="D1739" s="5" t="s">
        <v>5146</v>
      </c>
      <c r="E1739" s="6" t="str">
        <f t="shared" si="2"/>
        <v>Enviromental Data,Pesticides Data </v>
      </c>
      <c r="F1739" s="2" t="s">
        <v>5</v>
      </c>
      <c r="G1739" s="5" t="str">
        <f t="shared" si="3"/>
        <v/>
      </c>
      <c r="H1739" s="5" t="str">
        <f t="shared" si="4"/>
        <v/>
      </c>
      <c r="I1739" s="5" t="str">
        <f t="shared" si="5"/>
        <v/>
      </c>
      <c r="J1739" s="5" t="str">
        <f t="shared" si="6"/>
        <v>Pesticides Data </v>
      </c>
      <c r="K1739" s="5" t="str">
        <f t="shared" si="9"/>
        <v/>
      </c>
      <c r="M1739" s="6" t="str">
        <f t="shared" si="7"/>
        <v/>
      </c>
      <c r="N1739" s="5" t="str">
        <f t="shared" ref="N1739:Q1739" si="1745">IF(IFERROR(FIND( TRIM(LOWER( RIGHT(N$1,LEN(N$1)- FIND("=",N$1)))),LOWER($D1739)),"*") = "*","",LEFT(N$1,FIND("=",N$1) -1))</f>
        <v/>
      </c>
      <c r="O1739" s="5" t="str">
        <f t="shared" si="1745"/>
        <v/>
      </c>
      <c r="P1739" s="5" t="str">
        <f t="shared" si="1745"/>
        <v/>
      </c>
      <c r="Q1739" s="5" t="str">
        <f t="shared" si="1745"/>
        <v/>
      </c>
    </row>
    <row r="1740" ht="15.75" customHeight="1">
      <c r="A1740" s="5" t="s">
        <v>5147</v>
      </c>
      <c r="B1740" s="5" t="s">
        <v>5148</v>
      </c>
      <c r="C1740" s="5" t="s">
        <v>18</v>
      </c>
      <c r="D1740" s="5" t="s">
        <v>5149</v>
      </c>
      <c r="E1740" s="6" t="str">
        <f t="shared" si="2"/>
        <v>Enviromental Data</v>
      </c>
      <c r="F1740" s="2" t="s">
        <v>5</v>
      </c>
      <c r="G1740" s="5" t="str">
        <f t="shared" si="3"/>
        <v/>
      </c>
      <c r="H1740" s="5" t="str">
        <f t="shared" si="4"/>
        <v/>
      </c>
      <c r="I1740" s="5" t="str">
        <f t="shared" si="5"/>
        <v/>
      </c>
      <c r="J1740" s="5" t="str">
        <f t="shared" si="6"/>
        <v/>
      </c>
      <c r="K1740" s="5" t="str">
        <f t="shared" si="9"/>
        <v/>
      </c>
      <c r="M1740" s="6" t="str">
        <f t="shared" si="7"/>
        <v/>
      </c>
      <c r="N1740" s="5" t="str">
        <f t="shared" ref="N1740:Q1740" si="1746">IF(IFERROR(FIND( TRIM(LOWER( RIGHT(N$1,LEN(N$1)- FIND("=",N$1)))),LOWER($D1740)),"*") = "*","",LEFT(N$1,FIND("=",N$1) -1))</f>
        <v/>
      </c>
      <c r="O1740" s="5" t="str">
        <f t="shared" si="1746"/>
        <v/>
      </c>
      <c r="P1740" s="5" t="str">
        <f t="shared" si="1746"/>
        <v/>
      </c>
      <c r="Q1740" s="5" t="str">
        <f t="shared" si="1746"/>
        <v/>
      </c>
    </row>
    <row r="1741" ht="15.75" customHeight="1">
      <c r="A1741" s="5" t="s">
        <v>5150</v>
      </c>
      <c r="B1741" s="5" t="s">
        <v>5151</v>
      </c>
      <c r="C1741" s="5" t="s">
        <v>18</v>
      </c>
      <c r="D1741" s="5" t="s">
        <v>5152</v>
      </c>
      <c r="E1741" s="6" t="str">
        <f t="shared" si="2"/>
        <v>Enviromental Data,Energy Data ,Public Health Data </v>
      </c>
      <c r="F1741" s="2" t="s">
        <v>5</v>
      </c>
      <c r="G1741" s="5" t="str">
        <f t="shared" si="3"/>
        <v/>
      </c>
      <c r="H1741" s="5" t="str">
        <f t="shared" si="4"/>
        <v/>
      </c>
      <c r="I1741" s="5" t="str">
        <f t="shared" si="5"/>
        <v>Energy Data </v>
      </c>
      <c r="J1741" s="5" t="str">
        <f t="shared" si="6"/>
        <v/>
      </c>
      <c r="K1741" s="5" t="str">
        <f t="shared" si="9"/>
        <v>Public Health Data </v>
      </c>
      <c r="M1741" s="6" t="str">
        <f t="shared" si="7"/>
        <v>Agricultural Waste Management System </v>
      </c>
      <c r="N1741" s="5" t="str">
        <f t="shared" ref="N1741:Q1741" si="1747">IF(IFERROR(FIND( TRIM(LOWER( RIGHT(N$1,LEN(N$1)- FIND("=",N$1)))),LOWER($D1741)),"*") = "*","",LEFT(N$1,FIND("=",N$1) -1))</f>
        <v>Agricultural Waste Management System </v>
      </c>
      <c r="O1741" s="5" t="str">
        <f t="shared" si="1747"/>
        <v/>
      </c>
      <c r="P1741" s="5" t="str">
        <f t="shared" si="1747"/>
        <v/>
      </c>
      <c r="Q1741" s="5" t="str">
        <f t="shared" si="1747"/>
        <v/>
      </c>
    </row>
    <row r="1742" ht="15.75" customHeight="1">
      <c r="A1742" s="5" t="s">
        <v>5153</v>
      </c>
      <c r="B1742" s="5" t="s">
        <v>5154</v>
      </c>
      <c r="C1742" s="5" t="s">
        <v>18</v>
      </c>
      <c r="D1742" s="5" t="s">
        <v>5155</v>
      </c>
      <c r="E1742" s="6" t="str">
        <f t="shared" si="2"/>
        <v>Enviromental Data,Energy Data </v>
      </c>
      <c r="F1742" s="2" t="s">
        <v>5</v>
      </c>
      <c r="G1742" s="5" t="str">
        <f t="shared" si="3"/>
        <v/>
      </c>
      <c r="H1742" s="5" t="str">
        <f t="shared" si="4"/>
        <v/>
      </c>
      <c r="I1742" s="5" t="str">
        <f t="shared" si="5"/>
        <v>Energy Data </v>
      </c>
      <c r="J1742" s="5" t="str">
        <f t="shared" si="6"/>
        <v/>
      </c>
      <c r="K1742" s="5" t="str">
        <f t="shared" si="9"/>
        <v/>
      </c>
      <c r="M1742" s="6" t="str">
        <f t="shared" si="7"/>
        <v/>
      </c>
      <c r="N1742" s="5" t="str">
        <f t="shared" ref="N1742:Q1742" si="1748">IF(IFERROR(FIND( TRIM(LOWER( RIGHT(N$1,LEN(N$1)- FIND("=",N$1)))),LOWER($D1742)),"*") = "*","",LEFT(N$1,FIND("=",N$1) -1))</f>
        <v/>
      </c>
      <c r="O1742" s="5" t="str">
        <f t="shared" si="1748"/>
        <v/>
      </c>
      <c r="P1742" s="5" t="str">
        <f t="shared" si="1748"/>
        <v/>
      </c>
      <c r="Q1742" s="5" t="str">
        <f t="shared" si="1748"/>
        <v/>
      </c>
    </row>
    <row r="1743" ht="15.75" customHeight="1">
      <c r="A1743" s="5" t="s">
        <v>5156</v>
      </c>
      <c r="B1743" s="5" t="s">
        <v>5157</v>
      </c>
      <c r="C1743" s="5" t="s">
        <v>18</v>
      </c>
      <c r="D1743" s="5" t="s">
        <v>5158</v>
      </c>
      <c r="E1743" s="6" t="str">
        <f t="shared" si="2"/>
        <v>Enviromental Data,Energy Data </v>
      </c>
      <c r="F1743" s="2" t="s">
        <v>5</v>
      </c>
      <c r="G1743" s="5" t="str">
        <f t="shared" si="3"/>
        <v/>
      </c>
      <c r="H1743" s="5" t="str">
        <f t="shared" si="4"/>
        <v/>
      </c>
      <c r="I1743" s="5" t="str">
        <f t="shared" si="5"/>
        <v>Energy Data </v>
      </c>
      <c r="J1743" s="5" t="str">
        <f t="shared" si="6"/>
        <v/>
      </c>
      <c r="K1743" s="5" t="str">
        <f t="shared" si="9"/>
        <v/>
      </c>
      <c r="M1743" s="6" t="str">
        <f t="shared" si="7"/>
        <v>Regulatory Compliance </v>
      </c>
      <c r="N1743" s="5" t="str">
        <f t="shared" ref="N1743:Q1743" si="1749">IF(IFERROR(FIND( TRIM(LOWER( RIGHT(N$1,LEN(N$1)- FIND("=",N$1)))),LOWER($D1743)),"*") = "*","",LEFT(N$1,FIND("=",N$1) -1))</f>
        <v/>
      </c>
      <c r="O1743" s="5" t="str">
        <f t="shared" si="1749"/>
        <v/>
      </c>
      <c r="P1743" s="5" t="str">
        <f t="shared" si="1749"/>
        <v>Regulatory Compliance </v>
      </c>
      <c r="Q1743" s="5" t="str">
        <f t="shared" si="1749"/>
        <v/>
      </c>
    </row>
    <row r="1744" ht="15.75" customHeight="1">
      <c r="A1744" s="5" t="s">
        <v>5159</v>
      </c>
      <c r="B1744" s="5" t="s">
        <v>5160</v>
      </c>
      <c r="C1744" s="5" t="s">
        <v>18</v>
      </c>
      <c r="D1744" s="5" t="s">
        <v>5161</v>
      </c>
      <c r="E1744" s="6" t="str">
        <f t="shared" si="2"/>
        <v>Enviromental Data,Public Health Data </v>
      </c>
      <c r="F1744" s="2" t="s">
        <v>5</v>
      </c>
      <c r="G1744" s="5" t="str">
        <f t="shared" si="3"/>
        <v/>
      </c>
      <c r="H1744" s="5" t="str">
        <f t="shared" si="4"/>
        <v/>
      </c>
      <c r="I1744" s="5" t="str">
        <f t="shared" si="5"/>
        <v/>
      </c>
      <c r="J1744" s="5" t="str">
        <f t="shared" si="6"/>
        <v/>
      </c>
      <c r="K1744" s="5" t="str">
        <f t="shared" si="9"/>
        <v>Public Health Data </v>
      </c>
      <c r="M1744" s="6" t="str">
        <f t="shared" si="7"/>
        <v/>
      </c>
      <c r="N1744" s="5" t="str">
        <f t="shared" ref="N1744:Q1744" si="1750">IF(IFERROR(FIND( TRIM(LOWER( RIGHT(N$1,LEN(N$1)- FIND("=",N$1)))),LOWER($D1744)),"*") = "*","",LEFT(N$1,FIND("=",N$1) -1))</f>
        <v/>
      </c>
      <c r="O1744" s="5" t="str">
        <f t="shared" si="1750"/>
        <v/>
      </c>
      <c r="P1744" s="5" t="str">
        <f t="shared" si="1750"/>
        <v/>
      </c>
      <c r="Q1744" s="5" t="str">
        <f t="shared" si="1750"/>
        <v/>
      </c>
    </row>
    <row r="1745" ht="15.75" customHeight="1">
      <c r="A1745" s="5" t="s">
        <v>5162</v>
      </c>
      <c r="B1745" s="5" t="s">
        <v>5163</v>
      </c>
      <c r="C1745" s="5" t="s">
        <v>18</v>
      </c>
      <c r="D1745" s="5" t="s">
        <v>5164</v>
      </c>
      <c r="E1745" s="6" t="str">
        <f t="shared" si="2"/>
        <v>Enviromental Data</v>
      </c>
      <c r="F1745" s="2" t="s">
        <v>5</v>
      </c>
      <c r="G1745" s="5" t="str">
        <f t="shared" si="3"/>
        <v/>
      </c>
      <c r="H1745" s="5" t="str">
        <f t="shared" si="4"/>
        <v/>
      </c>
      <c r="I1745" s="5" t="str">
        <f t="shared" si="5"/>
        <v/>
      </c>
      <c r="J1745" s="5" t="str">
        <f t="shared" si="6"/>
        <v/>
      </c>
      <c r="K1745" s="5" t="str">
        <f t="shared" si="9"/>
        <v/>
      </c>
      <c r="M1745" s="6" t="str">
        <f t="shared" si="7"/>
        <v/>
      </c>
      <c r="N1745" s="5" t="str">
        <f t="shared" ref="N1745:Q1745" si="1751">IF(IFERROR(FIND( TRIM(LOWER( RIGHT(N$1,LEN(N$1)- FIND("=",N$1)))),LOWER($D1745)),"*") = "*","",LEFT(N$1,FIND("=",N$1) -1))</f>
        <v/>
      </c>
      <c r="O1745" s="5" t="str">
        <f t="shared" si="1751"/>
        <v/>
      </c>
      <c r="P1745" s="5" t="str">
        <f t="shared" si="1751"/>
        <v/>
      </c>
      <c r="Q1745" s="5" t="str">
        <f t="shared" si="1751"/>
        <v/>
      </c>
    </row>
    <row r="1746" ht="15.75" customHeight="1">
      <c r="A1746" s="5" t="s">
        <v>5165</v>
      </c>
      <c r="B1746" s="5" t="s">
        <v>5166</v>
      </c>
      <c r="C1746" s="5" t="s">
        <v>18</v>
      </c>
      <c r="D1746" s="5" t="s">
        <v>5167</v>
      </c>
      <c r="E1746" s="6" t="str">
        <f t="shared" si="2"/>
        <v>Enviromental Data,Energy Data </v>
      </c>
      <c r="F1746" s="2" t="s">
        <v>5</v>
      </c>
      <c r="G1746" s="5" t="str">
        <f t="shared" si="3"/>
        <v/>
      </c>
      <c r="H1746" s="5" t="str">
        <f t="shared" si="4"/>
        <v/>
      </c>
      <c r="I1746" s="5" t="str">
        <f t="shared" si="5"/>
        <v>Energy Data </v>
      </c>
      <c r="J1746" s="5" t="str">
        <f t="shared" si="6"/>
        <v/>
      </c>
      <c r="K1746" s="5" t="str">
        <f t="shared" si="9"/>
        <v/>
      </c>
      <c r="M1746" s="6" t="str">
        <f t="shared" si="7"/>
        <v/>
      </c>
      <c r="N1746" s="5" t="str">
        <f t="shared" ref="N1746:Q1746" si="1752">IF(IFERROR(FIND( TRIM(LOWER( RIGHT(N$1,LEN(N$1)- FIND("=",N$1)))),LOWER($D1746)),"*") = "*","",LEFT(N$1,FIND("=",N$1) -1))</f>
        <v/>
      </c>
      <c r="O1746" s="5" t="str">
        <f t="shared" si="1752"/>
        <v/>
      </c>
      <c r="P1746" s="5" t="str">
        <f t="shared" si="1752"/>
        <v/>
      </c>
      <c r="Q1746" s="5" t="str">
        <f t="shared" si="1752"/>
        <v/>
      </c>
    </row>
    <row r="1747" ht="15.75" customHeight="1">
      <c r="A1747" s="5" t="s">
        <v>5168</v>
      </c>
      <c r="B1747" s="5" t="s">
        <v>5169</v>
      </c>
      <c r="C1747" s="5" t="s">
        <v>18</v>
      </c>
      <c r="D1747" s="5" t="s">
        <v>5170</v>
      </c>
      <c r="E1747" s="6" t="str">
        <f t="shared" si="2"/>
        <v>Enviromental Data</v>
      </c>
      <c r="F1747" s="2" t="s">
        <v>5</v>
      </c>
      <c r="G1747" s="5" t="str">
        <f t="shared" si="3"/>
        <v/>
      </c>
      <c r="H1747" s="5" t="str">
        <f t="shared" si="4"/>
        <v/>
      </c>
      <c r="I1747" s="5" t="str">
        <f t="shared" si="5"/>
        <v/>
      </c>
      <c r="J1747" s="5" t="str">
        <f t="shared" si="6"/>
        <v/>
      </c>
      <c r="K1747" s="5" t="str">
        <f t="shared" si="9"/>
        <v/>
      </c>
      <c r="M1747" s="6" t="str">
        <f t="shared" si="7"/>
        <v/>
      </c>
      <c r="N1747" s="5" t="str">
        <f t="shared" ref="N1747:Q1747" si="1753">IF(IFERROR(FIND( TRIM(LOWER( RIGHT(N$1,LEN(N$1)- FIND("=",N$1)))),LOWER($D1747)),"*") = "*","",LEFT(N$1,FIND("=",N$1) -1))</f>
        <v/>
      </c>
      <c r="O1747" s="5" t="str">
        <f t="shared" si="1753"/>
        <v/>
      </c>
      <c r="P1747" s="5" t="str">
        <f t="shared" si="1753"/>
        <v/>
      </c>
      <c r="Q1747" s="5" t="str">
        <f t="shared" si="1753"/>
        <v/>
      </c>
    </row>
    <row r="1748" ht="15.75" customHeight="1">
      <c r="A1748" s="5" t="s">
        <v>5171</v>
      </c>
      <c r="B1748" s="5" t="s">
        <v>5172</v>
      </c>
      <c r="C1748" s="5" t="s">
        <v>18</v>
      </c>
      <c r="D1748" s="5" t="s">
        <v>5173</v>
      </c>
      <c r="E1748" s="6" t="str">
        <f t="shared" si="2"/>
        <v>Enviromental Data</v>
      </c>
      <c r="F1748" s="2" t="s">
        <v>5</v>
      </c>
      <c r="G1748" s="5" t="str">
        <f t="shared" si="3"/>
        <v/>
      </c>
      <c r="H1748" s="5" t="str">
        <f t="shared" si="4"/>
        <v/>
      </c>
      <c r="I1748" s="5" t="str">
        <f t="shared" si="5"/>
        <v/>
      </c>
      <c r="J1748" s="5" t="str">
        <f t="shared" si="6"/>
        <v/>
      </c>
      <c r="K1748" s="5" t="str">
        <f t="shared" si="9"/>
        <v/>
      </c>
      <c r="M1748" s="6" t="str">
        <f t="shared" si="7"/>
        <v/>
      </c>
      <c r="N1748" s="5" t="str">
        <f t="shared" ref="N1748:Q1748" si="1754">IF(IFERROR(FIND( TRIM(LOWER( RIGHT(N$1,LEN(N$1)- FIND("=",N$1)))),LOWER($D1748)),"*") = "*","",LEFT(N$1,FIND("=",N$1) -1))</f>
        <v/>
      </c>
      <c r="O1748" s="5" t="str">
        <f t="shared" si="1754"/>
        <v/>
      </c>
      <c r="P1748" s="5" t="str">
        <f t="shared" si="1754"/>
        <v/>
      </c>
      <c r="Q1748" s="5" t="str">
        <f t="shared" si="1754"/>
        <v/>
      </c>
    </row>
    <row r="1749" ht="15.75" customHeight="1">
      <c r="A1749" s="5" t="s">
        <v>5174</v>
      </c>
      <c r="B1749" s="5" t="s">
        <v>5175</v>
      </c>
      <c r="C1749" s="5" t="s">
        <v>18</v>
      </c>
      <c r="D1749" s="5" t="s">
        <v>5176</v>
      </c>
      <c r="E1749" s="6" t="str">
        <f t="shared" si="2"/>
        <v>Enviromental Data</v>
      </c>
      <c r="F1749" s="2" t="s">
        <v>5</v>
      </c>
      <c r="G1749" s="5" t="str">
        <f t="shared" si="3"/>
        <v/>
      </c>
      <c r="H1749" s="5" t="str">
        <f t="shared" si="4"/>
        <v/>
      </c>
      <c r="I1749" s="5" t="str">
        <f t="shared" si="5"/>
        <v/>
      </c>
      <c r="J1749" s="5" t="str">
        <f t="shared" si="6"/>
        <v/>
      </c>
      <c r="K1749" s="5" t="str">
        <f t="shared" si="9"/>
        <v/>
      </c>
      <c r="M1749" s="6" t="str">
        <f t="shared" si="7"/>
        <v/>
      </c>
      <c r="N1749" s="5" t="str">
        <f t="shared" ref="N1749:Q1749" si="1755">IF(IFERROR(FIND( TRIM(LOWER( RIGHT(N$1,LEN(N$1)- FIND("=",N$1)))),LOWER($D1749)),"*") = "*","",LEFT(N$1,FIND("=",N$1) -1))</f>
        <v/>
      </c>
      <c r="O1749" s="5" t="str">
        <f t="shared" si="1755"/>
        <v/>
      </c>
      <c r="P1749" s="5" t="str">
        <f t="shared" si="1755"/>
        <v/>
      </c>
      <c r="Q1749" s="5" t="str">
        <f t="shared" si="1755"/>
        <v/>
      </c>
    </row>
    <row r="1750" ht="15.75" customHeight="1">
      <c r="A1750" s="5" t="s">
        <v>5177</v>
      </c>
      <c r="B1750" s="5" t="s">
        <v>5178</v>
      </c>
      <c r="C1750" s="5" t="s">
        <v>18</v>
      </c>
      <c r="D1750" s="5" t="s">
        <v>5179</v>
      </c>
      <c r="E1750" s="6" t="str">
        <f t="shared" si="2"/>
        <v>Enviromental Data</v>
      </c>
      <c r="F1750" s="2" t="s">
        <v>5</v>
      </c>
      <c r="G1750" s="5" t="str">
        <f t="shared" si="3"/>
        <v/>
      </c>
      <c r="H1750" s="5" t="str">
        <f t="shared" si="4"/>
        <v/>
      </c>
      <c r="I1750" s="5" t="str">
        <f t="shared" si="5"/>
        <v/>
      </c>
      <c r="J1750" s="5" t="str">
        <f t="shared" si="6"/>
        <v/>
      </c>
      <c r="K1750" s="5" t="str">
        <f t="shared" si="9"/>
        <v/>
      </c>
      <c r="M1750" s="6" t="str">
        <f t="shared" si="7"/>
        <v/>
      </c>
      <c r="N1750" s="5" t="str">
        <f t="shared" ref="N1750:Q1750" si="1756">IF(IFERROR(FIND( TRIM(LOWER( RIGHT(N$1,LEN(N$1)- FIND("=",N$1)))),LOWER($D1750)),"*") = "*","",LEFT(N$1,FIND("=",N$1) -1))</f>
        <v/>
      </c>
      <c r="O1750" s="5" t="str">
        <f t="shared" si="1756"/>
        <v/>
      </c>
      <c r="P1750" s="5" t="str">
        <f t="shared" si="1756"/>
        <v/>
      </c>
      <c r="Q1750" s="5" t="str">
        <f t="shared" si="1756"/>
        <v/>
      </c>
    </row>
    <row r="1751" ht="15.75" customHeight="1">
      <c r="A1751" s="5" t="s">
        <v>5180</v>
      </c>
      <c r="B1751" s="5" t="s">
        <v>5181</v>
      </c>
      <c r="C1751" s="5" t="s">
        <v>18</v>
      </c>
      <c r="D1751" s="5" t="s">
        <v>5182</v>
      </c>
      <c r="E1751" s="6" t="str">
        <f t="shared" si="2"/>
        <v>Enviromental Data</v>
      </c>
      <c r="F1751" s="2" t="s">
        <v>5</v>
      </c>
      <c r="G1751" s="5" t="str">
        <f t="shared" si="3"/>
        <v/>
      </c>
      <c r="H1751" s="5" t="str">
        <f t="shared" si="4"/>
        <v/>
      </c>
      <c r="I1751" s="5" t="str">
        <f t="shared" si="5"/>
        <v/>
      </c>
      <c r="J1751" s="5" t="str">
        <f t="shared" si="6"/>
        <v/>
      </c>
      <c r="K1751" s="5" t="str">
        <f t="shared" si="9"/>
        <v/>
      </c>
      <c r="M1751" s="6" t="str">
        <f t="shared" si="7"/>
        <v/>
      </c>
      <c r="N1751" s="5" t="str">
        <f t="shared" ref="N1751:Q1751" si="1757">IF(IFERROR(FIND( TRIM(LOWER( RIGHT(N$1,LEN(N$1)- FIND("=",N$1)))),LOWER($D1751)),"*") = "*","",LEFT(N$1,FIND("=",N$1) -1))</f>
        <v/>
      </c>
      <c r="O1751" s="5" t="str">
        <f t="shared" si="1757"/>
        <v/>
      </c>
      <c r="P1751" s="5" t="str">
        <f t="shared" si="1757"/>
        <v/>
      </c>
      <c r="Q1751" s="5" t="str">
        <f t="shared" si="1757"/>
        <v/>
      </c>
    </row>
    <row r="1752" ht="15.75" customHeight="1">
      <c r="A1752" s="5" t="s">
        <v>5183</v>
      </c>
      <c r="B1752" s="5" t="s">
        <v>5184</v>
      </c>
      <c r="C1752" s="5" t="s">
        <v>18</v>
      </c>
      <c r="D1752" s="5" t="s">
        <v>5185</v>
      </c>
      <c r="E1752" s="6" t="str">
        <f t="shared" si="2"/>
        <v>Enviromental Data</v>
      </c>
      <c r="F1752" s="2" t="s">
        <v>5</v>
      </c>
      <c r="G1752" s="5" t="str">
        <f t="shared" si="3"/>
        <v/>
      </c>
      <c r="H1752" s="5" t="str">
        <f t="shared" si="4"/>
        <v/>
      </c>
      <c r="I1752" s="5" t="str">
        <f t="shared" si="5"/>
        <v/>
      </c>
      <c r="J1752" s="5" t="str">
        <f t="shared" si="6"/>
        <v/>
      </c>
      <c r="K1752" s="5" t="str">
        <f t="shared" si="9"/>
        <v/>
      </c>
      <c r="M1752" s="6" t="str">
        <f t="shared" si="7"/>
        <v/>
      </c>
      <c r="N1752" s="5" t="str">
        <f t="shared" ref="N1752:Q1752" si="1758">IF(IFERROR(FIND( TRIM(LOWER( RIGHT(N$1,LEN(N$1)- FIND("=",N$1)))),LOWER($D1752)),"*") = "*","",LEFT(N$1,FIND("=",N$1) -1))</f>
        <v/>
      </c>
      <c r="O1752" s="5" t="str">
        <f t="shared" si="1758"/>
        <v/>
      </c>
      <c r="P1752" s="5" t="str">
        <f t="shared" si="1758"/>
        <v/>
      </c>
      <c r="Q1752" s="5" t="str">
        <f t="shared" si="1758"/>
        <v/>
      </c>
    </row>
    <row r="1753" ht="15.75" customHeight="1">
      <c r="A1753" s="5" t="s">
        <v>5186</v>
      </c>
      <c r="B1753" s="5" t="s">
        <v>5187</v>
      </c>
      <c r="C1753" s="5" t="s">
        <v>18</v>
      </c>
      <c r="D1753" s="5" t="s">
        <v>5188</v>
      </c>
      <c r="E1753" s="6" t="str">
        <f t="shared" si="2"/>
        <v>Enviromental Data</v>
      </c>
      <c r="F1753" s="2" t="s">
        <v>5</v>
      </c>
      <c r="G1753" s="5" t="str">
        <f t="shared" si="3"/>
        <v/>
      </c>
      <c r="H1753" s="5" t="str">
        <f t="shared" si="4"/>
        <v/>
      </c>
      <c r="I1753" s="5" t="str">
        <f t="shared" si="5"/>
        <v/>
      </c>
      <c r="J1753" s="5" t="str">
        <f t="shared" si="6"/>
        <v/>
      </c>
      <c r="K1753" s="5" t="str">
        <f t="shared" si="9"/>
        <v/>
      </c>
      <c r="M1753" s="6" t="str">
        <f t="shared" si="7"/>
        <v/>
      </c>
      <c r="N1753" s="5" t="str">
        <f t="shared" ref="N1753:Q1753" si="1759">IF(IFERROR(FIND( TRIM(LOWER( RIGHT(N$1,LEN(N$1)- FIND("=",N$1)))),LOWER($D1753)),"*") = "*","",LEFT(N$1,FIND("=",N$1) -1))</f>
        <v/>
      </c>
      <c r="O1753" s="5" t="str">
        <f t="shared" si="1759"/>
        <v/>
      </c>
      <c r="P1753" s="5" t="str">
        <f t="shared" si="1759"/>
        <v/>
      </c>
      <c r="Q1753" s="5" t="str">
        <f t="shared" si="1759"/>
        <v/>
      </c>
    </row>
    <row r="1754" ht="15.75" customHeight="1">
      <c r="A1754" s="5" t="s">
        <v>5189</v>
      </c>
      <c r="B1754" s="5" t="s">
        <v>5190</v>
      </c>
      <c r="C1754" s="5" t="s">
        <v>18</v>
      </c>
      <c r="D1754" s="5" t="s">
        <v>5191</v>
      </c>
      <c r="E1754" s="6" t="str">
        <f t="shared" si="2"/>
        <v>Enviromental Data,Public Health Data </v>
      </c>
      <c r="F1754" s="2" t="s">
        <v>5</v>
      </c>
      <c r="G1754" s="5" t="str">
        <f t="shared" si="3"/>
        <v/>
      </c>
      <c r="H1754" s="5" t="str">
        <f t="shared" si="4"/>
        <v/>
      </c>
      <c r="I1754" s="5" t="str">
        <f t="shared" si="5"/>
        <v/>
      </c>
      <c r="J1754" s="5" t="str">
        <f t="shared" si="6"/>
        <v/>
      </c>
      <c r="K1754" s="5" t="str">
        <f t="shared" si="9"/>
        <v>Public Health Data </v>
      </c>
      <c r="M1754" s="6" t="str">
        <f t="shared" si="7"/>
        <v/>
      </c>
      <c r="N1754" s="5" t="str">
        <f t="shared" ref="N1754:Q1754" si="1760">IF(IFERROR(FIND( TRIM(LOWER( RIGHT(N$1,LEN(N$1)- FIND("=",N$1)))),LOWER($D1754)),"*") = "*","",LEFT(N$1,FIND("=",N$1) -1))</f>
        <v/>
      </c>
      <c r="O1754" s="5" t="str">
        <f t="shared" si="1760"/>
        <v/>
      </c>
      <c r="P1754" s="5" t="str">
        <f t="shared" si="1760"/>
        <v/>
      </c>
      <c r="Q1754" s="5" t="str">
        <f t="shared" si="1760"/>
        <v/>
      </c>
    </row>
    <row r="1755" ht="15.75" customHeight="1">
      <c r="A1755" s="5" t="s">
        <v>5192</v>
      </c>
      <c r="B1755" s="5" t="s">
        <v>5193</v>
      </c>
      <c r="C1755" s="5" t="s">
        <v>18</v>
      </c>
      <c r="D1755" s="5" t="s">
        <v>5194</v>
      </c>
      <c r="E1755" s="6" t="str">
        <f t="shared" si="2"/>
        <v>Enviromental Data</v>
      </c>
      <c r="F1755" s="2" t="s">
        <v>5</v>
      </c>
      <c r="G1755" s="5" t="str">
        <f t="shared" si="3"/>
        <v/>
      </c>
      <c r="H1755" s="5" t="str">
        <f t="shared" si="4"/>
        <v/>
      </c>
      <c r="I1755" s="5" t="str">
        <f t="shared" si="5"/>
        <v/>
      </c>
      <c r="J1755" s="5" t="str">
        <f t="shared" si="6"/>
        <v/>
      </c>
      <c r="K1755" s="5" t="str">
        <f t="shared" si="9"/>
        <v/>
      </c>
      <c r="M1755" s="6" t="str">
        <f t="shared" si="7"/>
        <v/>
      </c>
      <c r="N1755" s="5" t="str">
        <f t="shared" ref="N1755:Q1755" si="1761">IF(IFERROR(FIND( TRIM(LOWER( RIGHT(N$1,LEN(N$1)- FIND("=",N$1)))),LOWER($D1755)),"*") = "*","",LEFT(N$1,FIND("=",N$1) -1))</f>
        <v/>
      </c>
      <c r="O1755" s="5" t="str">
        <f t="shared" si="1761"/>
        <v/>
      </c>
      <c r="P1755" s="5" t="str">
        <f t="shared" si="1761"/>
        <v/>
      </c>
      <c r="Q1755" s="5" t="str">
        <f t="shared" si="1761"/>
        <v/>
      </c>
    </row>
    <row r="1756" ht="15.75" customHeight="1">
      <c r="A1756" s="5" t="s">
        <v>5195</v>
      </c>
      <c r="B1756" s="5" t="s">
        <v>5196</v>
      </c>
      <c r="C1756" s="5" t="s">
        <v>18</v>
      </c>
      <c r="D1756" s="5" t="s">
        <v>5197</v>
      </c>
      <c r="E1756" s="6" t="str">
        <f t="shared" si="2"/>
        <v>Enviromental Data</v>
      </c>
      <c r="F1756" s="2" t="s">
        <v>5</v>
      </c>
      <c r="G1756" s="5" t="str">
        <f t="shared" si="3"/>
        <v/>
      </c>
      <c r="H1756" s="5" t="str">
        <f t="shared" si="4"/>
        <v/>
      </c>
      <c r="I1756" s="5" t="str">
        <f t="shared" si="5"/>
        <v/>
      </c>
      <c r="J1756" s="5" t="str">
        <f t="shared" si="6"/>
        <v/>
      </c>
      <c r="K1756" s="5" t="str">
        <f t="shared" si="9"/>
        <v/>
      </c>
      <c r="M1756" s="6" t="str">
        <f t="shared" si="7"/>
        <v/>
      </c>
      <c r="N1756" s="5" t="str">
        <f t="shared" ref="N1756:Q1756" si="1762">IF(IFERROR(FIND( TRIM(LOWER( RIGHT(N$1,LEN(N$1)- FIND("=",N$1)))),LOWER($D1756)),"*") = "*","",LEFT(N$1,FIND("=",N$1) -1))</f>
        <v/>
      </c>
      <c r="O1756" s="5" t="str">
        <f t="shared" si="1762"/>
        <v/>
      </c>
      <c r="P1756" s="5" t="str">
        <f t="shared" si="1762"/>
        <v/>
      </c>
      <c r="Q1756" s="5" t="str">
        <f t="shared" si="1762"/>
        <v/>
      </c>
    </row>
    <row r="1757" ht="15.75" customHeight="1">
      <c r="A1757" s="5" t="s">
        <v>5198</v>
      </c>
      <c r="B1757" s="5" t="s">
        <v>5199</v>
      </c>
      <c r="C1757" s="5" t="s">
        <v>18</v>
      </c>
      <c r="D1757" s="5" t="s">
        <v>5200</v>
      </c>
      <c r="E1757" s="6" t="str">
        <f t="shared" si="2"/>
        <v>Enviromental Data</v>
      </c>
      <c r="F1757" s="2" t="s">
        <v>5</v>
      </c>
      <c r="G1757" s="5" t="str">
        <f t="shared" si="3"/>
        <v/>
      </c>
      <c r="H1757" s="5" t="str">
        <f t="shared" si="4"/>
        <v/>
      </c>
      <c r="I1757" s="5" t="str">
        <f t="shared" si="5"/>
        <v/>
      </c>
      <c r="J1757" s="5" t="str">
        <f t="shared" si="6"/>
        <v/>
      </c>
      <c r="K1757" s="5" t="str">
        <f t="shared" si="9"/>
        <v/>
      </c>
      <c r="M1757" s="6" t="str">
        <f t="shared" si="7"/>
        <v/>
      </c>
      <c r="N1757" s="5" t="str">
        <f t="shared" ref="N1757:Q1757" si="1763">IF(IFERROR(FIND( TRIM(LOWER( RIGHT(N$1,LEN(N$1)- FIND("=",N$1)))),LOWER($D1757)),"*") = "*","",LEFT(N$1,FIND("=",N$1) -1))</f>
        <v/>
      </c>
      <c r="O1757" s="5" t="str">
        <f t="shared" si="1763"/>
        <v/>
      </c>
      <c r="P1757" s="5" t="str">
        <f t="shared" si="1763"/>
        <v/>
      </c>
      <c r="Q1757" s="5" t="str">
        <f t="shared" si="1763"/>
        <v/>
      </c>
    </row>
    <row r="1758" ht="15.75" customHeight="1">
      <c r="A1758" s="5" t="s">
        <v>5201</v>
      </c>
      <c r="B1758" s="5" t="s">
        <v>5202</v>
      </c>
      <c r="C1758" s="5" t="s">
        <v>18</v>
      </c>
      <c r="D1758" s="5" t="s">
        <v>5203</v>
      </c>
      <c r="E1758" s="6" t="str">
        <f t="shared" si="2"/>
        <v>Enviromental Data</v>
      </c>
      <c r="F1758" s="2" t="s">
        <v>5</v>
      </c>
      <c r="G1758" s="5" t="str">
        <f t="shared" si="3"/>
        <v/>
      </c>
      <c r="H1758" s="5" t="str">
        <f t="shared" si="4"/>
        <v/>
      </c>
      <c r="I1758" s="5" t="str">
        <f t="shared" si="5"/>
        <v/>
      </c>
      <c r="J1758" s="5" t="str">
        <f t="shared" si="6"/>
        <v/>
      </c>
      <c r="K1758" s="5" t="str">
        <f t="shared" si="9"/>
        <v/>
      </c>
      <c r="M1758" s="6" t="str">
        <f t="shared" si="7"/>
        <v/>
      </c>
      <c r="N1758" s="5" t="str">
        <f t="shared" ref="N1758:Q1758" si="1764">IF(IFERROR(FIND( TRIM(LOWER( RIGHT(N$1,LEN(N$1)- FIND("=",N$1)))),LOWER($D1758)),"*") = "*","",LEFT(N$1,FIND("=",N$1) -1))</f>
        <v/>
      </c>
      <c r="O1758" s="5" t="str">
        <f t="shared" si="1764"/>
        <v/>
      </c>
      <c r="P1758" s="5" t="str">
        <f t="shared" si="1764"/>
        <v/>
      </c>
      <c r="Q1758" s="5" t="str">
        <f t="shared" si="1764"/>
        <v/>
      </c>
    </row>
    <row r="1759" ht="15.75" customHeight="1">
      <c r="A1759" s="5" t="s">
        <v>5204</v>
      </c>
      <c r="B1759" s="5" t="s">
        <v>5205</v>
      </c>
      <c r="C1759" s="5" t="s">
        <v>18</v>
      </c>
      <c r="D1759" s="5" t="s">
        <v>5206</v>
      </c>
      <c r="E1759" s="6" t="str">
        <f t="shared" si="2"/>
        <v>Enviromental Data</v>
      </c>
      <c r="F1759" s="2" t="s">
        <v>5</v>
      </c>
      <c r="G1759" s="5" t="str">
        <f t="shared" si="3"/>
        <v/>
      </c>
      <c r="H1759" s="5" t="str">
        <f t="shared" si="4"/>
        <v/>
      </c>
      <c r="I1759" s="5" t="str">
        <f t="shared" si="5"/>
        <v/>
      </c>
      <c r="J1759" s="5" t="str">
        <f t="shared" si="6"/>
        <v/>
      </c>
      <c r="K1759" s="5" t="str">
        <f t="shared" si="9"/>
        <v/>
      </c>
      <c r="M1759" s="6" t="str">
        <f t="shared" si="7"/>
        <v/>
      </c>
      <c r="N1759" s="5" t="str">
        <f t="shared" ref="N1759:Q1759" si="1765">IF(IFERROR(FIND( TRIM(LOWER( RIGHT(N$1,LEN(N$1)- FIND("=",N$1)))),LOWER($D1759)),"*") = "*","",LEFT(N$1,FIND("=",N$1) -1))</f>
        <v/>
      </c>
      <c r="O1759" s="5" t="str">
        <f t="shared" si="1765"/>
        <v/>
      </c>
      <c r="P1759" s="5" t="str">
        <f t="shared" si="1765"/>
        <v/>
      </c>
      <c r="Q1759" s="5" t="str">
        <f t="shared" si="1765"/>
        <v/>
      </c>
    </row>
    <row r="1760" ht="15.75" customHeight="1">
      <c r="A1760" s="5" t="s">
        <v>5207</v>
      </c>
      <c r="B1760" s="5" t="s">
        <v>5208</v>
      </c>
      <c r="C1760" s="5" t="s">
        <v>18</v>
      </c>
      <c r="D1760" s="5" t="s">
        <v>5209</v>
      </c>
      <c r="E1760" s="6" t="str">
        <f t="shared" si="2"/>
        <v>Enviromental Data,Energy Data </v>
      </c>
      <c r="F1760" s="2" t="s">
        <v>5</v>
      </c>
      <c r="G1760" s="5" t="str">
        <f t="shared" si="3"/>
        <v/>
      </c>
      <c r="H1760" s="5" t="str">
        <f t="shared" si="4"/>
        <v/>
      </c>
      <c r="I1760" s="5" t="str">
        <f t="shared" si="5"/>
        <v>Energy Data </v>
      </c>
      <c r="J1760" s="5" t="str">
        <f t="shared" si="6"/>
        <v/>
      </c>
      <c r="K1760" s="5" t="str">
        <f t="shared" si="9"/>
        <v/>
      </c>
      <c r="M1760" s="6" t="str">
        <f t="shared" si="7"/>
        <v/>
      </c>
      <c r="N1760" s="5" t="str">
        <f t="shared" ref="N1760:Q1760" si="1766">IF(IFERROR(FIND( TRIM(LOWER( RIGHT(N$1,LEN(N$1)- FIND("=",N$1)))),LOWER($D1760)),"*") = "*","",LEFT(N$1,FIND("=",N$1) -1))</f>
        <v/>
      </c>
      <c r="O1760" s="5" t="str">
        <f t="shared" si="1766"/>
        <v/>
      </c>
      <c r="P1760" s="5" t="str">
        <f t="shared" si="1766"/>
        <v/>
      </c>
      <c r="Q1760" s="5" t="str">
        <f t="shared" si="1766"/>
        <v/>
      </c>
    </row>
    <row r="1761" ht="15.75" customHeight="1">
      <c r="A1761" s="5" t="s">
        <v>5210</v>
      </c>
      <c r="B1761" s="5" t="s">
        <v>5211</v>
      </c>
      <c r="C1761" s="5" t="s">
        <v>18</v>
      </c>
      <c r="D1761" s="5" t="s">
        <v>5212</v>
      </c>
      <c r="E1761" s="6" t="str">
        <f t="shared" si="2"/>
        <v>Enviromental Data,Soil Health Data</v>
      </c>
      <c r="F1761" s="2" t="s">
        <v>5</v>
      </c>
      <c r="G1761" s="5" t="str">
        <f t="shared" si="3"/>
        <v>Soil Health Data</v>
      </c>
      <c r="H1761" s="5" t="str">
        <f t="shared" si="4"/>
        <v/>
      </c>
      <c r="I1761" s="5" t="str">
        <f t="shared" si="5"/>
        <v/>
      </c>
      <c r="J1761" s="5" t="str">
        <f t="shared" si="6"/>
        <v/>
      </c>
      <c r="K1761" s="5" t="str">
        <f t="shared" si="9"/>
        <v/>
      </c>
      <c r="M1761" s="6" t="str">
        <f t="shared" si="7"/>
        <v/>
      </c>
      <c r="N1761" s="5" t="str">
        <f t="shared" ref="N1761:Q1761" si="1767">IF(IFERROR(FIND( TRIM(LOWER( RIGHT(N$1,LEN(N$1)- FIND("=",N$1)))),LOWER($D1761)),"*") = "*","",LEFT(N$1,FIND("=",N$1) -1))</f>
        <v/>
      </c>
      <c r="O1761" s="5" t="str">
        <f t="shared" si="1767"/>
        <v/>
      </c>
      <c r="P1761" s="5" t="str">
        <f t="shared" si="1767"/>
        <v/>
      </c>
      <c r="Q1761" s="5" t="str">
        <f t="shared" si="1767"/>
        <v/>
      </c>
    </row>
    <row r="1762" ht="15.75" customHeight="1">
      <c r="A1762" s="5" t="s">
        <v>5213</v>
      </c>
      <c r="B1762" s="5" t="s">
        <v>5214</v>
      </c>
      <c r="C1762" s="5" t="s">
        <v>18</v>
      </c>
      <c r="D1762" s="5" t="s">
        <v>5215</v>
      </c>
      <c r="E1762" s="6" t="str">
        <f t="shared" si="2"/>
        <v>Enviromental Data</v>
      </c>
      <c r="F1762" s="2" t="s">
        <v>5</v>
      </c>
      <c r="G1762" s="5" t="str">
        <f t="shared" si="3"/>
        <v/>
      </c>
      <c r="H1762" s="5" t="str">
        <f t="shared" si="4"/>
        <v/>
      </c>
      <c r="I1762" s="5" t="str">
        <f t="shared" si="5"/>
        <v/>
      </c>
      <c r="J1762" s="5" t="str">
        <f t="shared" si="6"/>
        <v/>
      </c>
      <c r="K1762" s="5" t="str">
        <f t="shared" si="9"/>
        <v/>
      </c>
      <c r="M1762" s="6" t="str">
        <f t="shared" si="7"/>
        <v/>
      </c>
      <c r="N1762" s="5" t="str">
        <f t="shared" ref="N1762:Q1762" si="1768">IF(IFERROR(FIND( TRIM(LOWER( RIGHT(N$1,LEN(N$1)- FIND("=",N$1)))),LOWER($D1762)),"*") = "*","",LEFT(N$1,FIND("=",N$1) -1))</f>
        <v/>
      </c>
      <c r="O1762" s="5" t="str">
        <f t="shared" si="1768"/>
        <v/>
      </c>
      <c r="P1762" s="5" t="str">
        <f t="shared" si="1768"/>
        <v/>
      </c>
      <c r="Q1762" s="5" t="str">
        <f t="shared" si="1768"/>
        <v/>
      </c>
    </row>
    <row r="1763" ht="15.75" customHeight="1">
      <c r="A1763" s="5" t="s">
        <v>5216</v>
      </c>
      <c r="B1763" s="5" t="s">
        <v>5217</v>
      </c>
      <c r="C1763" s="5" t="s">
        <v>18</v>
      </c>
      <c r="D1763" s="5" t="s">
        <v>5218</v>
      </c>
      <c r="E1763" s="6" t="str">
        <f t="shared" si="2"/>
        <v>Enviromental Data</v>
      </c>
      <c r="F1763" s="2" t="s">
        <v>5</v>
      </c>
      <c r="G1763" s="5" t="str">
        <f t="shared" si="3"/>
        <v/>
      </c>
      <c r="H1763" s="5" t="str">
        <f t="shared" si="4"/>
        <v/>
      </c>
      <c r="I1763" s="5" t="str">
        <f t="shared" si="5"/>
        <v/>
      </c>
      <c r="J1763" s="5" t="str">
        <f t="shared" si="6"/>
        <v/>
      </c>
      <c r="K1763" s="5" t="str">
        <f t="shared" si="9"/>
        <v/>
      </c>
      <c r="M1763" s="6" t="str">
        <f t="shared" si="7"/>
        <v/>
      </c>
      <c r="N1763" s="5" t="str">
        <f t="shared" ref="N1763:Q1763" si="1769">IF(IFERROR(FIND( TRIM(LOWER( RIGHT(N$1,LEN(N$1)- FIND("=",N$1)))),LOWER($D1763)),"*") = "*","",LEFT(N$1,FIND("=",N$1) -1))</f>
        <v/>
      </c>
      <c r="O1763" s="5" t="str">
        <f t="shared" si="1769"/>
        <v/>
      </c>
      <c r="P1763" s="5" t="str">
        <f t="shared" si="1769"/>
        <v/>
      </c>
      <c r="Q1763" s="5" t="str">
        <f t="shared" si="1769"/>
        <v/>
      </c>
    </row>
    <row r="1764" ht="15.75" customHeight="1">
      <c r="A1764" s="5" t="s">
        <v>5219</v>
      </c>
      <c r="B1764" s="5" t="s">
        <v>5220</v>
      </c>
      <c r="C1764" s="5" t="s">
        <v>18</v>
      </c>
      <c r="D1764" s="5" t="s">
        <v>5221</v>
      </c>
      <c r="E1764" s="6" t="str">
        <f t="shared" si="2"/>
        <v>Enviromental Data</v>
      </c>
      <c r="F1764" s="2" t="s">
        <v>5</v>
      </c>
      <c r="G1764" s="5" t="str">
        <f t="shared" si="3"/>
        <v/>
      </c>
      <c r="H1764" s="5" t="str">
        <f t="shared" si="4"/>
        <v/>
      </c>
      <c r="I1764" s="5" t="str">
        <f t="shared" si="5"/>
        <v/>
      </c>
      <c r="J1764" s="5" t="str">
        <f t="shared" si="6"/>
        <v/>
      </c>
      <c r="K1764" s="5" t="str">
        <f t="shared" si="9"/>
        <v/>
      </c>
      <c r="M1764" s="6" t="str">
        <f t="shared" si="7"/>
        <v/>
      </c>
      <c r="N1764" s="5" t="str">
        <f t="shared" ref="N1764:Q1764" si="1770">IF(IFERROR(FIND( TRIM(LOWER( RIGHT(N$1,LEN(N$1)- FIND("=",N$1)))),LOWER($D1764)),"*") = "*","",LEFT(N$1,FIND("=",N$1) -1))</f>
        <v/>
      </c>
      <c r="O1764" s="5" t="str">
        <f t="shared" si="1770"/>
        <v/>
      </c>
      <c r="P1764" s="5" t="str">
        <f t="shared" si="1770"/>
        <v/>
      </c>
      <c r="Q1764" s="5" t="str">
        <f t="shared" si="1770"/>
        <v/>
      </c>
    </row>
    <row r="1765" ht="15.75" customHeight="1">
      <c r="A1765" s="5" t="s">
        <v>5222</v>
      </c>
      <c r="B1765" s="5" t="s">
        <v>5223</v>
      </c>
      <c r="C1765" s="5" t="s">
        <v>18</v>
      </c>
      <c r="D1765" s="5" t="s">
        <v>5224</v>
      </c>
      <c r="E1765" s="6" t="str">
        <f t="shared" si="2"/>
        <v>Enviromental Data</v>
      </c>
      <c r="F1765" s="2" t="s">
        <v>5</v>
      </c>
      <c r="G1765" s="5" t="str">
        <f t="shared" si="3"/>
        <v/>
      </c>
      <c r="H1765" s="5" t="str">
        <f t="shared" si="4"/>
        <v/>
      </c>
      <c r="I1765" s="5" t="str">
        <f t="shared" si="5"/>
        <v/>
      </c>
      <c r="J1765" s="5" t="str">
        <f t="shared" si="6"/>
        <v/>
      </c>
      <c r="K1765" s="5" t="str">
        <f t="shared" si="9"/>
        <v/>
      </c>
      <c r="M1765" s="6" t="str">
        <f t="shared" si="7"/>
        <v/>
      </c>
      <c r="N1765" s="5" t="str">
        <f t="shared" ref="N1765:Q1765" si="1771">IF(IFERROR(FIND( TRIM(LOWER( RIGHT(N$1,LEN(N$1)- FIND("=",N$1)))),LOWER($D1765)),"*") = "*","",LEFT(N$1,FIND("=",N$1) -1))</f>
        <v/>
      </c>
      <c r="O1765" s="5" t="str">
        <f t="shared" si="1771"/>
        <v/>
      </c>
      <c r="P1765" s="5" t="str">
        <f t="shared" si="1771"/>
        <v/>
      </c>
      <c r="Q1765" s="5" t="str">
        <f t="shared" si="1771"/>
        <v/>
      </c>
    </row>
    <row r="1766" ht="15.75" customHeight="1">
      <c r="A1766" s="5" t="s">
        <v>5225</v>
      </c>
      <c r="B1766" s="5" t="s">
        <v>5226</v>
      </c>
      <c r="C1766" s="5" t="s">
        <v>18</v>
      </c>
      <c r="D1766" s="5" t="s">
        <v>5227</v>
      </c>
      <c r="E1766" s="6" t="str">
        <f t="shared" si="2"/>
        <v>Enviromental Data,Public Health Data </v>
      </c>
      <c r="F1766" s="2" t="s">
        <v>5</v>
      </c>
      <c r="G1766" s="5" t="str">
        <f t="shared" si="3"/>
        <v/>
      </c>
      <c r="H1766" s="5" t="str">
        <f t="shared" si="4"/>
        <v/>
      </c>
      <c r="I1766" s="5" t="str">
        <f t="shared" si="5"/>
        <v/>
      </c>
      <c r="J1766" s="5" t="str">
        <f t="shared" si="6"/>
        <v/>
      </c>
      <c r="K1766" s="5" t="str">
        <f t="shared" si="9"/>
        <v>Public Health Data </v>
      </c>
      <c r="M1766" s="6" t="str">
        <f t="shared" si="7"/>
        <v/>
      </c>
      <c r="N1766" s="5" t="str">
        <f t="shared" ref="N1766:Q1766" si="1772">IF(IFERROR(FIND( TRIM(LOWER( RIGHT(N$1,LEN(N$1)- FIND("=",N$1)))),LOWER($D1766)),"*") = "*","",LEFT(N$1,FIND("=",N$1) -1))</f>
        <v/>
      </c>
      <c r="O1766" s="5" t="str">
        <f t="shared" si="1772"/>
        <v/>
      </c>
      <c r="P1766" s="5" t="str">
        <f t="shared" si="1772"/>
        <v/>
      </c>
      <c r="Q1766" s="5" t="str">
        <f t="shared" si="1772"/>
        <v/>
      </c>
    </row>
    <row r="1767" ht="15.75" customHeight="1">
      <c r="A1767" s="5" t="s">
        <v>5228</v>
      </c>
      <c r="B1767" s="5" t="s">
        <v>5229</v>
      </c>
      <c r="C1767" s="5" t="s">
        <v>18</v>
      </c>
      <c r="D1767" s="5" t="s">
        <v>5230</v>
      </c>
      <c r="E1767" s="6" t="str">
        <f t="shared" si="2"/>
        <v>Enviromental Data</v>
      </c>
      <c r="F1767" s="2" t="s">
        <v>5</v>
      </c>
      <c r="G1767" s="5" t="str">
        <f t="shared" si="3"/>
        <v/>
      </c>
      <c r="H1767" s="5" t="str">
        <f t="shared" si="4"/>
        <v/>
      </c>
      <c r="I1767" s="5" t="str">
        <f t="shared" si="5"/>
        <v/>
      </c>
      <c r="J1767" s="5" t="str">
        <f t="shared" si="6"/>
        <v/>
      </c>
      <c r="K1767" s="5" t="str">
        <f t="shared" si="9"/>
        <v/>
      </c>
      <c r="M1767" s="6" t="str">
        <f t="shared" si="7"/>
        <v/>
      </c>
      <c r="N1767" s="5" t="str">
        <f t="shared" ref="N1767:Q1767" si="1773">IF(IFERROR(FIND( TRIM(LOWER( RIGHT(N$1,LEN(N$1)- FIND("=",N$1)))),LOWER($D1767)),"*") = "*","",LEFT(N$1,FIND("=",N$1) -1))</f>
        <v/>
      </c>
      <c r="O1767" s="5" t="str">
        <f t="shared" si="1773"/>
        <v/>
      </c>
      <c r="P1767" s="5" t="str">
        <f t="shared" si="1773"/>
        <v/>
      </c>
      <c r="Q1767" s="5" t="str">
        <f t="shared" si="1773"/>
        <v/>
      </c>
    </row>
    <row r="1768" ht="15.75" customHeight="1">
      <c r="A1768" s="5" t="s">
        <v>5231</v>
      </c>
      <c r="B1768" s="5" t="s">
        <v>5232</v>
      </c>
      <c r="C1768" s="5" t="s">
        <v>18</v>
      </c>
      <c r="D1768" s="5" t="s">
        <v>5233</v>
      </c>
      <c r="E1768" s="6" t="str">
        <f t="shared" si="2"/>
        <v>Enviromental Data</v>
      </c>
      <c r="F1768" s="2" t="s">
        <v>5</v>
      </c>
      <c r="G1768" s="5" t="str">
        <f t="shared" si="3"/>
        <v/>
      </c>
      <c r="H1768" s="5" t="str">
        <f t="shared" si="4"/>
        <v/>
      </c>
      <c r="I1768" s="5" t="str">
        <f t="shared" si="5"/>
        <v/>
      </c>
      <c r="J1768" s="5" t="str">
        <f t="shared" si="6"/>
        <v/>
      </c>
      <c r="K1768" s="5" t="str">
        <f t="shared" si="9"/>
        <v/>
      </c>
      <c r="M1768" s="6" t="str">
        <f t="shared" si="7"/>
        <v>Agricultural Waste Management System </v>
      </c>
      <c r="N1768" s="5" t="str">
        <f t="shared" ref="N1768:Q1768" si="1774">IF(IFERROR(FIND( TRIM(LOWER( RIGHT(N$1,LEN(N$1)- FIND("=",N$1)))),LOWER($D1768)),"*") = "*","",LEFT(N$1,FIND("=",N$1) -1))</f>
        <v>Agricultural Waste Management System </v>
      </c>
      <c r="O1768" s="5" t="str">
        <f t="shared" si="1774"/>
        <v/>
      </c>
      <c r="P1768" s="5" t="str">
        <f t="shared" si="1774"/>
        <v/>
      </c>
      <c r="Q1768" s="5" t="str">
        <f t="shared" si="1774"/>
        <v/>
      </c>
    </row>
    <row r="1769" ht="15.75" customHeight="1">
      <c r="A1769" s="5" t="s">
        <v>5234</v>
      </c>
      <c r="B1769" s="5" t="s">
        <v>5235</v>
      </c>
      <c r="C1769" s="5" t="s">
        <v>18</v>
      </c>
      <c r="D1769" s="5" t="s">
        <v>5236</v>
      </c>
      <c r="E1769" s="6" t="str">
        <f t="shared" si="2"/>
        <v>Enviromental Data,Soil Health Data</v>
      </c>
      <c r="F1769" s="2" t="s">
        <v>5</v>
      </c>
      <c r="G1769" s="5" t="str">
        <f t="shared" si="3"/>
        <v>Soil Health Data</v>
      </c>
      <c r="H1769" s="5" t="str">
        <f t="shared" si="4"/>
        <v/>
      </c>
      <c r="I1769" s="5" t="str">
        <f t="shared" si="5"/>
        <v/>
      </c>
      <c r="J1769" s="5" t="str">
        <f t="shared" si="6"/>
        <v/>
      </c>
      <c r="K1769" s="5" t="str">
        <f t="shared" si="9"/>
        <v/>
      </c>
      <c r="M1769" s="6" t="str">
        <f t="shared" si="7"/>
        <v/>
      </c>
      <c r="N1769" s="5" t="str">
        <f t="shared" ref="N1769:Q1769" si="1775">IF(IFERROR(FIND( TRIM(LOWER( RIGHT(N$1,LEN(N$1)- FIND("=",N$1)))),LOWER($D1769)),"*") = "*","",LEFT(N$1,FIND("=",N$1) -1))</f>
        <v/>
      </c>
      <c r="O1769" s="5" t="str">
        <f t="shared" si="1775"/>
        <v/>
      </c>
      <c r="P1769" s="5" t="str">
        <f t="shared" si="1775"/>
        <v/>
      </c>
      <c r="Q1769" s="5" t="str">
        <f t="shared" si="1775"/>
        <v/>
      </c>
    </row>
    <row r="1770" ht="15.75" customHeight="1">
      <c r="A1770" s="5" t="s">
        <v>5237</v>
      </c>
      <c r="B1770" s="5" t="s">
        <v>5238</v>
      </c>
      <c r="C1770" s="5" t="s">
        <v>18</v>
      </c>
      <c r="D1770" s="5" t="s">
        <v>5239</v>
      </c>
      <c r="E1770" s="6" t="str">
        <f t="shared" si="2"/>
        <v>Enviromental Data</v>
      </c>
      <c r="F1770" s="2" t="s">
        <v>5</v>
      </c>
      <c r="G1770" s="5" t="str">
        <f t="shared" si="3"/>
        <v/>
      </c>
      <c r="H1770" s="5" t="str">
        <f t="shared" si="4"/>
        <v/>
      </c>
      <c r="I1770" s="5" t="str">
        <f t="shared" si="5"/>
        <v/>
      </c>
      <c r="J1770" s="5" t="str">
        <f t="shared" si="6"/>
        <v/>
      </c>
      <c r="K1770" s="5" t="str">
        <f t="shared" si="9"/>
        <v/>
      </c>
      <c r="M1770" s="6" t="str">
        <f t="shared" si="7"/>
        <v/>
      </c>
      <c r="N1770" s="5" t="str">
        <f t="shared" ref="N1770:Q1770" si="1776">IF(IFERROR(FIND( TRIM(LOWER( RIGHT(N$1,LEN(N$1)- FIND("=",N$1)))),LOWER($D1770)),"*") = "*","",LEFT(N$1,FIND("=",N$1) -1))</f>
        <v/>
      </c>
      <c r="O1770" s="5" t="str">
        <f t="shared" si="1776"/>
        <v/>
      </c>
      <c r="P1770" s="5" t="str">
        <f t="shared" si="1776"/>
        <v/>
      </c>
      <c r="Q1770" s="5" t="str">
        <f t="shared" si="1776"/>
        <v/>
      </c>
    </row>
    <row r="1771" ht="15.75" customHeight="1">
      <c r="A1771" s="5" t="s">
        <v>5240</v>
      </c>
      <c r="B1771" s="5" t="s">
        <v>5241</v>
      </c>
      <c r="C1771" s="5" t="s">
        <v>18</v>
      </c>
      <c r="D1771" s="5" t="s">
        <v>5242</v>
      </c>
      <c r="E1771" s="6" t="str">
        <f t="shared" si="2"/>
        <v>Enviromental Data</v>
      </c>
      <c r="F1771" s="2" t="s">
        <v>5</v>
      </c>
      <c r="G1771" s="5" t="str">
        <f t="shared" si="3"/>
        <v/>
      </c>
      <c r="H1771" s="5" t="str">
        <f t="shared" si="4"/>
        <v/>
      </c>
      <c r="I1771" s="5" t="str">
        <f t="shared" si="5"/>
        <v/>
      </c>
      <c r="J1771" s="5" t="str">
        <f t="shared" si="6"/>
        <v/>
      </c>
      <c r="K1771" s="5" t="str">
        <f t="shared" si="9"/>
        <v/>
      </c>
      <c r="M1771" s="6" t="str">
        <f t="shared" si="7"/>
        <v/>
      </c>
      <c r="N1771" s="5" t="str">
        <f t="shared" ref="N1771:Q1771" si="1777">IF(IFERROR(FIND( TRIM(LOWER( RIGHT(N$1,LEN(N$1)- FIND("=",N$1)))),LOWER($D1771)),"*") = "*","",LEFT(N$1,FIND("=",N$1) -1))</f>
        <v/>
      </c>
      <c r="O1771" s="5" t="str">
        <f t="shared" si="1777"/>
        <v/>
      </c>
      <c r="P1771" s="5" t="str">
        <f t="shared" si="1777"/>
        <v/>
      </c>
      <c r="Q1771" s="5" t="str">
        <f t="shared" si="1777"/>
        <v/>
      </c>
    </row>
    <row r="1772" ht="15.75" customHeight="1">
      <c r="A1772" s="5" t="s">
        <v>5243</v>
      </c>
      <c r="B1772" s="5" t="s">
        <v>5244</v>
      </c>
      <c r="C1772" s="5" t="s">
        <v>18</v>
      </c>
      <c r="D1772" s="5" t="s">
        <v>5245</v>
      </c>
      <c r="E1772" s="6" t="str">
        <f t="shared" si="2"/>
        <v>Enviromental Data</v>
      </c>
      <c r="F1772" s="2" t="s">
        <v>5</v>
      </c>
      <c r="G1772" s="5" t="str">
        <f t="shared" si="3"/>
        <v/>
      </c>
      <c r="H1772" s="5" t="str">
        <f t="shared" si="4"/>
        <v/>
      </c>
      <c r="I1772" s="5" t="str">
        <f t="shared" si="5"/>
        <v/>
      </c>
      <c r="J1772" s="5" t="str">
        <f t="shared" si="6"/>
        <v/>
      </c>
      <c r="K1772" s="5" t="str">
        <f t="shared" si="9"/>
        <v/>
      </c>
      <c r="M1772" s="6" t="str">
        <f t="shared" si="7"/>
        <v/>
      </c>
      <c r="N1772" s="5" t="str">
        <f t="shared" ref="N1772:Q1772" si="1778">IF(IFERROR(FIND( TRIM(LOWER( RIGHT(N$1,LEN(N$1)- FIND("=",N$1)))),LOWER($D1772)),"*") = "*","",LEFT(N$1,FIND("=",N$1) -1))</f>
        <v/>
      </c>
      <c r="O1772" s="5" t="str">
        <f t="shared" si="1778"/>
        <v/>
      </c>
      <c r="P1772" s="5" t="str">
        <f t="shared" si="1778"/>
        <v/>
      </c>
      <c r="Q1772" s="5" t="str">
        <f t="shared" si="1778"/>
        <v/>
      </c>
    </row>
    <row r="1773" ht="15.75" customHeight="1">
      <c r="A1773" s="5" t="s">
        <v>5246</v>
      </c>
      <c r="B1773" s="5" t="s">
        <v>5247</v>
      </c>
      <c r="C1773" s="5" t="s">
        <v>18</v>
      </c>
      <c r="D1773" s="5" t="s">
        <v>5248</v>
      </c>
      <c r="E1773" s="6" t="str">
        <f t="shared" si="2"/>
        <v>Enviromental Data</v>
      </c>
      <c r="F1773" s="2" t="s">
        <v>5</v>
      </c>
      <c r="G1773" s="5" t="str">
        <f t="shared" si="3"/>
        <v/>
      </c>
      <c r="H1773" s="5" t="str">
        <f t="shared" si="4"/>
        <v/>
      </c>
      <c r="I1773" s="5" t="str">
        <f t="shared" si="5"/>
        <v/>
      </c>
      <c r="J1773" s="5" t="str">
        <f t="shared" si="6"/>
        <v/>
      </c>
      <c r="K1773" s="5" t="str">
        <f t="shared" si="9"/>
        <v/>
      </c>
      <c r="M1773" s="6" t="str">
        <f t="shared" si="7"/>
        <v/>
      </c>
      <c r="N1773" s="5" t="str">
        <f t="shared" ref="N1773:Q1773" si="1779">IF(IFERROR(FIND( TRIM(LOWER( RIGHT(N$1,LEN(N$1)- FIND("=",N$1)))),LOWER($D1773)),"*") = "*","",LEFT(N$1,FIND("=",N$1) -1))</f>
        <v/>
      </c>
      <c r="O1773" s="5" t="str">
        <f t="shared" si="1779"/>
        <v/>
      </c>
      <c r="P1773" s="5" t="str">
        <f t="shared" si="1779"/>
        <v/>
      </c>
      <c r="Q1773" s="5" t="str">
        <f t="shared" si="1779"/>
        <v/>
      </c>
    </row>
    <row r="1774" ht="15.75" customHeight="1">
      <c r="A1774" s="5" t="s">
        <v>5249</v>
      </c>
      <c r="B1774" s="5" t="s">
        <v>5196</v>
      </c>
      <c r="C1774" s="5" t="s">
        <v>18</v>
      </c>
      <c r="D1774" s="5" t="s">
        <v>5250</v>
      </c>
      <c r="E1774" s="6" t="str">
        <f t="shared" si="2"/>
        <v>Enviromental Data</v>
      </c>
      <c r="F1774" s="2" t="s">
        <v>5</v>
      </c>
      <c r="G1774" s="5" t="str">
        <f t="shared" si="3"/>
        <v/>
      </c>
      <c r="H1774" s="5" t="str">
        <f t="shared" si="4"/>
        <v/>
      </c>
      <c r="I1774" s="5" t="str">
        <f t="shared" si="5"/>
        <v/>
      </c>
      <c r="J1774" s="5" t="str">
        <f t="shared" si="6"/>
        <v/>
      </c>
      <c r="K1774" s="5" t="str">
        <f t="shared" si="9"/>
        <v/>
      </c>
      <c r="M1774" s="6" t="str">
        <f t="shared" si="7"/>
        <v/>
      </c>
      <c r="N1774" s="5" t="str">
        <f t="shared" ref="N1774:Q1774" si="1780">IF(IFERROR(FIND( TRIM(LOWER( RIGHT(N$1,LEN(N$1)- FIND("=",N$1)))),LOWER($D1774)),"*") = "*","",LEFT(N$1,FIND("=",N$1) -1))</f>
        <v/>
      </c>
      <c r="O1774" s="5" t="str">
        <f t="shared" si="1780"/>
        <v/>
      </c>
      <c r="P1774" s="5" t="str">
        <f t="shared" si="1780"/>
        <v/>
      </c>
      <c r="Q1774" s="5" t="str">
        <f t="shared" si="1780"/>
        <v/>
      </c>
    </row>
    <row r="1775" ht="15.75" customHeight="1">
      <c r="A1775" s="5" t="s">
        <v>5251</v>
      </c>
      <c r="B1775" s="5" t="s">
        <v>5252</v>
      </c>
      <c r="C1775" s="5" t="s">
        <v>18</v>
      </c>
      <c r="D1775" s="5" t="s">
        <v>5253</v>
      </c>
      <c r="E1775" s="6" t="str">
        <f t="shared" si="2"/>
        <v>Enviromental Data</v>
      </c>
      <c r="F1775" s="2" t="s">
        <v>5</v>
      </c>
      <c r="G1775" s="5" t="str">
        <f t="shared" si="3"/>
        <v/>
      </c>
      <c r="H1775" s="5" t="str">
        <f t="shared" si="4"/>
        <v/>
      </c>
      <c r="I1775" s="5" t="str">
        <f t="shared" si="5"/>
        <v/>
      </c>
      <c r="J1775" s="5" t="str">
        <f t="shared" si="6"/>
        <v/>
      </c>
      <c r="K1775" s="5" t="str">
        <f t="shared" si="9"/>
        <v/>
      </c>
      <c r="M1775" s="6" t="str">
        <f t="shared" si="7"/>
        <v/>
      </c>
      <c r="N1775" s="5" t="str">
        <f t="shared" ref="N1775:Q1775" si="1781">IF(IFERROR(FIND( TRIM(LOWER( RIGHT(N$1,LEN(N$1)- FIND("=",N$1)))),LOWER($D1775)),"*") = "*","",LEFT(N$1,FIND("=",N$1) -1))</f>
        <v/>
      </c>
      <c r="O1775" s="5" t="str">
        <f t="shared" si="1781"/>
        <v/>
      </c>
      <c r="P1775" s="5" t="str">
        <f t="shared" si="1781"/>
        <v/>
      </c>
      <c r="Q1775" s="5" t="str">
        <f t="shared" si="1781"/>
        <v/>
      </c>
    </row>
    <row r="1776" ht="15.75" customHeight="1">
      <c r="A1776" s="5" t="s">
        <v>5254</v>
      </c>
      <c r="B1776" s="5" t="s">
        <v>5255</v>
      </c>
      <c r="C1776" s="5" t="s">
        <v>18</v>
      </c>
      <c r="D1776" s="5" t="s">
        <v>5256</v>
      </c>
      <c r="E1776" s="6" t="str">
        <f t="shared" si="2"/>
        <v>Enviromental Data,Public Health Data </v>
      </c>
      <c r="F1776" s="2" t="s">
        <v>5</v>
      </c>
      <c r="G1776" s="5" t="str">
        <f t="shared" si="3"/>
        <v/>
      </c>
      <c r="H1776" s="5" t="str">
        <f t="shared" si="4"/>
        <v/>
      </c>
      <c r="I1776" s="5" t="str">
        <f t="shared" si="5"/>
        <v/>
      </c>
      <c r="J1776" s="5" t="str">
        <f t="shared" si="6"/>
        <v/>
      </c>
      <c r="K1776" s="5" t="str">
        <f t="shared" si="9"/>
        <v>Public Health Data </v>
      </c>
      <c r="M1776" s="6" t="str">
        <f t="shared" si="7"/>
        <v/>
      </c>
      <c r="N1776" s="5" t="str">
        <f t="shared" ref="N1776:Q1776" si="1782">IF(IFERROR(FIND( TRIM(LOWER( RIGHT(N$1,LEN(N$1)- FIND("=",N$1)))),LOWER($D1776)),"*") = "*","",LEFT(N$1,FIND("=",N$1) -1))</f>
        <v/>
      </c>
      <c r="O1776" s="5" t="str">
        <f t="shared" si="1782"/>
        <v/>
      </c>
      <c r="P1776" s="5" t="str">
        <f t="shared" si="1782"/>
        <v/>
      </c>
      <c r="Q1776" s="5" t="str">
        <f t="shared" si="1782"/>
        <v/>
      </c>
    </row>
    <row r="1777" ht="15.75" customHeight="1">
      <c r="A1777" s="5" t="s">
        <v>5257</v>
      </c>
      <c r="B1777" s="5" t="s">
        <v>5258</v>
      </c>
      <c r="C1777" s="5" t="s">
        <v>18</v>
      </c>
      <c r="D1777" s="5" t="s">
        <v>5259</v>
      </c>
      <c r="E1777" s="6" t="str">
        <f t="shared" si="2"/>
        <v>Enviromental Data</v>
      </c>
      <c r="F1777" s="2" t="s">
        <v>5</v>
      </c>
      <c r="G1777" s="5" t="str">
        <f t="shared" si="3"/>
        <v/>
      </c>
      <c r="H1777" s="5" t="str">
        <f t="shared" si="4"/>
        <v/>
      </c>
      <c r="I1777" s="5" t="str">
        <f t="shared" si="5"/>
        <v/>
      </c>
      <c r="J1777" s="5" t="str">
        <f t="shared" si="6"/>
        <v/>
      </c>
      <c r="K1777" s="5" t="str">
        <f t="shared" si="9"/>
        <v/>
      </c>
      <c r="M1777" s="6" t="str">
        <f t="shared" si="7"/>
        <v/>
      </c>
      <c r="N1777" s="5" t="str">
        <f t="shared" ref="N1777:Q1777" si="1783">IF(IFERROR(FIND( TRIM(LOWER( RIGHT(N$1,LEN(N$1)- FIND("=",N$1)))),LOWER($D1777)),"*") = "*","",LEFT(N$1,FIND("=",N$1) -1))</f>
        <v/>
      </c>
      <c r="O1777" s="5" t="str">
        <f t="shared" si="1783"/>
        <v/>
      </c>
      <c r="P1777" s="5" t="str">
        <f t="shared" si="1783"/>
        <v/>
      </c>
      <c r="Q1777" s="5" t="str">
        <f t="shared" si="1783"/>
        <v/>
      </c>
    </row>
    <row r="1778" ht="15.75" customHeight="1">
      <c r="A1778" s="5" t="s">
        <v>5260</v>
      </c>
      <c r="B1778" s="5" t="s">
        <v>5261</v>
      </c>
      <c r="C1778" s="5" t="s">
        <v>18</v>
      </c>
      <c r="D1778" s="5" t="s">
        <v>5262</v>
      </c>
      <c r="E1778" s="6" t="str">
        <f t="shared" si="2"/>
        <v>Enviromental Data</v>
      </c>
      <c r="F1778" s="2" t="s">
        <v>5</v>
      </c>
      <c r="G1778" s="5" t="str">
        <f t="shared" si="3"/>
        <v/>
      </c>
      <c r="H1778" s="5" t="str">
        <f t="shared" si="4"/>
        <v/>
      </c>
      <c r="I1778" s="5" t="str">
        <f t="shared" si="5"/>
        <v/>
      </c>
      <c r="J1778" s="5" t="str">
        <f t="shared" si="6"/>
        <v/>
      </c>
      <c r="K1778" s="5" t="str">
        <f t="shared" si="9"/>
        <v/>
      </c>
      <c r="M1778" s="6" t="str">
        <f t="shared" si="7"/>
        <v/>
      </c>
      <c r="N1778" s="5" t="str">
        <f t="shared" ref="N1778:Q1778" si="1784">IF(IFERROR(FIND( TRIM(LOWER( RIGHT(N$1,LEN(N$1)- FIND("=",N$1)))),LOWER($D1778)),"*") = "*","",LEFT(N$1,FIND("=",N$1) -1))</f>
        <v/>
      </c>
      <c r="O1778" s="5" t="str">
        <f t="shared" si="1784"/>
        <v/>
      </c>
      <c r="P1778" s="5" t="str">
        <f t="shared" si="1784"/>
        <v/>
      </c>
      <c r="Q1778" s="5" t="str">
        <f t="shared" si="1784"/>
        <v/>
      </c>
    </row>
    <row r="1779" ht="15.75" customHeight="1">
      <c r="A1779" s="5" t="s">
        <v>5263</v>
      </c>
      <c r="B1779" s="5" t="s">
        <v>5264</v>
      </c>
      <c r="C1779" s="5" t="s">
        <v>18</v>
      </c>
      <c r="D1779" s="5" t="s">
        <v>5265</v>
      </c>
      <c r="E1779" s="6" t="str">
        <f t="shared" si="2"/>
        <v>Enviromental Data</v>
      </c>
      <c r="F1779" s="2" t="s">
        <v>5</v>
      </c>
      <c r="G1779" s="5" t="str">
        <f t="shared" si="3"/>
        <v/>
      </c>
      <c r="H1779" s="5" t="str">
        <f t="shared" si="4"/>
        <v/>
      </c>
      <c r="I1779" s="5" t="str">
        <f t="shared" si="5"/>
        <v/>
      </c>
      <c r="J1779" s="5" t="str">
        <f t="shared" si="6"/>
        <v/>
      </c>
      <c r="K1779" s="5" t="str">
        <f t="shared" si="9"/>
        <v/>
      </c>
      <c r="M1779" s="6" t="str">
        <f t="shared" si="7"/>
        <v/>
      </c>
      <c r="N1779" s="5" t="str">
        <f t="shared" ref="N1779:Q1779" si="1785">IF(IFERROR(FIND( TRIM(LOWER( RIGHT(N$1,LEN(N$1)- FIND("=",N$1)))),LOWER($D1779)),"*") = "*","",LEFT(N$1,FIND("=",N$1) -1))</f>
        <v/>
      </c>
      <c r="O1779" s="5" t="str">
        <f t="shared" si="1785"/>
        <v/>
      </c>
      <c r="P1779" s="5" t="str">
        <f t="shared" si="1785"/>
        <v/>
      </c>
      <c r="Q1779" s="5" t="str">
        <f t="shared" si="1785"/>
        <v/>
      </c>
    </row>
    <row r="1780" ht="15.75" customHeight="1">
      <c r="A1780" s="5" t="s">
        <v>5266</v>
      </c>
      <c r="B1780" s="5" t="s">
        <v>5267</v>
      </c>
      <c r="C1780" s="5" t="s">
        <v>18</v>
      </c>
      <c r="D1780" s="5" t="s">
        <v>5268</v>
      </c>
      <c r="E1780" s="6" t="str">
        <f t="shared" si="2"/>
        <v>Enviromental Data,Public Health Data </v>
      </c>
      <c r="F1780" s="2" t="s">
        <v>5</v>
      </c>
      <c r="G1780" s="5" t="str">
        <f t="shared" si="3"/>
        <v/>
      </c>
      <c r="H1780" s="5" t="str">
        <f t="shared" si="4"/>
        <v/>
      </c>
      <c r="I1780" s="5" t="str">
        <f t="shared" si="5"/>
        <v/>
      </c>
      <c r="J1780" s="5" t="str">
        <f t="shared" si="6"/>
        <v/>
      </c>
      <c r="K1780" s="5" t="str">
        <f t="shared" si="9"/>
        <v>Public Health Data </v>
      </c>
      <c r="M1780" s="6" t="str">
        <f t="shared" si="7"/>
        <v/>
      </c>
      <c r="N1780" s="5" t="str">
        <f t="shared" ref="N1780:Q1780" si="1786">IF(IFERROR(FIND( TRIM(LOWER( RIGHT(N$1,LEN(N$1)- FIND("=",N$1)))),LOWER($D1780)),"*") = "*","",LEFT(N$1,FIND("=",N$1) -1))</f>
        <v/>
      </c>
      <c r="O1780" s="5" t="str">
        <f t="shared" si="1786"/>
        <v/>
      </c>
      <c r="P1780" s="5" t="str">
        <f t="shared" si="1786"/>
        <v/>
      </c>
      <c r="Q1780" s="5" t="str">
        <f t="shared" si="1786"/>
        <v/>
      </c>
    </row>
    <row r="1781" ht="15.75" customHeight="1">
      <c r="A1781" s="5" t="s">
        <v>5269</v>
      </c>
      <c r="B1781" s="5" t="s">
        <v>5270</v>
      </c>
      <c r="C1781" s="5" t="s">
        <v>18</v>
      </c>
      <c r="D1781" s="5" t="s">
        <v>5271</v>
      </c>
      <c r="E1781" s="6" t="str">
        <f t="shared" si="2"/>
        <v>Enviromental Data</v>
      </c>
      <c r="F1781" s="2" t="s">
        <v>5</v>
      </c>
      <c r="G1781" s="5" t="str">
        <f t="shared" si="3"/>
        <v/>
      </c>
      <c r="H1781" s="5" t="str">
        <f t="shared" si="4"/>
        <v/>
      </c>
      <c r="I1781" s="5" t="str">
        <f t="shared" si="5"/>
        <v/>
      </c>
      <c r="J1781" s="5" t="str">
        <f t="shared" si="6"/>
        <v/>
      </c>
      <c r="K1781" s="5" t="str">
        <f t="shared" si="9"/>
        <v/>
      </c>
      <c r="M1781" s="6" t="str">
        <f t="shared" si="7"/>
        <v>Smart Farming </v>
      </c>
      <c r="N1781" s="5" t="str">
        <f t="shared" ref="N1781:Q1781" si="1787">IF(IFERROR(FIND( TRIM(LOWER( RIGHT(N$1,LEN(N$1)- FIND("=",N$1)))),LOWER($D1781)),"*") = "*","",LEFT(N$1,FIND("=",N$1) -1))</f>
        <v/>
      </c>
      <c r="O1781" s="5" t="str">
        <f t="shared" si="1787"/>
        <v/>
      </c>
      <c r="P1781" s="5" t="str">
        <f t="shared" si="1787"/>
        <v/>
      </c>
      <c r="Q1781" s="5" t="str">
        <f t="shared" si="1787"/>
        <v>Smart Farming </v>
      </c>
    </row>
    <row r="1782" ht="15.75" customHeight="1">
      <c r="A1782" s="5" t="s">
        <v>5272</v>
      </c>
      <c r="B1782" s="5" t="s">
        <v>5273</v>
      </c>
      <c r="C1782" s="5" t="s">
        <v>18</v>
      </c>
      <c r="D1782" s="5" t="s">
        <v>5274</v>
      </c>
      <c r="E1782" s="6" t="str">
        <f t="shared" si="2"/>
        <v>Enviromental Data</v>
      </c>
      <c r="F1782" s="2" t="s">
        <v>5</v>
      </c>
      <c r="G1782" s="5" t="str">
        <f t="shared" si="3"/>
        <v/>
      </c>
      <c r="H1782" s="5" t="str">
        <f t="shared" si="4"/>
        <v/>
      </c>
      <c r="I1782" s="5" t="str">
        <f t="shared" si="5"/>
        <v/>
      </c>
      <c r="J1782" s="5" t="str">
        <f t="shared" si="6"/>
        <v/>
      </c>
      <c r="K1782" s="5" t="str">
        <f t="shared" si="9"/>
        <v/>
      </c>
      <c r="M1782" s="6" t="str">
        <f t="shared" si="7"/>
        <v/>
      </c>
      <c r="N1782" s="5" t="str">
        <f t="shared" ref="N1782:Q1782" si="1788">IF(IFERROR(FIND( TRIM(LOWER( RIGHT(N$1,LEN(N$1)- FIND("=",N$1)))),LOWER($D1782)),"*") = "*","",LEFT(N$1,FIND("=",N$1) -1))</f>
        <v/>
      </c>
      <c r="O1782" s="5" t="str">
        <f t="shared" si="1788"/>
        <v/>
      </c>
      <c r="P1782" s="5" t="str">
        <f t="shared" si="1788"/>
        <v/>
      </c>
      <c r="Q1782" s="5" t="str">
        <f t="shared" si="1788"/>
        <v/>
      </c>
    </row>
    <row r="1783" ht="15.75" customHeight="1">
      <c r="A1783" s="5" t="s">
        <v>5275</v>
      </c>
      <c r="B1783" s="5" t="s">
        <v>5276</v>
      </c>
      <c r="C1783" s="5" t="s">
        <v>18</v>
      </c>
      <c r="D1783" s="5" t="s">
        <v>5277</v>
      </c>
      <c r="E1783" s="6" t="str">
        <f t="shared" si="2"/>
        <v>Enviromental Data</v>
      </c>
      <c r="F1783" s="2" t="s">
        <v>5</v>
      </c>
      <c r="G1783" s="5" t="str">
        <f t="shared" si="3"/>
        <v/>
      </c>
      <c r="H1783" s="5" t="str">
        <f t="shared" si="4"/>
        <v/>
      </c>
      <c r="I1783" s="5" t="str">
        <f t="shared" si="5"/>
        <v/>
      </c>
      <c r="J1783" s="5" t="str">
        <f t="shared" si="6"/>
        <v/>
      </c>
      <c r="K1783" s="5" t="str">
        <f t="shared" si="9"/>
        <v/>
      </c>
      <c r="M1783" s="6" t="str">
        <f t="shared" si="7"/>
        <v/>
      </c>
      <c r="N1783" s="5" t="str">
        <f t="shared" ref="N1783:Q1783" si="1789">IF(IFERROR(FIND( TRIM(LOWER( RIGHT(N$1,LEN(N$1)- FIND("=",N$1)))),LOWER($D1783)),"*") = "*","",LEFT(N$1,FIND("=",N$1) -1))</f>
        <v/>
      </c>
      <c r="O1783" s="5" t="str">
        <f t="shared" si="1789"/>
        <v/>
      </c>
      <c r="P1783" s="5" t="str">
        <f t="shared" si="1789"/>
        <v/>
      </c>
      <c r="Q1783" s="5" t="str">
        <f t="shared" si="1789"/>
        <v/>
      </c>
    </row>
    <row r="1784" ht="15.75" customHeight="1">
      <c r="A1784" s="5" t="s">
        <v>5278</v>
      </c>
      <c r="B1784" s="5" t="s">
        <v>5279</v>
      </c>
      <c r="C1784" s="5" t="s">
        <v>18</v>
      </c>
      <c r="D1784" s="5" t="s">
        <v>5280</v>
      </c>
      <c r="E1784" s="6" t="str">
        <f t="shared" si="2"/>
        <v>Enviromental Data</v>
      </c>
      <c r="F1784" s="2" t="s">
        <v>5</v>
      </c>
      <c r="G1784" s="5" t="str">
        <f t="shared" si="3"/>
        <v/>
      </c>
      <c r="H1784" s="5" t="str">
        <f t="shared" si="4"/>
        <v/>
      </c>
      <c r="I1784" s="5" t="str">
        <f t="shared" si="5"/>
        <v/>
      </c>
      <c r="J1784" s="5" t="str">
        <f t="shared" si="6"/>
        <v/>
      </c>
      <c r="K1784" s="5" t="str">
        <f t="shared" si="9"/>
        <v/>
      </c>
      <c r="M1784" s="6" t="str">
        <f t="shared" si="7"/>
        <v/>
      </c>
      <c r="N1784" s="5" t="str">
        <f t="shared" ref="N1784:Q1784" si="1790">IF(IFERROR(FIND( TRIM(LOWER( RIGHT(N$1,LEN(N$1)- FIND("=",N$1)))),LOWER($D1784)),"*") = "*","",LEFT(N$1,FIND("=",N$1) -1))</f>
        <v/>
      </c>
      <c r="O1784" s="5" t="str">
        <f t="shared" si="1790"/>
        <v/>
      </c>
      <c r="P1784" s="5" t="str">
        <f t="shared" si="1790"/>
        <v/>
      </c>
      <c r="Q1784" s="5" t="str">
        <f t="shared" si="1790"/>
        <v/>
      </c>
    </row>
    <row r="1785" ht="15.75" customHeight="1">
      <c r="A1785" s="5" t="s">
        <v>5281</v>
      </c>
      <c r="B1785" s="5" t="s">
        <v>5282</v>
      </c>
      <c r="C1785" s="5" t="s">
        <v>18</v>
      </c>
      <c r="D1785" s="5" t="s">
        <v>5283</v>
      </c>
      <c r="E1785" s="6" t="str">
        <f t="shared" si="2"/>
        <v>Enviromental Data</v>
      </c>
      <c r="F1785" s="2" t="s">
        <v>5</v>
      </c>
      <c r="G1785" s="5" t="str">
        <f t="shared" si="3"/>
        <v/>
      </c>
      <c r="H1785" s="5" t="str">
        <f t="shared" si="4"/>
        <v/>
      </c>
      <c r="I1785" s="5" t="str">
        <f t="shared" si="5"/>
        <v/>
      </c>
      <c r="J1785" s="5" t="str">
        <f t="shared" si="6"/>
        <v/>
      </c>
      <c r="K1785" s="5" t="str">
        <f t="shared" si="9"/>
        <v/>
      </c>
      <c r="M1785" s="6" t="str">
        <f t="shared" si="7"/>
        <v/>
      </c>
      <c r="N1785" s="5" t="str">
        <f t="shared" ref="N1785:Q1785" si="1791">IF(IFERROR(FIND( TRIM(LOWER( RIGHT(N$1,LEN(N$1)- FIND("=",N$1)))),LOWER($D1785)),"*") = "*","",LEFT(N$1,FIND("=",N$1) -1))</f>
        <v/>
      </c>
      <c r="O1785" s="5" t="str">
        <f t="shared" si="1791"/>
        <v/>
      </c>
      <c r="P1785" s="5" t="str">
        <f t="shared" si="1791"/>
        <v/>
      </c>
      <c r="Q1785" s="5" t="str">
        <f t="shared" si="1791"/>
        <v/>
      </c>
    </row>
    <row r="1786" ht="15.75" customHeight="1">
      <c r="A1786" s="5" t="s">
        <v>5284</v>
      </c>
      <c r="B1786" s="5" t="s">
        <v>5285</v>
      </c>
      <c r="C1786" s="5" t="s">
        <v>18</v>
      </c>
      <c r="D1786" s="5" t="s">
        <v>5286</v>
      </c>
      <c r="E1786" s="6" t="str">
        <f t="shared" si="2"/>
        <v>Enviromental Data</v>
      </c>
      <c r="F1786" s="2" t="s">
        <v>5</v>
      </c>
      <c r="G1786" s="5" t="str">
        <f t="shared" si="3"/>
        <v/>
      </c>
      <c r="H1786" s="5" t="str">
        <f t="shared" si="4"/>
        <v/>
      </c>
      <c r="I1786" s="5" t="str">
        <f t="shared" si="5"/>
        <v/>
      </c>
      <c r="J1786" s="5" t="str">
        <f t="shared" si="6"/>
        <v/>
      </c>
      <c r="K1786" s="5" t="str">
        <f t="shared" si="9"/>
        <v/>
      </c>
      <c r="M1786" s="6" t="str">
        <f t="shared" si="7"/>
        <v/>
      </c>
      <c r="N1786" s="5" t="str">
        <f t="shared" ref="N1786:Q1786" si="1792">IF(IFERROR(FIND( TRIM(LOWER( RIGHT(N$1,LEN(N$1)- FIND("=",N$1)))),LOWER($D1786)),"*") = "*","",LEFT(N$1,FIND("=",N$1) -1))</f>
        <v/>
      </c>
      <c r="O1786" s="5" t="str">
        <f t="shared" si="1792"/>
        <v/>
      </c>
      <c r="P1786" s="5" t="str">
        <f t="shared" si="1792"/>
        <v/>
      </c>
      <c r="Q1786" s="5" t="str">
        <f t="shared" si="1792"/>
        <v/>
      </c>
    </row>
    <row r="1787" ht="15.75" customHeight="1">
      <c r="A1787" s="5" t="s">
        <v>5287</v>
      </c>
      <c r="B1787" s="5" t="s">
        <v>5288</v>
      </c>
      <c r="C1787" s="5" t="s">
        <v>18</v>
      </c>
      <c r="D1787" s="5" t="s">
        <v>5289</v>
      </c>
      <c r="E1787" s="6" t="str">
        <f t="shared" si="2"/>
        <v>Enviromental Data</v>
      </c>
      <c r="F1787" s="2" t="s">
        <v>5</v>
      </c>
      <c r="G1787" s="5" t="str">
        <f t="shared" si="3"/>
        <v/>
      </c>
      <c r="H1787" s="5" t="str">
        <f t="shared" si="4"/>
        <v/>
      </c>
      <c r="I1787" s="5" t="str">
        <f t="shared" si="5"/>
        <v/>
      </c>
      <c r="J1787" s="5" t="str">
        <f t="shared" si="6"/>
        <v/>
      </c>
      <c r="K1787" s="5" t="str">
        <f t="shared" si="9"/>
        <v/>
      </c>
      <c r="M1787" s="6" t="str">
        <f t="shared" si="7"/>
        <v/>
      </c>
      <c r="N1787" s="5" t="str">
        <f t="shared" ref="N1787:Q1787" si="1793">IF(IFERROR(FIND( TRIM(LOWER( RIGHT(N$1,LEN(N$1)- FIND("=",N$1)))),LOWER($D1787)),"*") = "*","",LEFT(N$1,FIND("=",N$1) -1))</f>
        <v/>
      </c>
      <c r="O1787" s="5" t="str">
        <f t="shared" si="1793"/>
        <v/>
      </c>
      <c r="P1787" s="5" t="str">
        <f t="shared" si="1793"/>
        <v/>
      </c>
      <c r="Q1787" s="5" t="str">
        <f t="shared" si="1793"/>
        <v/>
      </c>
    </row>
    <row r="1788" ht="15.75" customHeight="1">
      <c r="A1788" s="5" t="s">
        <v>5290</v>
      </c>
      <c r="B1788" s="5" t="s">
        <v>5291</v>
      </c>
      <c r="C1788" s="5" t="s">
        <v>18</v>
      </c>
      <c r="D1788" s="5" t="s">
        <v>5292</v>
      </c>
      <c r="E1788" s="6" t="str">
        <f t="shared" si="2"/>
        <v>Enviromental Data,Soil Health Data</v>
      </c>
      <c r="F1788" s="2" t="s">
        <v>5</v>
      </c>
      <c r="G1788" s="5" t="str">
        <f t="shared" si="3"/>
        <v>Soil Health Data</v>
      </c>
      <c r="H1788" s="5" t="str">
        <f t="shared" si="4"/>
        <v/>
      </c>
      <c r="I1788" s="5" t="str">
        <f t="shared" si="5"/>
        <v/>
      </c>
      <c r="J1788" s="5" t="str">
        <f t="shared" si="6"/>
        <v/>
      </c>
      <c r="K1788" s="5" t="str">
        <f t="shared" si="9"/>
        <v/>
      </c>
      <c r="M1788" s="6" t="str">
        <f t="shared" si="7"/>
        <v/>
      </c>
      <c r="N1788" s="5" t="str">
        <f t="shared" ref="N1788:Q1788" si="1794">IF(IFERROR(FIND( TRIM(LOWER( RIGHT(N$1,LEN(N$1)- FIND("=",N$1)))),LOWER($D1788)),"*") = "*","",LEFT(N$1,FIND("=",N$1) -1))</f>
        <v/>
      </c>
      <c r="O1788" s="5" t="str">
        <f t="shared" si="1794"/>
        <v/>
      </c>
      <c r="P1788" s="5" t="str">
        <f t="shared" si="1794"/>
        <v/>
      </c>
      <c r="Q1788" s="5" t="str">
        <f t="shared" si="1794"/>
        <v/>
      </c>
    </row>
    <row r="1789" ht="15.75" customHeight="1">
      <c r="A1789" s="5" t="s">
        <v>5293</v>
      </c>
      <c r="B1789" s="5" t="s">
        <v>5294</v>
      </c>
      <c r="C1789" s="5" t="s">
        <v>18</v>
      </c>
      <c r="D1789" s="5" t="s">
        <v>5295</v>
      </c>
      <c r="E1789" s="6" t="str">
        <f t="shared" si="2"/>
        <v>Enviromental Data</v>
      </c>
      <c r="F1789" s="2" t="s">
        <v>5</v>
      </c>
      <c r="G1789" s="5" t="str">
        <f t="shared" si="3"/>
        <v/>
      </c>
      <c r="H1789" s="5" t="str">
        <f t="shared" si="4"/>
        <v/>
      </c>
      <c r="I1789" s="5" t="str">
        <f t="shared" si="5"/>
        <v/>
      </c>
      <c r="J1789" s="5" t="str">
        <f t="shared" si="6"/>
        <v/>
      </c>
      <c r="K1789" s="5" t="str">
        <f t="shared" si="9"/>
        <v/>
      </c>
      <c r="M1789" s="6" t="str">
        <f t="shared" si="7"/>
        <v/>
      </c>
      <c r="N1789" s="5" t="str">
        <f t="shared" ref="N1789:Q1789" si="1795">IF(IFERROR(FIND( TRIM(LOWER( RIGHT(N$1,LEN(N$1)- FIND("=",N$1)))),LOWER($D1789)),"*") = "*","",LEFT(N$1,FIND("=",N$1) -1))</f>
        <v/>
      </c>
      <c r="O1789" s="5" t="str">
        <f t="shared" si="1795"/>
        <v/>
      </c>
      <c r="P1789" s="5" t="str">
        <f t="shared" si="1795"/>
        <v/>
      </c>
      <c r="Q1789" s="5" t="str">
        <f t="shared" si="1795"/>
        <v/>
      </c>
    </row>
    <row r="1790" ht="15.75" customHeight="1">
      <c r="A1790" s="5" t="s">
        <v>5296</v>
      </c>
      <c r="B1790" s="5" t="s">
        <v>5297</v>
      </c>
      <c r="C1790" s="5" t="s">
        <v>18</v>
      </c>
      <c r="D1790" s="5" t="s">
        <v>5298</v>
      </c>
      <c r="E1790" s="6" t="str">
        <f t="shared" si="2"/>
        <v>Enviromental Data</v>
      </c>
      <c r="F1790" s="2" t="s">
        <v>5</v>
      </c>
      <c r="G1790" s="5" t="str">
        <f t="shared" si="3"/>
        <v/>
      </c>
      <c r="H1790" s="5" t="str">
        <f t="shared" si="4"/>
        <v/>
      </c>
      <c r="I1790" s="5" t="str">
        <f t="shared" si="5"/>
        <v/>
      </c>
      <c r="J1790" s="5" t="str">
        <f t="shared" si="6"/>
        <v/>
      </c>
      <c r="K1790" s="5" t="str">
        <f t="shared" si="9"/>
        <v/>
      </c>
      <c r="M1790" s="6" t="str">
        <f t="shared" si="7"/>
        <v/>
      </c>
      <c r="N1790" s="5" t="str">
        <f t="shared" ref="N1790:Q1790" si="1796">IF(IFERROR(FIND( TRIM(LOWER( RIGHT(N$1,LEN(N$1)- FIND("=",N$1)))),LOWER($D1790)),"*") = "*","",LEFT(N$1,FIND("=",N$1) -1))</f>
        <v/>
      </c>
      <c r="O1790" s="5" t="str">
        <f t="shared" si="1796"/>
        <v/>
      </c>
      <c r="P1790" s="5" t="str">
        <f t="shared" si="1796"/>
        <v/>
      </c>
      <c r="Q1790" s="5" t="str">
        <f t="shared" si="1796"/>
        <v/>
      </c>
    </row>
    <row r="1791" ht="15.75" customHeight="1">
      <c r="A1791" s="5" t="s">
        <v>5299</v>
      </c>
      <c r="B1791" s="5" t="s">
        <v>5300</v>
      </c>
      <c r="C1791" s="5" t="s">
        <v>18</v>
      </c>
      <c r="D1791" s="5" t="s">
        <v>5301</v>
      </c>
      <c r="E1791" s="6" t="str">
        <f t="shared" si="2"/>
        <v>Enviromental Data</v>
      </c>
      <c r="F1791" s="2" t="s">
        <v>5</v>
      </c>
      <c r="G1791" s="5" t="str">
        <f t="shared" si="3"/>
        <v/>
      </c>
      <c r="H1791" s="5" t="str">
        <f t="shared" si="4"/>
        <v/>
      </c>
      <c r="I1791" s="5" t="str">
        <f t="shared" si="5"/>
        <v/>
      </c>
      <c r="J1791" s="5" t="str">
        <f t="shared" si="6"/>
        <v/>
      </c>
      <c r="K1791" s="5" t="str">
        <f t="shared" si="9"/>
        <v/>
      </c>
      <c r="M1791" s="6" t="str">
        <f t="shared" si="7"/>
        <v/>
      </c>
      <c r="N1791" s="5" t="str">
        <f t="shared" ref="N1791:Q1791" si="1797">IF(IFERROR(FIND( TRIM(LOWER( RIGHT(N$1,LEN(N$1)- FIND("=",N$1)))),LOWER($D1791)),"*") = "*","",LEFT(N$1,FIND("=",N$1) -1))</f>
        <v/>
      </c>
      <c r="O1791" s="5" t="str">
        <f t="shared" si="1797"/>
        <v/>
      </c>
      <c r="P1791" s="5" t="str">
        <f t="shared" si="1797"/>
        <v/>
      </c>
      <c r="Q1791" s="5" t="str">
        <f t="shared" si="1797"/>
        <v/>
      </c>
    </row>
    <row r="1792" ht="15.75" customHeight="1">
      <c r="A1792" s="5" t="s">
        <v>5302</v>
      </c>
      <c r="B1792" s="5" t="s">
        <v>5303</v>
      </c>
      <c r="C1792" s="5" t="s">
        <v>18</v>
      </c>
      <c r="D1792" s="5" t="s">
        <v>5304</v>
      </c>
      <c r="E1792" s="6" t="str">
        <f t="shared" si="2"/>
        <v>Enviromental Data</v>
      </c>
      <c r="F1792" s="2" t="s">
        <v>5</v>
      </c>
      <c r="G1792" s="5" t="str">
        <f t="shared" si="3"/>
        <v/>
      </c>
      <c r="H1792" s="5" t="str">
        <f t="shared" si="4"/>
        <v/>
      </c>
      <c r="I1792" s="5" t="str">
        <f t="shared" si="5"/>
        <v/>
      </c>
      <c r="J1792" s="5" t="str">
        <f t="shared" si="6"/>
        <v/>
      </c>
      <c r="K1792" s="5" t="str">
        <f t="shared" si="9"/>
        <v/>
      </c>
      <c r="M1792" s="6" t="str">
        <f t="shared" si="7"/>
        <v/>
      </c>
      <c r="N1792" s="5" t="str">
        <f t="shared" ref="N1792:Q1792" si="1798">IF(IFERROR(FIND( TRIM(LOWER( RIGHT(N$1,LEN(N$1)- FIND("=",N$1)))),LOWER($D1792)),"*") = "*","",LEFT(N$1,FIND("=",N$1) -1))</f>
        <v/>
      </c>
      <c r="O1792" s="5" t="str">
        <f t="shared" si="1798"/>
        <v/>
      </c>
      <c r="P1792" s="5" t="str">
        <f t="shared" si="1798"/>
        <v/>
      </c>
      <c r="Q1792" s="5" t="str">
        <f t="shared" si="1798"/>
        <v/>
      </c>
    </row>
    <row r="1793" ht="15.75" customHeight="1">
      <c r="A1793" s="5" t="s">
        <v>5305</v>
      </c>
      <c r="B1793" s="5" t="s">
        <v>5306</v>
      </c>
      <c r="C1793" s="5" t="s">
        <v>18</v>
      </c>
      <c r="D1793" s="5" t="s">
        <v>5307</v>
      </c>
      <c r="E1793" s="6" t="str">
        <f t="shared" si="2"/>
        <v>Enviromental Data</v>
      </c>
      <c r="F1793" s="2" t="s">
        <v>5</v>
      </c>
      <c r="G1793" s="5" t="str">
        <f t="shared" si="3"/>
        <v/>
      </c>
      <c r="H1793" s="5" t="str">
        <f t="shared" si="4"/>
        <v/>
      </c>
      <c r="I1793" s="5" t="str">
        <f t="shared" si="5"/>
        <v/>
      </c>
      <c r="J1793" s="5" t="str">
        <f t="shared" si="6"/>
        <v/>
      </c>
      <c r="K1793" s="5" t="str">
        <f t="shared" si="9"/>
        <v/>
      </c>
      <c r="M1793" s="6" t="str">
        <f t="shared" si="7"/>
        <v/>
      </c>
      <c r="N1793" s="5" t="str">
        <f t="shared" ref="N1793:Q1793" si="1799">IF(IFERROR(FIND( TRIM(LOWER( RIGHT(N$1,LEN(N$1)- FIND("=",N$1)))),LOWER($D1793)),"*") = "*","",LEFT(N$1,FIND("=",N$1) -1))</f>
        <v/>
      </c>
      <c r="O1793" s="5" t="str">
        <f t="shared" si="1799"/>
        <v/>
      </c>
      <c r="P1793" s="5" t="str">
        <f t="shared" si="1799"/>
        <v/>
      </c>
      <c r="Q1793" s="5" t="str">
        <f t="shared" si="1799"/>
        <v/>
      </c>
    </row>
    <row r="1794" ht="15.75" customHeight="1">
      <c r="A1794" s="5" t="s">
        <v>5308</v>
      </c>
      <c r="B1794" s="5" t="s">
        <v>5309</v>
      </c>
      <c r="C1794" s="5" t="s">
        <v>18</v>
      </c>
      <c r="D1794" s="5" t="s">
        <v>5310</v>
      </c>
      <c r="E1794" s="6" t="str">
        <f t="shared" si="2"/>
        <v>Enviromental Data</v>
      </c>
      <c r="F1794" s="2" t="s">
        <v>5</v>
      </c>
      <c r="G1794" s="5" t="str">
        <f t="shared" si="3"/>
        <v/>
      </c>
      <c r="H1794" s="5" t="str">
        <f t="shared" si="4"/>
        <v/>
      </c>
      <c r="I1794" s="5" t="str">
        <f t="shared" si="5"/>
        <v/>
      </c>
      <c r="J1794" s="5" t="str">
        <f t="shared" si="6"/>
        <v/>
      </c>
      <c r="K1794" s="5" t="str">
        <f t="shared" si="9"/>
        <v/>
      </c>
      <c r="M1794" s="6" t="str">
        <f t="shared" si="7"/>
        <v/>
      </c>
      <c r="N1794" s="5" t="str">
        <f t="shared" ref="N1794:Q1794" si="1800">IF(IFERROR(FIND( TRIM(LOWER( RIGHT(N$1,LEN(N$1)- FIND("=",N$1)))),LOWER($D1794)),"*") = "*","",LEFT(N$1,FIND("=",N$1) -1))</f>
        <v/>
      </c>
      <c r="O1794" s="5" t="str">
        <f t="shared" si="1800"/>
        <v/>
      </c>
      <c r="P1794" s="5" t="str">
        <f t="shared" si="1800"/>
        <v/>
      </c>
      <c r="Q1794" s="5" t="str">
        <f t="shared" si="1800"/>
        <v/>
      </c>
    </row>
    <row r="1795" ht="15.75" customHeight="1">
      <c r="A1795" s="5" t="s">
        <v>5311</v>
      </c>
      <c r="B1795" s="5" t="s">
        <v>5312</v>
      </c>
      <c r="C1795" s="5" t="s">
        <v>18</v>
      </c>
      <c r="D1795" s="5" t="s">
        <v>5313</v>
      </c>
      <c r="E1795" s="6" t="str">
        <f t="shared" si="2"/>
        <v>Enviromental Data</v>
      </c>
      <c r="F1795" s="2" t="s">
        <v>5</v>
      </c>
      <c r="G1795" s="5" t="str">
        <f t="shared" si="3"/>
        <v/>
      </c>
      <c r="H1795" s="5" t="str">
        <f t="shared" si="4"/>
        <v/>
      </c>
      <c r="I1795" s="5" t="str">
        <f t="shared" si="5"/>
        <v/>
      </c>
      <c r="J1795" s="5" t="str">
        <f t="shared" si="6"/>
        <v/>
      </c>
      <c r="K1795" s="5" t="str">
        <f t="shared" si="9"/>
        <v/>
      </c>
      <c r="M1795" s="6" t="str">
        <f t="shared" si="7"/>
        <v/>
      </c>
      <c r="N1795" s="5" t="str">
        <f t="shared" ref="N1795:Q1795" si="1801">IF(IFERROR(FIND( TRIM(LOWER( RIGHT(N$1,LEN(N$1)- FIND("=",N$1)))),LOWER($D1795)),"*") = "*","",LEFT(N$1,FIND("=",N$1) -1))</f>
        <v/>
      </c>
      <c r="O1795" s="5" t="str">
        <f t="shared" si="1801"/>
        <v/>
      </c>
      <c r="P1795" s="5" t="str">
        <f t="shared" si="1801"/>
        <v/>
      </c>
      <c r="Q1795" s="5" t="str">
        <f t="shared" si="1801"/>
        <v/>
      </c>
    </row>
    <row r="1796" ht="15.75" customHeight="1">
      <c r="A1796" s="5" t="s">
        <v>5314</v>
      </c>
      <c r="B1796" s="5" t="s">
        <v>5315</v>
      </c>
      <c r="C1796" s="5" t="s">
        <v>18</v>
      </c>
      <c r="D1796" s="5" t="s">
        <v>5316</v>
      </c>
      <c r="E1796" s="6" t="str">
        <f t="shared" si="2"/>
        <v>Enviromental Data,Energy Data </v>
      </c>
      <c r="F1796" s="2" t="s">
        <v>5</v>
      </c>
      <c r="G1796" s="5" t="str">
        <f t="shared" si="3"/>
        <v/>
      </c>
      <c r="H1796" s="5" t="str">
        <f t="shared" si="4"/>
        <v/>
      </c>
      <c r="I1796" s="5" t="str">
        <f t="shared" si="5"/>
        <v>Energy Data </v>
      </c>
      <c r="J1796" s="5" t="str">
        <f t="shared" si="6"/>
        <v/>
      </c>
      <c r="K1796" s="5" t="str">
        <f t="shared" si="9"/>
        <v/>
      </c>
      <c r="M1796" s="6" t="str">
        <f t="shared" si="7"/>
        <v>Agricultural Waste Management System </v>
      </c>
      <c r="N1796" s="5" t="str">
        <f t="shared" ref="N1796:Q1796" si="1802">IF(IFERROR(FIND( TRIM(LOWER( RIGHT(N$1,LEN(N$1)- FIND("=",N$1)))),LOWER($D1796)),"*") = "*","",LEFT(N$1,FIND("=",N$1) -1))</f>
        <v>Agricultural Waste Management System </v>
      </c>
      <c r="O1796" s="5" t="str">
        <f t="shared" si="1802"/>
        <v/>
      </c>
      <c r="P1796" s="5" t="str">
        <f t="shared" si="1802"/>
        <v/>
      </c>
      <c r="Q1796" s="5" t="str">
        <f t="shared" si="1802"/>
        <v/>
      </c>
    </row>
    <row r="1797" ht="15.75" customHeight="1">
      <c r="A1797" s="5" t="s">
        <v>5317</v>
      </c>
      <c r="B1797" s="5" t="s">
        <v>5318</v>
      </c>
      <c r="C1797" s="5" t="s">
        <v>18</v>
      </c>
      <c r="D1797" s="5" t="s">
        <v>5319</v>
      </c>
      <c r="E1797" s="6" t="str">
        <f t="shared" si="2"/>
        <v>Enviromental Data,Energy Data </v>
      </c>
      <c r="F1797" s="2" t="s">
        <v>5</v>
      </c>
      <c r="G1797" s="5" t="str">
        <f t="shared" si="3"/>
        <v/>
      </c>
      <c r="H1797" s="5" t="str">
        <f t="shared" si="4"/>
        <v/>
      </c>
      <c r="I1797" s="5" t="str">
        <f t="shared" si="5"/>
        <v>Energy Data </v>
      </c>
      <c r="J1797" s="5" t="str">
        <f t="shared" si="6"/>
        <v/>
      </c>
      <c r="K1797" s="5" t="str">
        <f t="shared" si="9"/>
        <v/>
      </c>
      <c r="M1797" s="6" t="str">
        <f t="shared" si="7"/>
        <v/>
      </c>
      <c r="N1797" s="5" t="str">
        <f t="shared" ref="N1797:Q1797" si="1803">IF(IFERROR(FIND( TRIM(LOWER( RIGHT(N$1,LEN(N$1)- FIND("=",N$1)))),LOWER($D1797)),"*") = "*","",LEFT(N$1,FIND("=",N$1) -1))</f>
        <v/>
      </c>
      <c r="O1797" s="5" t="str">
        <f t="shared" si="1803"/>
        <v/>
      </c>
      <c r="P1797" s="5" t="str">
        <f t="shared" si="1803"/>
        <v/>
      </c>
      <c r="Q1797" s="5" t="str">
        <f t="shared" si="1803"/>
        <v/>
      </c>
    </row>
    <row r="1798" ht="15.75" customHeight="1">
      <c r="A1798" s="5" t="s">
        <v>5320</v>
      </c>
      <c r="B1798" s="5" t="s">
        <v>5321</v>
      </c>
      <c r="C1798" s="5" t="s">
        <v>18</v>
      </c>
      <c r="D1798" s="5" t="s">
        <v>5322</v>
      </c>
      <c r="E1798" s="6" t="str">
        <f t="shared" si="2"/>
        <v>Enviromental Data</v>
      </c>
      <c r="F1798" s="2" t="s">
        <v>5</v>
      </c>
      <c r="G1798" s="5" t="str">
        <f t="shared" si="3"/>
        <v/>
      </c>
      <c r="H1798" s="5" t="str">
        <f t="shared" si="4"/>
        <v/>
      </c>
      <c r="I1798" s="5" t="str">
        <f t="shared" si="5"/>
        <v/>
      </c>
      <c r="J1798" s="5" t="str">
        <f t="shared" si="6"/>
        <v/>
      </c>
      <c r="K1798" s="5" t="str">
        <f t="shared" si="9"/>
        <v/>
      </c>
      <c r="M1798" s="6" t="str">
        <f t="shared" si="7"/>
        <v/>
      </c>
      <c r="N1798" s="5" t="str">
        <f t="shared" ref="N1798:Q1798" si="1804">IF(IFERROR(FIND( TRIM(LOWER( RIGHT(N$1,LEN(N$1)- FIND("=",N$1)))),LOWER($D1798)),"*") = "*","",LEFT(N$1,FIND("=",N$1) -1))</f>
        <v/>
      </c>
      <c r="O1798" s="5" t="str">
        <f t="shared" si="1804"/>
        <v/>
      </c>
      <c r="P1798" s="5" t="str">
        <f t="shared" si="1804"/>
        <v/>
      </c>
      <c r="Q1798" s="5" t="str">
        <f t="shared" si="1804"/>
        <v/>
      </c>
    </row>
    <row r="1799" ht="15.75" customHeight="1">
      <c r="A1799" s="5" t="s">
        <v>5323</v>
      </c>
      <c r="B1799" s="5" t="s">
        <v>2749</v>
      </c>
      <c r="C1799" s="5" t="s">
        <v>18</v>
      </c>
      <c r="D1799" s="5" t="s">
        <v>5324</v>
      </c>
      <c r="E1799" s="6" t="str">
        <f t="shared" si="2"/>
        <v>Enviromental Data</v>
      </c>
      <c r="F1799" s="2" t="s">
        <v>5</v>
      </c>
      <c r="G1799" s="5" t="str">
        <f t="shared" si="3"/>
        <v/>
      </c>
      <c r="H1799" s="5" t="str">
        <f t="shared" si="4"/>
        <v/>
      </c>
      <c r="I1799" s="5" t="str">
        <f t="shared" si="5"/>
        <v/>
      </c>
      <c r="J1799" s="5" t="str">
        <f t="shared" si="6"/>
        <v/>
      </c>
      <c r="K1799" s="5" t="str">
        <f t="shared" si="9"/>
        <v/>
      </c>
      <c r="M1799" s="6" t="str">
        <f t="shared" si="7"/>
        <v/>
      </c>
      <c r="N1799" s="5" t="str">
        <f t="shared" ref="N1799:Q1799" si="1805">IF(IFERROR(FIND( TRIM(LOWER( RIGHT(N$1,LEN(N$1)- FIND("=",N$1)))),LOWER($D1799)),"*") = "*","",LEFT(N$1,FIND("=",N$1) -1))</f>
        <v/>
      </c>
      <c r="O1799" s="5" t="str">
        <f t="shared" si="1805"/>
        <v/>
      </c>
      <c r="P1799" s="5" t="str">
        <f t="shared" si="1805"/>
        <v/>
      </c>
      <c r="Q1799" s="5" t="str">
        <f t="shared" si="1805"/>
        <v/>
      </c>
    </row>
    <row r="1800" ht="15.75" customHeight="1">
      <c r="A1800" s="5" t="s">
        <v>5325</v>
      </c>
      <c r="B1800" s="5" t="s">
        <v>5326</v>
      </c>
      <c r="C1800" s="5" t="s">
        <v>18</v>
      </c>
      <c r="D1800" s="5" t="s">
        <v>5327</v>
      </c>
      <c r="E1800" s="6" t="str">
        <f t="shared" si="2"/>
        <v>Enviromental Data,Soil Health Data</v>
      </c>
      <c r="F1800" s="2" t="s">
        <v>5</v>
      </c>
      <c r="G1800" s="5" t="str">
        <f t="shared" si="3"/>
        <v>Soil Health Data</v>
      </c>
      <c r="H1800" s="5" t="str">
        <f t="shared" si="4"/>
        <v/>
      </c>
      <c r="I1800" s="5" t="str">
        <f t="shared" si="5"/>
        <v/>
      </c>
      <c r="J1800" s="5" t="str">
        <f t="shared" si="6"/>
        <v/>
      </c>
      <c r="K1800" s="5" t="str">
        <f t="shared" si="9"/>
        <v/>
      </c>
      <c r="M1800" s="6" t="str">
        <f t="shared" si="7"/>
        <v/>
      </c>
      <c r="N1800" s="5" t="str">
        <f t="shared" ref="N1800:Q1800" si="1806">IF(IFERROR(FIND( TRIM(LOWER( RIGHT(N$1,LEN(N$1)- FIND("=",N$1)))),LOWER($D1800)),"*") = "*","",LEFT(N$1,FIND("=",N$1) -1))</f>
        <v/>
      </c>
      <c r="O1800" s="5" t="str">
        <f t="shared" si="1806"/>
        <v/>
      </c>
      <c r="P1800" s="5" t="str">
        <f t="shared" si="1806"/>
        <v/>
      </c>
      <c r="Q1800" s="5" t="str">
        <f t="shared" si="1806"/>
        <v/>
      </c>
    </row>
    <row r="1801" ht="15.75" customHeight="1">
      <c r="A1801" s="5" t="s">
        <v>5328</v>
      </c>
      <c r="B1801" s="5" t="s">
        <v>5329</v>
      </c>
      <c r="C1801" s="5" t="s">
        <v>18</v>
      </c>
      <c r="D1801" s="5" t="s">
        <v>5330</v>
      </c>
      <c r="E1801" s="6" t="str">
        <f t="shared" si="2"/>
        <v>Enviromental Data</v>
      </c>
      <c r="F1801" s="2" t="s">
        <v>5</v>
      </c>
      <c r="G1801" s="5" t="str">
        <f t="shared" si="3"/>
        <v/>
      </c>
      <c r="H1801" s="5" t="str">
        <f t="shared" si="4"/>
        <v/>
      </c>
      <c r="I1801" s="5" t="str">
        <f t="shared" si="5"/>
        <v/>
      </c>
      <c r="J1801" s="5" t="str">
        <f t="shared" si="6"/>
        <v/>
      </c>
      <c r="K1801" s="5" t="str">
        <f t="shared" si="9"/>
        <v/>
      </c>
      <c r="M1801" s="6" t="str">
        <f t="shared" si="7"/>
        <v/>
      </c>
      <c r="N1801" s="5" t="str">
        <f t="shared" ref="N1801:Q1801" si="1807">IF(IFERROR(FIND( TRIM(LOWER( RIGHT(N$1,LEN(N$1)- FIND("=",N$1)))),LOWER($D1801)),"*") = "*","",LEFT(N$1,FIND("=",N$1) -1))</f>
        <v/>
      </c>
      <c r="O1801" s="5" t="str">
        <f t="shared" si="1807"/>
        <v/>
      </c>
      <c r="P1801" s="5" t="str">
        <f t="shared" si="1807"/>
        <v/>
      </c>
      <c r="Q1801" s="5" t="str">
        <f t="shared" si="1807"/>
        <v/>
      </c>
    </row>
    <row r="1802" ht="15.75" customHeight="1">
      <c r="A1802" s="5" t="s">
        <v>5331</v>
      </c>
      <c r="B1802" s="5" t="s">
        <v>5332</v>
      </c>
      <c r="C1802" s="5" t="s">
        <v>18</v>
      </c>
      <c r="D1802" s="5" t="s">
        <v>5333</v>
      </c>
      <c r="E1802" s="6" t="str">
        <f t="shared" si="2"/>
        <v>Enviromental Data</v>
      </c>
      <c r="F1802" s="2" t="s">
        <v>5</v>
      </c>
      <c r="G1802" s="5" t="str">
        <f t="shared" si="3"/>
        <v/>
      </c>
      <c r="H1802" s="5" t="str">
        <f t="shared" si="4"/>
        <v/>
      </c>
      <c r="I1802" s="5" t="str">
        <f t="shared" si="5"/>
        <v/>
      </c>
      <c r="J1802" s="5" t="str">
        <f t="shared" si="6"/>
        <v/>
      </c>
      <c r="K1802" s="5" t="str">
        <f t="shared" si="9"/>
        <v/>
      </c>
      <c r="M1802" s="6" t="str">
        <f t="shared" si="7"/>
        <v/>
      </c>
      <c r="N1802" s="5" t="str">
        <f t="shared" ref="N1802:Q1802" si="1808">IF(IFERROR(FIND( TRIM(LOWER( RIGHT(N$1,LEN(N$1)- FIND("=",N$1)))),LOWER($D1802)),"*") = "*","",LEFT(N$1,FIND("=",N$1) -1))</f>
        <v/>
      </c>
      <c r="O1802" s="5" t="str">
        <f t="shared" si="1808"/>
        <v/>
      </c>
      <c r="P1802" s="5" t="str">
        <f t="shared" si="1808"/>
        <v/>
      </c>
      <c r="Q1802" s="5" t="str">
        <f t="shared" si="1808"/>
        <v/>
      </c>
    </row>
    <row r="1803" ht="15.75" customHeight="1">
      <c r="A1803" s="5" t="s">
        <v>5334</v>
      </c>
      <c r="B1803" s="5" t="s">
        <v>5335</v>
      </c>
      <c r="C1803" s="5" t="s">
        <v>18</v>
      </c>
      <c r="D1803" s="5" t="s">
        <v>5336</v>
      </c>
      <c r="E1803" s="6" t="str">
        <f t="shared" si="2"/>
        <v>Enviromental Data</v>
      </c>
      <c r="F1803" s="2" t="s">
        <v>5</v>
      </c>
      <c r="G1803" s="5" t="str">
        <f t="shared" si="3"/>
        <v/>
      </c>
      <c r="H1803" s="5" t="str">
        <f t="shared" si="4"/>
        <v/>
      </c>
      <c r="I1803" s="5" t="str">
        <f t="shared" si="5"/>
        <v/>
      </c>
      <c r="J1803" s="5" t="str">
        <f t="shared" si="6"/>
        <v/>
      </c>
      <c r="K1803" s="5" t="str">
        <f t="shared" si="9"/>
        <v/>
      </c>
      <c r="M1803" s="6" t="str">
        <f t="shared" si="7"/>
        <v/>
      </c>
      <c r="N1803" s="5" t="str">
        <f t="shared" ref="N1803:Q1803" si="1809">IF(IFERROR(FIND( TRIM(LOWER( RIGHT(N$1,LEN(N$1)- FIND("=",N$1)))),LOWER($D1803)),"*") = "*","",LEFT(N$1,FIND("=",N$1) -1))</f>
        <v/>
      </c>
      <c r="O1803" s="5" t="str">
        <f t="shared" si="1809"/>
        <v/>
      </c>
      <c r="P1803" s="5" t="str">
        <f t="shared" si="1809"/>
        <v/>
      </c>
      <c r="Q1803" s="5" t="str">
        <f t="shared" si="1809"/>
        <v/>
      </c>
    </row>
    <row r="1804" ht="15.75" customHeight="1">
      <c r="A1804" s="5" t="s">
        <v>5337</v>
      </c>
      <c r="B1804" s="5" t="s">
        <v>5338</v>
      </c>
      <c r="C1804" s="5" t="s">
        <v>18</v>
      </c>
      <c r="D1804" s="5" t="s">
        <v>5339</v>
      </c>
      <c r="E1804" s="6" t="str">
        <f t="shared" si="2"/>
        <v>Enviromental Data</v>
      </c>
      <c r="F1804" s="2" t="s">
        <v>5</v>
      </c>
      <c r="G1804" s="5" t="str">
        <f t="shared" si="3"/>
        <v/>
      </c>
      <c r="H1804" s="5" t="str">
        <f t="shared" si="4"/>
        <v/>
      </c>
      <c r="I1804" s="5" t="str">
        <f t="shared" si="5"/>
        <v/>
      </c>
      <c r="J1804" s="5" t="str">
        <f t="shared" si="6"/>
        <v/>
      </c>
      <c r="K1804" s="5" t="str">
        <f t="shared" si="9"/>
        <v/>
      </c>
      <c r="M1804" s="6" t="str">
        <f t="shared" si="7"/>
        <v/>
      </c>
      <c r="N1804" s="5" t="str">
        <f t="shared" ref="N1804:Q1804" si="1810">IF(IFERROR(FIND( TRIM(LOWER( RIGHT(N$1,LEN(N$1)- FIND("=",N$1)))),LOWER($D1804)),"*") = "*","",LEFT(N$1,FIND("=",N$1) -1))</f>
        <v/>
      </c>
      <c r="O1804" s="5" t="str">
        <f t="shared" si="1810"/>
        <v/>
      </c>
      <c r="P1804" s="5" t="str">
        <f t="shared" si="1810"/>
        <v/>
      </c>
      <c r="Q1804" s="5" t="str">
        <f t="shared" si="1810"/>
        <v/>
      </c>
    </row>
    <row r="1805" ht="15.75" customHeight="1">
      <c r="A1805" s="5" t="s">
        <v>5340</v>
      </c>
      <c r="B1805" s="5" t="s">
        <v>5341</v>
      </c>
      <c r="C1805" s="5" t="s">
        <v>18</v>
      </c>
      <c r="D1805" s="5" t="s">
        <v>5342</v>
      </c>
      <c r="E1805" s="6" t="str">
        <f t="shared" si="2"/>
        <v>Enviromental Data</v>
      </c>
      <c r="F1805" s="2" t="s">
        <v>5</v>
      </c>
      <c r="G1805" s="5" t="str">
        <f t="shared" si="3"/>
        <v/>
      </c>
      <c r="H1805" s="5" t="str">
        <f t="shared" si="4"/>
        <v/>
      </c>
      <c r="I1805" s="5" t="str">
        <f t="shared" si="5"/>
        <v/>
      </c>
      <c r="J1805" s="5" t="str">
        <f t="shared" si="6"/>
        <v/>
      </c>
      <c r="K1805" s="5" t="str">
        <f t="shared" si="9"/>
        <v/>
      </c>
      <c r="M1805" s="6" t="str">
        <f t="shared" si="7"/>
        <v/>
      </c>
      <c r="N1805" s="5" t="str">
        <f t="shared" ref="N1805:Q1805" si="1811">IF(IFERROR(FIND( TRIM(LOWER( RIGHT(N$1,LEN(N$1)- FIND("=",N$1)))),LOWER($D1805)),"*") = "*","",LEFT(N$1,FIND("=",N$1) -1))</f>
        <v/>
      </c>
      <c r="O1805" s="5" t="str">
        <f t="shared" si="1811"/>
        <v/>
      </c>
      <c r="P1805" s="5" t="str">
        <f t="shared" si="1811"/>
        <v/>
      </c>
      <c r="Q1805" s="5" t="str">
        <f t="shared" si="1811"/>
        <v/>
      </c>
    </row>
    <row r="1806" ht="15.75" customHeight="1">
      <c r="A1806" s="5" t="s">
        <v>5343</v>
      </c>
      <c r="B1806" s="5" t="s">
        <v>5344</v>
      </c>
      <c r="C1806" s="5" t="s">
        <v>18</v>
      </c>
      <c r="D1806" s="5" t="s">
        <v>5345</v>
      </c>
      <c r="E1806" s="6" t="str">
        <f t="shared" si="2"/>
        <v>Enviromental Data</v>
      </c>
      <c r="F1806" s="2" t="s">
        <v>5</v>
      </c>
      <c r="G1806" s="5" t="str">
        <f t="shared" si="3"/>
        <v/>
      </c>
      <c r="H1806" s="5" t="str">
        <f t="shared" si="4"/>
        <v/>
      </c>
      <c r="I1806" s="5" t="str">
        <f t="shared" si="5"/>
        <v/>
      </c>
      <c r="J1806" s="5" t="str">
        <f t="shared" si="6"/>
        <v/>
      </c>
      <c r="K1806" s="5" t="str">
        <f t="shared" si="9"/>
        <v/>
      </c>
      <c r="M1806" s="6" t="str">
        <f t="shared" si="7"/>
        <v/>
      </c>
      <c r="N1806" s="5" t="str">
        <f t="shared" ref="N1806:Q1806" si="1812">IF(IFERROR(FIND( TRIM(LOWER( RIGHT(N$1,LEN(N$1)- FIND("=",N$1)))),LOWER($D1806)),"*") = "*","",LEFT(N$1,FIND("=",N$1) -1))</f>
        <v/>
      </c>
      <c r="O1806" s="5" t="str">
        <f t="shared" si="1812"/>
        <v/>
      </c>
      <c r="P1806" s="5" t="str">
        <f t="shared" si="1812"/>
        <v/>
      </c>
      <c r="Q1806" s="5" t="str">
        <f t="shared" si="1812"/>
        <v/>
      </c>
    </row>
    <row r="1807" ht="15.75" customHeight="1">
      <c r="A1807" s="5" t="s">
        <v>5346</v>
      </c>
      <c r="B1807" s="5" t="s">
        <v>5347</v>
      </c>
      <c r="C1807" s="5" t="s">
        <v>18</v>
      </c>
      <c r="D1807" s="5" t="s">
        <v>5348</v>
      </c>
      <c r="E1807" s="6" t="str">
        <f t="shared" si="2"/>
        <v>Enviromental Data</v>
      </c>
      <c r="F1807" s="2" t="s">
        <v>5</v>
      </c>
      <c r="G1807" s="5" t="str">
        <f t="shared" si="3"/>
        <v/>
      </c>
      <c r="H1807" s="5" t="str">
        <f t="shared" si="4"/>
        <v/>
      </c>
      <c r="I1807" s="5" t="str">
        <f t="shared" si="5"/>
        <v/>
      </c>
      <c r="J1807" s="5" t="str">
        <f t="shared" si="6"/>
        <v/>
      </c>
      <c r="K1807" s="5" t="str">
        <f t="shared" si="9"/>
        <v/>
      </c>
      <c r="M1807" s="6" t="str">
        <f t="shared" si="7"/>
        <v/>
      </c>
      <c r="N1807" s="5" t="str">
        <f t="shared" ref="N1807:Q1807" si="1813">IF(IFERROR(FIND( TRIM(LOWER( RIGHT(N$1,LEN(N$1)- FIND("=",N$1)))),LOWER($D1807)),"*") = "*","",LEFT(N$1,FIND("=",N$1) -1))</f>
        <v/>
      </c>
      <c r="O1807" s="5" t="str">
        <f t="shared" si="1813"/>
        <v/>
      </c>
      <c r="P1807" s="5" t="str">
        <f t="shared" si="1813"/>
        <v/>
      </c>
      <c r="Q1807" s="5" t="str">
        <f t="shared" si="1813"/>
        <v/>
      </c>
    </row>
    <row r="1808" ht="15.75" customHeight="1">
      <c r="A1808" s="5" t="s">
        <v>5349</v>
      </c>
      <c r="B1808" s="5" t="s">
        <v>5350</v>
      </c>
      <c r="C1808" s="5" t="s">
        <v>18</v>
      </c>
      <c r="D1808" s="5" t="s">
        <v>5351</v>
      </c>
      <c r="E1808" s="6" t="str">
        <f t="shared" si="2"/>
        <v>Enviromental Data</v>
      </c>
      <c r="F1808" s="2" t="s">
        <v>5</v>
      </c>
      <c r="G1808" s="5" t="str">
        <f t="shared" si="3"/>
        <v/>
      </c>
      <c r="H1808" s="5" t="str">
        <f t="shared" si="4"/>
        <v/>
      </c>
      <c r="I1808" s="5" t="str">
        <f t="shared" si="5"/>
        <v/>
      </c>
      <c r="J1808" s="5" t="str">
        <f t="shared" si="6"/>
        <v/>
      </c>
      <c r="K1808" s="5" t="str">
        <f t="shared" si="9"/>
        <v/>
      </c>
      <c r="M1808" s="6" t="str">
        <f t="shared" si="7"/>
        <v/>
      </c>
      <c r="N1808" s="5" t="str">
        <f t="shared" ref="N1808:Q1808" si="1814">IF(IFERROR(FIND( TRIM(LOWER( RIGHT(N$1,LEN(N$1)- FIND("=",N$1)))),LOWER($D1808)),"*") = "*","",LEFT(N$1,FIND("=",N$1) -1))</f>
        <v/>
      </c>
      <c r="O1808" s="5" t="str">
        <f t="shared" si="1814"/>
        <v/>
      </c>
      <c r="P1808" s="5" t="str">
        <f t="shared" si="1814"/>
        <v/>
      </c>
      <c r="Q1808" s="5" t="str">
        <f t="shared" si="1814"/>
        <v/>
      </c>
    </row>
    <row r="1809" ht="15.75" customHeight="1">
      <c r="A1809" s="5" t="s">
        <v>5352</v>
      </c>
      <c r="B1809" s="5" t="s">
        <v>5353</v>
      </c>
      <c r="C1809" s="5" t="s">
        <v>18</v>
      </c>
      <c r="D1809" s="5" t="s">
        <v>5354</v>
      </c>
      <c r="E1809" s="6" t="str">
        <f t="shared" si="2"/>
        <v>Enviromental Data</v>
      </c>
      <c r="F1809" s="2" t="s">
        <v>5</v>
      </c>
      <c r="G1809" s="5" t="str">
        <f t="shared" si="3"/>
        <v/>
      </c>
      <c r="H1809" s="5" t="str">
        <f t="shared" si="4"/>
        <v/>
      </c>
      <c r="I1809" s="5" t="str">
        <f t="shared" si="5"/>
        <v/>
      </c>
      <c r="J1809" s="5" t="str">
        <f t="shared" si="6"/>
        <v/>
      </c>
      <c r="K1809" s="5" t="str">
        <f t="shared" si="9"/>
        <v/>
      </c>
      <c r="M1809" s="6" t="str">
        <f t="shared" si="7"/>
        <v/>
      </c>
      <c r="N1809" s="5" t="str">
        <f t="shared" ref="N1809:Q1809" si="1815">IF(IFERROR(FIND( TRIM(LOWER( RIGHT(N$1,LEN(N$1)- FIND("=",N$1)))),LOWER($D1809)),"*") = "*","",LEFT(N$1,FIND("=",N$1) -1))</f>
        <v/>
      </c>
      <c r="O1809" s="5" t="str">
        <f t="shared" si="1815"/>
        <v/>
      </c>
      <c r="P1809" s="5" t="str">
        <f t="shared" si="1815"/>
        <v/>
      </c>
      <c r="Q1809" s="5" t="str">
        <f t="shared" si="1815"/>
        <v/>
      </c>
    </row>
    <row r="1810" ht="15.75" customHeight="1">
      <c r="A1810" s="5" t="s">
        <v>5355</v>
      </c>
      <c r="B1810" s="5" t="s">
        <v>5356</v>
      </c>
      <c r="C1810" s="5" t="s">
        <v>18</v>
      </c>
      <c r="D1810" s="5" t="s">
        <v>5357</v>
      </c>
      <c r="E1810" s="6" t="str">
        <f t="shared" si="2"/>
        <v>Enviromental Data,Soil Health Data</v>
      </c>
      <c r="F1810" s="2" t="s">
        <v>5</v>
      </c>
      <c r="G1810" s="5" t="str">
        <f t="shared" si="3"/>
        <v>Soil Health Data</v>
      </c>
      <c r="H1810" s="5" t="str">
        <f t="shared" si="4"/>
        <v/>
      </c>
      <c r="I1810" s="5" t="str">
        <f t="shared" si="5"/>
        <v/>
      </c>
      <c r="J1810" s="5" t="str">
        <f t="shared" si="6"/>
        <v/>
      </c>
      <c r="K1810" s="5" t="str">
        <f t="shared" si="9"/>
        <v/>
      </c>
      <c r="M1810" s="6" t="str">
        <f t="shared" si="7"/>
        <v/>
      </c>
      <c r="N1810" s="5" t="str">
        <f t="shared" ref="N1810:Q1810" si="1816">IF(IFERROR(FIND( TRIM(LOWER( RIGHT(N$1,LEN(N$1)- FIND("=",N$1)))),LOWER($D1810)),"*") = "*","",LEFT(N$1,FIND("=",N$1) -1))</f>
        <v/>
      </c>
      <c r="O1810" s="5" t="str">
        <f t="shared" si="1816"/>
        <v/>
      </c>
      <c r="P1810" s="5" t="str">
        <f t="shared" si="1816"/>
        <v/>
      </c>
      <c r="Q1810" s="5" t="str">
        <f t="shared" si="1816"/>
        <v/>
      </c>
    </row>
    <row r="1811" ht="15.75" customHeight="1">
      <c r="A1811" s="5" t="s">
        <v>5358</v>
      </c>
      <c r="B1811" s="5" t="s">
        <v>5359</v>
      </c>
      <c r="C1811" s="5" t="s">
        <v>18</v>
      </c>
      <c r="D1811" s="5" t="s">
        <v>5360</v>
      </c>
      <c r="E1811" s="6" t="str">
        <f t="shared" si="2"/>
        <v>Enviromental Data</v>
      </c>
      <c r="F1811" s="2" t="s">
        <v>5</v>
      </c>
      <c r="G1811" s="5" t="str">
        <f t="shared" si="3"/>
        <v/>
      </c>
      <c r="H1811" s="5" t="str">
        <f t="shared" si="4"/>
        <v/>
      </c>
      <c r="I1811" s="5" t="str">
        <f t="shared" si="5"/>
        <v/>
      </c>
      <c r="J1811" s="5" t="str">
        <f t="shared" si="6"/>
        <v/>
      </c>
      <c r="K1811" s="5" t="str">
        <f t="shared" si="9"/>
        <v/>
      </c>
      <c r="M1811" s="6" t="str">
        <f t="shared" si="7"/>
        <v/>
      </c>
      <c r="N1811" s="5" t="str">
        <f t="shared" ref="N1811:Q1811" si="1817">IF(IFERROR(FIND( TRIM(LOWER( RIGHT(N$1,LEN(N$1)- FIND("=",N$1)))),LOWER($D1811)),"*") = "*","",LEFT(N$1,FIND("=",N$1) -1))</f>
        <v/>
      </c>
      <c r="O1811" s="5" t="str">
        <f t="shared" si="1817"/>
        <v/>
      </c>
      <c r="P1811" s="5" t="str">
        <f t="shared" si="1817"/>
        <v/>
      </c>
      <c r="Q1811" s="5" t="str">
        <f t="shared" si="1817"/>
        <v/>
      </c>
    </row>
    <row r="1812" ht="15.75" customHeight="1">
      <c r="A1812" s="5" t="s">
        <v>5361</v>
      </c>
      <c r="B1812" s="5" t="s">
        <v>5362</v>
      </c>
      <c r="C1812" s="5" t="s">
        <v>18</v>
      </c>
      <c r="D1812" s="5" t="s">
        <v>5363</v>
      </c>
      <c r="E1812" s="6" t="str">
        <f t="shared" si="2"/>
        <v>Enviromental Data</v>
      </c>
      <c r="F1812" s="2" t="s">
        <v>5</v>
      </c>
      <c r="G1812" s="5" t="str">
        <f t="shared" si="3"/>
        <v/>
      </c>
      <c r="H1812" s="5" t="str">
        <f t="shared" si="4"/>
        <v/>
      </c>
      <c r="I1812" s="5" t="str">
        <f t="shared" si="5"/>
        <v/>
      </c>
      <c r="J1812" s="5" t="str">
        <f t="shared" si="6"/>
        <v/>
      </c>
      <c r="K1812" s="5" t="str">
        <f t="shared" si="9"/>
        <v/>
      </c>
      <c r="M1812" s="6" t="str">
        <f t="shared" si="7"/>
        <v/>
      </c>
      <c r="N1812" s="5" t="str">
        <f t="shared" ref="N1812:Q1812" si="1818">IF(IFERROR(FIND( TRIM(LOWER( RIGHT(N$1,LEN(N$1)- FIND("=",N$1)))),LOWER($D1812)),"*") = "*","",LEFT(N$1,FIND("=",N$1) -1))</f>
        <v/>
      </c>
      <c r="O1812" s="5" t="str">
        <f t="shared" si="1818"/>
        <v/>
      </c>
      <c r="P1812" s="5" t="str">
        <f t="shared" si="1818"/>
        <v/>
      </c>
      <c r="Q1812" s="5" t="str">
        <f t="shared" si="1818"/>
        <v/>
      </c>
    </row>
    <row r="1813" ht="15.75" customHeight="1">
      <c r="A1813" s="5" t="s">
        <v>5364</v>
      </c>
      <c r="B1813" s="5" t="s">
        <v>5365</v>
      </c>
      <c r="C1813" s="5" t="s">
        <v>18</v>
      </c>
      <c r="D1813" s="5" t="s">
        <v>5366</v>
      </c>
      <c r="E1813" s="6" t="str">
        <f t="shared" si="2"/>
        <v>Enviromental Data</v>
      </c>
      <c r="F1813" s="2" t="s">
        <v>5</v>
      </c>
      <c r="G1813" s="5" t="str">
        <f t="shared" si="3"/>
        <v/>
      </c>
      <c r="H1813" s="5" t="str">
        <f t="shared" si="4"/>
        <v/>
      </c>
      <c r="I1813" s="5" t="str">
        <f t="shared" si="5"/>
        <v/>
      </c>
      <c r="J1813" s="5" t="str">
        <f t="shared" si="6"/>
        <v/>
      </c>
      <c r="K1813" s="5" t="str">
        <f t="shared" si="9"/>
        <v/>
      </c>
      <c r="M1813" s="6" t="str">
        <f t="shared" si="7"/>
        <v/>
      </c>
      <c r="N1813" s="5" t="str">
        <f t="shared" ref="N1813:Q1813" si="1819">IF(IFERROR(FIND( TRIM(LOWER( RIGHT(N$1,LEN(N$1)- FIND("=",N$1)))),LOWER($D1813)),"*") = "*","",LEFT(N$1,FIND("=",N$1) -1))</f>
        <v/>
      </c>
      <c r="O1813" s="5" t="str">
        <f t="shared" si="1819"/>
        <v/>
      </c>
      <c r="P1813" s="5" t="str">
        <f t="shared" si="1819"/>
        <v/>
      </c>
      <c r="Q1813" s="5" t="str">
        <f t="shared" si="1819"/>
        <v/>
      </c>
    </row>
    <row r="1814" ht="15.75" customHeight="1">
      <c r="A1814" s="5" t="s">
        <v>5367</v>
      </c>
      <c r="B1814" s="5" t="s">
        <v>5368</v>
      </c>
      <c r="C1814" s="5" t="s">
        <v>18</v>
      </c>
      <c r="D1814" s="5" t="s">
        <v>5369</v>
      </c>
      <c r="E1814" s="6" t="str">
        <f t="shared" si="2"/>
        <v>Enviromental Data</v>
      </c>
      <c r="F1814" s="2" t="s">
        <v>5</v>
      </c>
      <c r="G1814" s="5" t="str">
        <f t="shared" si="3"/>
        <v/>
      </c>
      <c r="H1814" s="5" t="str">
        <f t="shared" si="4"/>
        <v/>
      </c>
      <c r="I1814" s="5" t="str">
        <f t="shared" si="5"/>
        <v/>
      </c>
      <c r="J1814" s="5" t="str">
        <f t="shared" si="6"/>
        <v/>
      </c>
      <c r="K1814" s="5" t="str">
        <f t="shared" si="9"/>
        <v/>
      </c>
      <c r="M1814" s="6" t="str">
        <f t="shared" si="7"/>
        <v/>
      </c>
      <c r="N1814" s="5" t="str">
        <f t="shared" ref="N1814:Q1814" si="1820">IF(IFERROR(FIND( TRIM(LOWER( RIGHT(N$1,LEN(N$1)- FIND("=",N$1)))),LOWER($D1814)),"*") = "*","",LEFT(N$1,FIND("=",N$1) -1))</f>
        <v/>
      </c>
      <c r="O1814" s="5" t="str">
        <f t="shared" si="1820"/>
        <v/>
      </c>
      <c r="P1814" s="5" t="str">
        <f t="shared" si="1820"/>
        <v/>
      </c>
      <c r="Q1814" s="5" t="str">
        <f t="shared" si="1820"/>
        <v/>
      </c>
    </row>
    <row r="1815" ht="15.75" customHeight="1">
      <c r="A1815" s="5" t="s">
        <v>5370</v>
      </c>
      <c r="B1815" s="5" t="s">
        <v>5371</v>
      </c>
      <c r="C1815" s="5" t="s">
        <v>18</v>
      </c>
      <c r="D1815" s="5" t="s">
        <v>5372</v>
      </c>
      <c r="E1815" s="6" t="str">
        <f t="shared" si="2"/>
        <v>Enviromental Data</v>
      </c>
      <c r="F1815" s="2" t="s">
        <v>5</v>
      </c>
      <c r="G1815" s="5" t="str">
        <f t="shared" si="3"/>
        <v/>
      </c>
      <c r="H1815" s="5" t="str">
        <f t="shared" si="4"/>
        <v/>
      </c>
      <c r="I1815" s="5" t="str">
        <f t="shared" si="5"/>
        <v/>
      </c>
      <c r="J1815" s="5" t="str">
        <f t="shared" si="6"/>
        <v/>
      </c>
      <c r="K1815" s="5" t="str">
        <f t="shared" si="9"/>
        <v/>
      </c>
      <c r="M1815" s="6" t="str">
        <f t="shared" si="7"/>
        <v/>
      </c>
      <c r="N1815" s="5" t="str">
        <f t="shared" ref="N1815:Q1815" si="1821">IF(IFERROR(FIND( TRIM(LOWER( RIGHT(N$1,LEN(N$1)- FIND("=",N$1)))),LOWER($D1815)),"*") = "*","",LEFT(N$1,FIND("=",N$1) -1))</f>
        <v/>
      </c>
      <c r="O1815" s="5" t="str">
        <f t="shared" si="1821"/>
        <v/>
      </c>
      <c r="P1815" s="5" t="str">
        <f t="shared" si="1821"/>
        <v/>
      </c>
      <c r="Q1815" s="5" t="str">
        <f t="shared" si="1821"/>
        <v/>
      </c>
    </row>
    <row r="1816" ht="15.75" customHeight="1">
      <c r="A1816" s="5" t="s">
        <v>5373</v>
      </c>
      <c r="B1816" s="5" t="s">
        <v>5374</v>
      </c>
      <c r="C1816" s="5" t="s">
        <v>18</v>
      </c>
      <c r="D1816" s="5" t="s">
        <v>5375</v>
      </c>
      <c r="E1816" s="6" t="str">
        <f t="shared" si="2"/>
        <v>Enviromental Data,Pesticides Data ,Public Health Data </v>
      </c>
      <c r="F1816" s="2" t="s">
        <v>5</v>
      </c>
      <c r="G1816" s="5" t="str">
        <f t="shared" si="3"/>
        <v/>
      </c>
      <c r="H1816" s="5" t="str">
        <f t="shared" si="4"/>
        <v/>
      </c>
      <c r="I1816" s="5" t="str">
        <f t="shared" si="5"/>
        <v/>
      </c>
      <c r="J1816" s="5" t="str">
        <f t="shared" si="6"/>
        <v>Pesticides Data </v>
      </c>
      <c r="K1816" s="5" t="str">
        <f t="shared" si="9"/>
        <v>Public Health Data </v>
      </c>
      <c r="M1816" s="6" t="str">
        <f t="shared" si="7"/>
        <v/>
      </c>
      <c r="N1816" s="5" t="str">
        <f t="shared" ref="N1816:Q1816" si="1822">IF(IFERROR(FIND( TRIM(LOWER( RIGHT(N$1,LEN(N$1)- FIND("=",N$1)))),LOWER($D1816)),"*") = "*","",LEFT(N$1,FIND("=",N$1) -1))</f>
        <v/>
      </c>
      <c r="O1816" s="5" t="str">
        <f t="shared" si="1822"/>
        <v/>
      </c>
      <c r="P1816" s="5" t="str">
        <f t="shared" si="1822"/>
        <v/>
      </c>
      <c r="Q1816" s="5" t="str">
        <f t="shared" si="1822"/>
        <v/>
      </c>
    </row>
    <row r="1817" ht="15.75" customHeight="1">
      <c r="A1817" s="5" t="s">
        <v>5376</v>
      </c>
      <c r="B1817" s="5" t="s">
        <v>5377</v>
      </c>
      <c r="C1817" s="5" t="s">
        <v>18</v>
      </c>
      <c r="D1817" s="5" t="s">
        <v>5378</v>
      </c>
      <c r="E1817" s="6" t="str">
        <f t="shared" si="2"/>
        <v>Enviromental Data,Public Health Data </v>
      </c>
      <c r="F1817" s="2" t="s">
        <v>5</v>
      </c>
      <c r="G1817" s="5" t="str">
        <f t="shared" si="3"/>
        <v/>
      </c>
      <c r="H1817" s="5" t="str">
        <f t="shared" si="4"/>
        <v/>
      </c>
      <c r="I1817" s="5" t="str">
        <f t="shared" si="5"/>
        <v/>
      </c>
      <c r="J1817" s="5" t="str">
        <f t="shared" si="6"/>
        <v/>
      </c>
      <c r="K1817" s="5" t="str">
        <f t="shared" si="9"/>
        <v>Public Health Data </v>
      </c>
      <c r="M1817" s="6" t="str">
        <f t="shared" si="7"/>
        <v/>
      </c>
      <c r="N1817" s="5" t="str">
        <f t="shared" ref="N1817:Q1817" si="1823">IF(IFERROR(FIND( TRIM(LOWER( RIGHT(N$1,LEN(N$1)- FIND("=",N$1)))),LOWER($D1817)),"*") = "*","",LEFT(N$1,FIND("=",N$1) -1))</f>
        <v/>
      </c>
      <c r="O1817" s="5" t="str">
        <f t="shared" si="1823"/>
        <v/>
      </c>
      <c r="P1817" s="5" t="str">
        <f t="shared" si="1823"/>
        <v/>
      </c>
      <c r="Q1817" s="5" t="str">
        <f t="shared" si="1823"/>
        <v/>
      </c>
    </row>
    <row r="1818" ht="15.75" customHeight="1">
      <c r="A1818" s="5" t="s">
        <v>5379</v>
      </c>
      <c r="B1818" s="5" t="s">
        <v>5380</v>
      </c>
      <c r="C1818" s="5" t="s">
        <v>18</v>
      </c>
      <c r="D1818" s="5" t="s">
        <v>5381</v>
      </c>
      <c r="E1818" s="6" t="str">
        <f t="shared" si="2"/>
        <v>Enviromental Data</v>
      </c>
      <c r="F1818" s="2" t="s">
        <v>5</v>
      </c>
      <c r="G1818" s="5" t="str">
        <f t="shared" si="3"/>
        <v/>
      </c>
      <c r="H1818" s="5" t="str">
        <f t="shared" si="4"/>
        <v/>
      </c>
      <c r="I1818" s="5" t="str">
        <f t="shared" si="5"/>
        <v/>
      </c>
      <c r="J1818" s="5" t="str">
        <f t="shared" si="6"/>
        <v/>
      </c>
      <c r="K1818" s="5" t="str">
        <f t="shared" si="9"/>
        <v/>
      </c>
      <c r="M1818" s="6" t="str">
        <f t="shared" si="7"/>
        <v/>
      </c>
      <c r="N1818" s="5" t="str">
        <f t="shared" ref="N1818:Q1818" si="1824">IF(IFERROR(FIND( TRIM(LOWER( RIGHT(N$1,LEN(N$1)- FIND("=",N$1)))),LOWER($D1818)),"*") = "*","",LEFT(N$1,FIND("=",N$1) -1))</f>
        <v/>
      </c>
      <c r="O1818" s="5" t="str">
        <f t="shared" si="1824"/>
        <v/>
      </c>
      <c r="P1818" s="5" t="str">
        <f t="shared" si="1824"/>
        <v/>
      </c>
      <c r="Q1818" s="5" t="str">
        <f t="shared" si="1824"/>
        <v/>
      </c>
    </row>
    <row r="1819" ht="15.75" customHeight="1">
      <c r="A1819" s="5" t="s">
        <v>5382</v>
      </c>
      <c r="B1819" s="5" t="s">
        <v>5383</v>
      </c>
      <c r="C1819" s="5" t="s">
        <v>18</v>
      </c>
      <c r="D1819" s="5" t="s">
        <v>5384</v>
      </c>
      <c r="E1819" s="6" t="str">
        <f t="shared" si="2"/>
        <v>Enviromental Data</v>
      </c>
      <c r="F1819" s="2" t="s">
        <v>5</v>
      </c>
      <c r="G1819" s="5" t="str">
        <f t="shared" si="3"/>
        <v/>
      </c>
      <c r="H1819" s="5" t="str">
        <f t="shared" si="4"/>
        <v/>
      </c>
      <c r="I1819" s="5" t="str">
        <f t="shared" si="5"/>
        <v/>
      </c>
      <c r="J1819" s="5" t="str">
        <f t="shared" si="6"/>
        <v/>
      </c>
      <c r="K1819" s="5" t="str">
        <f t="shared" si="9"/>
        <v/>
      </c>
      <c r="M1819" s="6" t="str">
        <f t="shared" si="7"/>
        <v/>
      </c>
      <c r="N1819" s="5" t="str">
        <f t="shared" ref="N1819:Q1819" si="1825">IF(IFERROR(FIND( TRIM(LOWER( RIGHT(N$1,LEN(N$1)- FIND("=",N$1)))),LOWER($D1819)),"*") = "*","",LEFT(N$1,FIND("=",N$1) -1))</f>
        <v/>
      </c>
      <c r="O1819" s="5" t="str">
        <f t="shared" si="1825"/>
        <v/>
      </c>
      <c r="P1819" s="5" t="str">
        <f t="shared" si="1825"/>
        <v/>
      </c>
      <c r="Q1819" s="5" t="str">
        <f t="shared" si="1825"/>
        <v/>
      </c>
    </row>
    <row r="1820" ht="15.75" customHeight="1">
      <c r="A1820" s="5" t="s">
        <v>5385</v>
      </c>
      <c r="B1820" s="5" t="s">
        <v>5386</v>
      </c>
      <c r="C1820" s="5" t="s">
        <v>18</v>
      </c>
      <c r="D1820" s="5" t="s">
        <v>5387</v>
      </c>
      <c r="E1820" s="6" t="str">
        <f t="shared" si="2"/>
        <v>Enviromental Data</v>
      </c>
      <c r="F1820" s="2" t="s">
        <v>5</v>
      </c>
      <c r="G1820" s="5" t="str">
        <f t="shared" si="3"/>
        <v/>
      </c>
      <c r="H1820" s="5" t="str">
        <f t="shared" si="4"/>
        <v/>
      </c>
      <c r="I1820" s="5" t="str">
        <f t="shared" si="5"/>
        <v/>
      </c>
      <c r="J1820" s="5" t="str">
        <f t="shared" si="6"/>
        <v/>
      </c>
      <c r="K1820" s="5" t="str">
        <f t="shared" si="9"/>
        <v/>
      </c>
      <c r="M1820" s="6" t="str">
        <f t="shared" si="7"/>
        <v/>
      </c>
      <c r="N1820" s="5" t="str">
        <f t="shared" ref="N1820:Q1820" si="1826">IF(IFERROR(FIND( TRIM(LOWER( RIGHT(N$1,LEN(N$1)- FIND("=",N$1)))),LOWER($D1820)),"*") = "*","",LEFT(N$1,FIND("=",N$1) -1))</f>
        <v/>
      </c>
      <c r="O1820" s="5" t="str">
        <f t="shared" si="1826"/>
        <v/>
      </c>
      <c r="P1820" s="5" t="str">
        <f t="shared" si="1826"/>
        <v/>
      </c>
      <c r="Q1820" s="5" t="str">
        <f t="shared" si="1826"/>
        <v/>
      </c>
    </row>
    <row r="1821" ht="15.75" customHeight="1">
      <c r="A1821" s="5" t="s">
        <v>5388</v>
      </c>
      <c r="B1821" s="5" t="s">
        <v>5389</v>
      </c>
      <c r="C1821" s="5" t="s">
        <v>18</v>
      </c>
      <c r="D1821" s="5" t="s">
        <v>5390</v>
      </c>
      <c r="E1821" s="6" t="str">
        <f t="shared" si="2"/>
        <v>Enviromental Data</v>
      </c>
      <c r="F1821" s="2" t="s">
        <v>5</v>
      </c>
      <c r="G1821" s="5" t="str">
        <f t="shared" si="3"/>
        <v/>
      </c>
      <c r="H1821" s="5" t="str">
        <f t="shared" si="4"/>
        <v/>
      </c>
      <c r="I1821" s="5" t="str">
        <f t="shared" si="5"/>
        <v/>
      </c>
      <c r="J1821" s="5" t="str">
        <f t="shared" si="6"/>
        <v/>
      </c>
      <c r="K1821" s="5" t="str">
        <f t="shared" si="9"/>
        <v/>
      </c>
      <c r="M1821" s="6" t="str">
        <f t="shared" si="7"/>
        <v/>
      </c>
      <c r="N1821" s="5" t="str">
        <f t="shared" ref="N1821:Q1821" si="1827">IF(IFERROR(FIND( TRIM(LOWER( RIGHT(N$1,LEN(N$1)- FIND("=",N$1)))),LOWER($D1821)),"*") = "*","",LEFT(N$1,FIND("=",N$1) -1))</f>
        <v/>
      </c>
      <c r="O1821" s="5" t="str">
        <f t="shared" si="1827"/>
        <v/>
      </c>
      <c r="P1821" s="5" t="str">
        <f t="shared" si="1827"/>
        <v/>
      </c>
      <c r="Q1821" s="5" t="str">
        <f t="shared" si="1827"/>
        <v/>
      </c>
    </row>
    <row r="1822" ht="15.75" customHeight="1">
      <c r="A1822" s="5" t="s">
        <v>5391</v>
      </c>
      <c r="B1822" s="5" t="s">
        <v>5392</v>
      </c>
      <c r="C1822" s="5" t="s">
        <v>18</v>
      </c>
      <c r="D1822" s="5" t="s">
        <v>5393</v>
      </c>
      <c r="E1822" s="6" t="str">
        <f t="shared" si="2"/>
        <v>Enviromental Data</v>
      </c>
      <c r="F1822" s="2" t="s">
        <v>5</v>
      </c>
      <c r="G1822" s="5" t="str">
        <f t="shared" si="3"/>
        <v/>
      </c>
      <c r="H1822" s="5" t="str">
        <f t="shared" si="4"/>
        <v/>
      </c>
      <c r="I1822" s="5" t="str">
        <f t="shared" si="5"/>
        <v/>
      </c>
      <c r="J1822" s="5" t="str">
        <f t="shared" si="6"/>
        <v/>
      </c>
      <c r="K1822" s="5" t="str">
        <f t="shared" si="9"/>
        <v/>
      </c>
      <c r="M1822" s="6" t="str">
        <f t="shared" si="7"/>
        <v/>
      </c>
      <c r="N1822" s="5" t="str">
        <f t="shared" ref="N1822:Q1822" si="1828">IF(IFERROR(FIND( TRIM(LOWER( RIGHT(N$1,LEN(N$1)- FIND("=",N$1)))),LOWER($D1822)),"*") = "*","",LEFT(N$1,FIND("=",N$1) -1))</f>
        <v/>
      </c>
      <c r="O1822" s="5" t="str">
        <f t="shared" si="1828"/>
        <v/>
      </c>
      <c r="P1822" s="5" t="str">
        <f t="shared" si="1828"/>
        <v/>
      </c>
      <c r="Q1822" s="5" t="str">
        <f t="shared" si="1828"/>
        <v/>
      </c>
    </row>
    <row r="1823" ht="15.75" customHeight="1">
      <c r="A1823" s="5" t="s">
        <v>5394</v>
      </c>
      <c r="B1823" s="5" t="s">
        <v>5395</v>
      </c>
      <c r="C1823" s="5" t="s">
        <v>18</v>
      </c>
      <c r="D1823" s="5" t="s">
        <v>5396</v>
      </c>
      <c r="E1823" s="6" t="str">
        <f t="shared" si="2"/>
        <v>Enviromental Data</v>
      </c>
      <c r="F1823" s="2" t="s">
        <v>5</v>
      </c>
      <c r="G1823" s="5" t="str">
        <f t="shared" si="3"/>
        <v/>
      </c>
      <c r="H1823" s="5" t="str">
        <f t="shared" si="4"/>
        <v/>
      </c>
      <c r="I1823" s="5" t="str">
        <f t="shared" si="5"/>
        <v/>
      </c>
      <c r="J1823" s="5" t="str">
        <f t="shared" si="6"/>
        <v/>
      </c>
      <c r="K1823" s="5" t="str">
        <f t="shared" si="9"/>
        <v/>
      </c>
      <c r="M1823" s="6" t="str">
        <f t="shared" si="7"/>
        <v/>
      </c>
      <c r="N1823" s="5" t="str">
        <f t="shared" ref="N1823:Q1823" si="1829">IF(IFERROR(FIND( TRIM(LOWER( RIGHT(N$1,LEN(N$1)- FIND("=",N$1)))),LOWER($D1823)),"*") = "*","",LEFT(N$1,FIND("=",N$1) -1))</f>
        <v/>
      </c>
      <c r="O1823" s="5" t="str">
        <f t="shared" si="1829"/>
        <v/>
      </c>
      <c r="P1823" s="5" t="str">
        <f t="shared" si="1829"/>
        <v/>
      </c>
      <c r="Q1823" s="5" t="str">
        <f t="shared" si="1829"/>
        <v/>
      </c>
    </row>
    <row r="1824" ht="15.75" customHeight="1">
      <c r="A1824" s="5" t="s">
        <v>5397</v>
      </c>
      <c r="B1824" s="5" t="s">
        <v>5398</v>
      </c>
      <c r="C1824" s="5" t="s">
        <v>18</v>
      </c>
      <c r="D1824" s="5" t="s">
        <v>5399</v>
      </c>
      <c r="E1824" s="6" t="str">
        <f t="shared" si="2"/>
        <v>Enviromental Data</v>
      </c>
      <c r="F1824" s="2" t="s">
        <v>5</v>
      </c>
      <c r="G1824" s="5" t="str">
        <f t="shared" si="3"/>
        <v/>
      </c>
      <c r="H1824" s="5" t="str">
        <f t="shared" si="4"/>
        <v/>
      </c>
      <c r="I1824" s="5" t="str">
        <f t="shared" si="5"/>
        <v/>
      </c>
      <c r="J1824" s="5" t="str">
        <f t="shared" si="6"/>
        <v/>
      </c>
      <c r="K1824" s="5" t="str">
        <f t="shared" si="9"/>
        <v/>
      </c>
      <c r="M1824" s="6" t="str">
        <f t="shared" si="7"/>
        <v/>
      </c>
      <c r="N1824" s="5" t="str">
        <f t="shared" ref="N1824:Q1824" si="1830">IF(IFERROR(FIND( TRIM(LOWER( RIGHT(N$1,LEN(N$1)- FIND("=",N$1)))),LOWER($D1824)),"*") = "*","",LEFT(N$1,FIND("=",N$1) -1))</f>
        <v/>
      </c>
      <c r="O1824" s="5" t="str">
        <f t="shared" si="1830"/>
        <v/>
      </c>
      <c r="P1824" s="5" t="str">
        <f t="shared" si="1830"/>
        <v/>
      </c>
      <c r="Q1824" s="5" t="str">
        <f t="shared" si="1830"/>
        <v/>
      </c>
    </row>
    <row r="1825" ht="15.75" customHeight="1">
      <c r="A1825" s="5" t="s">
        <v>5400</v>
      </c>
      <c r="B1825" s="5" t="s">
        <v>5401</v>
      </c>
      <c r="C1825" s="5" t="s">
        <v>18</v>
      </c>
      <c r="D1825" s="5" t="s">
        <v>5402</v>
      </c>
      <c r="E1825" s="6" t="str">
        <f t="shared" si="2"/>
        <v>Enviromental Data</v>
      </c>
      <c r="F1825" s="2" t="s">
        <v>5</v>
      </c>
      <c r="G1825" s="5" t="str">
        <f t="shared" si="3"/>
        <v/>
      </c>
      <c r="H1825" s="5" t="str">
        <f t="shared" si="4"/>
        <v/>
      </c>
      <c r="I1825" s="5" t="str">
        <f t="shared" si="5"/>
        <v/>
      </c>
      <c r="J1825" s="5" t="str">
        <f t="shared" si="6"/>
        <v/>
      </c>
      <c r="K1825" s="5" t="str">
        <f t="shared" si="9"/>
        <v/>
      </c>
      <c r="M1825" s="6" t="str">
        <f t="shared" si="7"/>
        <v/>
      </c>
      <c r="N1825" s="5" t="str">
        <f t="shared" ref="N1825:Q1825" si="1831">IF(IFERROR(FIND( TRIM(LOWER( RIGHT(N$1,LEN(N$1)- FIND("=",N$1)))),LOWER($D1825)),"*") = "*","",LEFT(N$1,FIND("=",N$1) -1))</f>
        <v/>
      </c>
      <c r="O1825" s="5" t="str">
        <f t="shared" si="1831"/>
        <v/>
      </c>
      <c r="P1825" s="5" t="str">
        <f t="shared" si="1831"/>
        <v/>
      </c>
      <c r="Q1825" s="5" t="str">
        <f t="shared" si="1831"/>
        <v/>
      </c>
    </row>
    <row r="1826" ht="15.75" customHeight="1">
      <c r="A1826" s="5" t="s">
        <v>5403</v>
      </c>
      <c r="B1826" s="5" t="s">
        <v>5404</v>
      </c>
      <c r="C1826" s="5" t="s">
        <v>18</v>
      </c>
      <c r="D1826" s="5" t="s">
        <v>5405</v>
      </c>
      <c r="E1826" s="6" t="str">
        <f t="shared" si="2"/>
        <v>Enviromental Data,Public Health Data </v>
      </c>
      <c r="F1826" s="2" t="s">
        <v>5</v>
      </c>
      <c r="G1826" s="5" t="str">
        <f t="shared" si="3"/>
        <v/>
      </c>
      <c r="H1826" s="5" t="str">
        <f t="shared" si="4"/>
        <v/>
      </c>
      <c r="I1826" s="5" t="str">
        <f t="shared" si="5"/>
        <v/>
      </c>
      <c r="J1826" s="5" t="str">
        <f t="shared" si="6"/>
        <v/>
      </c>
      <c r="K1826" s="5" t="str">
        <f t="shared" si="9"/>
        <v>Public Health Data </v>
      </c>
      <c r="M1826" s="6" t="str">
        <f t="shared" si="7"/>
        <v/>
      </c>
      <c r="N1826" s="5" t="str">
        <f t="shared" ref="N1826:Q1826" si="1832">IF(IFERROR(FIND( TRIM(LOWER( RIGHT(N$1,LEN(N$1)- FIND("=",N$1)))),LOWER($D1826)),"*") = "*","",LEFT(N$1,FIND("=",N$1) -1))</f>
        <v/>
      </c>
      <c r="O1826" s="5" t="str">
        <f t="shared" si="1832"/>
        <v/>
      </c>
      <c r="P1826" s="5" t="str">
        <f t="shared" si="1832"/>
        <v/>
      </c>
      <c r="Q1826" s="5" t="str">
        <f t="shared" si="1832"/>
        <v/>
      </c>
    </row>
    <row r="1827" ht="15.75" customHeight="1">
      <c r="A1827" s="5" t="s">
        <v>5406</v>
      </c>
      <c r="B1827" s="5" t="s">
        <v>5407</v>
      </c>
      <c r="C1827" s="5" t="s">
        <v>18</v>
      </c>
      <c r="D1827" s="5" t="s">
        <v>5408</v>
      </c>
      <c r="E1827" s="6" t="str">
        <f t="shared" si="2"/>
        <v>Enviromental Data</v>
      </c>
      <c r="F1827" s="2" t="s">
        <v>5</v>
      </c>
      <c r="G1827" s="5" t="str">
        <f t="shared" si="3"/>
        <v/>
      </c>
      <c r="H1827" s="5" t="str">
        <f t="shared" si="4"/>
        <v/>
      </c>
      <c r="I1827" s="5" t="str">
        <f t="shared" si="5"/>
        <v/>
      </c>
      <c r="J1827" s="5" t="str">
        <f t="shared" si="6"/>
        <v/>
      </c>
      <c r="K1827" s="5" t="str">
        <f t="shared" si="9"/>
        <v/>
      </c>
      <c r="M1827" s="6" t="str">
        <f t="shared" si="7"/>
        <v/>
      </c>
      <c r="N1827" s="5" t="str">
        <f t="shared" ref="N1827:Q1827" si="1833">IF(IFERROR(FIND( TRIM(LOWER( RIGHT(N$1,LEN(N$1)- FIND("=",N$1)))),LOWER($D1827)),"*") = "*","",LEFT(N$1,FIND("=",N$1) -1))</f>
        <v/>
      </c>
      <c r="O1827" s="5" t="str">
        <f t="shared" si="1833"/>
        <v/>
      </c>
      <c r="P1827" s="5" t="str">
        <f t="shared" si="1833"/>
        <v/>
      </c>
      <c r="Q1827" s="5" t="str">
        <f t="shared" si="1833"/>
        <v/>
      </c>
    </row>
    <row r="1828" ht="15.75" customHeight="1">
      <c r="A1828" s="5" t="s">
        <v>5409</v>
      </c>
      <c r="B1828" s="5" t="s">
        <v>5410</v>
      </c>
      <c r="C1828" s="5" t="s">
        <v>18</v>
      </c>
      <c r="D1828" s="5" t="s">
        <v>5411</v>
      </c>
      <c r="E1828" s="6" t="str">
        <f t="shared" si="2"/>
        <v>Enviromental Data</v>
      </c>
      <c r="F1828" s="2" t="s">
        <v>5</v>
      </c>
      <c r="G1828" s="5" t="str">
        <f t="shared" si="3"/>
        <v/>
      </c>
      <c r="H1828" s="5" t="str">
        <f t="shared" si="4"/>
        <v/>
      </c>
      <c r="I1828" s="5" t="str">
        <f t="shared" si="5"/>
        <v/>
      </c>
      <c r="J1828" s="5" t="str">
        <f t="shared" si="6"/>
        <v/>
      </c>
      <c r="K1828" s="5" t="str">
        <f t="shared" si="9"/>
        <v/>
      </c>
      <c r="M1828" s="6" t="str">
        <f t="shared" si="7"/>
        <v/>
      </c>
      <c r="N1828" s="5" t="str">
        <f t="shared" ref="N1828:Q1828" si="1834">IF(IFERROR(FIND( TRIM(LOWER( RIGHT(N$1,LEN(N$1)- FIND("=",N$1)))),LOWER($D1828)),"*") = "*","",LEFT(N$1,FIND("=",N$1) -1))</f>
        <v/>
      </c>
      <c r="O1828" s="5" t="str">
        <f t="shared" si="1834"/>
        <v/>
      </c>
      <c r="P1828" s="5" t="str">
        <f t="shared" si="1834"/>
        <v/>
      </c>
      <c r="Q1828" s="5" t="str">
        <f t="shared" si="1834"/>
        <v/>
      </c>
    </row>
    <row r="1829" ht="15.75" customHeight="1">
      <c r="A1829" s="5" t="s">
        <v>5412</v>
      </c>
      <c r="B1829" s="5" t="s">
        <v>5413</v>
      </c>
      <c r="C1829" s="5" t="s">
        <v>18</v>
      </c>
      <c r="D1829" s="5" t="s">
        <v>5414</v>
      </c>
      <c r="E1829" s="6" t="str">
        <f t="shared" si="2"/>
        <v>Enviromental Data,Soil Health Data,Public Health Data </v>
      </c>
      <c r="F1829" s="2" t="s">
        <v>5</v>
      </c>
      <c r="G1829" s="5" t="str">
        <f t="shared" si="3"/>
        <v>Soil Health Data</v>
      </c>
      <c r="H1829" s="5" t="str">
        <f t="shared" si="4"/>
        <v/>
      </c>
      <c r="I1829" s="5" t="str">
        <f t="shared" si="5"/>
        <v/>
      </c>
      <c r="J1829" s="5" t="str">
        <f t="shared" si="6"/>
        <v/>
      </c>
      <c r="K1829" s="5" t="str">
        <f t="shared" si="9"/>
        <v>Public Health Data </v>
      </c>
      <c r="M1829" s="6" t="str">
        <f t="shared" si="7"/>
        <v/>
      </c>
      <c r="N1829" s="5" t="str">
        <f t="shared" ref="N1829:Q1829" si="1835">IF(IFERROR(FIND( TRIM(LOWER( RIGHT(N$1,LEN(N$1)- FIND("=",N$1)))),LOWER($D1829)),"*") = "*","",LEFT(N$1,FIND("=",N$1) -1))</f>
        <v/>
      </c>
      <c r="O1829" s="5" t="str">
        <f t="shared" si="1835"/>
        <v/>
      </c>
      <c r="P1829" s="5" t="str">
        <f t="shared" si="1835"/>
        <v/>
      </c>
      <c r="Q1829" s="5" t="str">
        <f t="shared" si="1835"/>
        <v/>
      </c>
    </row>
    <row r="1830" ht="15.75" customHeight="1">
      <c r="A1830" s="5" t="s">
        <v>5415</v>
      </c>
      <c r="B1830" s="5" t="s">
        <v>5416</v>
      </c>
      <c r="C1830" s="5" t="s">
        <v>18</v>
      </c>
      <c r="D1830" s="5" t="s">
        <v>5417</v>
      </c>
      <c r="E1830" s="6" t="str">
        <f t="shared" si="2"/>
        <v>Enviromental Data,Public Health Data </v>
      </c>
      <c r="F1830" s="2" t="s">
        <v>5</v>
      </c>
      <c r="G1830" s="5" t="str">
        <f t="shared" si="3"/>
        <v/>
      </c>
      <c r="H1830" s="5" t="str">
        <f t="shared" si="4"/>
        <v/>
      </c>
      <c r="I1830" s="5" t="str">
        <f t="shared" si="5"/>
        <v/>
      </c>
      <c r="J1830" s="5" t="str">
        <f t="shared" si="6"/>
        <v/>
      </c>
      <c r="K1830" s="5" t="str">
        <f t="shared" si="9"/>
        <v>Public Health Data </v>
      </c>
      <c r="M1830" s="6" t="str">
        <f t="shared" si="7"/>
        <v/>
      </c>
      <c r="N1830" s="5" t="str">
        <f t="shared" ref="N1830:Q1830" si="1836">IF(IFERROR(FIND( TRIM(LOWER( RIGHT(N$1,LEN(N$1)- FIND("=",N$1)))),LOWER($D1830)),"*") = "*","",LEFT(N$1,FIND("=",N$1) -1))</f>
        <v/>
      </c>
      <c r="O1830" s="5" t="str">
        <f t="shared" si="1836"/>
        <v/>
      </c>
      <c r="P1830" s="5" t="str">
        <f t="shared" si="1836"/>
        <v/>
      </c>
      <c r="Q1830" s="5" t="str">
        <f t="shared" si="1836"/>
        <v/>
      </c>
    </row>
    <row r="1831" ht="15.75" customHeight="1">
      <c r="A1831" s="5" t="s">
        <v>5418</v>
      </c>
      <c r="B1831" s="5" t="s">
        <v>5419</v>
      </c>
      <c r="C1831" s="5" t="s">
        <v>18</v>
      </c>
      <c r="D1831" s="5" t="s">
        <v>5420</v>
      </c>
      <c r="E1831" s="6" t="str">
        <f t="shared" si="2"/>
        <v>Enviromental Data</v>
      </c>
      <c r="F1831" s="2" t="s">
        <v>5</v>
      </c>
      <c r="G1831" s="5" t="str">
        <f t="shared" si="3"/>
        <v/>
      </c>
      <c r="H1831" s="5" t="str">
        <f t="shared" si="4"/>
        <v/>
      </c>
      <c r="I1831" s="5" t="str">
        <f t="shared" si="5"/>
        <v/>
      </c>
      <c r="J1831" s="5" t="str">
        <f t="shared" si="6"/>
        <v/>
      </c>
      <c r="K1831" s="5" t="str">
        <f t="shared" si="9"/>
        <v/>
      </c>
      <c r="M1831" s="6" t="str">
        <f t="shared" si="7"/>
        <v/>
      </c>
      <c r="N1831" s="5" t="str">
        <f t="shared" ref="N1831:Q1831" si="1837">IF(IFERROR(FIND( TRIM(LOWER( RIGHT(N$1,LEN(N$1)- FIND("=",N$1)))),LOWER($D1831)),"*") = "*","",LEFT(N$1,FIND("=",N$1) -1))</f>
        <v/>
      </c>
      <c r="O1831" s="5" t="str">
        <f t="shared" si="1837"/>
        <v/>
      </c>
      <c r="P1831" s="5" t="str">
        <f t="shared" si="1837"/>
        <v/>
      </c>
      <c r="Q1831" s="5" t="str">
        <f t="shared" si="1837"/>
        <v/>
      </c>
    </row>
    <row r="1832" ht="15.75" customHeight="1">
      <c r="A1832" s="5" t="s">
        <v>5421</v>
      </c>
      <c r="B1832" s="5" t="s">
        <v>5422</v>
      </c>
      <c r="C1832" s="5" t="s">
        <v>18</v>
      </c>
      <c r="D1832" s="5" t="s">
        <v>5423</v>
      </c>
      <c r="E1832" s="6" t="str">
        <f t="shared" si="2"/>
        <v>Enviromental Data,Soil Health Data</v>
      </c>
      <c r="F1832" s="2" t="s">
        <v>5</v>
      </c>
      <c r="G1832" s="5" t="str">
        <f t="shared" si="3"/>
        <v>Soil Health Data</v>
      </c>
      <c r="H1832" s="5" t="str">
        <f t="shared" si="4"/>
        <v/>
      </c>
      <c r="I1832" s="5" t="str">
        <f t="shared" si="5"/>
        <v/>
      </c>
      <c r="J1832" s="5" t="str">
        <f t="shared" si="6"/>
        <v/>
      </c>
      <c r="K1832" s="5" t="str">
        <f t="shared" si="9"/>
        <v/>
      </c>
      <c r="M1832" s="6" t="str">
        <f t="shared" si="7"/>
        <v/>
      </c>
      <c r="N1832" s="5" t="str">
        <f t="shared" ref="N1832:Q1832" si="1838">IF(IFERROR(FIND( TRIM(LOWER( RIGHT(N$1,LEN(N$1)- FIND("=",N$1)))),LOWER($D1832)),"*") = "*","",LEFT(N$1,FIND("=",N$1) -1))</f>
        <v/>
      </c>
      <c r="O1832" s="5" t="str">
        <f t="shared" si="1838"/>
        <v/>
      </c>
      <c r="P1832" s="5" t="str">
        <f t="shared" si="1838"/>
        <v/>
      </c>
      <c r="Q1832" s="5" t="str">
        <f t="shared" si="1838"/>
        <v/>
      </c>
    </row>
    <row r="1833" ht="15.75" customHeight="1">
      <c r="A1833" s="5" t="s">
        <v>5424</v>
      </c>
      <c r="B1833" s="5" t="s">
        <v>5425</v>
      </c>
      <c r="C1833" s="5" t="s">
        <v>18</v>
      </c>
      <c r="D1833" s="5" t="s">
        <v>5426</v>
      </c>
      <c r="E1833" s="6" t="str">
        <f t="shared" si="2"/>
        <v>Enviromental Data</v>
      </c>
      <c r="F1833" s="2" t="s">
        <v>5</v>
      </c>
      <c r="G1833" s="5" t="str">
        <f t="shared" si="3"/>
        <v/>
      </c>
      <c r="H1833" s="5" t="str">
        <f t="shared" si="4"/>
        <v/>
      </c>
      <c r="I1833" s="5" t="str">
        <f t="shared" si="5"/>
        <v/>
      </c>
      <c r="J1833" s="5" t="str">
        <f t="shared" si="6"/>
        <v/>
      </c>
      <c r="K1833" s="5" t="str">
        <f t="shared" si="9"/>
        <v/>
      </c>
      <c r="M1833" s="6" t="str">
        <f t="shared" si="7"/>
        <v/>
      </c>
      <c r="N1833" s="5" t="str">
        <f t="shared" ref="N1833:Q1833" si="1839">IF(IFERROR(FIND( TRIM(LOWER( RIGHT(N$1,LEN(N$1)- FIND("=",N$1)))),LOWER($D1833)),"*") = "*","",LEFT(N$1,FIND("=",N$1) -1))</f>
        <v/>
      </c>
      <c r="O1833" s="5" t="str">
        <f t="shared" si="1839"/>
        <v/>
      </c>
      <c r="P1833" s="5" t="str">
        <f t="shared" si="1839"/>
        <v/>
      </c>
      <c r="Q1833" s="5" t="str">
        <f t="shared" si="1839"/>
        <v/>
      </c>
    </row>
    <row r="1834" ht="15.75" customHeight="1">
      <c r="A1834" s="5" t="s">
        <v>5427</v>
      </c>
      <c r="B1834" s="5" t="s">
        <v>5428</v>
      </c>
      <c r="C1834" s="5" t="s">
        <v>18</v>
      </c>
      <c r="D1834" s="5" t="s">
        <v>5429</v>
      </c>
      <c r="E1834" s="6" t="str">
        <f t="shared" si="2"/>
        <v>Enviromental Data</v>
      </c>
      <c r="F1834" s="2" t="s">
        <v>5</v>
      </c>
      <c r="G1834" s="5" t="str">
        <f t="shared" si="3"/>
        <v/>
      </c>
      <c r="H1834" s="5" t="str">
        <f t="shared" si="4"/>
        <v/>
      </c>
      <c r="I1834" s="5" t="str">
        <f t="shared" si="5"/>
        <v/>
      </c>
      <c r="J1834" s="5" t="str">
        <f t="shared" si="6"/>
        <v/>
      </c>
      <c r="K1834" s="5" t="str">
        <f t="shared" si="9"/>
        <v/>
      </c>
      <c r="M1834" s="6" t="str">
        <f t="shared" si="7"/>
        <v>Regulatory Compliance </v>
      </c>
      <c r="N1834" s="5" t="str">
        <f t="shared" ref="N1834:Q1834" si="1840">IF(IFERROR(FIND( TRIM(LOWER( RIGHT(N$1,LEN(N$1)- FIND("=",N$1)))),LOWER($D1834)),"*") = "*","",LEFT(N$1,FIND("=",N$1) -1))</f>
        <v/>
      </c>
      <c r="O1834" s="5" t="str">
        <f t="shared" si="1840"/>
        <v/>
      </c>
      <c r="P1834" s="5" t="str">
        <f t="shared" si="1840"/>
        <v>Regulatory Compliance </v>
      </c>
      <c r="Q1834" s="5" t="str">
        <f t="shared" si="1840"/>
        <v/>
      </c>
    </row>
    <row r="1835" ht="15.75" customHeight="1">
      <c r="A1835" s="5" t="s">
        <v>5430</v>
      </c>
      <c r="B1835" s="5" t="s">
        <v>5431</v>
      </c>
      <c r="C1835" s="5" t="s">
        <v>18</v>
      </c>
      <c r="D1835" s="5" t="s">
        <v>5432</v>
      </c>
      <c r="E1835" s="6" t="str">
        <f t="shared" si="2"/>
        <v>Enviromental Data</v>
      </c>
      <c r="F1835" s="2" t="s">
        <v>5</v>
      </c>
      <c r="G1835" s="5" t="str">
        <f t="shared" si="3"/>
        <v/>
      </c>
      <c r="H1835" s="5" t="str">
        <f t="shared" si="4"/>
        <v/>
      </c>
      <c r="I1835" s="5" t="str">
        <f t="shared" si="5"/>
        <v/>
      </c>
      <c r="J1835" s="5" t="str">
        <f t="shared" si="6"/>
        <v/>
      </c>
      <c r="K1835" s="5" t="str">
        <f t="shared" si="9"/>
        <v/>
      </c>
      <c r="M1835" s="6" t="str">
        <f t="shared" si="7"/>
        <v/>
      </c>
      <c r="N1835" s="5" t="str">
        <f t="shared" ref="N1835:Q1835" si="1841">IF(IFERROR(FIND( TRIM(LOWER( RIGHT(N$1,LEN(N$1)- FIND("=",N$1)))),LOWER($D1835)),"*") = "*","",LEFT(N$1,FIND("=",N$1) -1))</f>
        <v/>
      </c>
      <c r="O1835" s="5" t="str">
        <f t="shared" si="1841"/>
        <v/>
      </c>
      <c r="P1835" s="5" t="str">
        <f t="shared" si="1841"/>
        <v/>
      </c>
      <c r="Q1835" s="5" t="str">
        <f t="shared" si="1841"/>
        <v/>
      </c>
    </row>
    <row r="1836" ht="15.75" customHeight="1">
      <c r="A1836" s="5" t="s">
        <v>5433</v>
      </c>
      <c r="B1836" s="5" t="s">
        <v>5434</v>
      </c>
      <c r="C1836" s="5" t="s">
        <v>18</v>
      </c>
      <c r="D1836" s="5" t="s">
        <v>5435</v>
      </c>
      <c r="E1836" s="6" t="str">
        <f t="shared" si="2"/>
        <v>Enviromental Data,Soil Health Data</v>
      </c>
      <c r="F1836" s="2" t="s">
        <v>5</v>
      </c>
      <c r="G1836" s="5" t="str">
        <f t="shared" si="3"/>
        <v>Soil Health Data</v>
      </c>
      <c r="H1836" s="5" t="str">
        <f t="shared" si="4"/>
        <v/>
      </c>
      <c r="I1836" s="5" t="str">
        <f t="shared" si="5"/>
        <v/>
      </c>
      <c r="J1836" s="5" t="str">
        <f t="shared" si="6"/>
        <v/>
      </c>
      <c r="K1836" s="5" t="str">
        <f t="shared" si="9"/>
        <v/>
      </c>
      <c r="M1836" s="6" t="str">
        <f t="shared" si="7"/>
        <v/>
      </c>
      <c r="N1836" s="5" t="str">
        <f t="shared" ref="N1836:Q1836" si="1842">IF(IFERROR(FIND( TRIM(LOWER( RIGHT(N$1,LEN(N$1)- FIND("=",N$1)))),LOWER($D1836)),"*") = "*","",LEFT(N$1,FIND("=",N$1) -1))</f>
        <v/>
      </c>
      <c r="O1836" s="5" t="str">
        <f t="shared" si="1842"/>
        <v/>
      </c>
      <c r="P1836" s="5" t="str">
        <f t="shared" si="1842"/>
        <v/>
      </c>
      <c r="Q1836" s="5" t="str">
        <f t="shared" si="1842"/>
        <v/>
      </c>
    </row>
    <row r="1837" ht="15.75" customHeight="1">
      <c r="A1837" s="5" t="s">
        <v>5436</v>
      </c>
      <c r="B1837" s="5" t="s">
        <v>5437</v>
      </c>
      <c r="C1837" s="5" t="s">
        <v>18</v>
      </c>
      <c r="D1837" s="5" t="s">
        <v>5438</v>
      </c>
      <c r="E1837" s="6" t="str">
        <f t="shared" si="2"/>
        <v>Enviromental Data</v>
      </c>
      <c r="F1837" s="2" t="s">
        <v>5</v>
      </c>
      <c r="G1837" s="5" t="str">
        <f t="shared" si="3"/>
        <v/>
      </c>
      <c r="H1837" s="5" t="str">
        <f t="shared" si="4"/>
        <v/>
      </c>
      <c r="I1837" s="5" t="str">
        <f t="shared" si="5"/>
        <v/>
      </c>
      <c r="J1837" s="5" t="str">
        <f t="shared" si="6"/>
        <v/>
      </c>
      <c r="K1837" s="5" t="str">
        <f t="shared" si="9"/>
        <v/>
      </c>
      <c r="M1837" s="6" t="str">
        <f t="shared" si="7"/>
        <v/>
      </c>
      <c r="N1837" s="5" t="str">
        <f t="shared" ref="N1837:Q1837" si="1843">IF(IFERROR(FIND( TRIM(LOWER( RIGHT(N$1,LEN(N$1)- FIND("=",N$1)))),LOWER($D1837)),"*") = "*","",LEFT(N$1,FIND("=",N$1) -1))</f>
        <v/>
      </c>
      <c r="O1837" s="5" t="str">
        <f t="shared" si="1843"/>
        <v/>
      </c>
      <c r="P1837" s="5" t="str">
        <f t="shared" si="1843"/>
        <v/>
      </c>
      <c r="Q1837" s="5" t="str">
        <f t="shared" si="1843"/>
        <v/>
      </c>
    </row>
    <row r="1838" ht="15.75" customHeight="1">
      <c r="A1838" s="5" t="s">
        <v>5439</v>
      </c>
      <c r="B1838" s="5" t="s">
        <v>5440</v>
      </c>
      <c r="C1838" s="5" t="s">
        <v>18</v>
      </c>
      <c r="D1838" s="5" t="s">
        <v>5441</v>
      </c>
      <c r="E1838" s="6" t="str">
        <f t="shared" si="2"/>
        <v>Enviromental Data</v>
      </c>
      <c r="F1838" s="2" t="s">
        <v>5</v>
      </c>
      <c r="G1838" s="5" t="str">
        <f t="shared" si="3"/>
        <v/>
      </c>
      <c r="H1838" s="5" t="str">
        <f t="shared" si="4"/>
        <v/>
      </c>
      <c r="I1838" s="5" t="str">
        <f t="shared" si="5"/>
        <v/>
      </c>
      <c r="J1838" s="5" t="str">
        <f t="shared" si="6"/>
        <v/>
      </c>
      <c r="K1838" s="5" t="str">
        <f t="shared" si="9"/>
        <v/>
      </c>
      <c r="M1838" s="6" t="str">
        <f t="shared" si="7"/>
        <v/>
      </c>
      <c r="N1838" s="5" t="str">
        <f t="shared" ref="N1838:Q1838" si="1844">IF(IFERROR(FIND( TRIM(LOWER( RIGHT(N$1,LEN(N$1)- FIND("=",N$1)))),LOWER($D1838)),"*") = "*","",LEFT(N$1,FIND("=",N$1) -1))</f>
        <v/>
      </c>
      <c r="O1838" s="5" t="str">
        <f t="shared" si="1844"/>
        <v/>
      </c>
      <c r="P1838" s="5" t="str">
        <f t="shared" si="1844"/>
        <v/>
      </c>
      <c r="Q1838" s="5" t="str">
        <f t="shared" si="1844"/>
        <v/>
      </c>
    </row>
    <row r="1839" ht="15.75" customHeight="1">
      <c r="A1839" s="5" t="s">
        <v>5442</v>
      </c>
      <c r="B1839" s="5" t="s">
        <v>5443</v>
      </c>
      <c r="C1839" s="5" t="s">
        <v>18</v>
      </c>
      <c r="D1839" s="5" t="s">
        <v>5444</v>
      </c>
      <c r="E1839" s="6" t="str">
        <f t="shared" si="2"/>
        <v>Enviromental Data</v>
      </c>
      <c r="F1839" s="2" t="s">
        <v>5</v>
      </c>
      <c r="G1839" s="5" t="str">
        <f t="shared" si="3"/>
        <v/>
      </c>
      <c r="H1839" s="5" t="str">
        <f t="shared" si="4"/>
        <v/>
      </c>
      <c r="I1839" s="5" t="str">
        <f t="shared" si="5"/>
        <v/>
      </c>
      <c r="J1839" s="5" t="str">
        <f t="shared" si="6"/>
        <v/>
      </c>
      <c r="K1839" s="5" t="str">
        <f t="shared" si="9"/>
        <v/>
      </c>
      <c r="M1839" s="6" t="str">
        <f t="shared" si="7"/>
        <v/>
      </c>
      <c r="N1839" s="5" t="str">
        <f t="shared" ref="N1839:Q1839" si="1845">IF(IFERROR(FIND( TRIM(LOWER( RIGHT(N$1,LEN(N$1)- FIND("=",N$1)))),LOWER($D1839)),"*") = "*","",LEFT(N$1,FIND("=",N$1) -1))</f>
        <v/>
      </c>
      <c r="O1839" s="5" t="str">
        <f t="shared" si="1845"/>
        <v/>
      </c>
      <c r="P1839" s="5" t="str">
        <f t="shared" si="1845"/>
        <v/>
      </c>
      <c r="Q1839" s="5" t="str">
        <f t="shared" si="1845"/>
        <v/>
      </c>
    </row>
    <row r="1840" ht="15.75" customHeight="1">
      <c r="A1840" s="5" t="s">
        <v>5445</v>
      </c>
      <c r="B1840" s="5" t="s">
        <v>5446</v>
      </c>
      <c r="C1840" s="5" t="s">
        <v>18</v>
      </c>
      <c r="D1840" s="5" t="s">
        <v>5447</v>
      </c>
      <c r="E1840" s="6" t="str">
        <f t="shared" si="2"/>
        <v>Enviromental Data</v>
      </c>
      <c r="F1840" s="2" t="s">
        <v>5</v>
      </c>
      <c r="G1840" s="5" t="str">
        <f t="shared" si="3"/>
        <v/>
      </c>
      <c r="H1840" s="5" t="str">
        <f t="shared" si="4"/>
        <v/>
      </c>
      <c r="I1840" s="5" t="str">
        <f t="shared" si="5"/>
        <v/>
      </c>
      <c r="J1840" s="5" t="str">
        <f t="shared" si="6"/>
        <v/>
      </c>
      <c r="K1840" s="5" t="str">
        <f t="shared" si="9"/>
        <v/>
      </c>
      <c r="M1840" s="6" t="str">
        <f t="shared" si="7"/>
        <v/>
      </c>
      <c r="N1840" s="5" t="str">
        <f t="shared" ref="N1840:Q1840" si="1846">IF(IFERROR(FIND( TRIM(LOWER( RIGHT(N$1,LEN(N$1)- FIND("=",N$1)))),LOWER($D1840)),"*") = "*","",LEFT(N$1,FIND("=",N$1) -1))</f>
        <v/>
      </c>
      <c r="O1840" s="5" t="str">
        <f t="shared" si="1846"/>
        <v/>
      </c>
      <c r="P1840" s="5" t="str">
        <f t="shared" si="1846"/>
        <v/>
      </c>
      <c r="Q1840" s="5" t="str">
        <f t="shared" si="1846"/>
        <v/>
      </c>
    </row>
    <row r="1841" ht="15.75" customHeight="1">
      <c r="A1841" s="5" t="s">
        <v>5448</v>
      </c>
      <c r="B1841" s="5" t="s">
        <v>5449</v>
      </c>
      <c r="C1841" s="5" t="s">
        <v>18</v>
      </c>
      <c r="D1841" s="5" t="s">
        <v>5450</v>
      </c>
      <c r="E1841" s="6" t="str">
        <f t="shared" si="2"/>
        <v>Enviromental Data</v>
      </c>
      <c r="F1841" s="2" t="s">
        <v>5</v>
      </c>
      <c r="G1841" s="5" t="str">
        <f t="shared" si="3"/>
        <v/>
      </c>
      <c r="H1841" s="5" t="str">
        <f t="shared" si="4"/>
        <v/>
      </c>
      <c r="I1841" s="5" t="str">
        <f t="shared" si="5"/>
        <v/>
      </c>
      <c r="J1841" s="5" t="str">
        <f t="shared" si="6"/>
        <v/>
      </c>
      <c r="K1841" s="5" t="str">
        <f t="shared" si="9"/>
        <v/>
      </c>
      <c r="M1841" s="6" t="str">
        <f t="shared" si="7"/>
        <v/>
      </c>
      <c r="N1841" s="5" t="str">
        <f t="shared" ref="N1841:Q1841" si="1847">IF(IFERROR(FIND( TRIM(LOWER( RIGHT(N$1,LEN(N$1)- FIND("=",N$1)))),LOWER($D1841)),"*") = "*","",LEFT(N$1,FIND("=",N$1) -1))</f>
        <v/>
      </c>
      <c r="O1841" s="5" t="str">
        <f t="shared" si="1847"/>
        <v/>
      </c>
      <c r="P1841" s="5" t="str">
        <f t="shared" si="1847"/>
        <v/>
      </c>
      <c r="Q1841" s="5" t="str">
        <f t="shared" si="1847"/>
        <v/>
      </c>
    </row>
    <row r="1842" ht="15.75" customHeight="1">
      <c r="A1842" s="5" t="s">
        <v>5451</v>
      </c>
      <c r="B1842" s="5" t="s">
        <v>5452</v>
      </c>
      <c r="C1842" s="5" t="s">
        <v>18</v>
      </c>
      <c r="D1842" s="5" t="s">
        <v>5453</v>
      </c>
      <c r="E1842" s="6" t="str">
        <f t="shared" si="2"/>
        <v>Enviromental Data</v>
      </c>
      <c r="F1842" s="2" t="s">
        <v>5</v>
      </c>
      <c r="G1842" s="5" t="str">
        <f t="shared" si="3"/>
        <v/>
      </c>
      <c r="H1842" s="5" t="str">
        <f t="shared" si="4"/>
        <v/>
      </c>
      <c r="I1842" s="5" t="str">
        <f t="shared" si="5"/>
        <v/>
      </c>
      <c r="J1842" s="5" t="str">
        <f t="shared" si="6"/>
        <v/>
      </c>
      <c r="K1842" s="5" t="str">
        <f t="shared" si="9"/>
        <v/>
      </c>
      <c r="M1842" s="6" t="str">
        <f t="shared" si="7"/>
        <v/>
      </c>
      <c r="N1842" s="5" t="str">
        <f t="shared" ref="N1842:Q1842" si="1848">IF(IFERROR(FIND( TRIM(LOWER( RIGHT(N$1,LEN(N$1)- FIND("=",N$1)))),LOWER($D1842)),"*") = "*","",LEFT(N$1,FIND("=",N$1) -1))</f>
        <v/>
      </c>
      <c r="O1842" s="5" t="str">
        <f t="shared" si="1848"/>
        <v/>
      </c>
      <c r="P1842" s="5" t="str">
        <f t="shared" si="1848"/>
        <v/>
      </c>
      <c r="Q1842" s="5" t="str">
        <f t="shared" si="1848"/>
        <v/>
      </c>
    </row>
    <row r="1843" ht="15.75" customHeight="1">
      <c r="A1843" s="5" t="s">
        <v>5454</v>
      </c>
      <c r="B1843" s="5" t="s">
        <v>5455</v>
      </c>
      <c r="C1843" s="5" t="s">
        <v>18</v>
      </c>
      <c r="D1843" s="5" t="s">
        <v>5456</v>
      </c>
      <c r="E1843" s="6" t="str">
        <f t="shared" si="2"/>
        <v>Enviromental Data</v>
      </c>
      <c r="F1843" s="2" t="s">
        <v>5</v>
      </c>
      <c r="G1843" s="5" t="str">
        <f t="shared" si="3"/>
        <v/>
      </c>
      <c r="H1843" s="5" t="str">
        <f t="shared" si="4"/>
        <v/>
      </c>
      <c r="I1843" s="5" t="str">
        <f t="shared" si="5"/>
        <v/>
      </c>
      <c r="J1843" s="5" t="str">
        <f t="shared" si="6"/>
        <v/>
      </c>
      <c r="K1843" s="5" t="str">
        <f t="shared" si="9"/>
        <v/>
      </c>
      <c r="M1843" s="6" t="str">
        <f t="shared" si="7"/>
        <v/>
      </c>
      <c r="N1843" s="5" t="str">
        <f t="shared" ref="N1843:Q1843" si="1849">IF(IFERROR(FIND( TRIM(LOWER( RIGHT(N$1,LEN(N$1)- FIND("=",N$1)))),LOWER($D1843)),"*") = "*","",LEFT(N$1,FIND("=",N$1) -1))</f>
        <v/>
      </c>
      <c r="O1843" s="5" t="str">
        <f t="shared" si="1849"/>
        <v/>
      </c>
      <c r="P1843" s="5" t="str">
        <f t="shared" si="1849"/>
        <v/>
      </c>
      <c r="Q1843" s="5" t="str">
        <f t="shared" si="1849"/>
        <v/>
      </c>
    </row>
    <row r="1844" ht="15.75" customHeight="1">
      <c r="A1844" s="5" t="s">
        <v>5457</v>
      </c>
      <c r="B1844" s="5" t="s">
        <v>5458</v>
      </c>
      <c r="C1844" s="5" t="s">
        <v>18</v>
      </c>
      <c r="D1844" s="5" t="s">
        <v>5459</v>
      </c>
      <c r="E1844" s="6" t="str">
        <f t="shared" si="2"/>
        <v>Enviromental Data</v>
      </c>
      <c r="F1844" s="2" t="s">
        <v>5</v>
      </c>
      <c r="G1844" s="5" t="str">
        <f t="shared" si="3"/>
        <v/>
      </c>
      <c r="H1844" s="5" t="str">
        <f t="shared" si="4"/>
        <v/>
      </c>
      <c r="I1844" s="5" t="str">
        <f t="shared" si="5"/>
        <v/>
      </c>
      <c r="J1844" s="5" t="str">
        <f t="shared" si="6"/>
        <v/>
      </c>
      <c r="K1844" s="5" t="str">
        <f t="shared" si="9"/>
        <v/>
      </c>
      <c r="M1844" s="6" t="str">
        <f t="shared" si="7"/>
        <v/>
      </c>
      <c r="N1844" s="5" t="str">
        <f t="shared" ref="N1844:Q1844" si="1850">IF(IFERROR(FIND( TRIM(LOWER( RIGHT(N$1,LEN(N$1)- FIND("=",N$1)))),LOWER($D1844)),"*") = "*","",LEFT(N$1,FIND("=",N$1) -1))</f>
        <v/>
      </c>
      <c r="O1844" s="5" t="str">
        <f t="shared" si="1850"/>
        <v/>
      </c>
      <c r="P1844" s="5" t="str">
        <f t="shared" si="1850"/>
        <v/>
      </c>
      <c r="Q1844" s="5" t="str">
        <f t="shared" si="1850"/>
        <v/>
      </c>
    </row>
    <row r="1845" ht="15.75" customHeight="1">
      <c r="A1845" s="5" t="s">
        <v>5460</v>
      </c>
      <c r="B1845" s="5" t="s">
        <v>5461</v>
      </c>
      <c r="C1845" s="5" t="s">
        <v>18</v>
      </c>
      <c r="D1845" s="5" t="s">
        <v>5462</v>
      </c>
      <c r="E1845" s="6" t="str">
        <f t="shared" si="2"/>
        <v>Enviromental Data</v>
      </c>
      <c r="F1845" s="2" t="s">
        <v>5</v>
      </c>
      <c r="G1845" s="5" t="str">
        <f t="shared" si="3"/>
        <v/>
      </c>
      <c r="H1845" s="5" t="str">
        <f t="shared" si="4"/>
        <v/>
      </c>
      <c r="I1845" s="5" t="str">
        <f t="shared" si="5"/>
        <v/>
      </c>
      <c r="J1845" s="5" t="str">
        <f t="shared" si="6"/>
        <v/>
      </c>
      <c r="K1845" s="5" t="str">
        <f t="shared" si="9"/>
        <v/>
      </c>
      <c r="M1845" s="6" t="str">
        <f t="shared" si="7"/>
        <v/>
      </c>
      <c r="N1845" s="5" t="str">
        <f t="shared" ref="N1845:Q1845" si="1851">IF(IFERROR(FIND( TRIM(LOWER( RIGHT(N$1,LEN(N$1)- FIND("=",N$1)))),LOWER($D1845)),"*") = "*","",LEFT(N$1,FIND("=",N$1) -1))</f>
        <v/>
      </c>
      <c r="O1845" s="5" t="str">
        <f t="shared" si="1851"/>
        <v/>
      </c>
      <c r="P1845" s="5" t="str">
        <f t="shared" si="1851"/>
        <v/>
      </c>
      <c r="Q1845" s="5" t="str">
        <f t="shared" si="1851"/>
        <v/>
      </c>
    </row>
    <row r="1846" ht="15.75" customHeight="1">
      <c r="A1846" s="5" t="s">
        <v>5463</v>
      </c>
      <c r="B1846" s="5" t="s">
        <v>5464</v>
      </c>
      <c r="C1846" s="5" t="s">
        <v>18</v>
      </c>
      <c r="D1846" s="5" t="s">
        <v>5465</v>
      </c>
      <c r="E1846" s="6" t="str">
        <f t="shared" si="2"/>
        <v>Enviromental Data</v>
      </c>
      <c r="F1846" s="2" t="s">
        <v>5</v>
      </c>
      <c r="G1846" s="5" t="str">
        <f t="shared" si="3"/>
        <v/>
      </c>
      <c r="H1846" s="5" t="str">
        <f t="shared" si="4"/>
        <v/>
      </c>
      <c r="I1846" s="5" t="str">
        <f t="shared" si="5"/>
        <v/>
      </c>
      <c r="J1846" s="5" t="str">
        <f t="shared" si="6"/>
        <v/>
      </c>
      <c r="K1846" s="5" t="str">
        <f t="shared" si="9"/>
        <v/>
      </c>
      <c r="M1846" s="6" t="str">
        <f t="shared" si="7"/>
        <v/>
      </c>
      <c r="N1846" s="5" t="str">
        <f t="shared" ref="N1846:Q1846" si="1852">IF(IFERROR(FIND( TRIM(LOWER( RIGHT(N$1,LEN(N$1)- FIND("=",N$1)))),LOWER($D1846)),"*") = "*","",LEFT(N$1,FIND("=",N$1) -1))</f>
        <v/>
      </c>
      <c r="O1846" s="5" t="str">
        <f t="shared" si="1852"/>
        <v/>
      </c>
      <c r="P1846" s="5" t="str">
        <f t="shared" si="1852"/>
        <v/>
      </c>
      <c r="Q1846" s="5" t="str">
        <f t="shared" si="1852"/>
        <v/>
      </c>
    </row>
    <row r="1847" ht="15.75" customHeight="1">
      <c r="A1847" s="5" t="s">
        <v>5466</v>
      </c>
      <c r="B1847" s="5" t="s">
        <v>5467</v>
      </c>
      <c r="C1847" s="5" t="s">
        <v>18</v>
      </c>
      <c r="D1847" s="5" t="s">
        <v>5468</v>
      </c>
      <c r="E1847" s="6" t="str">
        <f t="shared" si="2"/>
        <v>Enviromental Data,Pesticides Data </v>
      </c>
      <c r="F1847" s="2" t="s">
        <v>5</v>
      </c>
      <c r="G1847" s="5" t="str">
        <f t="shared" si="3"/>
        <v/>
      </c>
      <c r="H1847" s="5" t="str">
        <f t="shared" si="4"/>
        <v/>
      </c>
      <c r="I1847" s="5" t="str">
        <f t="shared" si="5"/>
        <v/>
      </c>
      <c r="J1847" s="5" t="str">
        <f t="shared" si="6"/>
        <v>Pesticides Data </v>
      </c>
      <c r="K1847" s="5" t="str">
        <f t="shared" si="9"/>
        <v/>
      </c>
      <c r="M1847" s="6" t="str">
        <f t="shared" si="7"/>
        <v/>
      </c>
      <c r="N1847" s="5" t="str">
        <f t="shared" ref="N1847:Q1847" si="1853">IF(IFERROR(FIND( TRIM(LOWER( RIGHT(N$1,LEN(N$1)- FIND("=",N$1)))),LOWER($D1847)),"*") = "*","",LEFT(N$1,FIND("=",N$1) -1))</f>
        <v/>
      </c>
      <c r="O1847" s="5" t="str">
        <f t="shared" si="1853"/>
        <v/>
      </c>
      <c r="P1847" s="5" t="str">
        <f t="shared" si="1853"/>
        <v/>
      </c>
      <c r="Q1847" s="5" t="str">
        <f t="shared" si="1853"/>
        <v/>
      </c>
    </row>
    <row r="1848" ht="15.75" customHeight="1">
      <c r="A1848" s="5" t="s">
        <v>5469</v>
      </c>
      <c r="B1848" s="5" t="s">
        <v>5470</v>
      </c>
      <c r="C1848" s="5" t="s">
        <v>18</v>
      </c>
      <c r="D1848" s="5" t="s">
        <v>5471</v>
      </c>
      <c r="E1848" s="6" t="str">
        <f t="shared" si="2"/>
        <v>Enviromental Data</v>
      </c>
      <c r="F1848" s="2" t="s">
        <v>5</v>
      </c>
      <c r="G1848" s="5" t="str">
        <f t="shared" si="3"/>
        <v/>
      </c>
      <c r="H1848" s="5" t="str">
        <f t="shared" si="4"/>
        <v/>
      </c>
      <c r="I1848" s="5" t="str">
        <f t="shared" si="5"/>
        <v/>
      </c>
      <c r="J1848" s="5" t="str">
        <f t="shared" si="6"/>
        <v/>
      </c>
      <c r="K1848" s="5" t="str">
        <f t="shared" si="9"/>
        <v/>
      </c>
      <c r="M1848" s="6" t="str">
        <f t="shared" si="7"/>
        <v/>
      </c>
      <c r="N1848" s="5" t="str">
        <f t="shared" ref="N1848:Q1848" si="1854">IF(IFERROR(FIND( TRIM(LOWER( RIGHT(N$1,LEN(N$1)- FIND("=",N$1)))),LOWER($D1848)),"*") = "*","",LEFT(N$1,FIND("=",N$1) -1))</f>
        <v/>
      </c>
      <c r="O1848" s="5" t="str">
        <f t="shared" si="1854"/>
        <v/>
      </c>
      <c r="P1848" s="5" t="str">
        <f t="shared" si="1854"/>
        <v/>
      </c>
      <c r="Q1848" s="5" t="str">
        <f t="shared" si="1854"/>
        <v/>
      </c>
    </row>
    <row r="1849" ht="15.75" customHeight="1">
      <c r="A1849" s="5" t="s">
        <v>5472</v>
      </c>
      <c r="B1849" s="5" t="s">
        <v>5473</v>
      </c>
      <c r="C1849" s="5" t="s">
        <v>18</v>
      </c>
      <c r="D1849" s="5" t="s">
        <v>5474</v>
      </c>
      <c r="E1849" s="6" t="str">
        <f t="shared" si="2"/>
        <v>Enviromental Data,Public Health Data </v>
      </c>
      <c r="F1849" s="2" t="s">
        <v>5</v>
      </c>
      <c r="G1849" s="5" t="str">
        <f t="shared" si="3"/>
        <v/>
      </c>
      <c r="H1849" s="5" t="str">
        <f t="shared" si="4"/>
        <v/>
      </c>
      <c r="I1849" s="5" t="str">
        <f t="shared" si="5"/>
        <v/>
      </c>
      <c r="J1849" s="5" t="str">
        <f t="shared" si="6"/>
        <v/>
      </c>
      <c r="K1849" s="5" t="str">
        <f t="shared" si="9"/>
        <v>Public Health Data </v>
      </c>
      <c r="M1849" s="6" t="str">
        <f t="shared" si="7"/>
        <v/>
      </c>
      <c r="N1849" s="5" t="str">
        <f t="shared" ref="N1849:Q1849" si="1855">IF(IFERROR(FIND( TRIM(LOWER( RIGHT(N$1,LEN(N$1)- FIND("=",N$1)))),LOWER($D1849)),"*") = "*","",LEFT(N$1,FIND("=",N$1) -1))</f>
        <v/>
      </c>
      <c r="O1849" s="5" t="str">
        <f t="shared" si="1855"/>
        <v/>
      </c>
      <c r="P1849" s="5" t="str">
        <f t="shared" si="1855"/>
        <v/>
      </c>
      <c r="Q1849" s="5" t="str">
        <f t="shared" si="1855"/>
        <v/>
      </c>
    </row>
    <row r="1850" ht="15.75" customHeight="1">
      <c r="A1850" s="5" t="s">
        <v>5475</v>
      </c>
      <c r="B1850" s="5" t="s">
        <v>5476</v>
      </c>
      <c r="C1850" s="5" t="s">
        <v>18</v>
      </c>
      <c r="D1850" s="5" t="s">
        <v>5477</v>
      </c>
      <c r="E1850" s="6" t="str">
        <f t="shared" si="2"/>
        <v>Enviromental Data</v>
      </c>
      <c r="F1850" s="2" t="s">
        <v>5</v>
      </c>
      <c r="G1850" s="5" t="str">
        <f t="shared" si="3"/>
        <v/>
      </c>
      <c r="H1850" s="5" t="str">
        <f t="shared" si="4"/>
        <v/>
      </c>
      <c r="I1850" s="5" t="str">
        <f t="shared" si="5"/>
        <v/>
      </c>
      <c r="J1850" s="5" t="str">
        <f t="shared" si="6"/>
        <v/>
      </c>
      <c r="K1850" s="5" t="str">
        <f t="shared" si="9"/>
        <v/>
      </c>
      <c r="M1850" s="6" t="str">
        <f t="shared" si="7"/>
        <v/>
      </c>
      <c r="N1850" s="5" t="str">
        <f t="shared" ref="N1850:Q1850" si="1856">IF(IFERROR(FIND( TRIM(LOWER( RIGHT(N$1,LEN(N$1)- FIND("=",N$1)))),LOWER($D1850)),"*") = "*","",LEFT(N$1,FIND("=",N$1) -1))</f>
        <v/>
      </c>
      <c r="O1850" s="5" t="str">
        <f t="shared" si="1856"/>
        <v/>
      </c>
      <c r="P1850" s="5" t="str">
        <f t="shared" si="1856"/>
        <v/>
      </c>
      <c r="Q1850" s="5" t="str">
        <f t="shared" si="1856"/>
        <v/>
      </c>
    </row>
    <row r="1851" ht="15.75" customHeight="1">
      <c r="A1851" s="5" t="s">
        <v>5478</v>
      </c>
      <c r="B1851" s="5" t="s">
        <v>5479</v>
      </c>
      <c r="C1851" s="5" t="s">
        <v>18</v>
      </c>
      <c r="D1851" s="5" t="s">
        <v>5480</v>
      </c>
      <c r="E1851" s="6" t="str">
        <f t="shared" si="2"/>
        <v>Enviromental Data</v>
      </c>
      <c r="F1851" s="2" t="s">
        <v>5</v>
      </c>
      <c r="G1851" s="5" t="str">
        <f t="shared" si="3"/>
        <v/>
      </c>
      <c r="H1851" s="5" t="str">
        <f t="shared" si="4"/>
        <v/>
      </c>
      <c r="I1851" s="5" t="str">
        <f t="shared" si="5"/>
        <v/>
      </c>
      <c r="J1851" s="5" t="str">
        <f t="shared" si="6"/>
        <v/>
      </c>
      <c r="K1851" s="5" t="str">
        <f t="shared" si="9"/>
        <v/>
      </c>
      <c r="M1851" s="6" t="str">
        <f t="shared" si="7"/>
        <v/>
      </c>
      <c r="N1851" s="5" t="str">
        <f t="shared" ref="N1851:Q1851" si="1857">IF(IFERROR(FIND( TRIM(LOWER( RIGHT(N$1,LEN(N$1)- FIND("=",N$1)))),LOWER($D1851)),"*") = "*","",LEFT(N$1,FIND("=",N$1) -1))</f>
        <v/>
      </c>
      <c r="O1851" s="5" t="str">
        <f t="shared" si="1857"/>
        <v/>
      </c>
      <c r="P1851" s="5" t="str">
        <f t="shared" si="1857"/>
        <v/>
      </c>
      <c r="Q1851" s="5" t="str">
        <f t="shared" si="1857"/>
        <v/>
      </c>
    </row>
    <row r="1852" ht="15.75" customHeight="1">
      <c r="A1852" s="5" t="s">
        <v>5481</v>
      </c>
      <c r="B1852" s="5" t="s">
        <v>5482</v>
      </c>
      <c r="C1852" s="5" t="s">
        <v>18</v>
      </c>
      <c r="D1852" s="5" t="s">
        <v>5483</v>
      </c>
      <c r="E1852" s="6" t="str">
        <f t="shared" si="2"/>
        <v>Enviromental Data</v>
      </c>
      <c r="F1852" s="2" t="s">
        <v>5</v>
      </c>
      <c r="G1852" s="5" t="str">
        <f t="shared" si="3"/>
        <v/>
      </c>
      <c r="H1852" s="5" t="str">
        <f t="shared" si="4"/>
        <v/>
      </c>
      <c r="I1852" s="5" t="str">
        <f t="shared" si="5"/>
        <v/>
      </c>
      <c r="J1852" s="5" t="str">
        <f t="shared" si="6"/>
        <v/>
      </c>
      <c r="K1852" s="5" t="str">
        <f t="shared" si="9"/>
        <v/>
      </c>
      <c r="M1852" s="6" t="str">
        <f t="shared" si="7"/>
        <v>Agricultural Waste Management System </v>
      </c>
      <c r="N1852" s="5" t="str">
        <f t="shared" ref="N1852:Q1852" si="1858">IF(IFERROR(FIND( TRIM(LOWER( RIGHT(N$1,LEN(N$1)- FIND("=",N$1)))),LOWER($D1852)),"*") = "*","",LEFT(N$1,FIND("=",N$1) -1))</f>
        <v>Agricultural Waste Management System </v>
      </c>
      <c r="O1852" s="5" t="str">
        <f t="shared" si="1858"/>
        <v/>
      </c>
      <c r="P1852" s="5" t="str">
        <f t="shared" si="1858"/>
        <v/>
      </c>
      <c r="Q1852" s="5" t="str">
        <f t="shared" si="1858"/>
        <v/>
      </c>
    </row>
    <row r="1853" ht="15.75" customHeight="1">
      <c r="A1853" s="5" t="s">
        <v>5484</v>
      </c>
      <c r="B1853" s="5" t="s">
        <v>5485</v>
      </c>
      <c r="C1853" s="5" t="s">
        <v>18</v>
      </c>
      <c r="D1853" s="5" t="s">
        <v>5486</v>
      </c>
      <c r="E1853" s="6" t="str">
        <f t="shared" si="2"/>
        <v>Enviromental Data,Public Health Data </v>
      </c>
      <c r="F1853" s="2" t="s">
        <v>5</v>
      </c>
      <c r="G1853" s="5" t="str">
        <f t="shared" si="3"/>
        <v/>
      </c>
      <c r="H1853" s="5" t="str">
        <f t="shared" si="4"/>
        <v/>
      </c>
      <c r="I1853" s="5" t="str">
        <f t="shared" si="5"/>
        <v/>
      </c>
      <c r="J1853" s="5" t="str">
        <f t="shared" si="6"/>
        <v/>
      </c>
      <c r="K1853" s="5" t="str">
        <f t="shared" si="9"/>
        <v>Public Health Data </v>
      </c>
      <c r="M1853" s="6" t="str">
        <f t="shared" si="7"/>
        <v/>
      </c>
      <c r="N1853" s="5" t="str">
        <f t="shared" ref="N1853:Q1853" si="1859">IF(IFERROR(FIND( TRIM(LOWER( RIGHT(N$1,LEN(N$1)- FIND("=",N$1)))),LOWER($D1853)),"*") = "*","",LEFT(N$1,FIND("=",N$1) -1))</f>
        <v/>
      </c>
      <c r="O1853" s="5" t="str">
        <f t="shared" si="1859"/>
        <v/>
      </c>
      <c r="P1853" s="5" t="str">
        <f t="shared" si="1859"/>
        <v/>
      </c>
      <c r="Q1853" s="5" t="str">
        <f t="shared" si="1859"/>
        <v/>
      </c>
    </row>
    <row r="1854" ht="15.75" customHeight="1">
      <c r="A1854" s="5" t="s">
        <v>5487</v>
      </c>
      <c r="B1854" s="5" t="s">
        <v>4032</v>
      </c>
      <c r="C1854" s="5" t="s">
        <v>18</v>
      </c>
      <c r="D1854" s="5" t="s">
        <v>5488</v>
      </c>
      <c r="E1854" s="6" t="str">
        <f t="shared" si="2"/>
        <v>Enviromental Data</v>
      </c>
      <c r="F1854" s="2" t="s">
        <v>5</v>
      </c>
      <c r="G1854" s="5" t="str">
        <f t="shared" si="3"/>
        <v/>
      </c>
      <c r="H1854" s="5" t="str">
        <f t="shared" si="4"/>
        <v/>
      </c>
      <c r="I1854" s="5" t="str">
        <f t="shared" si="5"/>
        <v/>
      </c>
      <c r="J1854" s="5" t="str">
        <f t="shared" si="6"/>
        <v/>
      </c>
      <c r="K1854" s="5" t="str">
        <f t="shared" si="9"/>
        <v/>
      </c>
      <c r="M1854" s="6" t="str">
        <f t="shared" si="7"/>
        <v/>
      </c>
      <c r="N1854" s="5" t="str">
        <f t="shared" ref="N1854:Q1854" si="1860">IF(IFERROR(FIND( TRIM(LOWER( RIGHT(N$1,LEN(N$1)- FIND("=",N$1)))),LOWER($D1854)),"*") = "*","",LEFT(N$1,FIND("=",N$1) -1))</f>
        <v/>
      </c>
      <c r="O1854" s="5" t="str">
        <f t="shared" si="1860"/>
        <v/>
      </c>
      <c r="P1854" s="5" t="str">
        <f t="shared" si="1860"/>
        <v/>
      </c>
      <c r="Q1854" s="5" t="str">
        <f t="shared" si="1860"/>
        <v/>
      </c>
    </row>
    <row r="1855" ht="15.75" customHeight="1">
      <c r="A1855" s="5" t="s">
        <v>5489</v>
      </c>
      <c r="B1855" s="5" t="s">
        <v>5490</v>
      </c>
      <c r="C1855" s="5" t="s">
        <v>18</v>
      </c>
      <c r="D1855" s="5" t="s">
        <v>5491</v>
      </c>
      <c r="E1855" s="6" t="str">
        <f t="shared" si="2"/>
        <v>Enviromental Data</v>
      </c>
      <c r="F1855" s="2" t="s">
        <v>5</v>
      </c>
      <c r="G1855" s="5" t="str">
        <f t="shared" si="3"/>
        <v/>
      </c>
      <c r="H1855" s="5" t="str">
        <f t="shared" si="4"/>
        <v/>
      </c>
      <c r="I1855" s="5" t="str">
        <f t="shared" si="5"/>
        <v/>
      </c>
      <c r="J1855" s="5" t="str">
        <f t="shared" si="6"/>
        <v/>
      </c>
      <c r="K1855" s="5" t="str">
        <f t="shared" si="9"/>
        <v/>
      </c>
      <c r="M1855" s="6" t="str">
        <f t="shared" si="7"/>
        <v/>
      </c>
      <c r="N1855" s="5" t="str">
        <f t="shared" ref="N1855:Q1855" si="1861">IF(IFERROR(FIND( TRIM(LOWER( RIGHT(N$1,LEN(N$1)- FIND("=",N$1)))),LOWER($D1855)),"*") = "*","",LEFT(N$1,FIND("=",N$1) -1))</f>
        <v/>
      </c>
      <c r="O1855" s="5" t="str">
        <f t="shared" si="1861"/>
        <v/>
      </c>
      <c r="P1855" s="5" t="str">
        <f t="shared" si="1861"/>
        <v/>
      </c>
      <c r="Q1855" s="5" t="str">
        <f t="shared" si="1861"/>
        <v/>
      </c>
    </row>
    <row r="1856" ht="15.75" customHeight="1">
      <c r="A1856" s="5" t="s">
        <v>5492</v>
      </c>
      <c r="B1856" s="5" t="s">
        <v>5493</v>
      </c>
      <c r="C1856" s="5" t="s">
        <v>18</v>
      </c>
      <c r="D1856" s="5" t="s">
        <v>5494</v>
      </c>
      <c r="E1856" s="6" t="str">
        <f t="shared" si="2"/>
        <v>Enviromental Data</v>
      </c>
      <c r="F1856" s="2" t="s">
        <v>5</v>
      </c>
      <c r="G1856" s="5" t="str">
        <f t="shared" si="3"/>
        <v/>
      </c>
      <c r="H1856" s="5" t="str">
        <f t="shared" si="4"/>
        <v/>
      </c>
      <c r="I1856" s="5" t="str">
        <f t="shared" si="5"/>
        <v/>
      </c>
      <c r="J1856" s="5" t="str">
        <f t="shared" si="6"/>
        <v/>
      </c>
      <c r="K1856" s="5" t="str">
        <f t="shared" si="9"/>
        <v/>
      </c>
      <c r="M1856" s="6" t="str">
        <f t="shared" si="7"/>
        <v/>
      </c>
      <c r="N1856" s="5" t="str">
        <f t="shared" ref="N1856:Q1856" si="1862">IF(IFERROR(FIND( TRIM(LOWER( RIGHT(N$1,LEN(N$1)- FIND("=",N$1)))),LOWER($D1856)),"*") = "*","",LEFT(N$1,FIND("=",N$1) -1))</f>
        <v/>
      </c>
      <c r="O1856" s="5" t="str">
        <f t="shared" si="1862"/>
        <v/>
      </c>
      <c r="P1856" s="5" t="str">
        <f t="shared" si="1862"/>
        <v/>
      </c>
      <c r="Q1856" s="5" t="str">
        <f t="shared" si="1862"/>
        <v/>
      </c>
    </row>
    <row r="1857" ht="15.75" customHeight="1">
      <c r="A1857" s="5" t="s">
        <v>5495</v>
      </c>
      <c r="B1857" s="5" t="s">
        <v>5496</v>
      </c>
      <c r="C1857" s="5" t="s">
        <v>18</v>
      </c>
      <c r="D1857" s="5" t="s">
        <v>5497</v>
      </c>
      <c r="E1857" s="6" t="str">
        <f t="shared" si="2"/>
        <v>Enviromental Data</v>
      </c>
      <c r="F1857" s="2" t="s">
        <v>5</v>
      </c>
      <c r="G1857" s="5" t="str">
        <f t="shared" si="3"/>
        <v/>
      </c>
      <c r="H1857" s="5" t="str">
        <f t="shared" si="4"/>
        <v/>
      </c>
      <c r="I1857" s="5" t="str">
        <f t="shared" si="5"/>
        <v/>
      </c>
      <c r="J1857" s="5" t="str">
        <f t="shared" si="6"/>
        <v/>
      </c>
      <c r="K1857" s="5" t="str">
        <f t="shared" si="9"/>
        <v/>
      </c>
      <c r="M1857" s="6" t="str">
        <f t="shared" si="7"/>
        <v/>
      </c>
      <c r="N1857" s="5" t="str">
        <f t="shared" ref="N1857:Q1857" si="1863">IF(IFERROR(FIND( TRIM(LOWER( RIGHT(N$1,LEN(N$1)- FIND("=",N$1)))),LOWER($D1857)),"*") = "*","",LEFT(N$1,FIND("=",N$1) -1))</f>
        <v/>
      </c>
      <c r="O1857" s="5" t="str">
        <f t="shared" si="1863"/>
        <v/>
      </c>
      <c r="P1857" s="5" t="str">
        <f t="shared" si="1863"/>
        <v/>
      </c>
      <c r="Q1857" s="5" t="str">
        <f t="shared" si="1863"/>
        <v/>
      </c>
    </row>
    <row r="1858" ht="15.75" customHeight="1">
      <c r="A1858" s="5" t="s">
        <v>5498</v>
      </c>
      <c r="B1858" s="5" t="s">
        <v>5499</v>
      </c>
      <c r="C1858" s="5" t="s">
        <v>18</v>
      </c>
      <c r="D1858" s="5" t="s">
        <v>5500</v>
      </c>
      <c r="E1858" s="6" t="str">
        <f t="shared" si="2"/>
        <v>Enviromental Data</v>
      </c>
      <c r="F1858" s="2" t="s">
        <v>5</v>
      </c>
      <c r="G1858" s="5" t="str">
        <f t="shared" si="3"/>
        <v/>
      </c>
      <c r="H1858" s="5" t="str">
        <f t="shared" si="4"/>
        <v/>
      </c>
      <c r="I1858" s="5" t="str">
        <f t="shared" si="5"/>
        <v/>
      </c>
      <c r="J1858" s="5" t="str">
        <f t="shared" si="6"/>
        <v/>
      </c>
      <c r="K1858" s="5" t="str">
        <f t="shared" si="9"/>
        <v/>
      </c>
      <c r="M1858" s="6" t="str">
        <f t="shared" si="7"/>
        <v/>
      </c>
      <c r="N1858" s="5" t="str">
        <f t="shared" ref="N1858:Q1858" si="1864">IF(IFERROR(FIND( TRIM(LOWER( RIGHT(N$1,LEN(N$1)- FIND("=",N$1)))),LOWER($D1858)),"*") = "*","",LEFT(N$1,FIND("=",N$1) -1))</f>
        <v/>
      </c>
      <c r="O1858" s="5" t="str">
        <f t="shared" si="1864"/>
        <v/>
      </c>
      <c r="P1858" s="5" t="str">
        <f t="shared" si="1864"/>
        <v/>
      </c>
      <c r="Q1858" s="5" t="str">
        <f t="shared" si="1864"/>
        <v/>
      </c>
    </row>
    <row r="1859" ht="15.75" customHeight="1">
      <c r="A1859" s="5" t="s">
        <v>5501</v>
      </c>
      <c r="B1859" s="5" t="s">
        <v>5502</v>
      </c>
      <c r="C1859" s="5" t="s">
        <v>18</v>
      </c>
      <c r="D1859" s="5" t="s">
        <v>5503</v>
      </c>
      <c r="E1859" s="6" t="str">
        <f t="shared" si="2"/>
        <v>Enviromental Data</v>
      </c>
      <c r="F1859" s="2" t="s">
        <v>5</v>
      </c>
      <c r="G1859" s="5" t="str">
        <f t="shared" si="3"/>
        <v/>
      </c>
      <c r="H1859" s="5" t="str">
        <f t="shared" si="4"/>
        <v/>
      </c>
      <c r="I1859" s="5" t="str">
        <f t="shared" si="5"/>
        <v/>
      </c>
      <c r="J1859" s="5" t="str">
        <f t="shared" si="6"/>
        <v/>
      </c>
      <c r="K1859" s="5" t="str">
        <f t="shared" si="9"/>
        <v/>
      </c>
      <c r="M1859" s="6" t="str">
        <f t="shared" si="7"/>
        <v/>
      </c>
      <c r="N1859" s="5" t="str">
        <f t="shared" ref="N1859:Q1859" si="1865">IF(IFERROR(FIND( TRIM(LOWER( RIGHT(N$1,LEN(N$1)- FIND("=",N$1)))),LOWER($D1859)),"*") = "*","",LEFT(N$1,FIND("=",N$1) -1))</f>
        <v/>
      </c>
      <c r="O1859" s="5" t="str">
        <f t="shared" si="1865"/>
        <v/>
      </c>
      <c r="P1859" s="5" t="str">
        <f t="shared" si="1865"/>
        <v/>
      </c>
      <c r="Q1859" s="5" t="str">
        <f t="shared" si="1865"/>
        <v/>
      </c>
    </row>
    <row r="1860" ht="15.75" customHeight="1">
      <c r="A1860" s="5" t="s">
        <v>5504</v>
      </c>
      <c r="B1860" s="5" t="s">
        <v>5505</v>
      </c>
      <c r="C1860" s="5" t="s">
        <v>18</v>
      </c>
      <c r="D1860" s="5" t="s">
        <v>5506</v>
      </c>
      <c r="E1860" s="6" t="str">
        <f t="shared" si="2"/>
        <v>Enviromental Data</v>
      </c>
      <c r="F1860" s="2" t="s">
        <v>5</v>
      </c>
      <c r="G1860" s="5" t="str">
        <f t="shared" si="3"/>
        <v/>
      </c>
      <c r="H1860" s="5" t="str">
        <f t="shared" si="4"/>
        <v/>
      </c>
      <c r="I1860" s="5" t="str">
        <f t="shared" si="5"/>
        <v/>
      </c>
      <c r="J1860" s="5" t="str">
        <f t="shared" si="6"/>
        <v/>
      </c>
      <c r="K1860" s="5" t="str">
        <f t="shared" si="9"/>
        <v/>
      </c>
      <c r="M1860" s="6" t="str">
        <f t="shared" si="7"/>
        <v/>
      </c>
      <c r="N1860" s="5" t="str">
        <f t="shared" ref="N1860:Q1860" si="1866">IF(IFERROR(FIND( TRIM(LOWER( RIGHT(N$1,LEN(N$1)- FIND("=",N$1)))),LOWER($D1860)),"*") = "*","",LEFT(N$1,FIND("=",N$1) -1))</f>
        <v/>
      </c>
      <c r="O1860" s="5" t="str">
        <f t="shared" si="1866"/>
        <v/>
      </c>
      <c r="P1860" s="5" t="str">
        <f t="shared" si="1866"/>
        <v/>
      </c>
      <c r="Q1860" s="5" t="str">
        <f t="shared" si="1866"/>
        <v/>
      </c>
    </row>
    <row r="1861" ht="15.75" customHeight="1">
      <c r="A1861" s="5" t="s">
        <v>5507</v>
      </c>
      <c r="B1861" s="5" t="s">
        <v>5508</v>
      </c>
      <c r="C1861" s="5" t="s">
        <v>18</v>
      </c>
      <c r="D1861" s="5" t="s">
        <v>5509</v>
      </c>
      <c r="E1861" s="6" t="str">
        <f t="shared" si="2"/>
        <v>Enviromental Data</v>
      </c>
      <c r="F1861" s="2" t="s">
        <v>5</v>
      </c>
      <c r="G1861" s="5" t="str">
        <f t="shared" si="3"/>
        <v/>
      </c>
      <c r="H1861" s="5" t="str">
        <f t="shared" si="4"/>
        <v/>
      </c>
      <c r="I1861" s="5" t="str">
        <f t="shared" si="5"/>
        <v/>
      </c>
      <c r="J1861" s="5" t="str">
        <f t="shared" si="6"/>
        <v/>
      </c>
      <c r="K1861" s="5" t="str">
        <f t="shared" si="9"/>
        <v/>
      </c>
      <c r="M1861" s="6" t="str">
        <f t="shared" si="7"/>
        <v/>
      </c>
      <c r="N1861" s="5" t="str">
        <f t="shared" ref="N1861:Q1861" si="1867">IF(IFERROR(FIND( TRIM(LOWER( RIGHT(N$1,LEN(N$1)- FIND("=",N$1)))),LOWER($D1861)),"*") = "*","",LEFT(N$1,FIND("=",N$1) -1))</f>
        <v/>
      </c>
      <c r="O1861" s="5" t="str">
        <f t="shared" si="1867"/>
        <v/>
      </c>
      <c r="P1861" s="5" t="str">
        <f t="shared" si="1867"/>
        <v/>
      </c>
      <c r="Q1861" s="5" t="str">
        <f t="shared" si="1867"/>
        <v/>
      </c>
    </row>
    <row r="1862" ht="15.75" customHeight="1">
      <c r="A1862" s="5" t="s">
        <v>5510</v>
      </c>
      <c r="B1862" s="5" t="s">
        <v>5511</v>
      </c>
      <c r="C1862" s="5" t="s">
        <v>18</v>
      </c>
      <c r="D1862" s="5" t="s">
        <v>5512</v>
      </c>
      <c r="E1862" s="6" t="str">
        <f t="shared" si="2"/>
        <v>Enviromental Data</v>
      </c>
      <c r="F1862" s="2" t="s">
        <v>5</v>
      </c>
      <c r="G1862" s="5" t="str">
        <f t="shared" si="3"/>
        <v/>
      </c>
      <c r="H1862" s="5" t="str">
        <f t="shared" si="4"/>
        <v/>
      </c>
      <c r="I1862" s="5" t="str">
        <f t="shared" si="5"/>
        <v/>
      </c>
      <c r="J1862" s="5" t="str">
        <f t="shared" si="6"/>
        <v/>
      </c>
      <c r="K1862" s="5" t="str">
        <f t="shared" si="9"/>
        <v/>
      </c>
      <c r="M1862" s="6" t="str">
        <f t="shared" si="7"/>
        <v/>
      </c>
      <c r="N1862" s="5" t="str">
        <f t="shared" ref="N1862:Q1862" si="1868">IF(IFERROR(FIND( TRIM(LOWER( RIGHT(N$1,LEN(N$1)- FIND("=",N$1)))),LOWER($D1862)),"*") = "*","",LEFT(N$1,FIND("=",N$1) -1))</f>
        <v/>
      </c>
      <c r="O1862" s="5" t="str">
        <f t="shared" si="1868"/>
        <v/>
      </c>
      <c r="P1862" s="5" t="str">
        <f t="shared" si="1868"/>
        <v/>
      </c>
      <c r="Q1862" s="5" t="str">
        <f t="shared" si="1868"/>
        <v/>
      </c>
    </row>
    <row r="1863" ht="15.75" customHeight="1">
      <c r="A1863" s="5" t="s">
        <v>5513</v>
      </c>
      <c r="B1863" s="5" t="s">
        <v>5514</v>
      </c>
      <c r="C1863" s="5" t="s">
        <v>18</v>
      </c>
      <c r="D1863" s="5" t="s">
        <v>5515</v>
      </c>
      <c r="E1863" s="6" t="str">
        <f t="shared" si="2"/>
        <v>Enviromental Data</v>
      </c>
      <c r="F1863" s="2" t="s">
        <v>5</v>
      </c>
      <c r="G1863" s="5" t="str">
        <f t="shared" si="3"/>
        <v/>
      </c>
      <c r="H1863" s="5" t="str">
        <f t="shared" si="4"/>
        <v/>
      </c>
      <c r="I1863" s="5" t="str">
        <f t="shared" si="5"/>
        <v/>
      </c>
      <c r="J1863" s="5" t="str">
        <f t="shared" si="6"/>
        <v/>
      </c>
      <c r="K1863" s="5" t="str">
        <f t="shared" si="9"/>
        <v/>
      </c>
      <c r="M1863" s="6" t="str">
        <f t="shared" si="7"/>
        <v/>
      </c>
      <c r="N1863" s="5" t="str">
        <f t="shared" ref="N1863:Q1863" si="1869">IF(IFERROR(FIND( TRIM(LOWER( RIGHT(N$1,LEN(N$1)- FIND("=",N$1)))),LOWER($D1863)),"*") = "*","",LEFT(N$1,FIND("=",N$1) -1))</f>
        <v/>
      </c>
      <c r="O1863" s="5" t="str">
        <f t="shared" si="1869"/>
        <v/>
      </c>
      <c r="P1863" s="5" t="str">
        <f t="shared" si="1869"/>
        <v/>
      </c>
      <c r="Q1863" s="5" t="str">
        <f t="shared" si="1869"/>
        <v/>
      </c>
    </row>
    <row r="1864" ht="15.75" customHeight="1">
      <c r="A1864" s="5" t="s">
        <v>5516</v>
      </c>
      <c r="B1864" s="5" t="s">
        <v>5517</v>
      </c>
      <c r="C1864" s="5" t="s">
        <v>18</v>
      </c>
      <c r="D1864" s="5" t="s">
        <v>5518</v>
      </c>
      <c r="E1864" s="6" t="str">
        <f t="shared" si="2"/>
        <v>Enviromental Data,Energy Data </v>
      </c>
      <c r="F1864" s="2" t="s">
        <v>5</v>
      </c>
      <c r="G1864" s="5" t="str">
        <f t="shared" si="3"/>
        <v/>
      </c>
      <c r="H1864" s="5" t="str">
        <f t="shared" si="4"/>
        <v/>
      </c>
      <c r="I1864" s="5" t="str">
        <f t="shared" si="5"/>
        <v>Energy Data </v>
      </c>
      <c r="J1864" s="5" t="str">
        <f t="shared" si="6"/>
        <v/>
      </c>
      <c r="K1864" s="5" t="str">
        <f t="shared" si="9"/>
        <v/>
      </c>
      <c r="M1864" s="6" t="str">
        <f t="shared" si="7"/>
        <v/>
      </c>
      <c r="N1864" s="5" t="str">
        <f t="shared" ref="N1864:Q1864" si="1870">IF(IFERROR(FIND( TRIM(LOWER( RIGHT(N$1,LEN(N$1)- FIND("=",N$1)))),LOWER($D1864)),"*") = "*","",LEFT(N$1,FIND("=",N$1) -1))</f>
        <v/>
      </c>
      <c r="O1864" s="5" t="str">
        <f t="shared" si="1870"/>
        <v/>
      </c>
      <c r="P1864" s="5" t="str">
        <f t="shared" si="1870"/>
        <v/>
      </c>
      <c r="Q1864" s="5" t="str">
        <f t="shared" si="1870"/>
        <v/>
      </c>
    </row>
    <row r="1865" ht="15.75" customHeight="1">
      <c r="A1865" s="5" t="s">
        <v>5519</v>
      </c>
      <c r="B1865" s="5" t="s">
        <v>5520</v>
      </c>
      <c r="C1865" s="5" t="s">
        <v>18</v>
      </c>
      <c r="D1865" s="5" t="s">
        <v>5521</v>
      </c>
      <c r="E1865" s="6" t="str">
        <f t="shared" si="2"/>
        <v>Enviromental Data</v>
      </c>
      <c r="F1865" s="2" t="s">
        <v>5</v>
      </c>
      <c r="G1865" s="5" t="str">
        <f t="shared" si="3"/>
        <v/>
      </c>
      <c r="H1865" s="5" t="str">
        <f t="shared" si="4"/>
        <v/>
      </c>
      <c r="I1865" s="5" t="str">
        <f t="shared" si="5"/>
        <v/>
      </c>
      <c r="J1865" s="5" t="str">
        <f t="shared" si="6"/>
        <v/>
      </c>
      <c r="K1865" s="5" t="str">
        <f t="shared" si="9"/>
        <v/>
      </c>
      <c r="M1865" s="6" t="str">
        <f t="shared" si="7"/>
        <v/>
      </c>
      <c r="N1865" s="5" t="str">
        <f t="shared" ref="N1865:Q1865" si="1871">IF(IFERROR(FIND( TRIM(LOWER( RIGHT(N$1,LEN(N$1)- FIND("=",N$1)))),LOWER($D1865)),"*") = "*","",LEFT(N$1,FIND("=",N$1) -1))</f>
        <v/>
      </c>
      <c r="O1865" s="5" t="str">
        <f t="shared" si="1871"/>
        <v/>
      </c>
      <c r="P1865" s="5" t="str">
        <f t="shared" si="1871"/>
        <v/>
      </c>
      <c r="Q1865" s="5" t="str">
        <f t="shared" si="1871"/>
        <v/>
      </c>
    </row>
    <row r="1866" ht="15.75" customHeight="1">
      <c r="A1866" s="5" t="s">
        <v>5522</v>
      </c>
      <c r="B1866" s="5" t="s">
        <v>5523</v>
      </c>
      <c r="C1866" s="5" t="s">
        <v>18</v>
      </c>
      <c r="D1866" s="5" t="s">
        <v>5506</v>
      </c>
      <c r="E1866" s="6" t="str">
        <f t="shared" si="2"/>
        <v>Enviromental Data</v>
      </c>
      <c r="F1866" s="2" t="s">
        <v>5</v>
      </c>
      <c r="G1866" s="5" t="str">
        <f t="shared" si="3"/>
        <v/>
      </c>
      <c r="H1866" s="5" t="str">
        <f t="shared" si="4"/>
        <v/>
      </c>
      <c r="I1866" s="5" t="str">
        <f t="shared" si="5"/>
        <v/>
      </c>
      <c r="J1866" s="5" t="str">
        <f t="shared" si="6"/>
        <v/>
      </c>
      <c r="K1866" s="5" t="str">
        <f t="shared" si="9"/>
        <v/>
      </c>
      <c r="M1866" s="6" t="str">
        <f t="shared" si="7"/>
        <v/>
      </c>
      <c r="N1866" s="5" t="str">
        <f t="shared" ref="N1866:Q1866" si="1872">IF(IFERROR(FIND( TRIM(LOWER( RIGHT(N$1,LEN(N$1)- FIND("=",N$1)))),LOWER($D1866)),"*") = "*","",LEFT(N$1,FIND("=",N$1) -1))</f>
        <v/>
      </c>
      <c r="O1866" s="5" t="str">
        <f t="shared" si="1872"/>
        <v/>
      </c>
      <c r="P1866" s="5" t="str">
        <f t="shared" si="1872"/>
        <v/>
      </c>
      <c r="Q1866" s="5" t="str">
        <f t="shared" si="1872"/>
        <v/>
      </c>
    </row>
    <row r="1867" ht="15.75" customHeight="1">
      <c r="A1867" s="5" t="s">
        <v>5524</v>
      </c>
      <c r="B1867" s="5" t="s">
        <v>5525</v>
      </c>
      <c r="C1867" s="5" t="s">
        <v>18</v>
      </c>
      <c r="D1867" s="5" t="s">
        <v>5506</v>
      </c>
      <c r="E1867" s="6" t="str">
        <f t="shared" si="2"/>
        <v>Enviromental Data</v>
      </c>
      <c r="F1867" s="2" t="s">
        <v>5</v>
      </c>
      <c r="G1867" s="5" t="str">
        <f t="shared" si="3"/>
        <v/>
      </c>
      <c r="H1867" s="5" t="str">
        <f t="shared" si="4"/>
        <v/>
      </c>
      <c r="I1867" s="5" t="str">
        <f t="shared" si="5"/>
        <v/>
      </c>
      <c r="J1867" s="5" t="str">
        <f t="shared" si="6"/>
        <v/>
      </c>
      <c r="K1867" s="5" t="str">
        <f t="shared" si="9"/>
        <v/>
      </c>
      <c r="M1867" s="6" t="str">
        <f t="shared" si="7"/>
        <v/>
      </c>
      <c r="N1867" s="5" t="str">
        <f t="shared" ref="N1867:Q1867" si="1873">IF(IFERROR(FIND( TRIM(LOWER( RIGHT(N$1,LEN(N$1)- FIND("=",N$1)))),LOWER($D1867)),"*") = "*","",LEFT(N$1,FIND("=",N$1) -1))</f>
        <v/>
      </c>
      <c r="O1867" s="5" t="str">
        <f t="shared" si="1873"/>
        <v/>
      </c>
      <c r="P1867" s="5" t="str">
        <f t="shared" si="1873"/>
        <v/>
      </c>
      <c r="Q1867" s="5" t="str">
        <f t="shared" si="1873"/>
        <v/>
      </c>
    </row>
    <row r="1868" ht="15.75" customHeight="1">
      <c r="A1868" s="5" t="s">
        <v>5526</v>
      </c>
      <c r="B1868" s="5" t="s">
        <v>5527</v>
      </c>
      <c r="C1868" s="5" t="s">
        <v>18</v>
      </c>
      <c r="D1868" s="5" t="s">
        <v>5528</v>
      </c>
      <c r="E1868" s="6" t="str">
        <f t="shared" si="2"/>
        <v>Enviromental Data,Pesticides Data ,Public Health Data </v>
      </c>
      <c r="F1868" s="2" t="s">
        <v>5</v>
      </c>
      <c r="G1868" s="5" t="str">
        <f t="shared" si="3"/>
        <v/>
      </c>
      <c r="H1868" s="5" t="str">
        <f t="shared" si="4"/>
        <v/>
      </c>
      <c r="I1868" s="5" t="str">
        <f t="shared" si="5"/>
        <v/>
      </c>
      <c r="J1868" s="5" t="str">
        <f t="shared" si="6"/>
        <v>Pesticides Data </v>
      </c>
      <c r="K1868" s="5" t="str">
        <f t="shared" si="9"/>
        <v>Public Health Data </v>
      </c>
      <c r="M1868" s="6" t="str">
        <f t="shared" si="7"/>
        <v/>
      </c>
      <c r="N1868" s="5" t="str">
        <f t="shared" ref="N1868:Q1868" si="1874">IF(IFERROR(FIND( TRIM(LOWER( RIGHT(N$1,LEN(N$1)- FIND("=",N$1)))),LOWER($D1868)),"*") = "*","",LEFT(N$1,FIND("=",N$1) -1))</f>
        <v/>
      </c>
      <c r="O1868" s="5" t="str">
        <f t="shared" si="1874"/>
        <v/>
      </c>
      <c r="P1868" s="5" t="str">
        <f t="shared" si="1874"/>
        <v/>
      </c>
      <c r="Q1868" s="5" t="str">
        <f t="shared" si="1874"/>
        <v/>
      </c>
    </row>
    <row r="1869" ht="15.75" customHeight="1">
      <c r="A1869" s="5" t="s">
        <v>5529</v>
      </c>
      <c r="B1869" s="5" t="s">
        <v>5530</v>
      </c>
      <c r="C1869" s="5" t="s">
        <v>18</v>
      </c>
      <c r="D1869" s="5" t="s">
        <v>5531</v>
      </c>
      <c r="E1869" s="6" t="str">
        <f t="shared" si="2"/>
        <v>Enviromental Data</v>
      </c>
      <c r="F1869" s="2" t="s">
        <v>5</v>
      </c>
      <c r="G1869" s="5" t="str">
        <f t="shared" si="3"/>
        <v/>
      </c>
      <c r="H1869" s="5" t="str">
        <f t="shared" si="4"/>
        <v/>
      </c>
      <c r="I1869" s="5" t="str">
        <f t="shared" si="5"/>
        <v/>
      </c>
      <c r="J1869" s="5" t="str">
        <f t="shared" si="6"/>
        <v/>
      </c>
      <c r="K1869" s="5" t="str">
        <f t="shared" si="9"/>
        <v/>
      </c>
      <c r="M1869" s="6" t="str">
        <f t="shared" si="7"/>
        <v/>
      </c>
      <c r="N1869" s="5" t="str">
        <f t="shared" ref="N1869:Q1869" si="1875">IF(IFERROR(FIND( TRIM(LOWER( RIGHT(N$1,LEN(N$1)- FIND("=",N$1)))),LOWER($D1869)),"*") = "*","",LEFT(N$1,FIND("=",N$1) -1))</f>
        <v/>
      </c>
      <c r="O1869" s="5" t="str">
        <f t="shared" si="1875"/>
        <v/>
      </c>
      <c r="P1869" s="5" t="str">
        <f t="shared" si="1875"/>
        <v/>
      </c>
      <c r="Q1869" s="5" t="str">
        <f t="shared" si="1875"/>
        <v/>
      </c>
    </row>
    <row r="1870" ht="15.75" customHeight="1">
      <c r="A1870" s="5" t="s">
        <v>5532</v>
      </c>
      <c r="B1870" s="5" t="s">
        <v>5533</v>
      </c>
      <c r="C1870" s="5" t="s">
        <v>18</v>
      </c>
      <c r="D1870" s="5" t="s">
        <v>5534</v>
      </c>
      <c r="E1870" s="6" t="str">
        <f t="shared" si="2"/>
        <v>Enviromental Data,Public Health Data </v>
      </c>
      <c r="F1870" s="2" t="s">
        <v>5</v>
      </c>
      <c r="G1870" s="5" t="str">
        <f t="shared" si="3"/>
        <v/>
      </c>
      <c r="H1870" s="5" t="str">
        <f t="shared" si="4"/>
        <v/>
      </c>
      <c r="I1870" s="5" t="str">
        <f t="shared" si="5"/>
        <v/>
      </c>
      <c r="J1870" s="5" t="str">
        <f t="shared" si="6"/>
        <v/>
      </c>
      <c r="K1870" s="5" t="str">
        <f t="shared" si="9"/>
        <v>Public Health Data </v>
      </c>
      <c r="M1870" s="6" t="str">
        <f t="shared" si="7"/>
        <v/>
      </c>
      <c r="N1870" s="5" t="str">
        <f t="shared" ref="N1870:Q1870" si="1876">IF(IFERROR(FIND( TRIM(LOWER( RIGHT(N$1,LEN(N$1)- FIND("=",N$1)))),LOWER($D1870)),"*") = "*","",LEFT(N$1,FIND("=",N$1) -1))</f>
        <v/>
      </c>
      <c r="O1870" s="5" t="str">
        <f t="shared" si="1876"/>
        <v/>
      </c>
      <c r="P1870" s="5" t="str">
        <f t="shared" si="1876"/>
        <v/>
      </c>
      <c r="Q1870" s="5" t="str">
        <f t="shared" si="1876"/>
        <v/>
      </c>
    </row>
    <row r="1871" ht="15.75" customHeight="1">
      <c r="A1871" s="5" t="s">
        <v>5535</v>
      </c>
      <c r="B1871" s="5" t="s">
        <v>5536</v>
      </c>
      <c r="C1871" s="5" t="s">
        <v>18</v>
      </c>
      <c r="D1871" s="5" t="s">
        <v>5537</v>
      </c>
      <c r="E1871" s="6" t="str">
        <f t="shared" si="2"/>
        <v>Enviromental Data</v>
      </c>
      <c r="F1871" s="2" t="s">
        <v>5</v>
      </c>
      <c r="G1871" s="5" t="str">
        <f t="shared" si="3"/>
        <v/>
      </c>
      <c r="H1871" s="5" t="str">
        <f t="shared" si="4"/>
        <v/>
      </c>
      <c r="I1871" s="5" t="str">
        <f t="shared" si="5"/>
        <v/>
      </c>
      <c r="J1871" s="5" t="str">
        <f t="shared" si="6"/>
        <v/>
      </c>
      <c r="K1871" s="5" t="str">
        <f t="shared" si="9"/>
        <v/>
      </c>
      <c r="M1871" s="6" t="str">
        <f t="shared" si="7"/>
        <v/>
      </c>
      <c r="N1871" s="5" t="str">
        <f t="shared" ref="N1871:Q1871" si="1877">IF(IFERROR(FIND( TRIM(LOWER( RIGHT(N$1,LEN(N$1)- FIND("=",N$1)))),LOWER($D1871)),"*") = "*","",LEFT(N$1,FIND("=",N$1) -1))</f>
        <v/>
      </c>
      <c r="O1871" s="5" t="str">
        <f t="shared" si="1877"/>
        <v/>
      </c>
      <c r="P1871" s="5" t="str">
        <f t="shared" si="1877"/>
        <v/>
      </c>
      <c r="Q1871" s="5" t="str">
        <f t="shared" si="1877"/>
        <v/>
      </c>
    </row>
    <row r="1872" ht="15.75" customHeight="1">
      <c r="A1872" s="5" t="s">
        <v>5538</v>
      </c>
      <c r="B1872" s="5" t="s">
        <v>5539</v>
      </c>
      <c r="C1872" s="5" t="s">
        <v>18</v>
      </c>
      <c r="D1872" s="5" t="s">
        <v>5540</v>
      </c>
      <c r="E1872" s="6" t="str">
        <f t="shared" si="2"/>
        <v>Enviromental Data</v>
      </c>
      <c r="F1872" s="2" t="s">
        <v>5</v>
      </c>
      <c r="G1872" s="5" t="str">
        <f t="shared" si="3"/>
        <v/>
      </c>
      <c r="H1872" s="5" t="str">
        <f t="shared" si="4"/>
        <v/>
      </c>
      <c r="I1872" s="5" t="str">
        <f t="shared" si="5"/>
        <v/>
      </c>
      <c r="J1872" s="5" t="str">
        <f t="shared" si="6"/>
        <v/>
      </c>
      <c r="K1872" s="5" t="str">
        <f t="shared" si="9"/>
        <v/>
      </c>
      <c r="M1872" s="6" t="str">
        <f t="shared" si="7"/>
        <v/>
      </c>
      <c r="N1872" s="5" t="str">
        <f t="shared" ref="N1872:Q1872" si="1878">IF(IFERROR(FIND( TRIM(LOWER( RIGHT(N$1,LEN(N$1)- FIND("=",N$1)))),LOWER($D1872)),"*") = "*","",LEFT(N$1,FIND("=",N$1) -1))</f>
        <v/>
      </c>
      <c r="O1872" s="5" t="str">
        <f t="shared" si="1878"/>
        <v/>
      </c>
      <c r="P1872" s="5" t="str">
        <f t="shared" si="1878"/>
        <v/>
      </c>
      <c r="Q1872" s="5" t="str">
        <f t="shared" si="1878"/>
        <v/>
      </c>
    </row>
    <row r="1873" ht="15.75" customHeight="1">
      <c r="A1873" s="5" t="s">
        <v>5541</v>
      </c>
      <c r="B1873" s="5" t="s">
        <v>5542</v>
      </c>
      <c r="C1873" s="5" t="s">
        <v>18</v>
      </c>
      <c r="D1873" s="5" t="s">
        <v>5543</v>
      </c>
      <c r="E1873" s="6" t="str">
        <f t="shared" si="2"/>
        <v>Enviromental Data</v>
      </c>
      <c r="F1873" s="2" t="s">
        <v>5</v>
      </c>
      <c r="G1873" s="5" t="str">
        <f t="shared" si="3"/>
        <v/>
      </c>
      <c r="H1873" s="5" t="str">
        <f t="shared" si="4"/>
        <v/>
      </c>
      <c r="I1873" s="5" t="str">
        <f t="shared" si="5"/>
        <v/>
      </c>
      <c r="J1873" s="5" t="str">
        <f t="shared" si="6"/>
        <v/>
      </c>
      <c r="K1873" s="5" t="str">
        <f t="shared" si="9"/>
        <v/>
      </c>
      <c r="M1873" s="6" t="str">
        <f t="shared" si="7"/>
        <v/>
      </c>
      <c r="N1873" s="5" t="str">
        <f t="shared" ref="N1873:Q1873" si="1879">IF(IFERROR(FIND( TRIM(LOWER( RIGHT(N$1,LEN(N$1)- FIND("=",N$1)))),LOWER($D1873)),"*") = "*","",LEFT(N$1,FIND("=",N$1) -1))</f>
        <v/>
      </c>
      <c r="O1873" s="5" t="str">
        <f t="shared" si="1879"/>
        <v/>
      </c>
      <c r="P1873" s="5" t="str">
        <f t="shared" si="1879"/>
        <v/>
      </c>
      <c r="Q1873" s="5" t="str">
        <f t="shared" si="1879"/>
        <v/>
      </c>
    </row>
    <row r="1874" ht="15.75" customHeight="1">
      <c r="A1874" s="5" t="s">
        <v>5544</v>
      </c>
      <c r="B1874" s="5" t="s">
        <v>5545</v>
      </c>
      <c r="C1874" s="5" t="s">
        <v>18</v>
      </c>
      <c r="D1874" s="5" t="s">
        <v>5546</v>
      </c>
      <c r="E1874" s="6" t="str">
        <f t="shared" si="2"/>
        <v>Enviromental Data</v>
      </c>
      <c r="F1874" s="2" t="s">
        <v>5</v>
      </c>
      <c r="G1874" s="5" t="str">
        <f t="shared" si="3"/>
        <v/>
      </c>
      <c r="H1874" s="5" t="str">
        <f t="shared" si="4"/>
        <v/>
      </c>
      <c r="I1874" s="5" t="str">
        <f t="shared" si="5"/>
        <v/>
      </c>
      <c r="J1874" s="5" t="str">
        <f t="shared" si="6"/>
        <v/>
      </c>
      <c r="K1874" s="5" t="str">
        <f t="shared" si="9"/>
        <v/>
      </c>
      <c r="M1874" s="6" t="str">
        <f t="shared" si="7"/>
        <v/>
      </c>
      <c r="N1874" s="5" t="str">
        <f t="shared" ref="N1874:Q1874" si="1880">IF(IFERROR(FIND( TRIM(LOWER( RIGHT(N$1,LEN(N$1)- FIND("=",N$1)))),LOWER($D1874)),"*") = "*","",LEFT(N$1,FIND("=",N$1) -1))</f>
        <v/>
      </c>
      <c r="O1874" s="5" t="str">
        <f t="shared" si="1880"/>
        <v/>
      </c>
      <c r="P1874" s="5" t="str">
        <f t="shared" si="1880"/>
        <v/>
      </c>
      <c r="Q1874" s="5" t="str">
        <f t="shared" si="1880"/>
        <v/>
      </c>
    </row>
    <row r="1875" ht="15.75" customHeight="1">
      <c r="A1875" s="5" t="s">
        <v>5547</v>
      </c>
      <c r="B1875" s="5" t="s">
        <v>5548</v>
      </c>
      <c r="C1875" s="5" t="s">
        <v>18</v>
      </c>
      <c r="D1875" s="5" t="s">
        <v>5549</v>
      </c>
      <c r="E1875" s="6" t="str">
        <f t="shared" si="2"/>
        <v>Enviromental Data</v>
      </c>
      <c r="F1875" s="2" t="s">
        <v>5</v>
      </c>
      <c r="G1875" s="5" t="str">
        <f t="shared" si="3"/>
        <v/>
      </c>
      <c r="H1875" s="5" t="str">
        <f t="shared" si="4"/>
        <v/>
      </c>
      <c r="I1875" s="5" t="str">
        <f t="shared" si="5"/>
        <v/>
      </c>
      <c r="J1875" s="5" t="str">
        <f t="shared" si="6"/>
        <v/>
      </c>
      <c r="K1875" s="5" t="str">
        <f t="shared" si="9"/>
        <v/>
      </c>
      <c r="M1875" s="6" t="str">
        <f t="shared" si="7"/>
        <v/>
      </c>
      <c r="N1875" s="5" t="str">
        <f t="shared" ref="N1875:Q1875" si="1881">IF(IFERROR(FIND( TRIM(LOWER( RIGHT(N$1,LEN(N$1)- FIND("=",N$1)))),LOWER($D1875)),"*") = "*","",LEFT(N$1,FIND("=",N$1) -1))</f>
        <v/>
      </c>
      <c r="O1875" s="5" t="str">
        <f t="shared" si="1881"/>
        <v/>
      </c>
      <c r="P1875" s="5" t="str">
        <f t="shared" si="1881"/>
        <v/>
      </c>
      <c r="Q1875" s="5" t="str">
        <f t="shared" si="1881"/>
        <v/>
      </c>
    </row>
    <row r="1876" ht="15.75" customHeight="1">
      <c r="A1876" s="5" t="s">
        <v>5550</v>
      </c>
      <c r="B1876" s="5" t="s">
        <v>5551</v>
      </c>
      <c r="C1876" s="5" t="s">
        <v>18</v>
      </c>
      <c r="D1876" s="5" t="s">
        <v>5552</v>
      </c>
      <c r="E1876" s="6" t="str">
        <f t="shared" si="2"/>
        <v>Enviromental Data</v>
      </c>
      <c r="F1876" s="2" t="s">
        <v>5</v>
      </c>
      <c r="G1876" s="5" t="str">
        <f t="shared" si="3"/>
        <v/>
      </c>
      <c r="H1876" s="5" t="str">
        <f t="shared" si="4"/>
        <v/>
      </c>
      <c r="I1876" s="5" t="str">
        <f t="shared" si="5"/>
        <v/>
      </c>
      <c r="J1876" s="5" t="str">
        <f t="shared" si="6"/>
        <v/>
      </c>
      <c r="K1876" s="5" t="str">
        <f t="shared" si="9"/>
        <v/>
      </c>
      <c r="M1876" s="6" t="str">
        <f t="shared" si="7"/>
        <v/>
      </c>
      <c r="N1876" s="5" t="str">
        <f t="shared" ref="N1876:Q1876" si="1882">IF(IFERROR(FIND( TRIM(LOWER( RIGHT(N$1,LEN(N$1)- FIND("=",N$1)))),LOWER($D1876)),"*") = "*","",LEFT(N$1,FIND("=",N$1) -1))</f>
        <v/>
      </c>
      <c r="O1876" s="5" t="str">
        <f t="shared" si="1882"/>
        <v/>
      </c>
      <c r="P1876" s="5" t="str">
        <f t="shared" si="1882"/>
        <v/>
      </c>
      <c r="Q1876" s="5" t="str">
        <f t="shared" si="1882"/>
        <v/>
      </c>
    </row>
    <row r="1877" ht="15.75" customHeight="1">
      <c r="A1877" s="5" t="s">
        <v>5553</v>
      </c>
      <c r="B1877" s="5" t="s">
        <v>5554</v>
      </c>
      <c r="C1877" s="5" t="s">
        <v>18</v>
      </c>
      <c r="D1877" s="5" t="s">
        <v>5555</v>
      </c>
      <c r="E1877" s="6" t="str">
        <f t="shared" si="2"/>
        <v>Enviromental Data</v>
      </c>
      <c r="F1877" s="2" t="s">
        <v>5</v>
      </c>
      <c r="G1877" s="5" t="str">
        <f t="shared" si="3"/>
        <v/>
      </c>
      <c r="H1877" s="5" t="str">
        <f t="shared" si="4"/>
        <v/>
      </c>
      <c r="I1877" s="5" t="str">
        <f t="shared" si="5"/>
        <v/>
      </c>
      <c r="J1877" s="5" t="str">
        <f t="shared" si="6"/>
        <v/>
      </c>
      <c r="K1877" s="5" t="str">
        <f t="shared" si="9"/>
        <v/>
      </c>
      <c r="M1877" s="6" t="str">
        <f t="shared" si="7"/>
        <v/>
      </c>
      <c r="N1877" s="5" t="str">
        <f t="shared" ref="N1877:Q1877" si="1883">IF(IFERROR(FIND( TRIM(LOWER( RIGHT(N$1,LEN(N$1)- FIND("=",N$1)))),LOWER($D1877)),"*") = "*","",LEFT(N$1,FIND("=",N$1) -1))</f>
        <v/>
      </c>
      <c r="O1877" s="5" t="str">
        <f t="shared" si="1883"/>
        <v/>
      </c>
      <c r="P1877" s="5" t="str">
        <f t="shared" si="1883"/>
        <v/>
      </c>
      <c r="Q1877" s="5" t="str">
        <f t="shared" si="1883"/>
        <v/>
      </c>
    </row>
    <row r="1878" ht="15.75" customHeight="1">
      <c r="A1878" s="5" t="s">
        <v>5556</v>
      </c>
      <c r="B1878" s="5" t="s">
        <v>5557</v>
      </c>
      <c r="C1878" s="5" t="s">
        <v>18</v>
      </c>
      <c r="D1878" s="5" t="s">
        <v>5558</v>
      </c>
      <c r="E1878" s="6" t="str">
        <f t="shared" si="2"/>
        <v>Enviromental Data</v>
      </c>
      <c r="F1878" s="2" t="s">
        <v>5</v>
      </c>
      <c r="G1878" s="5" t="str">
        <f t="shared" si="3"/>
        <v/>
      </c>
      <c r="H1878" s="5" t="str">
        <f t="shared" si="4"/>
        <v/>
      </c>
      <c r="I1878" s="5" t="str">
        <f t="shared" si="5"/>
        <v/>
      </c>
      <c r="J1878" s="5" t="str">
        <f t="shared" si="6"/>
        <v/>
      </c>
      <c r="K1878" s="5" t="str">
        <f t="shared" si="9"/>
        <v/>
      </c>
      <c r="M1878" s="6" t="str">
        <f t="shared" si="7"/>
        <v/>
      </c>
      <c r="N1878" s="5" t="str">
        <f t="shared" ref="N1878:Q1878" si="1884">IF(IFERROR(FIND( TRIM(LOWER( RIGHT(N$1,LEN(N$1)- FIND("=",N$1)))),LOWER($D1878)),"*") = "*","",LEFT(N$1,FIND("=",N$1) -1))</f>
        <v/>
      </c>
      <c r="O1878" s="5" t="str">
        <f t="shared" si="1884"/>
        <v/>
      </c>
      <c r="P1878" s="5" t="str">
        <f t="shared" si="1884"/>
        <v/>
      </c>
      <c r="Q1878" s="5" t="str">
        <f t="shared" si="1884"/>
        <v/>
      </c>
    </row>
    <row r="1879" ht="15.75" customHeight="1">
      <c r="A1879" s="5" t="s">
        <v>5559</v>
      </c>
      <c r="B1879" s="5" t="s">
        <v>5560</v>
      </c>
      <c r="C1879" s="5" t="s">
        <v>18</v>
      </c>
      <c r="D1879" s="5" t="s">
        <v>5561</v>
      </c>
      <c r="E1879" s="6" t="str">
        <f t="shared" si="2"/>
        <v>Enviromental Data</v>
      </c>
      <c r="F1879" s="2" t="s">
        <v>5</v>
      </c>
      <c r="G1879" s="5" t="str">
        <f t="shared" si="3"/>
        <v/>
      </c>
      <c r="H1879" s="5" t="str">
        <f t="shared" si="4"/>
        <v/>
      </c>
      <c r="I1879" s="5" t="str">
        <f t="shared" si="5"/>
        <v/>
      </c>
      <c r="J1879" s="5" t="str">
        <f t="shared" si="6"/>
        <v/>
      </c>
      <c r="K1879" s="5" t="str">
        <f t="shared" si="9"/>
        <v/>
      </c>
      <c r="M1879" s="6" t="str">
        <f t="shared" si="7"/>
        <v/>
      </c>
      <c r="N1879" s="5" t="str">
        <f t="shared" ref="N1879:Q1879" si="1885">IF(IFERROR(FIND( TRIM(LOWER( RIGHT(N$1,LEN(N$1)- FIND("=",N$1)))),LOWER($D1879)),"*") = "*","",LEFT(N$1,FIND("=",N$1) -1))</f>
        <v/>
      </c>
      <c r="O1879" s="5" t="str">
        <f t="shared" si="1885"/>
        <v/>
      </c>
      <c r="P1879" s="5" t="str">
        <f t="shared" si="1885"/>
        <v/>
      </c>
      <c r="Q1879" s="5" t="str">
        <f t="shared" si="1885"/>
        <v/>
      </c>
    </row>
    <row r="1880" ht="15.75" customHeight="1">
      <c r="A1880" s="5" t="s">
        <v>5562</v>
      </c>
      <c r="B1880" s="5" t="s">
        <v>5563</v>
      </c>
      <c r="C1880" s="5" t="s">
        <v>18</v>
      </c>
      <c r="D1880" s="5" t="s">
        <v>5564</v>
      </c>
      <c r="E1880" s="6" t="str">
        <f t="shared" si="2"/>
        <v>Enviromental Data</v>
      </c>
      <c r="F1880" s="2" t="s">
        <v>5</v>
      </c>
      <c r="G1880" s="5" t="str">
        <f t="shared" si="3"/>
        <v/>
      </c>
      <c r="H1880" s="5" t="str">
        <f t="shared" si="4"/>
        <v/>
      </c>
      <c r="I1880" s="5" t="str">
        <f t="shared" si="5"/>
        <v/>
      </c>
      <c r="J1880" s="5" t="str">
        <f t="shared" si="6"/>
        <v/>
      </c>
      <c r="K1880" s="5" t="str">
        <f t="shared" si="9"/>
        <v/>
      </c>
      <c r="M1880" s="6" t="str">
        <f t="shared" si="7"/>
        <v/>
      </c>
      <c r="N1880" s="5" t="str">
        <f t="shared" ref="N1880:Q1880" si="1886">IF(IFERROR(FIND( TRIM(LOWER( RIGHT(N$1,LEN(N$1)- FIND("=",N$1)))),LOWER($D1880)),"*") = "*","",LEFT(N$1,FIND("=",N$1) -1))</f>
        <v/>
      </c>
      <c r="O1880" s="5" t="str">
        <f t="shared" si="1886"/>
        <v/>
      </c>
      <c r="P1880" s="5" t="str">
        <f t="shared" si="1886"/>
        <v/>
      </c>
      <c r="Q1880" s="5" t="str">
        <f t="shared" si="1886"/>
        <v/>
      </c>
    </row>
    <row r="1881" ht="15.75" customHeight="1">
      <c r="A1881" s="5" t="s">
        <v>5565</v>
      </c>
      <c r="B1881" s="5" t="s">
        <v>5566</v>
      </c>
      <c r="C1881" s="5" t="s">
        <v>18</v>
      </c>
      <c r="D1881" s="5" t="s">
        <v>5567</v>
      </c>
      <c r="E1881" s="6" t="str">
        <f t="shared" si="2"/>
        <v>Enviromental Data</v>
      </c>
      <c r="F1881" s="2" t="s">
        <v>5</v>
      </c>
      <c r="G1881" s="5" t="str">
        <f t="shared" si="3"/>
        <v/>
      </c>
      <c r="H1881" s="5" t="str">
        <f t="shared" si="4"/>
        <v/>
      </c>
      <c r="I1881" s="5" t="str">
        <f t="shared" si="5"/>
        <v/>
      </c>
      <c r="J1881" s="5" t="str">
        <f t="shared" si="6"/>
        <v/>
      </c>
      <c r="K1881" s="5" t="str">
        <f t="shared" si="9"/>
        <v/>
      </c>
      <c r="M1881" s="6" t="str">
        <f t="shared" si="7"/>
        <v/>
      </c>
      <c r="N1881" s="5" t="str">
        <f t="shared" ref="N1881:Q1881" si="1887">IF(IFERROR(FIND( TRIM(LOWER( RIGHT(N$1,LEN(N$1)- FIND("=",N$1)))),LOWER($D1881)),"*") = "*","",LEFT(N$1,FIND("=",N$1) -1))</f>
        <v/>
      </c>
      <c r="O1881" s="5" t="str">
        <f t="shared" si="1887"/>
        <v/>
      </c>
      <c r="P1881" s="5" t="str">
        <f t="shared" si="1887"/>
        <v/>
      </c>
      <c r="Q1881" s="5" t="str">
        <f t="shared" si="1887"/>
        <v/>
      </c>
    </row>
    <row r="1882" ht="15.75" customHeight="1">
      <c r="A1882" s="5" t="s">
        <v>5568</v>
      </c>
      <c r="B1882" s="5" t="s">
        <v>5569</v>
      </c>
      <c r="C1882" s="5" t="s">
        <v>18</v>
      </c>
      <c r="D1882" s="5" t="s">
        <v>5570</v>
      </c>
      <c r="E1882" s="6" t="str">
        <f t="shared" si="2"/>
        <v>Enviromental Data</v>
      </c>
      <c r="F1882" s="2" t="s">
        <v>5</v>
      </c>
      <c r="G1882" s="5" t="str">
        <f t="shared" si="3"/>
        <v/>
      </c>
      <c r="H1882" s="5" t="str">
        <f t="shared" si="4"/>
        <v/>
      </c>
      <c r="I1882" s="5" t="str">
        <f t="shared" si="5"/>
        <v/>
      </c>
      <c r="J1882" s="5" t="str">
        <f t="shared" si="6"/>
        <v/>
      </c>
      <c r="K1882" s="5" t="str">
        <f t="shared" si="9"/>
        <v/>
      </c>
      <c r="M1882" s="6" t="str">
        <f t="shared" si="7"/>
        <v/>
      </c>
      <c r="N1882" s="5" t="str">
        <f t="shared" ref="N1882:Q1882" si="1888">IF(IFERROR(FIND( TRIM(LOWER( RIGHT(N$1,LEN(N$1)- FIND("=",N$1)))),LOWER($D1882)),"*") = "*","",LEFT(N$1,FIND("=",N$1) -1))</f>
        <v/>
      </c>
      <c r="O1882" s="5" t="str">
        <f t="shared" si="1888"/>
        <v/>
      </c>
      <c r="P1882" s="5" t="str">
        <f t="shared" si="1888"/>
        <v/>
      </c>
      <c r="Q1882" s="5" t="str">
        <f t="shared" si="1888"/>
        <v/>
      </c>
    </row>
    <row r="1883" ht="15.75" customHeight="1">
      <c r="A1883" s="5" t="s">
        <v>5571</v>
      </c>
      <c r="B1883" s="5" t="s">
        <v>5572</v>
      </c>
      <c r="C1883" s="5" t="s">
        <v>18</v>
      </c>
      <c r="D1883" s="5" t="s">
        <v>5573</v>
      </c>
      <c r="E1883" s="6" t="str">
        <f t="shared" si="2"/>
        <v>Enviromental Data</v>
      </c>
      <c r="F1883" s="2" t="s">
        <v>5</v>
      </c>
      <c r="G1883" s="5" t="str">
        <f t="shared" si="3"/>
        <v/>
      </c>
      <c r="H1883" s="5" t="str">
        <f t="shared" si="4"/>
        <v/>
      </c>
      <c r="I1883" s="5" t="str">
        <f t="shared" si="5"/>
        <v/>
      </c>
      <c r="J1883" s="5" t="str">
        <f t="shared" si="6"/>
        <v/>
      </c>
      <c r="K1883" s="5" t="str">
        <f t="shared" si="9"/>
        <v/>
      </c>
      <c r="M1883" s="6" t="str">
        <f t="shared" si="7"/>
        <v/>
      </c>
      <c r="N1883" s="5" t="str">
        <f t="shared" ref="N1883:Q1883" si="1889">IF(IFERROR(FIND( TRIM(LOWER( RIGHT(N$1,LEN(N$1)- FIND("=",N$1)))),LOWER($D1883)),"*") = "*","",LEFT(N$1,FIND("=",N$1) -1))</f>
        <v/>
      </c>
      <c r="O1883" s="5" t="str">
        <f t="shared" si="1889"/>
        <v/>
      </c>
      <c r="P1883" s="5" t="str">
        <f t="shared" si="1889"/>
        <v/>
      </c>
      <c r="Q1883" s="5" t="str">
        <f t="shared" si="1889"/>
        <v/>
      </c>
    </row>
    <row r="1884" ht="15.75" customHeight="1">
      <c r="A1884" s="5" t="s">
        <v>5574</v>
      </c>
      <c r="B1884" s="5" t="s">
        <v>5575</v>
      </c>
      <c r="C1884" s="5" t="s">
        <v>18</v>
      </c>
      <c r="D1884" s="5" t="s">
        <v>5576</v>
      </c>
      <c r="E1884" s="6" t="str">
        <f t="shared" si="2"/>
        <v>Enviromental Data</v>
      </c>
      <c r="F1884" s="2" t="s">
        <v>5</v>
      </c>
      <c r="G1884" s="5" t="str">
        <f t="shared" si="3"/>
        <v/>
      </c>
      <c r="H1884" s="5" t="str">
        <f t="shared" si="4"/>
        <v/>
      </c>
      <c r="I1884" s="5" t="str">
        <f t="shared" si="5"/>
        <v/>
      </c>
      <c r="J1884" s="5" t="str">
        <f t="shared" si="6"/>
        <v/>
      </c>
      <c r="K1884" s="5" t="str">
        <f t="shared" si="9"/>
        <v/>
      </c>
      <c r="M1884" s="6" t="str">
        <f t="shared" si="7"/>
        <v/>
      </c>
      <c r="N1884" s="5" t="str">
        <f t="shared" ref="N1884:Q1884" si="1890">IF(IFERROR(FIND( TRIM(LOWER( RIGHT(N$1,LEN(N$1)- FIND("=",N$1)))),LOWER($D1884)),"*") = "*","",LEFT(N$1,FIND("=",N$1) -1))</f>
        <v/>
      </c>
      <c r="O1884" s="5" t="str">
        <f t="shared" si="1890"/>
        <v/>
      </c>
      <c r="P1884" s="5" t="str">
        <f t="shared" si="1890"/>
        <v/>
      </c>
      <c r="Q1884" s="5" t="str">
        <f t="shared" si="1890"/>
        <v/>
      </c>
    </row>
    <row r="1885" ht="15.75" customHeight="1">
      <c r="A1885" s="5" t="s">
        <v>5577</v>
      </c>
      <c r="B1885" s="5" t="s">
        <v>5578</v>
      </c>
      <c r="C1885" s="5" t="s">
        <v>18</v>
      </c>
      <c r="D1885" s="5" t="s">
        <v>5579</v>
      </c>
      <c r="E1885" s="6" t="str">
        <f t="shared" si="2"/>
        <v>Enviromental Data</v>
      </c>
      <c r="F1885" s="2" t="s">
        <v>5</v>
      </c>
      <c r="G1885" s="5" t="str">
        <f t="shared" si="3"/>
        <v/>
      </c>
      <c r="H1885" s="5" t="str">
        <f t="shared" si="4"/>
        <v/>
      </c>
      <c r="I1885" s="5" t="str">
        <f t="shared" si="5"/>
        <v/>
      </c>
      <c r="J1885" s="5" t="str">
        <f t="shared" si="6"/>
        <v/>
      </c>
      <c r="K1885" s="5" t="str">
        <f t="shared" si="9"/>
        <v/>
      </c>
      <c r="M1885" s="6" t="str">
        <f t="shared" si="7"/>
        <v/>
      </c>
      <c r="N1885" s="5" t="str">
        <f t="shared" ref="N1885:Q1885" si="1891">IF(IFERROR(FIND( TRIM(LOWER( RIGHT(N$1,LEN(N$1)- FIND("=",N$1)))),LOWER($D1885)),"*") = "*","",LEFT(N$1,FIND("=",N$1) -1))</f>
        <v/>
      </c>
      <c r="O1885" s="5" t="str">
        <f t="shared" si="1891"/>
        <v/>
      </c>
      <c r="P1885" s="5" t="str">
        <f t="shared" si="1891"/>
        <v/>
      </c>
      <c r="Q1885" s="5" t="str">
        <f t="shared" si="1891"/>
        <v/>
      </c>
    </row>
    <row r="1886" ht="15.75" customHeight="1">
      <c r="A1886" s="5" t="s">
        <v>5580</v>
      </c>
      <c r="B1886" s="5" t="s">
        <v>5581</v>
      </c>
      <c r="C1886" s="5" t="s">
        <v>18</v>
      </c>
      <c r="D1886" s="5" t="s">
        <v>5582</v>
      </c>
      <c r="E1886" s="6" t="str">
        <f t="shared" si="2"/>
        <v>Enviromental Data</v>
      </c>
      <c r="F1886" s="2" t="s">
        <v>5</v>
      </c>
      <c r="G1886" s="5" t="str">
        <f t="shared" si="3"/>
        <v/>
      </c>
      <c r="H1886" s="5" t="str">
        <f t="shared" si="4"/>
        <v/>
      </c>
      <c r="I1886" s="5" t="str">
        <f t="shared" si="5"/>
        <v/>
      </c>
      <c r="J1886" s="5" t="str">
        <f t="shared" si="6"/>
        <v/>
      </c>
      <c r="K1886" s="5" t="str">
        <f t="shared" si="9"/>
        <v/>
      </c>
      <c r="M1886" s="6" t="str">
        <f t="shared" si="7"/>
        <v/>
      </c>
      <c r="N1886" s="5" t="str">
        <f t="shared" ref="N1886:Q1886" si="1892">IF(IFERROR(FIND( TRIM(LOWER( RIGHT(N$1,LEN(N$1)- FIND("=",N$1)))),LOWER($D1886)),"*") = "*","",LEFT(N$1,FIND("=",N$1) -1))</f>
        <v/>
      </c>
      <c r="O1886" s="5" t="str">
        <f t="shared" si="1892"/>
        <v/>
      </c>
      <c r="P1886" s="5" t="str">
        <f t="shared" si="1892"/>
        <v/>
      </c>
      <c r="Q1886" s="5" t="str">
        <f t="shared" si="1892"/>
        <v/>
      </c>
    </row>
    <row r="1887" ht="15.75" customHeight="1">
      <c r="A1887" s="5" t="s">
        <v>5583</v>
      </c>
      <c r="B1887" s="5" t="s">
        <v>5584</v>
      </c>
      <c r="C1887" s="5" t="s">
        <v>18</v>
      </c>
      <c r="D1887" s="5" t="s">
        <v>5585</v>
      </c>
      <c r="E1887" s="6" t="str">
        <f t="shared" si="2"/>
        <v>Enviromental Data,Soil Health Data</v>
      </c>
      <c r="F1887" s="2" t="s">
        <v>5</v>
      </c>
      <c r="G1887" s="5" t="str">
        <f t="shared" si="3"/>
        <v>Soil Health Data</v>
      </c>
      <c r="H1887" s="5" t="str">
        <f t="shared" si="4"/>
        <v/>
      </c>
      <c r="I1887" s="5" t="str">
        <f t="shared" si="5"/>
        <v/>
      </c>
      <c r="J1887" s="5" t="str">
        <f t="shared" si="6"/>
        <v/>
      </c>
      <c r="K1887" s="5" t="str">
        <f t="shared" si="9"/>
        <v/>
      </c>
      <c r="M1887" s="6" t="str">
        <f t="shared" si="7"/>
        <v/>
      </c>
      <c r="N1887" s="5" t="str">
        <f t="shared" ref="N1887:Q1887" si="1893">IF(IFERROR(FIND( TRIM(LOWER( RIGHT(N$1,LEN(N$1)- FIND("=",N$1)))),LOWER($D1887)),"*") = "*","",LEFT(N$1,FIND("=",N$1) -1))</f>
        <v/>
      </c>
      <c r="O1887" s="5" t="str">
        <f t="shared" si="1893"/>
        <v/>
      </c>
      <c r="P1887" s="5" t="str">
        <f t="shared" si="1893"/>
        <v/>
      </c>
      <c r="Q1887" s="5" t="str">
        <f t="shared" si="1893"/>
        <v/>
      </c>
    </row>
    <row r="1888" ht="15.75" customHeight="1">
      <c r="A1888" s="5" t="s">
        <v>5586</v>
      </c>
      <c r="B1888" s="5" t="s">
        <v>5587</v>
      </c>
      <c r="C1888" s="5" t="s">
        <v>18</v>
      </c>
      <c r="D1888" s="5" t="s">
        <v>5588</v>
      </c>
      <c r="E1888" s="6" t="str">
        <f t="shared" si="2"/>
        <v>Enviromental Data</v>
      </c>
      <c r="F1888" s="2" t="s">
        <v>5</v>
      </c>
      <c r="G1888" s="5" t="str">
        <f t="shared" si="3"/>
        <v/>
      </c>
      <c r="H1888" s="5" t="str">
        <f t="shared" si="4"/>
        <v/>
      </c>
      <c r="I1888" s="5" t="str">
        <f t="shared" si="5"/>
        <v/>
      </c>
      <c r="J1888" s="5" t="str">
        <f t="shared" si="6"/>
        <v/>
      </c>
      <c r="K1888" s="5" t="str">
        <f t="shared" si="9"/>
        <v/>
      </c>
      <c r="M1888" s="6" t="str">
        <f t="shared" si="7"/>
        <v/>
      </c>
      <c r="N1888" s="5" t="str">
        <f t="shared" ref="N1888:Q1888" si="1894">IF(IFERROR(FIND( TRIM(LOWER( RIGHT(N$1,LEN(N$1)- FIND("=",N$1)))),LOWER($D1888)),"*") = "*","",LEFT(N$1,FIND("=",N$1) -1))</f>
        <v/>
      </c>
      <c r="O1888" s="5" t="str">
        <f t="shared" si="1894"/>
        <v/>
      </c>
      <c r="P1888" s="5" t="str">
        <f t="shared" si="1894"/>
        <v/>
      </c>
      <c r="Q1888" s="5" t="str">
        <f t="shared" si="1894"/>
        <v/>
      </c>
    </row>
    <row r="1889" ht="15.75" customHeight="1">
      <c r="A1889" s="5" t="s">
        <v>5589</v>
      </c>
      <c r="B1889" s="5" t="s">
        <v>5590</v>
      </c>
      <c r="C1889" s="5" t="s">
        <v>18</v>
      </c>
      <c r="D1889" s="5" t="s">
        <v>5591</v>
      </c>
      <c r="E1889" s="6" t="str">
        <f t="shared" si="2"/>
        <v>Enviromental Data</v>
      </c>
      <c r="F1889" s="2" t="s">
        <v>5</v>
      </c>
      <c r="G1889" s="5" t="str">
        <f t="shared" si="3"/>
        <v/>
      </c>
      <c r="H1889" s="5" t="str">
        <f t="shared" si="4"/>
        <v/>
      </c>
      <c r="I1889" s="5" t="str">
        <f t="shared" si="5"/>
        <v/>
      </c>
      <c r="J1889" s="5" t="str">
        <f t="shared" si="6"/>
        <v/>
      </c>
      <c r="K1889" s="5" t="str">
        <f t="shared" si="9"/>
        <v/>
      </c>
      <c r="M1889" s="6" t="str">
        <f t="shared" si="7"/>
        <v/>
      </c>
      <c r="N1889" s="5" t="str">
        <f t="shared" ref="N1889:Q1889" si="1895">IF(IFERROR(FIND( TRIM(LOWER( RIGHT(N$1,LEN(N$1)- FIND("=",N$1)))),LOWER($D1889)),"*") = "*","",LEFT(N$1,FIND("=",N$1) -1))</f>
        <v/>
      </c>
      <c r="O1889" s="5" t="str">
        <f t="shared" si="1895"/>
        <v/>
      </c>
      <c r="P1889" s="5" t="str">
        <f t="shared" si="1895"/>
        <v/>
      </c>
      <c r="Q1889" s="5" t="str">
        <f t="shared" si="1895"/>
        <v/>
      </c>
    </row>
    <row r="1890" ht="15.75" customHeight="1">
      <c r="A1890" s="5" t="s">
        <v>5592</v>
      </c>
      <c r="B1890" s="5" t="s">
        <v>5593</v>
      </c>
      <c r="C1890" s="5" t="s">
        <v>18</v>
      </c>
      <c r="D1890" s="5" t="s">
        <v>5594</v>
      </c>
      <c r="E1890" s="6" t="str">
        <f t="shared" si="2"/>
        <v>Enviromental Data</v>
      </c>
      <c r="F1890" s="2" t="s">
        <v>5</v>
      </c>
      <c r="G1890" s="5" t="str">
        <f t="shared" si="3"/>
        <v/>
      </c>
      <c r="H1890" s="5" t="str">
        <f t="shared" si="4"/>
        <v/>
      </c>
      <c r="I1890" s="5" t="str">
        <f t="shared" si="5"/>
        <v/>
      </c>
      <c r="J1890" s="5" t="str">
        <f t="shared" si="6"/>
        <v/>
      </c>
      <c r="K1890" s="5" t="str">
        <f t="shared" si="9"/>
        <v/>
      </c>
      <c r="M1890" s="6" t="str">
        <f t="shared" si="7"/>
        <v/>
      </c>
      <c r="N1890" s="5" t="str">
        <f t="shared" ref="N1890:Q1890" si="1896">IF(IFERROR(FIND( TRIM(LOWER( RIGHT(N$1,LEN(N$1)- FIND("=",N$1)))),LOWER($D1890)),"*") = "*","",LEFT(N$1,FIND("=",N$1) -1))</f>
        <v/>
      </c>
      <c r="O1890" s="5" t="str">
        <f t="shared" si="1896"/>
        <v/>
      </c>
      <c r="P1890" s="5" t="str">
        <f t="shared" si="1896"/>
        <v/>
      </c>
      <c r="Q1890" s="5" t="str">
        <f t="shared" si="1896"/>
        <v/>
      </c>
    </row>
    <row r="1891" ht="15.75" customHeight="1">
      <c r="A1891" s="5" t="s">
        <v>5595</v>
      </c>
      <c r="B1891" s="5" t="s">
        <v>5596</v>
      </c>
      <c r="C1891" s="5" t="s">
        <v>18</v>
      </c>
      <c r="D1891" s="5" t="s">
        <v>5597</v>
      </c>
      <c r="E1891" s="6" t="str">
        <f t="shared" si="2"/>
        <v>Enviromental Data</v>
      </c>
      <c r="F1891" s="2" t="s">
        <v>5</v>
      </c>
      <c r="G1891" s="5" t="str">
        <f t="shared" si="3"/>
        <v/>
      </c>
      <c r="H1891" s="5" t="str">
        <f t="shared" si="4"/>
        <v/>
      </c>
      <c r="I1891" s="5" t="str">
        <f t="shared" si="5"/>
        <v/>
      </c>
      <c r="J1891" s="5" t="str">
        <f t="shared" si="6"/>
        <v/>
      </c>
      <c r="K1891" s="5" t="str">
        <f t="shared" si="9"/>
        <v/>
      </c>
      <c r="M1891" s="6" t="str">
        <f t="shared" si="7"/>
        <v/>
      </c>
      <c r="N1891" s="5" t="str">
        <f t="shared" ref="N1891:Q1891" si="1897">IF(IFERROR(FIND( TRIM(LOWER( RIGHT(N$1,LEN(N$1)- FIND("=",N$1)))),LOWER($D1891)),"*") = "*","",LEFT(N$1,FIND("=",N$1) -1))</f>
        <v/>
      </c>
      <c r="O1891" s="5" t="str">
        <f t="shared" si="1897"/>
        <v/>
      </c>
      <c r="P1891" s="5" t="str">
        <f t="shared" si="1897"/>
        <v/>
      </c>
      <c r="Q1891" s="5" t="str">
        <f t="shared" si="1897"/>
        <v/>
      </c>
    </row>
    <row r="1892" ht="15.75" customHeight="1">
      <c r="A1892" s="5" t="s">
        <v>5598</v>
      </c>
      <c r="B1892" s="5" t="s">
        <v>5599</v>
      </c>
      <c r="C1892" s="5" t="s">
        <v>18</v>
      </c>
      <c r="D1892" s="5" t="s">
        <v>5600</v>
      </c>
      <c r="E1892" s="6" t="str">
        <f t="shared" si="2"/>
        <v>Enviromental Data</v>
      </c>
      <c r="F1892" s="2" t="s">
        <v>5</v>
      </c>
      <c r="G1892" s="5" t="str">
        <f t="shared" si="3"/>
        <v/>
      </c>
      <c r="H1892" s="5" t="str">
        <f t="shared" si="4"/>
        <v/>
      </c>
      <c r="I1892" s="5" t="str">
        <f t="shared" si="5"/>
        <v/>
      </c>
      <c r="J1892" s="5" t="str">
        <f t="shared" si="6"/>
        <v/>
      </c>
      <c r="K1892" s="5" t="str">
        <f t="shared" si="9"/>
        <v/>
      </c>
      <c r="M1892" s="6" t="str">
        <f t="shared" si="7"/>
        <v>Agricultural Waste Management System </v>
      </c>
      <c r="N1892" s="5" t="str">
        <f t="shared" ref="N1892:Q1892" si="1898">IF(IFERROR(FIND( TRIM(LOWER( RIGHT(N$1,LEN(N$1)- FIND("=",N$1)))),LOWER($D1892)),"*") = "*","",LEFT(N$1,FIND("=",N$1) -1))</f>
        <v>Agricultural Waste Management System </v>
      </c>
      <c r="O1892" s="5" t="str">
        <f t="shared" si="1898"/>
        <v/>
      </c>
      <c r="P1892" s="5" t="str">
        <f t="shared" si="1898"/>
        <v/>
      </c>
      <c r="Q1892" s="5" t="str">
        <f t="shared" si="1898"/>
        <v/>
      </c>
    </row>
    <row r="1893" ht="15.75" customHeight="1">
      <c r="A1893" s="5" t="s">
        <v>5601</v>
      </c>
      <c r="B1893" s="5" t="s">
        <v>5602</v>
      </c>
      <c r="C1893" s="5" t="s">
        <v>18</v>
      </c>
      <c r="D1893" s="5" t="s">
        <v>5603</v>
      </c>
      <c r="E1893" s="6" t="str">
        <f t="shared" si="2"/>
        <v>Enviromental Data</v>
      </c>
      <c r="F1893" s="2" t="s">
        <v>5</v>
      </c>
      <c r="G1893" s="5" t="str">
        <f t="shared" si="3"/>
        <v/>
      </c>
      <c r="H1893" s="5" t="str">
        <f t="shared" si="4"/>
        <v/>
      </c>
      <c r="I1893" s="5" t="str">
        <f t="shared" si="5"/>
        <v/>
      </c>
      <c r="J1893" s="5" t="str">
        <f t="shared" si="6"/>
        <v/>
      </c>
      <c r="K1893" s="5" t="str">
        <f t="shared" si="9"/>
        <v/>
      </c>
      <c r="M1893" s="6" t="str">
        <f t="shared" si="7"/>
        <v/>
      </c>
      <c r="N1893" s="5" t="str">
        <f t="shared" ref="N1893:Q1893" si="1899">IF(IFERROR(FIND( TRIM(LOWER( RIGHT(N$1,LEN(N$1)- FIND("=",N$1)))),LOWER($D1893)),"*") = "*","",LEFT(N$1,FIND("=",N$1) -1))</f>
        <v/>
      </c>
      <c r="O1893" s="5" t="str">
        <f t="shared" si="1899"/>
        <v/>
      </c>
      <c r="P1893" s="5" t="str">
        <f t="shared" si="1899"/>
        <v/>
      </c>
      <c r="Q1893" s="5" t="str">
        <f t="shared" si="1899"/>
        <v/>
      </c>
    </row>
    <row r="1894" ht="15.75" customHeight="1">
      <c r="A1894" s="5" t="s">
        <v>5604</v>
      </c>
      <c r="B1894" s="5" t="s">
        <v>5605</v>
      </c>
      <c r="C1894" s="5" t="s">
        <v>18</v>
      </c>
      <c r="D1894" s="5" t="s">
        <v>5606</v>
      </c>
      <c r="E1894" s="6" t="str">
        <f t="shared" si="2"/>
        <v>Enviromental Data</v>
      </c>
      <c r="F1894" s="2" t="s">
        <v>5</v>
      </c>
      <c r="G1894" s="5" t="str">
        <f t="shared" si="3"/>
        <v/>
      </c>
      <c r="H1894" s="5" t="str">
        <f t="shared" si="4"/>
        <v/>
      </c>
      <c r="I1894" s="5" t="str">
        <f t="shared" si="5"/>
        <v/>
      </c>
      <c r="J1894" s="5" t="str">
        <f t="shared" si="6"/>
        <v/>
      </c>
      <c r="K1894" s="5" t="str">
        <f t="shared" si="9"/>
        <v/>
      </c>
      <c r="M1894" s="6" t="str">
        <f t="shared" si="7"/>
        <v/>
      </c>
      <c r="N1894" s="5" t="str">
        <f t="shared" ref="N1894:Q1894" si="1900">IF(IFERROR(FIND( TRIM(LOWER( RIGHT(N$1,LEN(N$1)- FIND("=",N$1)))),LOWER($D1894)),"*") = "*","",LEFT(N$1,FIND("=",N$1) -1))</f>
        <v/>
      </c>
      <c r="O1894" s="5" t="str">
        <f t="shared" si="1900"/>
        <v/>
      </c>
      <c r="P1894" s="5" t="str">
        <f t="shared" si="1900"/>
        <v/>
      </c>
      <c r="Q1894" s="5" t="str">
        <f t="shared" si="1900"/>
        <v/>
      </c>
    </row>
    <row r="1895" ht="15.75" customHeight="1">
      <c r="A1895" s="5" t="s">
        <v>5607</v>
      </c>
      <c r="B1895" s="5" t="s">
        <v>5608</v>
      </c>
      <c r="C1895" s="5" t="s">
        <v>18</v>
      </c>
      <c r="D1895" s="5" t="s">
        <v>5609</v>
      </c>
      <c r="E1895" s="6" t="str">
        <f t="shared" si="2"/>
        <v>Enviromental Data</v>
      </c>
      <c r="F1895" s="2" t="s">
        <v>5</v>
      </c>
      <c r="G1895" s="5" t="str">
        <f t="shared" si="3"/>
        <v/>
      </c>
      <c r="H1895" s="5" t="str">
        <f t="shared" si="4"/>
        <v/>
      </c>
      <c r="I1895" s="5" t="str">
        <f t="shared" si="5"/>
        <v/>
      </c>
      <c r="J1895" s="5" t="str">
        <f t="shared" si="6"/>
        <v/>
      </c>
      <c r="K1895" s="5" t="str">
        <f t="shared" si="9"/>
        <v/>
      </c>
      <c r="M1895" s="6" t="str">
        <f t="shared" si="7"/>
        <v/>
      </c>
      <c r="N1895" s="5" t="str">
        <f t="shared" ref="N1895:Q1895" si="1901">IF(IFERROR(FIND( TRIM(LOWER( RIGHT(N$1,LEN(N$1)- FIND("=",N$1)))),LOWER($D1895)),"*") = "*","",LEFT(N$1,FIND("=",N$1) -1))</f>
        <v/>
      </c>
      <c r="O1895" s="5" t="str">
        <f t="shared" si="1901"/>
        <v/>
      </c>
      <c r="P1895" s="5" t="str">
        <f t="shared" si="1901"/>
        <v/>
      </c>
      <c r="Q1895" s="5" t="str">
        <f t="shared" si="1901"/>
        <v/>
      </c>
    </row>
    <row r="1896" ht="15.75" customHeight="1">
      <c r="A1896" s="5" t="s">
        <v>5610</v>
      </c>
      <c r="B1896" s="5" t="s">
        <v>5611</v>
      </c>
      <c r="C1896" s="5" t="s">
        <v>18</v>
      </c>
      <c r="D1896" s="5" t="s">
        <v>5612</v>
      </c>
      <c r="E1896" s="6" t="str">
        <f t="shared" si="2"/>
        <v>Enviromental Data,Public Health Data </v>
      </c>
      <c r="F1896" s="2" t="s">
        <v>5</v>
      </c>
      <c r="G1896" s="5" t="str">
        <f t="shared" si="3"/>
        <v/>
      </c>
      <c r="H1896" s="5" t="str">
        <f t="shared" si="4"/>
        <v/>
      </c>
      <c r="I1896" s="5" t="str">
        <f t="shared" si="5"/>
        <v/>
      </c>
      <c r="J1896" s="5" t="str">
        <f t="shared" si="6"/>
        <v/>
      </c>
      <c r="K1896" s="5" t="str">
        <f t="shared" si="9"/>
        <v>Public Health Data </v>
      </c>
      <c r="M1896" s="6" t="str">
        <f t="shared" si="7"/>
        <v/>
      </c>
      <c r="N1896" s="5" t="str">
        <f t="shared" ref="N1896:Q1896" si="1902">IF(IFERROR(FIND( TRIM(LOWER( RIGHT(N$1,LEN(N$1)- FIND("=",N$1)))),LOWER($D1896)),"*") = "*","",LEFT(N$1,FIND("=",N$1) -1))</f>
        <v/>
      </c>
      <c r="O1896" s="5" t="str">
        <f t="shared" si="1902"/>
        <v/>
      </c>
      <c r="P1896" s="5" t="str">
        <f t="shared" si="1902"/>
        <v/>
      </c>
      <c r="Q1896" s="5" t="str">
        <f t="shared" si="1902"/>
        <v/>
      </c>
    </row>
    <row r="1897" ht="15.75" customHeight="1">
      <c r="A1897" s="5" t="s">
        <v>5613</v>
      </c>
      <c r="B1897" s="5" t="s">
        <v>5614</v>
      </c>
      <c r="C1897" s="5" t="s">
        <v>18</v>
      </c>
      <c r="D1897" s="5" t="s">
        <v>5615</v>
      </c>
      <c r="E1897" s="6" t="str">
        <f t="shared" si="2"/>
        <v>Enviromental Data</v>
      </c>
      <c r="F1897" s="2" t="s">
        <v>5</v>
      </c>
      <c r="G1897" s="5" t="str">
        <f t="shared" si="3"/>
        <v/>
      </c>
      <c r="H1897" s="5" t="str">
        <f t="shared" si="4"/>
        <v/>
      </c>
      <c r="I1897" s="5" t="str">
        <f t="shared" si="5"/>
        <v/>
      </c>
      <c r="J1897" s="5" t="str">
        <f t="shared" si="6"/>
        <v/>
      </c>
      <c r="K1897" s="5" t="str">
        <f t="shared" si="9"/>
        <v/>
      </c>
      <c r="M1897" s="6" t="str">
        <f t="shared" si="7"/>
        <v/>
      </c>
      <c r="N1897" s="5" t="str">
        <f t="shared" ref="N1897:Q1897" si="1903">IF(IFERROR(FIND( TRIM(LOWER( RIGHT(N$1,LEN(N$1)- FIND("=",N$1)))),LOWER($D1897)),"*") = "*","",LEFT(N$1,FIND("=",N$1) -1))</f>
        <v/>
      </c>
      <c r="O1897" s="5" t="str">
        <f t="shared" si="1903"/>
        <v/>
      </c>
      <c r="P1897" s="5" t="str">
        <f t="shared" si="1903"/>
        <v/>
      </c>
      <c r="Q1897" s="5" t="str">
        <f t="shared" si="1903"/>
        <v/>
      </c>
    </row>
    <row r="1898" ht="15.75" customHeight="1">
      <c r="A1898" s="5" t="s">
        <v>5616</v>
      </c>
      <c r="B1898" s="5" t="s">
        <v>5617</v>
      </c>
      <c r="C1898" s="5" t="s">
        <v>18</v>
      </c>
      <c r="D1898" s="5" t="s">
        <v>5618</v>
      </c>
      <c r="E1898" s="6" t="str">
        <f t="shared" si="2"/>
        <v>Enviromental Data</v>
      </c>
      <c r="F1898" s="2" t="s">
        <v>5</v>
      </c>
      <c r="G1898" s="5" t="str">
        <f t="shared" si="3"/>
        <v/>
      </c>
      <c r="H1898" s="5" t="str">
        <f t="shared" si="4"/>
        <v/>
      </c>
      <c r="I1898" s="5" t="str">
        <f t="shared" si="5"/>
        <v/>
      </c>
      <c r="J1898" s="5" t="str">
        <f t="shared" si="6"/>
        <v/>
      </c>
      <c r="K1898" s="5" t="str">
        <f t="shared" si="9"/>
        <v/>
      </c>
      <c r="M1898" s="6" t="str">
        <f t="shared" si="7"/>
        <v/>
      </c>
      <c r="N1898" s="5" t="str">
        <f t="shared" ref="N1898:Q1898" si="1904">IF(IFERROR(FIND( TRIM(LOWER( RIGHT(N$1,LEN(N$1)- FIND("=",N$1)))),LOWER($D1898)),"*") = "*","",LEFT(N$1,FIND("=",N$1) -1))</f>
        <v/>
      </c>
      <c r="O1898" s="5" t="str">
        <f t="shared" si="1904"/>
        <v/>
      </c>
      <c r="P1898" s="5" t="str">
        <f t="shared" si="1904"/>
        <v/>
      </c>
      <c r="Q1898" s="5" t="str">
        <f t="shared" si="1904"/>
        <v/>
      </c>
    </row>
    <row r="1899" ht="15.75" customHeight="1">
      <c r="A1899" s="5" t="s">
        <v>5619</v>
      </c>
      <c r="B1899" s="5" t="s">
        <v>5620</v>
      </c>
      <c r="C1899" s="5" t="s">
        <v>18</v>
      </c>
      <c r="D1899" s="5" t="s">
        <v>5621</v>
      </c>
      <c r="E1899" s="6" t="str">
        <f t="shared" si="2"/>
        <v>Enviromental Data</v>
      </c>
      <c r="F1899" s="2" t="s">
        <v>5</v>
      </c>
      <c r="G1899" s="5" t="str">
        <f t="shared" si="3"/>
        <v/>
      </c>
      <c r="H1899" s="5" t="str">
        <f t="shared" si="4"/>
        <v/>
      </c>
      <c r="I1899" s="5" t="str">
        <f t="shared" si="5"/>
        <v/>
      </c>
      <c r="J1899" s="5" t="str">
        <f t="shared" si="6"/>
        <v/>
      </c>
      <c r="K1899" s="5" t="str">
        <f t="shared" si="9"/>
        <v/>
      </c>
      <c r="M1899" s="6" t="str">
        <f t="shared" si="7"/>
        <v/>
      </c>
      <c r="N1899" s="5" t="str">
        <f t="shared" ref="N1899:Q1899" si="1905">IF(IFERROR(FIND( TRIM(LOWER( RIGHT(N$1,LEN(N$1)- FIND("=",N$1)))),LOWER($D1899)),"*") = "*","",LEFT(N$1,FIND("=",N$1) -1))</f>
        <v/>
      </c>
      <c r="O1899" s="5" t="str">
        <f t="shared" si="1905"/>
        <v/>
      </c>
      <c r="P1899" s="5" t="str">
        <f t="shared" si="1905"/>
        <v/>
      </c>
      <c r="Q1899" s="5" t="str">
        <f t="shared" si="1905"/>
        <v/>
      </c>
    </row>
    <row r="1900" ht="15.75" customHeight="1">
      <c r="A1900" s="5" t="s">
        <v>5622</v>
      </c>
      <c r="B1900" s="5" t="s">
        <v>5623</v>
      </c>
      <c r="C1900" s="5" t="s">
        <v>18</v>
      </c>
      <c r="D1900" s="5" t="s">
        <v>5624</v>
      </c>
      <c r="E1900" s="6" t="str">
        <f t="shared" si="2"/>
        <v>Enviromental Data,Energy Data </v>
      </c>
      <c r="F1900" s="2" t="s">
        <v>5</v>
      </c>
      <c r="G1900" s="5" t="str">
        <f t="shared" si="3"/>
        <v/>
      </c>
      <c r="H1900" s="5" t="str">
        <f t="shared" si="4"/>
        <v/>
      </c>
      <c r="I1900" s="5" t="str">
        <f t="shared" si="5"/>
        <v>Energy Data </v>
      </c>
      <c r="J1900" s="5" t="str">
        <f t="shared" si="6"/>
        <v/>
      </c>
      <c r="K1900" s="5" t="str">
        <f t="shared" si="9"/>
        <v/>
      </c>
      <c r="M1900" s="6" t="str">
        <f t="shared" si="7"/>
        <v/>
      </c>
      <c r="N1900" s="5" t="str">
        <f t="shared" ref="N1900:Q1900" si="1906">IF(IFERROR(FIND( TRIM(LOWER( RIGHT(N$1,LEN(N$1)- FIND("=",N$1)))),LOWER($D1900)),"*") = "*","",LEFT(N$1,FIND("=",N$1) -1))</f>
        <v/>
      </c>
      <c r="O1900" s="5" t="str">
        <f t="shared" si="1906"/>
        <v/>
      </c>
      <c r="P1900" s="5" t="str">
        <f t="shared" si="1906"/>
        <v/>
      </c>
      <c r="Q1900" s="5" t="str">
        <f t="shared" si="1906"/>
        <v/>
      </c>
    </row>
    <row r="1901" ht="15.75" customHeight="1">
      <c r="A1901" s="5" t="s">
        <v>5625</v>
      </c>
      <c r="B1901" s="5" t="s">
        <v>5626</v>
      </c>
      <c r="C1901" s="5" t="s">
        <v>18</v>
      </c>
      <c r="D1901" s="5" t="s">
        <v>5627</v>
      </c>
      <c r="E1901" s="6" t="str">
        <f t="shared" si="2"/>
        <v>Enviromental Data</v>
      </c>
      <c r="F1901" s="2" t="s">
        <v>5</v>
      </c>
      <c r="G1901" s="5" t="str">
        <f t="shared" si="3"/>
        <v/>
      </c>
      <c r="H1901" s="5" t="str">
        <f t="shared" si="4"/>
        <v/>
      </c>
      <c r="I1901" s="5" t="str">
        <f t="shared" si="5"/>
        <v/>
      </c>
      <c r="J1901" s="5" t="str">
        <f t="shared" si="6"/>
        <v/>
      </c>
      <c r="K1901" s="5" t="str">
        <f t="shared" si="9"/>
        <v/>
      </c>
      <c r="M1901" s="6" t="str">
        <f t="shared" si="7"/>
        <v/>
      </c>
      <c r="N1901" s="5" t="str">
        <f t="shared" ref="N1901:Q1901" si="1907">IF(IFERROR(FIND( TRIM(LOWER( RIGHT(N$1,LEN(N$1)- FIND("=",N$1)))),LOWER($D1901)),"*") = "*","",LEFT(N$1,FIND("=",N$1) -1))</f>
        <v/>
      </c>
      <c r="O1901" s="5" t="str">
        <f t="shared" si="1907"/>
        <v/>
      </c>
      <c r="P1901" s="5" t="str">
        <f t="shared" si="1907"/>
        <v/>
      </c>
      <c r="Q1901" s="5" t="str">
        <f t="shared" si="1907"/>
        <v/>
      </c>
    </row>
    <row r="1902" ht="15.75" customHeight="1">
      <c r="A1902" s="5" t="s">
        <v>5628</v>
      </c>
      <c r="B1902" s="5" t="s">
        <v>5629</v>
      </c>
      <c r="C1902" s="5" t="s">
        <v>18</v>
      </c>
      <c r="D1902" s="5" t="s">
        <v>5630</v>
      </c>
      <c r="E1902" s="6" t="str">
        <f t="shared" si="2"/>
        <v>Enviromental Data</v>
      </c>
      <c r="F1902" s="2" t="s">
        <v>5</v>
      </c>
      <c r="G1902" s="5" t="str">
        <f t="shared" si="3"/>
        <v/>
      </c>
      <c r="H1902" s="5" t="str">
        <f t="shared" si="4"/>
        <v/>
      </c>
      <c r="I1902" s="5" t="str">
        <f t="shared" si="5"/>
        <v/>
      </c>
      <c r="J1902" s="5" t="str">
        <f t="shared" si="6"/>
        <v/>
      </c>
      <c r="K1902" s="5" t="str">
        <f t="shared" si="9"/>
        <v/>
      </c>
      <c r="M1902" s="6" t="str">
        <f t="shared" si="7"/>
        <v/>
      </c>
      <c r="N1902" s="5" t="str">
        <f t="shared" ref="N1902:Q1902" si="1908">IF(IFERROR(FIND( TRIM(LOWER( RIGHT(N$1,LEN(N$1)- FIND("=",N$1)))),LOWER($D1902)),"*") = "*","",LEFT(N$1,FIND("=",N$1) -1))</f>
        <v/>
      </c>
      <c r="O1902" s="5" t="str">
        <f t="shared" si="1908"/>
        <v/>
      </c>
      <c r="P1902" s="5" t="str">
        <f t="shared" si="1908"/>
        <v/>
      </c>
      <c r="Q1902" s="5" t="str">
        <f t="shared" si="1908"/>
        <v/>
      </c>
    </row>
    <row r="1903" ht="15.75" customHeight="1">
      <c r="A1903" s="5" t="s">
        <v>5631</v>
      </c>
      <c r="B1903" s="5" t="s">
        <v>5632</v>
      </c>
      <c r="C1903" s="5" t="s">
        <v>18</v>
      </c>
      <c r="D1903" s="5" t="s">
        <v>5633</v>
      </c>
      <c r="E1903" s="6" t="str">
        <f t="shared" si="2"/>
        <v>Enviromental Data,Energy Data </v>
      </c>
      <c r="F1903" s="2" t="s">
        <v>5</v>
      </c>
      <c r="G1903" s="5" t="str">
        <f t="shared" si="3"/>
        <v/>
      </c>
      <c r="H1903" s="5" t="str">
        <f t="shared" si="4"/>
        <v/>
      </c>
      <c r="I1903" s="5" t="str">
        <f t="shared" si="5"/>
        <v>Energy Data </v>
      </c>
      <c r="J1903" s="5" t="str">
        <f t="shared" si="6"/>
        <v/>
      </c>
      <c r="K1903" s="5" t="str">
        <f t="shared" si="9"/>
        <v/>
      </c>
      <c r="M1903" s="6" t="str">
        <f t="shared" si="7"/>
        <v/>
      </c>
      <c r="N1903" s="5" t="str">
        <f t="shared" ref="N1903:Q1903" si="1909">IF(IFERROR(FIND( TRIM(LOWER( RIGHT(N$1,LEN(N$1)- FIND("=",N$1)))),LOWER($D1903)),"*") = "*","",LEFT(N$1,FIND("=",N$1) -1))</f>
        <v/>
      </c>
      <c r="O1903" s="5" t="str">
        <f t="shared" si="1909"/>
        <v/>
      </c>
      <c r="P1903" s="5" t="str">
        <f t="shared" si="1909"/>
        <v/>
      </c>
      <c r="Q1903" s="5" t="str">
        <f t="shared" si="1909"/>
        <v/>
      </c>
    </row>
    <row r="1904" ht="15.75" customHeight="1">
      <c r="A1904" s="5" t="s">
        <v>5634</v>
      </c>
      <c r="B1904" s="5" t="s">
        <v>5635</v>
      </c>
      <c r="C1904" s="5" t="s">
        <v>18</v>
      </c>
      <c r="D1904" s="5" t="s">
        <v>5636</v>
      </c>
      <c r="E1904" s="6" t="str">
        <f t="shared" si="2"/>
        <v>Enviromental Data,Soil Health Data</v>
      </c>
      <c r="F1904" s="2" t="s">
        <v>5</v>
      </c>
      <c r="G1904" s="5" t="str">
        <f t="shared" si="3"/>
        <v>Soil Health Data</v>
      </c>
      <c r="H1904" s="5" t="str">
        <f t="shared" si="4"/>
        <v/>
      </c>
      <c r="I1904" s="5" t="str">
        <f t="shared" si="5"/>
        <v/>
      </c>
      <c r="J1904" s="5" t="str">
        <f t="shared" si="6"/>
        <v/>
      </c>
      <c r="K1904" s="5" t="str">
        <f t="shared" si="9"/>
        <v/>
      </c>
      <c r="M1904" s="6" t="str">
        <f t="shared" si="7"/>
        <v/>
      </c>
      <c r="N1904" s="5" t="str">
        <f t="shared" ref="N1904:Q1904" si="1910">IF(IFERROR(FIND( TRIM(LOWER( RIGHT(N$1,LEN(N$1)- FIND("=",N$1)))),LOWER($D1904)),"*") = "*","",LEFT(N$1,FIND("=",N$1) -1))</f>
        <v/>
      </c>
      <c r="O1904" s="5" t="str">
        <f t="shared" si="1910"/>
        <v/>
      </c>
      <c r="P1904" s="5" t="str">
        <f t="shared" si="1910"/>
        <v/>
      </c>
      <c r="Q1904" s="5" t="str">
        <f t="shared" si="1910"/>
        <v/>
      </c>
    </row>
    <row r="1905" ht="15.75" customHeight="1">
      <c r="A1905" s="5" t="s">
        <v>5637</v>
      </c>
      <c r="B1905" s="5" t="s">
        <v>5638</v>
      </c>
      <c r="C1905" s="5" t="s">
        <v>18</v>
      </c>
      <c r="D1905" s="5" t="s">
        <v>5639</v>
      </c>
      <c r="E1905" s="6" t="str">
        <f t="shared" si="2"/>
        <v>Enviromental Data</v>
      </c>
      <c r="F1905" s="2" t="s">
        <v>5</v>
      </c>
      <c r="G1905" s="5" t="str">
        <f t="shared" si="3"/>
        <v/>
      </c>
      <c r="H1905" s="5" t="str">
        <f t="shared" si="4"/>
        <v/>
      </c>
      <c r="I1905" s="5" t="str">
        <f t="shared" si="5"/>
        <v/>
      </c>
      <c r="J1905" s="5" t="str">
        <f t="shared" si="6"/>
        <v/>
      </c>
      <c r="K1905" s="5" t="str">
        <f t="shared" si="9"/>
        <v/>
      </c>
      <c r="M1905" s="6" t="str">
        <f t="shared" si="7"/>
        <v/>
      </c>
      <c r="N1905" s="5" t="str">
        <f t="shared" ref="N1905:Q1905" si="1911">IF(IFERROR(FIND( TRIM(LOWER( RIGHT(N$1,LEN(N$1)- FIND("=",N$1)))),LOWER($D1905)),"*") = "*","",LEFT(N$1,FIND("=",N$1) -1))</f>
        <v/>
      </c>
      <c r="O1905" s="5" t="str">
        <f t="shared" si="1911"/>
        <v/>
      </c>
      <c r="P1905" s="5" t="str">
        <f t="shared" si="1911"/>
        <v/>
      </c>
      <c r="Q1905" s="5" t="str">
        <f t="shared" si="1911"/>
        <v/>
      </c>
    </row>
    <row r="1906" ht="15.75" customHeight="1">
      <c r="A1906" s="5" t="s">
        <v>5640</v>
      </c>
      <c r="B1906" s="5" t="s">
        <v>5641</v>
      </c>
      <c r="C1906" s="5" t="s">
        <v>18</v>
      </c>
      <c r="D1906" s="5" t="s">
        <v>5642</v>
      </c>
      <c r="E1906" s="6" t="str">
        <f t="shared" si="2"/>
        <v>Enviromental Data</v>
      </c>
      <c r="F1906" s="2" t="s">
        <v>5</v>
      </c>
      <c r="G1906" s="5" t="str">
        <f t="shared" si="3"/>
        <v/>
      </c>
      <c r="H1906" s="5" t="str">
        <f t="shared" si="4"/>
        <v/>
      </c>
      <c r="I1906" s="5" t="str">
        <f t="shared" si="5"/>
        <v/>
      </c>
      <c r="J1906" s="5" t="str">
        <f t="shared" si="6"/>
        <v/>
      </c>
      <c r="K1906" s="5" t="str">
        <f t="shared" si="9"/>
        <v/>
      </c>
      <c r="M1906" s="6" t="str">
        <f t="shared" si="7"/>
        <v/>
      </c>
      <c r="N1906" s="5" t="str">
        <f t="shared" ref="N1906:Q1906" si="1912">IF(IFERROR(FIND( TRIM(LOWER( RIGHT(N$1,LEN(N$1)- FIND("=",N$1)))),LOWER($D1906)),"*") = "*","",LEFT(N$1,FIND("=",N$1) -1))</f>
        <v/>
      </c>
      <c r="O1906" s="5" t="str">
        <f t="shared" si="1912"/>
        <v/>
      </c>
      <c r="P1906" s="5" t="str">
        <f t="shared" si="1912"/>
        <v/>
      </c>
      <c r="Q1906" s="5" t="str">
        <f t="shared" si="1912"/>
        <v/>
      </c>
    </row>
    <row r="1907" ht="15.75" customHeight="1">
      <c r="A1907" s="5" t="s">
        <v>5643</v>
      </c>
      <c r="B1907" s="5" t="s">
        <v>5644</v>
      </c>
      <c r="C1907" s="5" t="s">
        <v>18</v>
      </c>
      <c r="D1907" s="5" t="s">
        <v>5645</v>
      </c>
      <c r="E1907" s="6" t="str">
        <f t="shared" si="2"/>
        <v>Enviromental Data</v>
      </c>
      <c r="F1907" s="2" t="s">
        <v>5</v>
      </c>
      <c r="G1907" s="5" t="str">
        <f t="shared" si="3"/>
        <v/>
      </c>
      <c r="H1907" s="5" t="str">
        <f t="shared" si="4"/>
        <v/>
      </c>
      <c r="I1907" s="5" t="str">
        <f t="shared" si="5"/>
        <v/>
      </c>
      <c r="J1907" s="5" t="str">
        <f t="shared" si="6"/>
        <v/>
      </c>
      <c r="K1907" s="5" t="str">
        <f t="shared" si="9"/>
        <v/>
      </c>
      <c r="M1907" s="6" t="str">
        <f t="shared" si="7"/>
        <v/>
      </c>
      <c r="N1907" s="5" t="str">
        <f t="shared" ref="N1907:Q1907" si="1913">IF(IFERROR(FIND( TRIM(LOWER( RIGHT(N$1,LEN(N$1)- FIND("=",N$1)))),LOWER($D1907)),"*") = "*","",LEFT(N$1,FIND("=",N$1) -1))</f>
        <v/>
      </c>
      <c r="O1907" s="5" t="str">
        <f t="shared" si="1913"/>
        <v/>
      </c>
      <c r="P1907" s="5" t="str">
        <f t="shared" si="1913"/>
        <v/>
      </c>
      <c r="Q1907" s="5" t="str">
        <f t="shared" si="1913"/>
        <v/>
      </c>
    </row>
    <row r="1908" ht="15.75" customHeight="1">
      <c r="A1908" s="5" t="s">
        <v>5646</v>
      </c>
      <c r="B1908" s="5" t="s">
        <v>5647</v>
      </c>
      <c r="C1908" s="5" t="s">
        <v>18</v>
      </c>
      <c r="D1908" s="5" t="s">
        <v>5648</v>
      </c>
      <c r="E1908" s="6" t="str">
        <f t="shared" si="2"/>
        <v>Enviromental Data</v>
      </c>
      <c r="F1908" s="2" t="s">
        <v>5</v>
      </c>
      <c r="G1908" s="5" t="str">
        <f t="shared" si="3"/>
        <v/>
      </c>
      <c r="H1908" s="5" t="str">
        <f t="shared" si="4"/>
        <v/>
      </c>
      <c r="I1908" s="5" t="str">
        <f t="shared" si="5"/>
        <v/>
      </c>
      <c r="J1908" s="5" t="str">
        <f t="shared" si="6"/>
        <v/>
      </c>
      <c r="K1908" s="5" t="str">
        <f t="shared" si="9"/>
        <v/>
      </c>
      <c r="M1908" s="6" t="str">
        <f t="shared" si="7"/>
        <v/>
      </c>
      <c r="N1908" s="5" t="str">
        <f t="shared" ref="N1908:Q1908" si="1914">IF(IFERROR(FIND( TRIM(LOWER( RIGHT(N$1,LEN(N$1)- FIND("=",N$1)))),LOWER($D1908)),"*") = "*","",LEFT(N$1,FIND("=",N$1) -1))</f>
        <v/>
      </c>
      <c r="O1908" s="5" t="str">
        <f t="shared" si="1914"/>
        <v/>
      </c>
      <c r="P1908" s="5" t="str">
        <f t="shared" si="1914"/>
        <v/>
      </c>
      <c r="Q1908" s="5" t="str">
        <f t="shared" si="1914"/>
        <v/>
      </c>
    </row>
    <row r="1909" ht="15.75" customHeight="1">
      <c r="A1909" s="5" t="s">
        <v>5649</v>
      </c>
      <c r="B1909" s="5" t="s">
        <v>5650</v>
      </c>
      <c r="C1909" s="5" t="s">
        <v>18</v>
      </c>
      <c r="D1909" s="5" t="s">
        <v>5651</v>
      </c>
      <c r="E1909" s="6" t="str">
        <f t="shared" si="2"/>
        <v>Enviromental Data</v>
      </c>
      <c r="F1909" s="2" t="s">
        <v>5</v>
      </c>
      <c r="G1909" s="5" t="str">
        <f t="shared" si="3"/>
        <v/>
      </c>
      <c r="H1909" s="5" t="str">
        <f t="shared" si="4"/>
        <v/>
      </c>
      <c r="I1909" s="5" t="str">
        <f t="shared" si="5"/>
        <v/>
      </c>
      <c r="J1909" s="5" t="str">
        <f t="shared" si="6"/>
        <v/>
      </c>
      <c r="K1909" s="5" t="str">
        <f t="shared" si="9"/>
        <v/>
      </c>
      <c r="M1909" s="6" t="str">
        <f t="shared" si="7"/>
        <v/>
      </c>
      <c r="N1909" s="5" t="str">
        <f t="shared" ref="N1909:Q1909" si="1915">IF(IFERROR(FIND( TRIM(LOWER( RIGHT(N$1,LEN(N$1)- FIND("=",N$1)))),LOWER($D1909)),"*") = "*","",LEFT(N$1,FIND("=",N$1) -1))</f>
        <v/>
      </c>
      <c r="O1909" s="5" t="str">
        <f t="shared" si="1915"/>
        <v/>
      </c>
      <c r="P1909" s="5" t="str">
        <f t="shared" si="1915"/>
        <v/>
      </c>
      <c r="Q1909" s="5" t="str">
        <f t="shared" si="1915"/>
        <v/>
      </c>
    </row>
    <row r="1910" ht="15.75" customHeight="1">
      <c r="A1910" s="5" t="s">
        <v>5652</v>
      </c>
      <c r="B1910" s="5" t="s">
        <v>5653</v>
      </c>
      <c r="C1910" s="5" t="s">
        <v>18</v>
      </c>
      <c r="D1910" s="5" t="s">
        <v>5654</v>
      </c>
      <c r="E1910" s="6" t="str">
        <f t="shared" si="2"/>
        <v>Enviromental Data</v>
      </c>
      <c r="F1910" s="2" t="s">
        <v>5</v>
      </c>
      <c r="G1910" s="5" t="str">
        <f t="shared" si="3"/>
        <v/>
      </c>
      <c r="H1910" s="5" t="str">
        <f t="shared" si="4"/>
        <v/>
      </c>
      <c r="I1910" s="5" t="str">
        <f t="shared" si="5"/>
        <v/>
      </c>
      <c r="J1910" s="5" t="str">
        <f t="shared" si="6"/>
        <v/>
      </c>
      <c r="K1910" s="5" t="str">
        <f t="shared" si="9"/>
        <v/>
      </c>
      <c r="M1910" s="6" t="str">
        <f t="shared" si="7"/>
        <v/>
      </c>
      <c r="N1910" s="5" t="str">
        <f t="shared" ref="N1910:Q1910" si="1916">IF(IFERROR(FIND( TRIM(LOWER( RIGHT(N$1,LEN(N$1)- FIND("=",N$1)))),LOWER($D1910)),"*") = "*","",LEFT(N$1,FIND("=",N$1) -1))</f>
        <v/>
      </c>
      <c r="O1910" s="5" t="str">
        <f t="shared" si="1916"/>
        <v/>
      </c>
      <c r="P1910" s="5" t="str">
        <f t="shared" si="1916"/>
        <v/>
      </c>
      <c r="Q1910" s="5" t="str">
        <f t="shared" si="1916"/>
        <v/>
      </c>
    </row>
    <row r="1911" ht="15.75" customHeight="1">
      <c r="A1911" s="5" t="s">
        <v>5655</v>
      </c>
      <c r="B1911" s="5" t="s">
        <v>5656</v>
      </c>
      <c r="C1911" s="5" t="s">
        <v>18</v>
      </c>
      <c r="D1911" s="5" t="s">
        <v>5657</v>
      </c>
      <c r="E1911" s="6" t="str">
        <f t="shared" si="2"/>
        <v>Enviromental Data,Public Health Data </v>
      </c>
      <c r="F1911" s="2" t="s">
        <v>5</v>
      </c>
      <c r="G1911" s="5" t="str">
        <f t="shared" si="3"/>
        <v/>
      </c>
      <c r="H1911" s="5" t="str">
        <f t="shared" si="4"/>
        <v/>
      </c>
      <c r="I1911" s="5" t="str">
        <f t="shared" si="5"/>
        <v/>
      </c>
      <c r="J1911" s="5" t="str">
        <f t="shared" si="6"/>
        <v/>
      </c>
      <c r="K1911" s="5" t="str">
        <f t="shared" si="9"/>
        <v>Public Health Data </v>
      </c>
      <c r="M1911" s="6" t="str">
        <f t="shared" si="7"/>
        <v/>
      </c>
      <c r="N1911" s="5" t="str">
        <f t="shared" ref="N1911:Q1911" si="1917">IF(IFERROR(FIND( TRIM(LOWER( RIGHT(N$1,LEN(N$1)- FIND("=",N$1)))),LOWER($D1911)),"*") = "*","",LEFT(N$1,FIND("=",N$1) -1))</f>
        <v/>
      </c>
      <c r="O1911" s="5" t="str">
        <f t="shared" si="1917"/>
        <v/>
      </c>
      <c r="P1911" s="5" t="str">
        <f t="shared" si="1917"/>
        <v/>
      </c>
      <c r="Q1911" s="5" t="str">
        <f t="shared" si="1917"/>
        <v/>
      </c>
    </row>
    <row r="1912" ht="15.75" customHeight="1">
      <c r="A1912" s="5" t="s">
        <v>5658</v>
      </c>
      <c r="B1912" s="5" t="s">
        <v>5659</v>
      </c>
      <c r="C1912" s="5" t="s">
        <v>18</v>
      </c>
      <c r="D1912" s="5" t="s">
        <v>5660</v>
      </c>
      <c r="E1912" s="6" t="str">
        <f t="shared" si="2"/>
        <v>Enviromental Data</v>
      </c>
      <c r="F1912" s="2" t="s">
        <v>5</v>
      </c>
      <c r="G1912" s="5" t="str">
        <f t="shared" si="3"/>
        <v/>
      </c>
      <c r="H1912" s="5" t="str">
        <f t="shared" si="4"/>
        <v/>
      </c>
      <c r="I1912" s="5" t="str">
        <f t="shared" si="5"/>
        <v/>
      </c>
      <c r="J1912" s="5" t="str">
        <f t="shared" si="6"/>
        <v/>
      </c>
      <c r="K1912" s="5" t="str">
        <f t="shared" si="9"/>
        <v/>
      </c>
      <c r="M1912" s="6" t="str">
        <f t="shared" si="7"/>
        <v/>
      </c>
      <c r="N1912" s="5" t="str">
        <f t="shared" ref="N1912:Q1912" si="1918">IF(IFERROR(FIND( TRIM(LOWER( RIGHT(N$1,LEN(N$1)- FIND("=",N$1)))),LOWER($D1912)),"*") = "*","",LEFT(N$1,FIND("=",N$1) -1))</f>
        <v/>
      </c>
      <c r="O1912" s="5" t="str">
        <f t="shared" si="1918"/>
        <v/>
      </c>
      <c r="P1912" s="5" t="str">
        <f t="shared" si="1918"/>
        <v/>
      </c>
      <c r="Q1912" s="5" t="str">
        <f t="shared" si="1918"/>
        <v/>
      </c>
    </row>
    <row r="1913" ht="15.75" customHeight="1">
      <c r="A1913" s="5" t="s">
        <v>5661</v>
      </c>
      <c r="B1913" s="5" t="s">
        <v>5662</v>
      </c>
      <c r="C1913" s="5" t="s">
        <v>18</v>
      </c>
      <c r="D1913" s="5" t="s">
        <v>5663</v>
      </c>
      <c r="E1913" s="6" t="str">
        <f t="shared" si="2"/>
        <v>Enviromental Data</v>
      </c>
      <c r="F1913" s="2" t="s">
        <v>5</v>
      </c>
      <c r="G1913" s="5" t="str">
        <f t="shared" si="3"/>
        <v/>
      </c>
      <c r="H1913" s="5" t="str">
        <f t="shared" si="4"/>
        <v/>
      </c>
      <c r="I1913" s="5" t="str">
        <f t="shared" si="5"/>
        <v/>
      </c>
      <c r="J1913" s="5" t="str">
        <f t="shared" si="6"/>
        <v/>
      </c>
      <c r="K1913" s="5" t="str">
        <f t="shared" si="9"/>
        <v/>
      </c>
      <c r="M1913" s="6" t="str">
        <f t="shared" si="7"/>
        <v/>
      </c>
      <c r="N1913" s="5" t="str">
        <f t="shared" ref="N1913:Q1913" si="1919">IF(IFERROR(FIND( TRIM(LOWER( RIGHT(N$1,LEN(N$1)- FIND("=",N$1)))),LOWER($D1913)),"*") = "*","",LEFT(N$1,FIND("=",N$1) -1))</f>
        <v/>
      </c>
      <c r="O1913" s="5" t="str">
        <f t="shared" si="1919"/>
        <v/>
      </c>
      <c r="P1913" s="5" t="str">
        <f t="shared" si="1919"/>
        <v/>
      </c>
      <c r="Q1913" s="5" t="str">
        <f t="shared" si="1919"/>
        <v/>
      </c>
    </row>
    <row r="1914" ht="15.75" customHeight="1">
      <c r="A1914" s="5" t="s">
        <v>5664</v>
      </c>
      <c r="B1914" s="5" t="s">
        <v>5665</v>
      </c>
      <c r="C1914" s="5" t="s">
        <v>18</v>
      </c>
      <c r="D1914" s="5" t="s">
        <v>5666</v>
      </c>
      <c r="E1914" s="6" t="str">
        <f t="shared" si="2"/>
        <v>Enviromental Data</v>
      </c>
      <c r="F1914" s="2" t="s">
        <v>5</v>
      </c>
      <c r="G1914" s="5" t="str">
        <f t="shared" si="3"/>
        <v/>
      </c>
      <c r="H1914" s="5" t="str">
        <f t="shared" si="4"/>
        <v/>
      </c>
      <c r="I1914" s="5" t="str">
        <f t="shared" si="5"/>
        <v/>
      </c>
      <c r="J1914" s="5" t="str">
        <f t="shared" si="6"/>
        <v/>
      </c>
      <c r="K1914" s="5" t="str">
        <f t="shared" si="9"/>
        <v/>
      </c>
      <c r="M1914" s="6" t="str">
        <f t="shared" si="7"/>
        <v/>
      </c>
      <c r="N1914" s="5" t="str">
        <f t="shared" ref="N1914:Q1914" si="1920">IF(IFERROR(FIND( TRIM(LOWER( RIGHT(N$1,LEN(N$1)- FIND("=",N$1)))),LOWER($D1914)),"*") = "*","",LEFT(N$1,FIND("=",N$1) -1))</f>
        <v/>
      </c>
      <c r="O1914" s="5" t="str">
        <f t="shared" si="1920"/>
        <v/>
      </c>
      <c r="P1914" s="5" t="str">
        <f t="shared" si="1920"/>
        <v/>
      </c>
      <c r="Q1914" s="5" t="str">
        <f t="shared" si="1920"/>
        <v/>
      </c>
    </row>
    <row r="1915" ht="15.75" customHeight="1">
      <c r="A1915" s="5" t="s">
        <v>5667</v>
      </c>
      <c r="B1915" s="5" t="s">
        <v>5668</v>
      </c>
      <c r="C1915" s="5" t="s">
        <v>18</v>
      </c>
      <c r="D1915" s="5" t="s">
        <v>5669</v>
      </c>
      <c r="E1915" s="6" t="str">
        <f t="shared" si="2"/>
        <v>Enviromental Data</v>
      </c>
      <c r="F1915" s="2" t="s">
        <v>5</v>
      </c>
      <c r="G1915" s="5" t="str">
        <f t="shared" si="3"/>
        <v/>
      </c>
      <c r="H1915" s="5" t="str">
        <f t="shared" si="4"/>
        <v/>
      </c>
      <c r="I1915" s="5" t="str">
        <f t="shared" si="5"/>
        <v/>
      </c>
      <c r="J1915" s="5" t="str">
        <f t="shared" si="6"/>
        <v/>
      </c>
      <c r="K1915" s="5" t="str">
        <f t="shared" si="9"/>
        <v/>
      </c>
      <c r="M1915" s="6" t="str">
        <f t="shared" si="7"/>
        <v/>
      </c>
      <c r="N1915" s="5" t="str">
        <f t="shared" ref="N1915:Q1915" si="1921">IF(IFERROR(FIND( TRIM(LOWER( RIGHT(N$1,LEN(N$1)- FIND("=",N$1)))),LOWER($D1915)),"*") = "*","",LEFT(N$1,FIND("=",N$1) -1))</f>
        <v/>
      </c>
      <c r="O1915" s="5" t="str">
        <f t="shared" si="1921"/>
        <v/>
      </c>
      <c r="P1915" s="5" t="str">
        <f t="shared" si="1921"/>
        <v/>
      </c>
      <c r="Q1915" s="5" t="str">
        <f t="shared" si="1921"/>
        <v/>
      </c>
    </row>
    <row r="1916" ht="15.75" customHeight="1">
      <c r="A1916" s="5" t="s">
        <v>5670</v>
      </c>
      <c r="B1916" s="5" t="s">
        <v>5671</v>
      </c>
      <c r="C1916" s="5" t="s">
        <v>18</v>
      </c>
      <c r="D1916" s="5" t="s">
        <v>5672</v>
      </c>
      <c r="E1916" s="6" t="str">
        <f t="shared" si="2"/>
        <v>Enviromental Data</v>
      </c>
      <c r="F1916" s="2" t="s">
        <v>5</v>
      </c>
      <c r="G1916" s="5" t="str">
        <f t="shared" si="3"/>
        <v/>
      </c>
      <c r="H1916" s="5" t="str">
        <f t="shared" si="4"/>
        <v/>
      </c>
      <c r="I1916" s="5" t="str">
        <f t="shared" si="5"/>
        <v/>
      </c>
      <c r="J1916" s="5" t="str">
        <f t="shared" si="6"/>
        <v/>
      </c>
      <c r="K1916" s="5" t="str">
        <f t="shared" si="9"/>
        <v/>
      </c>
      <c r="M1916" s="6" t="str">
        <f t="shared" si="7"/>
        <v>Agricultural Waste Management System </v>
      </c>
      <c r="N1916" s="5" t="str">
        <f t="shared" ref="N1916:Q1916" si="1922">IF(IFERROR(FIND( TRIM(LOWER( RIGHT(N$1,LEN(N$1)- FIND("=",N$1)))),LOWER($D1916)),"*") = "*","",LEFT(N$1,FIND("=",N$1) -1))</f>
        <v>Agricultural Waste Management System </v>
      </c>
      <c r="O1916" s="5" t="str">
        <f t="shared" si="1922"/>
        <v/>
      </c>
      <c r="P1916" s="5" t="str">
        <f t="shared" si="1922"/>
        <v/>
      </c>
      <c r="Q1916" s="5" t="str">
        <f t="shared" si="1922"/>
        <v/>
      </c>
    </row>
    <row r="1917" ht="15.75" customHeight="1">
      <c r="A1917" s="5" t="s">
        <v>5673</v>
      </c>
      <c r="B1917" s="5" t="s">
        <v>5674</v>
      </c>
      <c r="C1917" s="5" t="s">
        <v>18</v>
      </c>
      <c r="D1917" s="5" t="s">
        <v>5675</v>
      </c>
      <c r="E1917" s="6" t="str">
        <f t="shared" si="2"/>
        <v>Enviromental Data</v>
      </c>
      <c r="F1917" s="2" t="s">
        <v>5</v>
      </c>
      <c r="G1917" s="5" t="str">
        <f t="shared" si="3"/>
        <v/>
      </c>
      <c r="H1917" s="5" t="str">
        <f t="shared" si="4"/>
        <v/>
      </c>
      <c r="I1917" s="5" t="str">
        <f t="shared" si="5"/>
        <v/>
      </c>
      <c r="J1917" s="5" t="str">
        <f t="shared" si="6"/>
        <v/>
      </c>
      <c r="K1917" s="5" t="str">
        <f t="shared" si="9"/>
        <v/>
      </c>
      <c r="M1917" s="6" t="str">
        <f t="shared" si="7"/>
        <v/>
      </c>
      <c r="N1917" s="5" t="str">
        <f t="shared" ref="N1917:Q1917" si="1923">IF(IFERROR(FIND( TRIM(LOWER( RIGHT(N$1,LEN(N$1)- FIND("=",N$1)))),LOWER($D1917)),"*") = "*","",LEFT(N$1,FIND("=",N$1) -1))</f>
        <v/>
      </c>
      <c r="O1917" s="5" t="str">
        <f t="shared" si="1923"/>
        <v/>
      </c>
      <c r="P1917" s="5" t="str">
        <f t="shared" si="1923"/>
        <v/>
      </c>
      <c r="Q1917" s="5" t="str">
        <f t="shared" si="1923"/>
        <v/>
      </c>
    </row>
    <row r="1918" ht="15.75" customHeight="1">
      <c r="A1918" s="5" t="s">
        <v>5676</v>
      </c>
      <c r="B1918" s="5" t="s">
        <v>5677</v>
      </c>
      <c r="C1918" s="5" t="s">
        <v>18</v>
      </c>
      <c r="D1918" s="5" t="s">
        <v>5678</v>
      </c>
      <c r="E1918" s="6" t="str">
        <f t="shared" si="2"/>
        <v>Enviromental Data</v>
      </c>
      <c r="F1918" s="2" t="s">
        <v>5</v>
      </c>
      <c r="G1918" s="5" t="str">
        <f t="shared" si="3"/>
        <v/>
      </c>
      <c r="H1918" s="5" t="str">
        <f t="shared" si="4"/>
        <v/>
      </c>
      <c r="I1918" s="5" t="str">
        <f t="shared" si="5"/>
        <v/>
      </c>
      <c r="J1918" s="5" t="str">
        <f t="shared" si="6"/>
        <v/>
      </c>
      <c r="K1918" s="5" t="str">
        <f t="shared" si="9"/>
        <v/>
      </c>
      <c r="M1918" s="6" t="str">
        <f t="shared" si="7"/>
        <v/>
      </c>
      <c r="N1918" s="5" t="str">
        <f t="shared" ref="N1918:Q1918" si="1924">IF(IFERROR(FIND( TRIM(LOWER( RIGHT(N$1,LEN(N$1)- FIND("=",N$1)))),LOWER($D1918)),"*") = "*","",LEFT(N$1,FIND("=",N$1) -1))</f>
        <v/>
      </c>
      <c r="O1918" s="5" t="str">
        <f t="shared" si="1924"/>
        <v/>
      </c>
      <c r="P1918" s="5" t="str">
        <f t="shared" si="1924"/>
        <v/>
      </c>
      <c r="Q1918" s="5" t="str">
        <f t="shared" si="1924"/>
        <v/>
      </c>
    </row>
    <row r="1919" ht="15.75" customHeight="1">
      <c r="A1919" s="5" t="s">
        <v>5679</v>
      </c>
      <c r="B1919" s="5" t="s">
        <v>5680</v>
      </c>
      <c r="C1919" s="5" t="s">
        <v>18</v>
      </c>
      <c r="D1919" s="5" t="s">
        <v>5681</v>
      </c>
      <c r="E1919" s="6" t="str">
        <f t="shared" si="2"/>
        <v>Enviromental Data</v>
      </c>
      <c r="F1919" s="2" t="s">
        <v>5</v>
      </c>
      <c r="G1919" s="5" t="str">
        <f t="shared" si="3"/>
        <v/>
      </c>
      <c r="H1919" s="5" t="str">
        <f t="shared" si="4"/>
        <v/>
      </c>
      <c r="I1919" s="5" t="str">
        <f t="shared" si="5"/>
        <v/>
      </c>
      <c r="J1919" s="5" t="str">
        <f t="shared" si="6"/>
        <v/>
      </c>
      <c r="K1919" s="5" t="str">
        <f t="shared" si="9"/>
        <v/>
      </c>
      <c r="M1919" s="6" t="str">
        <f t="shared" si="7"/>
        <v/>
      </c>
      <c r="N1919" s="5" t="str">
        <f t="shared" ref="N1919:Q1919" si="1925">IF(IFERROR(FIND( TRIM(LOWER( RIGHT(N$1,LEN(N$1)- FIND("=",N$1)))),LOWER($D1919)),"*") = "*","",LEFT(N$1,FIND("=",N$1) -1))</f>
        <v/>
      </c>
      <c r="O1919" s="5" t="str">
        <f t="shared" si="1925"/>
        <v/>
      </c>
      <c r="P1919" s="5" t="str">
        <f t="shared" si="1925"/>
        <v/>
      </c>
      <c r="Q1919" s="5" t="str">
        <f t="shared" si="1925"/>
        <v/>
      </c>
    </row>
    <row r="1920" ht="15.75" customHeight="1">
      <c r="A1920" s="5" t="s">
        <v>5682</v>
      </c>
      <c r="B1920" s="5" t="s">
        <v>5683</v>
      </c>
      <c r="C1920" s="5" t="s">
        <v>18</v>
      </c>
      <c r="D1920" s="5" t="s">
        <v>5684</v>
      </c>
      <c r="E1920" s="6" t="str">
        <f t="shared" si="2"/>
        <v>Enviromental Data</v>
      </c>
      <c r="F1920" s="2" t="s">
        <v>5</v>
      </c>
      <c r="G1920" s="5" t="str">
        <f t="shared" si="3"/>
        <v/>
      </c>
      <c r="H1920" s="5" t="str">
        <f t="shared" si="4"/>
        <v/>
      </c>
      <c r="I1920" s="5" t="str">
        <f t="shared" si="5"/>
        <v/>
      </c>
      <c r="J1920" s="5" t="str">
        <f t="shared" si="6"/>
        <v/>
      </c>
      <c r="K1920" s="5" t="str">
        <f t="shared" si="9"/>
        <v/>
      </c>
      <c r="M1920" s="6" t="str">
        <f t="shared" si="7"/>
        <v/>
      </c>
      <c r="N1920" s="5" t="str">
        <f t="shared" ref="N1920:Q1920" si="1926">IF(IFERROR(FIND( TRIM(LOWER( RIGHT(N$1,LEN(N$1)- FIND("=",N$1)))),LOWER($D1920)),"*") = "*","",LEFT(N$1,FIND("=",N$1) -1))</f>
        <v/>
      </c>
      <c r="O1920" s="5" t="str">
        <f t="shared" si="1926"/>
        <v/>
      </c>
      <c r="P1920" s="5" t="str">
        <f t="shared" si="1926"/>
        <v/>
      </c>
      <c r="Q1920" s="5" t="str">
        <f t="shared" si="1926"/>
        <v/>
      </c>
    </row>
    <row r="1921" ht="15.75" customHeight="1">
      <c r="A1921" s="5" t="s">
        <v>5685</v>
      </c>
      <c r="B1921" s="5" t="s">
        <v>5686</v>
      </c>
      <c r="C1921" s="5" t="s">
        <v>18</v>
      </c>
      <c r="D1921" s="5" t="s">
        <v>5687</v>
      </c>
      <c r="E1921" s="6" t="str">
        <f t="shared" si="2"/>
        <v>Enviromental Data</v>
      </c>
      <c r="F1921" s="2" t="s">
        <v>5</v>
      </c>
      <c r="G1921" s="5" t="str">
        <f t="shared" si="3"/>
        <v/>
      </c>
      <c r="H1921" s="5" t="str">
        <f t="shared" si="4"/>
        <v/>
      </c>
      <c r="I1921" s="5" t="str">
        <f t="shared" si="5"/>
        <v/>
      </c>
      <c r="J1921" s="5" t="str">
        <f t="shared" si="6"/>
        <v/>
      </c>
      <c r="K1921" s="5" t="str">
        <f t="shared" si="9"/>
        <v/>
      </c>
      <c r="M1921" s="6" t="str">
        <f t="shared" si="7"/>
        <v/>
      </c>
      <c r="N1921" s="5" t="str">
        <f t="shared" ref="N1921:Q1921" si="1927">IF(IFERROR(FIND( TRIM(LOWER( RIGHT(N$1,LEN(N$1)- FIND("=",N$1)))),LOWER($D1921)),"*") = "*","",LEFT(N$1,FIND("=",N$1) -1))</f>
        <v/>
      </c>
      <c r="O1921" s="5" t="str">
        <f t="shared" si="1927"/>
        <v/>
      </c>
      <c r="P1921" s="5" t="str">
        <f t="shared" si="1927"/>
        <v/>
      </c>
      <c r="Q1921" s="5" t="str">
        <f t="shared" si="1927"/>
        <v/>
      </c>
    </row>
    <row r="1922" ht="15.75" customHeight="1">
      <c r="A1922" s="5" t="s">
        <v>5688</v>
      </c>
      <c r="B1922" s="5" t="s">
        <v>5689</v>
      </c>
      <c r="C1922" s="5" t="s">
        <v>18</v>
      </c>
      <c r="D1922" s="5" t="s">
        <v>5690</v>
      </c>
      <c r="E1922" s="6" t="str">
        <f t="shared" si="2"/>
        <v>Enviromental Data</v>
      </c>
      <c r="F1922" s="2" t="s">
        <v>5</v>
      </c>
      <c r="G1922" s="5" t="str">
        <f t="shared" si="3"/>
        <v/>
      </c>
      <c r="H1922" s="5" t="str">
        <f t="shared" si="4"/>
        <v/>
      </c>
      <c r="I1922" s="5" t="str">
        <f t="shared" si="5"/>
        <v/>
      </c>
      <c r="J1922" s="5" t="str">
        <f t="shared" si="6"/>
        <v/>
      </c>
      <c r="K1922" s="5" t="str">
        <f t="shared" si="9"/>
        <v/>
      </c>
      <c r="M1922" s="6" t="str">
        <f t="shared" si="7"/>
        <v/>
      </c>
      <c r="N1922" s="5" t="str">
        <f t="shared" ref="N1922:Q1922" si="1928">IF(IFERROR(FIND( TRIM(LOWER( RIGHT(N$1,LEN(N$1)- FIND("=",N$1)))),LOWER($D1922)),"*") = "*","",LEFT(N$1,FIND("=",N$1) -1))</f>
        <v/>
      </c>
      <c r="O1922" s="5" t="str">
        <f t="shared" si="1928"/>
        <v/>
      </c>
      <c r="P1922" s="5" t="str">
        <f t="shared" si="1928"/>
        <v/>
      </c>
      <c r="Q1922" s="5" t="str">
        <f t="shared" si="1928"/>
        <v/>
      </c>
    </row>
    <row r="1923" ht="15.75" customHeight="1">
      <c r="A1923" s="5" t="s">
        <v>5691</v>
      </c>
      <c r="B1923" s="5" t="s">
        <v>3584</v>
      </c>
      <c r="C1923" s="5" t="s">
        <v>18</v>
      </c>
      <c r="D1923" s="5" t="s">
        <v>5692</v>
      </c>
      <c r="E1923" s="6" t="str">
        <f t="shared" si="2"/>
        <v>Enviromental Data</v>
      </c>
      <c r="F1923" s="2" t="s">
        <v>5</v>
      </c>
      <c r="G1923" s="5" t="str">
        <f t="shared" si="3"/>
        <v/>
      </c>
      <c r="H1923" s="5" t="str">
        <f t="shared" si="4"/>
        <v/>
      </c>
      <c r="I1923" s="5" t="str">
        <f t="shared" si="5"/>
        <v/>
      </c>
      <c r="J1923" s="5" t="str">
        <f t="shared" si="6"/>
        <v/>
      </c>
      <c r="K1923" s="5" t="str">
        <f t="shared" si="9"/>
        <v/>
      </c>
      <c r="M1923" s="6" t="str">
        <f t="shared" si="7"/>
        <v/>
      </c>
      <c r="N1923" s="5" t="str">
        <f t="shared" ref="N1923:Q1923" si="1929">IF(IFERROR(FIND( TRIM(LOWER( RIGHT(N$1,LEN(N$1)- FIND("=",N$1)))),LOWER($D1923)),"*") = "*","",LEFT(N$1,FIND("=",N$1) -1))</f>
        <v/>
      </c>
      <c r="O1923" s="5" t="str">
        <f t="shared" si="1929"/>
        <v/>
      </c>
      <c r="P1923" s="5" t="str">
        <f t="shared" si="1929"/>
        <v/>
      </c>
      <c r="Q1923" s="5" t="str">
        <f t="shared" si="1929"/>
        <v/>
      </c>
    </row>
    <row r="1924" ht="15.75" customHeight="1">
      <c r="A1924" s="5" t="s">
        <v>5693</v>
      </c>
      <c r="B1924" s="5" t="s">
        <v>5694</v>
      </c>
      <c r="C1924" s="5" t="s">
        <v>18</v>
      </c>
      <c r="D1924" s="5" t="s">
        <v>5695</v>
      </c>
      <c r="E1924" s="6" t="str">
        <f t="shared" si="2"/>
        <v>Enviromental Data</v>
      </c>
      <c r="F1924" s="2" t="s">
        <v>5</v>
      </c>
      <c r="G1924" s="5" t="str">
        <f t="shared" si="3"/>
        <v/>
      </c>
      <c r="H1924" s="5" t="str">
        <f t="shared" si="4"/>
        <v/>
      </c>
      <c r="I1924" s="5" t="str">
        <f t="shared" si="5"/>
        <v/>
      </c>
      <c r="J1924" s="5" t="str">
        <f t="shared" si="6"/>
        <v/>
      </c>
      <c r="K1924" s="5" t="str">
        <f t="shared" si="9"/>
        <v/>
      </c>
      <c r="M1924" s="6" t="str">
        <f t="shared" si="7"/>
        <v/>
      </c>
      <c r="N1924" s="5" t="str">
        <f t="shared" ref="N1924:Q1924" si="1930">IF(IFERROR(FIND( TRIM(LOWER( RIGHT(N$1,LEN(N$1)- FIND("=",N$1)))),LOWER($D1924)),"*") = "*","",LEFT(N$1,FIND("=",N$1) -1))</f>
        <v/>
      </c>
      <c r="O1924" s="5" t="str">
        <f t="shared" si="1930"/>
        <v/>
      </c>
      <c r="P1924" s="5" t="str">
        <f t="shared" si="1930"/>
        <v/>
      </c>
      <c r="Q1924" s="5" t="str">
        <f t="shared" si="1930"/>
        <v/>
      </c>
    </row>
    <row r="1925" ht="15.75" customHeight="1">
      <c r="A1925" s="5" t="s">
        <v>5696</v>
      </c>
      <c r="B1925" s="5" t="s">
        <v>5697</v>
      </c>
      <c r="C1925" s="5" t="s">
        <v>18</v>
      </c>
      <c r="D1925" s="5" t="s">
        <v>5698</v>
      </c>
      <c r="E1925" s="6" t="str">
        <f t="shared" si="2"/>
        <v>Enviromental Data</v>
      </c>
      <c r="F1925" s="2" t="s">
        <v>5</v>
      </c>
      <c r="G1925" s="5" t="str">
        <f t="shared" si="3"/>
        <v/>
      </c>
      <c r="H1925" s="5" t="str">
        <f t="shared" si="4"/>
        <v/>
      </c>
      <c r="I1925" s="5" t="str">
        <f t="shared" si="5"/>
        <v/>
      </c>
      <c r="J1925" s="5" t="str">
        <f t="shared" si="6"/>
        <v/>
      </c>
      <c r="K1925" s="5" t="str">
        <f t="shared" si="9"/>
        <v/>
      </c>
      <c r="M1925" s="6" t="str">
        <f t="shared" si="7"/>
        <v>Regulatory Compliance </v>
      </c>
      <c r="N1925" s="5" t="str">
        <f t="shared" ref="N1925:Q1925" si="1931">IF(IFERROR(FIND( TRIM(LOWER( RIGHT(N$1,LEN(N$1)- FIND("=",N$1)))),LOWER($D1925)),"*") = "*","",LEFT(N$1,FIND("=",N$1) -1))</f>
        <v/>
      </c>
      <c r="O1925" s="5" t="str">
        <f t="shared" si="1931"/>
        <v/>
      </c>
      <c r="P1925" s="5" t="str">
        <f t="shared" si="1931"/>
        <v>Regulatory Compliance </v>
      </c>
      <c r="Q1925" s="5" t="str">
        <f t="shared" si="1931"/>
        <v/>
      </c>
    </row>
    <row r="1926" ht="15.75" customHeight="1">
      <c r="A1926" s="5" t="s">
        <v>5699</v>
      </c>
      <c r="B1926" s="5" t="s">
        <v>5700</v>
      </c>
      <c r="C1926" s="5" t="s">
        <v>18</v>
      </c>
      <c r="D1926" s="5" t="s">
        <v>5701</v>
      </c>
      <c r="E1926" s="6" t="str">
        <f t="shared" si="2"/>
        <v>Enviromental Data</v>
      </c>
      <c r="F1926" s="2" t="s">
        <v>5</v>
      </c>
      <c r="G1926" s="5" t="str">
        <f t="shared" si="3"/>
        <v/>
      </c>
      <c r="H1926" s="5" t="str">
        <f t="shared" si="4"/>
        <v/>
      </c>
      <c r="I1926" s="5" t="str">
        <f t="shared" si="5"/>
        <v/>
      </c>
      <c r="J1926" s="5" t="str">
        <f t="shared" si="6"/>
        <v/>
      </c>
      <c r="K1926" s="5" t="str">
        <f t="shared" si="9"/>
        <v/>
      </c>
      <c r="M1926" s="6" t="str">
        <f t="shared" si="7"/>
        <v/>
      </c>
      <c r="N1926" s="5" t="str">
        <f t="shared" ref="N1926:Q1926" si="1932">IF(IFERROR(FIND( TRIM(LOWER( RIGHT(N$1,LEN(N$1)- FIND("=",N$1)))),LOWER($D1926)),"*") = "*","",LEFT(N$1,FIND("=",N$1) -1))</f>
        <v/>
      </c>
      <c r="O1926" s="5" t="str">
        <f t="shared" si="1932"/>
        <v/>
      </c>
      <c r="P1926" s="5" t="str">
        <f t="shared" si="1932"/>
        <v/>
      </c>
      <c r="Q1926" s="5" t="str">
        <f t="shared" si="1932"/>
        <v/>
      </c>
    </row>
    <row r="1927" ht="15.75" customHeight="1">
      <c r="A1927" s="5" t="s">
        <v>5702</v>
      </c>
      <c r="B1927" s="5" t="s">
        <v>5703</v>
      </c>
      <c r="C1927" s="5" t="s">
        <v>18</v>
      </c>
      <c r="D1927" s="5" t="s">
        <v>5704</v>
      </c>
      <c r="E1927" s="6" t="str">
        <f t="shared" si="2"/>
        <v>Enviromental Data</v>
      </c>
      <c r="F1927" s="2" t="s">
        <v>5</v>
      </c>
      <c r="G1927" s="5" t="str">
        <f t="shared" si="3"/>
        <v/>
      </c>
      <c r="H1927" s="5" t="str">
        <f t="shared" si="4"/>
        <v/>
      </c>
      <c r="I1927" s="5" t="str">
        <f t="shared" si="5"/>
        <v/>
      </c>
      <c r="J1927" s="5" t="str">
        <f t="shared" si="6"/>
        <v/>
      </c>
      <c r="K1927" s="5" t="str">
        <f t="shared" si="9"/>
        <v/>
      </c>
      <c r="M1927" s="6" t="str">
        <f t="shared" si="7"/>
        <v/>
      </c>
      <c r="N1927" s="5" t="str">
        <f t="shared" ref="N1927:Q1927" si="1933">IF(IFERROR(FIND( TRIM(LOWER( RIGHT(N$1,LEN(N$1)- FIND("=",N$1)))),LOWER($D1927)),"*") = "*","",LEFT(N$1,FIND("=",N$1) -1))</f>
        <v/>
      </c>
      <c r="O1927" s="5" t="str">
        <f t="shared" si="1933"/>
        <v/>
      </c>
      <c r="P1927" s="5" t="str">
        <f t="shared" si="1933"/>
        <v/>
      </c>
      <c r="Q1927" s="5" t="str">
        <f t="shared" si="1933"/>
        <v/>
      </c>
    </row>
    <row r="1928" ht="15.75" customHeight="1">
      <c r="A1928" s="5" t="s">
        <v>5705</v>
      </c>
      <c r="B1928" s="5" t="s">
        <v>5706</v>
      </c>
      <c r="C1928" s="5" t="s">
        <v>18</v>
      </c>
      <c r="D1928" s="5" t="s">
        <v>5707</v>
      </c>
      <c r="E1928" s="6" t="str">
        <f t="shared" si="2"/>
        <v>Enviromental Data</v>
      </c>
      <c r="F1928" s="2" t="s">
        <v>5</v>
      </c>
      <c r="G1928" s="5" t="str">
        <f t="shared" si="3"/>
        <v/>
      </c>
      <c r="H1928" s="5" t="str">
        <f t="shared" si="4"/>
        <v/>
      </c>
      <c r="I1928" s="5" t="str">
        <f t="shared" si="5"/>
        <v/>
      </c>
      <c r="J1928" s="5" t="str">
        <f t="shared" si="6"/>
        <v/>
      </c>
      <c r="K1928" s="5" t="str">
        <f t="shared" si="9"/>
        <v/>
      </c>
      <c r="M1928" s="6" t="str">
        <f t="shared" si="7"/>
        <v/>
      </c>
      <c r="N1928" s="5" t="str">
        <f t="shared" ref="N1928:Q1928" si="1934">IF(IFERROR(FIND( TRIM(LOWER( RIGHT(N$1,LEN(N$1)- FIND("=",N$1)))),LOWER($D1928)),"*") = "*","",LEFT(N$1,FIND("=",N$1) -1))</f>
        <v/>
      </c>
      <c r="O1928" s="5" t="str">
        <f t="shared" si="1934"/>
        <v/>
      </c>
      <c r="P1928" s="5" t="str">
        <f t="shared" si="1934"/>
        <v/>
      </c>
      <c r="Q1928" s="5" t="str">
        <f t="shared" si="1934"/>
        <v/>
      </c>
    </row>
    <row r="1929" ht="15.75" customHeight="1">
      <c r="A1929" s="5" t="s">
        <v>5708</v>
      </c>
      <c r="B1929" s="5" t="s">
        <v>5709</v>
      </c>
      <c r="C1929" s="5" t="s">
        <v>18</v>
      </c>
      <c r="D1929" s="5" t="s">
        <v>5710</v>
      </c>
      <c r="E1929" s="6" t="str">
        <f t="shared" si="2"/>
        <v>Enviromental Data</v>
      </c>
      <c r="F1929" s="2" t="s">
        <v>5</v>
      </c>
      <c r="G1929" s="5" t="str">
        <f t="shared" si="3"/>
        <v/>
      </c>
      <c r="H1929" s="5" t="str">
        <f t="shared" si="4"/>
        <v/>
      </c>
      <c r="I1929" s="5" t="str">
        <f t="shared" si="5"/>
        <v/>
      </c>
      <c r="J1929" s="5" t="str">
        <f t="shared" si="6"/>
        <v/>
      </c>
      <c r="K1929" s="5" t="str">
        <f t="shared" si="9"/>
        <v/>
      </c>
      <c r="M1929" s="6" t="str">
        <f t="shared" si="7"/>
        <v/>
      </c>
      <c r="N1929" s="5" t="str">
        <f t="shared" ref="N1929:Q1929" si="1935">IF(IFERROR(FIND( TRIM(LOWER( RIGHT(N$1,LEN(N$1)- FIND("=",N$1)))),LOWER($D1929)),"*") = "*","",LEFT(N$1,FIND("=",N$1) -1))</f>
        <v/>
      </c>
      <c r="O1929" s="5" t="str">
        <f t="shared" si="1935"/>
        <v/>
      </c>
      <c r="P1929" s="5" t="str">
        <f t="shared" si="1935"/>
        <v/>
      </c>
      <c r="Q1929" s="5" t="str">
        <f t="shared" si="1935"/>
        <v/>
      </c>
    </row>
    <row r="1930" ht="15.75" customHeight="1">
      <c r="A1930" s="5" t="s">
        <v>5711</v>
      </c>
      <c r="B1930" s="5" t="s">
        <v>5712</v>
      </c>
      <c r="C1930" s="5" t="s">
        <v>18</v>
      </c>
      <c r="D1930" s="5" t="s">
        <v>5713</v>
      </c>
      <c r="E1930" s="6" t="str">
        <f t="shared" si="2"/>
        <v>Enviromental Data</v>
      </c>
      <c r="F1930" s="2" t="s">
        <v>5</v>
      </c>
      <c r="G1930" s="5" t="str">
        <f t="shared" si="3"/>
        <v/>
      </c>
      <c r="H1930" s="5" t="str">
        <f t="shared" si="4"/>
        <v/>
      </c>
      <c r="I1930" s="5" t="str">
        <f t="shared" si="5"/>
        <v/>
      </c>
      <c r="J1930" s="5" t="str">
        <f t="shared" si="6"/>
        <v/>
      </c>
      <c r="K1930" s="5" t="str">
        <f t="shared" si="9"/>
        <v/>
      </c>
      <c r="M1930" s="6" t="str">
        <f t="shared" si="7"/>
        <v/>
      </c>
      <c r="N1930" s="5" t="str">
        <f t="shared" ref="N1930:Q1930" si="1936">IF(IFERROR(FIND( TRIM(LOWER( RIGHT(N$1,LEN(N$1)- FIND("=",N$1)))),LOWER($D1930)),"*") = "*","",LEFT(N$1,FIND("=",N$1) -1))</f>
        <v/>
      </c>
      <c r="O1930" s="5" t="str">
        <f t="shared" si="1936"/>
        <v/>
      </c>
      <c r="P1930" s="5" t="str">
        <f t="shared" si="1936"/>
        <v/>
      </c>
      <c r="Q1930" s="5" t="str">
        <f t="shared" si="1936"/>
        <v/>
      </c>
    </row>
    <row r="1931" ht="15.75" customHeight="1">
      <c r="A1931" s="5" t="s">
        <v>5714</v>
      </c>
      <c r="B1931" s="5" t="s">
        <v>5715</v>
      </c>
      <c r="C1931" s="5" t="s">
        <v>18</v>
      </c>
      <c r="D1931" s="5" t="s">
        <v>5716</v>
      </c>
      <c r="E1931" s="6" t="str">
        <f t="shared" si="2"/>
        <v>Enviromental Data</v>
      </c>
      <c r="F1931" s="2" t="s">
        <v>5</v>
      </c>
      <c r="G1931" s="5" t="str">
        <f t="shared" si="3"/>
        <v/>
      </c>
      <c r="H1931" s="5" t="str">
        <f t="shared" si="4"/>
        <v/>
      </c>
      <c r="I1931" s="5" t="str">
        <f t="shared" si="5"/>
        <v/>
      </c>
      <c r="J1931" s="5" t="str">
        <f t="shared" si="6"/>
        <v/>
      </c>
      <c r="K1931" s="5" t="str">
        <f t="shared" si="9"/>
        <v/>
      </c>
      <c r="M1931" s="6" t="str">
        <f t="shared" si="7"/>
        <v/>
      </c>
      <c r="N1931" s="5" t="str">
        <f t="shared" ref="N1931:Q1931" si="1937">IF(IFERROR(FIND( TRIM(LOWER( RIGHT(N$1,LEN(N$1)- FIND("=",N$1)))),LOWER($D1931)),"*") = "*","",LEFT(N$1,FIND("=",N$1) -1))</f>
        <v/>
      </c>
      <c r="O1931" s="5" t="str">
        <f t="shared" si="1937"/>
        <v/>
      </c>
      <c r="P1931" s="5" t="str">
        <f t="shared" si="1937"/>
        <v/>
      </c>
      <c r="Q1931" s="5" t="str">
        <f t="shared" si="1937"/>
        <v/>
      </c>
    </row>
    <row r="1932" ht="15.75" customHeight="1">
      <c r="A1932" s="5" t="s">
        <v>5717</v>
      </c>
      <c r="B1932" s="5" t="s">
        <v>5718</v>
      </c>
      <c r="C1932" s="5" t="s">
        <v>18</v>
      </c>
      <c r="D1932" s="5" t="s">
        <v>5719</v>
      </c>
      <c r="E1932" s="6" t="str">
        <f t="shared" si="2"/>
        <v>Enviromental Data</v>
      </c>
      <c r="F1932" s="2" t="s">
        <v>5</v>
      </c>
      <c r="G1932" s="5" t="str">
        <f t="shared" si="3"/>
        <v/>
      </c>
      <c r="H1932" s="5" t="str">
        <f t="shared" si="4"/>
        <v/>
      </c>
      <c r="I1932" s="5" t="str">
        <f t="shared" si="5"/>
        <v/>
      </c>
      <c r="J1932" s="5" t="str">
        <f t="shared" si="6"/>
        <v/>
      </c>
      <c r="K1932" s="5" t="str">
        <f t="shared" si="9"/>
        <v/>
      </c>
      <c r="M1932" s="6" t="str">
        <f t="shared" si="7"/>
        <v/>
      </c>
      <c r="N1932" s="5" t="str">
        <f t="shared" ref="N1932:Q1932" si="1938">IF(IFERROR(FIND( TRIM(LOWER( RIGHT(N$1,LEN(N$1)- FIND("=",N$1)))),LOWER($D1932)),"*") = "*","",LEFT(N$1,FIND("=",N$1) -1))</f>
        <v/>
      </c>
      <c r="O1932" s="5" t="str">
        <f t="shared" si="1938"/>
        <v/>
      </c>
      <c r="P1932" s="5" t="str">
        <f t="shared" si="1938"/>
        <v/>
      </c>
      <c r="Q1932" s="5" t="str">
        <f t="shared" si="1938"/>
        <v/>
      </c>
    </row>
    <row r="1933" ht="15.75" customHeight="1">
      <c r="A1933" s="5" t="s">
        <v>5720</v>
      </c>
      <c r="B1933" s="5" t="s">
        <v>5721</v>
      </c>
      <c r="C1933" s="5" t="s">
        <v>18</v>
      </c>
      <c r="D1933" s="5" t="s">
        <v>5722</v>
      </c>
      <c r="E1933" s="6" t="str">
        <f t="shared" si="2"/>
        <v>Enviromental Data</v>
      </c>
      <c r="F1933" s="2" t="s">
        <v>5</v>
      </c>
      <c r="G1933" s="5" t="str">
        <f t="shared" si="3"/>
        <v/>
      </c>
      <c r="H1933" s="5" t="str">
        <f t="shared" si="4"/>
        <v/>
      </c>
      <c r="I1933" s="5" t="str">
        <f t="shared" si="5"/>
        <v/>
      </c>
      <c r="J1933" s="5" t="str">
        <f t="shared" si="6"/>
        <v/>
      </c>
      <c r="K1933" s="5" t="str">
        <f t="shared" si="9"/>
        <v/>
      </c>
      <c r="M1933" s="6" t="str">
        <f t="shared" si="7"/>
        <v/>
      </c>
      <c r="N1933" s="5" t="str">
        <f t="shared" ref="N1933:Q1933" si="1939">IF(IFERROR(FIND( TRIM(LOWER( RIGHT(N$1,LEN(N$1)- FIND("=",N$1)))),LOWER($D1933)),"*") = "*","",LEFT(N$1,FIND("=",N$1) -1))</f>
        <v/>
      </c>
      <c r="O1933" s="5" t="str">
        <f t="shared" si="1939"/>
        <v/>
      </c>
      <c r="P1933" s="5" t="str">
        <f t="shared" si="1939"/>
        <v/>
      </c>
      <c r="Q1933" s="5" t="str">
        <f t="shared" si="1939"/>
        <v/>
      </c>
    </row>
    <row r="1934" ht="15.75" customHeight="1">
      <c r="A1934" s="5" t="s">
        <v>5723</v>
      </c>
      <c r="B1934" s="5" t="s">
        <v>5724</v>
      </c>
      <c r="C1934" s="5" t="s">
        <v>18</v>
      </c>
      <c r="D1934" s="5" t="s">
        <v>5725</v>
      </c>
      <c r="E1934" s="6" t="str">
        <f t="shared" si="2"/>
        <v>Enviromental Data</v>
      </c>
      <c r="F1934" s="2" t="s">
        <v>5</v>
      </c>
      <c r="G1934" s="5" t="str">
        <f t="shared" si="3"/>
        <v/>
      </c>
      <c r="H1934" s="5" t="str">
        <f t="shared" si="4"/>
        <v/>
      </c>
      <c r="I1934" s="5" t="str">
        <f t="shared" si="5"/>
        <v/>
      </c>
      <c r="J1934" s="5" t="str">
        <f t="shared" si="6"/>
        <v/>
      </c>
      <c r="K1934" s="5" t="str">
        <f t="shared" si="9"/>
        <v/>
      </c>
      <c r="M1934" s="6" t="str">
        <f t="shared" si="7"/>
        <v/>
      </c>
      <c r="N1934" s="5" t="str">
        <f t="shared" ref="N1934:Q1934" si="1940">IF(IFERROR(FIND( TRIM(LOWER( RIGHT(N$1,LEN(N$1)- FIND("=",N$1)))),LOWER($D1934)),"*") = "*","",LEFT(N$1,FIND("=",N$1) -1))</f>
        <v/>
      </c>
      <c r="O1934" s="5" t="str">
        <f t="shared" si="1940"/>
        <v/>
      </c>
      <c r="P1934" s="5" t="str">
        <f t="shared" si="1940"/>
        <v/>
      </c>
      <c r="Q1934" s="5" t="str">
        <f t="shared" si="1940"/>
        <v/>
      </c>
    </row>
    <row r="1935" ht="15.75" customHeight="1">
      <c r="A1935" s="5" t="s">
        <v>5726</v>
      </c>
      <c r="B1935" s="5" t="s">
        <v>5727</v>
      </c>
      <c r="C1935" s="5" t="s">
        <v>18</v>
      </c>
      <c r="D1935" s="5" t="s">
        <v>5728</v>
      </c>
      <c r="E1935" s="6" t="str">
        <f t="shared" si="2"/>
        <v>Enviromental Data</v>
      </c>
      <c r="F1935" s="2" t="s">
        <v>5</v>
      </c>
      <c r="G1935" s="5" t="str">
        <f t="shared" si="3"/>
        <v/>
      </c>
      <c r="H1935" s="5" t="str">
        <f t="shared" si="4"/>
        <v/>
      </c>
      <c r="I1935" s="5" t="str">
        <f t="shared" si="5"/>
        <v/>
      </c>
      <c r="J1935" s="5" t="str">
        <f t="shared" si="6"/>
        <v/>
      </c>
      <c r="K1935" s="5" t="str">
        <f t="shared" si="9"/>
        <v/>
      </c>
      <c r="M1935" s="6" t="str">
        <f t="shared" si="7"/>
        <v/>
      </c>
      <c r="N1935" s="5" t="str">
        <f t="shared" ref="N1935:Q1935" si="1941">IF(IFERROR(FIND( TRIM(LOWER( RIGHT(N$1,LEN(N$1)- FIND("=",N$1)))),LOWER($D1935)),"*") = "*","",LEFT(N$1,FIND("=",N$1) -1))</f>
        <v/>
      </c>
      <c r="O1935" s="5" t="str">
        <f t="shared" si="1941"/>
        <v/>
      </c>
      <c r="P1935" s="5" t="str">
        <f t="shared" si="1941"/>
        <v/>
      </c>
      <c r="Q1935" s="5" t="str">
        <f t="shared" si="1941"/>
        <v/>
      </c>
    </row>
    <row r="1936" ht="15.75" customHeight="1">
      <c r="A1936" s="5" t="s">
        <v>5729</v>
      </c>
      <c r="B1936" s="5" t="s">
        <v>5730</v>
      </c>
      <c r="C1936" s="5" t="s">
        <v>18</v>
      </c>
      <c r="D1936" s="5" t="s">
        <v>5731</v>
      </c>
      <c r="E1936" s="6" t="str">
        <f t="shared" si="2"/>
        <v>Enviromental Data</v>
      </c>
      <c r="F1936" s="2" t="s">
        <v>5</v>
      </c>
      <c r="G1936" s="5" t="str">
        <f t="shared" si="3"/>
        <v/>
      </c>
      <c r="H1936" s="5" t="str">
        <f t="shared" si="4"/>
        <v/>
      </c>
      <c r="I1936" s="5" t="str">
        <f t="shared" si="5"/>
        <v/>
      </c>
      <c r="J1936" s="5" t="str">
        <f t="shared" si="6"/>
        <v/>
      </c>
      <c r="K1936" s="5" t="str">
        <f t="shared" si="9"/>
        <v/>
      </c>
      <c r="M1936" s="6" t="str">
        <f t="shared" si="7"/>
        <v/>
      </c>
      <c r="N1936" s="5" t="str">
        <f t="shared" ref="N1936:Q1936" si="1942">IF(IFERROR(FIND( TRIM(LOWER( RIGHT(N$1,LEN(N$1)- FIND("=",N$1)))),LOWER($D1936)),"*") = "*","",LEFT(N$1,FIND("=",N$1) -1))</f>
        <v/>
      </c>
      <c r="O1936" s="5" t="str">
        <f t="shared" si="1942"/>
        <v/>
      </c>
      <c r="P1936" s="5" t="str">
        <f t="shared" si="1942"/>
        <v/>
      </c>
      <c r="Q1936" s="5" t="str">
        <f t="shared" si="1942"/>
        <v/>
      </c>
    </row>
    <row r="1937" ht="15.75" customHeight="1">
      <c r="A1937" s="5" t="s">
        <v>5732</v>
      </c>
      <c r="B1937" s="5" t="s">
        <v>5733</v>
      </c>
      <c r="C1937" s="5" t="s">
        <v>18</v>
      </c>
      <c r="D1937" s="5" t="s">
        <v>5734</v>
      </c>
      <c r="E1937" s="6" t="str">
        <f t="shared" si="2"/>
        <v>Enviromental Data</v>
      </c>
      <c r="F1937" s="2" t="s">
        <v>5</v>
      </c>
      <c r="G1937" s="5" t="str">
        <f t="shared" si="3"/>
        <v/>
      </c>
      <c r="H1937" s="5" t="str">
        <f t="shared" si="4"/>
        <v/>
      </c>
      <c r="I1937" s="5" t="str">
        <f t="shared" si="5"/>
        <v/>
      </c>
      <c r="J1937" s="5" t="str">
        <f t="shared" si="6"/>
        <v/>
      </c>
      <c r="K1937" s="5" t="str">
        <f t="shared" si="9"/>
        <v/>
      </c>
      <c r="M1937" s="6" t="str">
        <f t="shared" si="7"/>
        <v/>
      </c>
      <c r="N1937" s="5" t="str">
        <f t="shared" ref="N1937:Q1937" si="1943">IF(IFERROR(FIND( TRIM(LOWER( RIGHT(N$1,LEN(N$1)- FIND("=",N$1)))),LOWER($D1937)),"*") = "*","",LEFT(N$1,FIND("=",N$1) -1))</f>
        <v/>
      </c>
      <c r="O1937" s="5" t="str">
        <f t="shared" si="1943"/>
        <v/>
      </c>
      <c r="P1937" s="5" t="str">
        <f t="shared" si="1943"/>
        <v/>
      </c>
      <c r="Q1937" s="5" t="str">
        <f t="shared" si="1943"/>
        <v/>
      </c>
    </row>
    <row r="1938" ht="15.75" customHeight="1">
      <c r="A1938" s="5" t="s">
        <v>5735</v>
      </c>
      <c r="B1938" s="5" t="s">
        <v>5736</v>
      </c>
      <c r="C1938" s="5" t="s">
        <v>18</v>
      </c>
      <c r="D1938" s="5" t="s">
        <v>5737</v>
      </c>
      <c r="E1938" s="6" t="str">
        <f t="shared" si="2"/>
        <v>Enviromental Data,Public Health Data </v>
      </c>
      <c r="F1938" s="2" t="s">
        <v>5</v>
      </c>
      <c r="G1938" s="5" t="str">
        <f t="shared" si="3"/>
        <v/>
      </c>
      <c r="H1938" s="5" t="str">
        <f t="shared" si="4"/>
        <v/>
      </c>
      <c r="I1938" s="5" t="str">
        <f t="shared" si="5"/>
        <v/>
      </c>
      <c r="J1938" s="5" t="str">
        <f t="shared" si="6"/>
        <v/>
      </c>
      <c r="K1938" s="5" t="str">
        <f t="shared" si="9"/>
        <v>Public Health Data </v>
      </c>
      <c r="M1938" s="6" t="str">
        <f t="shared" si="7"/>
        <v/>
      </c>
      <c r="N1938" s="5" t="str">
        <f t="shared" ref="N1938:Q1938" si="1944">IF(IFERROR(FIND( TRIM(LOWER( RIGHT(N$1,LEN(N$1)- FIND("=",N$1)))),LOWER($D1938)),"*") = "*","",LEFT(N$1,FIND("=",N$1) -1))</f>
        <v/>
      </c>
      <c r="O1938" s="5" t="str">
        <f t="shared" si="1944"/>
        <v/>
      </c>
      <c r="P1938" s="5" t="str">
        <f t="shared" si="1944"/>
        <v/>
      </c>
      <c r="Q1938" s="5" t="str">
        <f t="shared" si="1944"/>
        <v/>
      </c>
    </row>
    <row r="1939" ht="15.75" customHeight="1">
      <c r="A1939" s="5" t="s">
        <v>5738</v>
      </c>
      <c r="B1939" s="5" t="s">
        <v>5739</v>
      </c>
      <c r="C1939" s="5" t="s">
        <v>18</v>
      </c>
      <c r="D1939" s="5" t="s">
        <v>5740</v>
      </c>
      <c r="E1939" s="6" t="str">
        <f t="shared" si="2"/>
        <v>Enviromental Data,Public Health Data </v>
      </c>
      <c r="F1939" s="2" t="s">
        <v>5</v>
      </c>
      <c r="G1939" s="5" t="str">
        <f t="shared" si="3"/>
        <v/>
      </c>
      <c r="H1939" s="5" t="str">
        <f t="shared" si="4"/>
        <v/>
      </c>
      <c r="I1939" s="5" t="str">
        <f t="shared" si="5"/>
        <v/>
      </c>
      <c r="J1939" s="5" t="str">
        <f t="shared" si="6"/>
        <v/>
      </c>
      <c r="K1939" s="5" t="str">
        <f t="shared" si="9"/>
        <v>Public Health Data </v>
      </c>
      <c r="M1939" s="6" t="str">
        <f t="shared" si="7"/>
        <v/>
      </c>
      <c r="N1939" s="5" t="str">
        <f t="shared" ref="N1939:Q1939" si="1945">IF(IFERROR(FIND( TRIM(LOWER( RIGHT(N$1,LEN(N$1)- FIND("=",N$1)))),LOWER($D1939)),"*") = "*","",LEFT(N$1,FIND("=",N$1) -1))</f>
        <v/>
      </c>
      <c r="O1939" s="5" t="str">
        <f t="shared" si="1945"/>
        <v/>
      </c>
      <c r="P1939" s="5" t="str">
        <f t="shared" si="1945"/>
        <v/>
      </c>
      <c r="Q1939" s="5" t="str">
        <f t="shared" si="1945"/>
        <v/>
      </c>
    </row>
    <row r="1940" ht="15.75" customHeight="1">
      <c r="A1940" s="5" t="s">
        <v>5741</v>
      </c>
      <c r="B1940" s="5" t="s">
        <v>5742</v>
      </c>
      <c r="C1940" s="5" t="s">
        <v>18</v>
      </c>
      <c r="D1940" s="5" t="s">
        <v>5743</v>
      </c>
      <c r="E1940" s="6" t="str">
        <f t="shared" si="2"/>
        <v>Enviromental Data</v>
      </c>
      <c r="F1940" s="2" t="s">
        <v>5</v>
      </c>
      <c r="G1940" s="5" t="str">
        <f t="shared" si="3"/>
        <v/>
      </c>
      <c r="H1940" s="5" t="str">
        <f t="shared" si="4"/>
        <v/>
      </c>
      <c r="I1940" s="5" t="str">
        <f t="shared" si="5"/>
        <v/>
      </c>
      <c r="J1940" s="5" t="str">
        <f t="shared" si="6"/>
        <v/>
      </c>
      <c r="K1940" s="5" t="str">
        <f t="shared" si="9"/>
        <v/>
      </c>
      <c r="M1940" s="6" t="str">
        <f t="shared" si="7"/>
        <v/>
      </c>
      <c r="N1940" s="5" t="str">
        <f t="shared" ref="N1940:Q1940" si="1946">IF(IFERROR(FIND( TRIM(LOWER( RIGHT(N$1,LEN(N$1)- FIND("=",N$1)))),LOWER($D1940)),"*") = "*","",LEFT(N$1,FIND("=",N$1) -1))</f>
        <v/>
      </c>
      <c r="O1940" s="5" t="str">
        <f t="shared" si="1946"/>
        <v/>
      </c>
      <c r="P1940" s="5" t="str">
        <f t="shared" si="1946"/>
        <v/>
      </c>
      <c r="Q1940" s="5" t="str">
        <f t="shared" si="1946"/>
        <v/>
      </c>
    </row>
    <row r="1941" ht="15.75" customHeight="1">
      <c r="A1941" s="5" t="s">
        <v>5744</v>
      </c>
      <c r="B1941" s="5" t="s">
        <v>5745</v>
      </c>
      <c r="C1941" s="5" t="s">
        <v>18</v>
      </c>
      <c r="D1941" s="5" t="s">
        <v>5746</v>
      </c>
      <c r="E1941" s="6" t="str">
        <f t="shared" si="2"/>
        <v>Enviromental Data</v>
      </c>
      <c r="F1941" s="2" t="s">
        <v>5</v>
      </c>
      <c r="G1941" s="5" t="str">
        <f t="shared" si="3"/>
        <v/>
      </c>
      <c r="H1941" s="5" t="str">
        <f t="shared" si="4"/>
        <v/>
      </c>
      <c r="I1941" s="5" t="str">
        <f t="shared" si="5"/>
        <v/>
      </c>
      <c r="J1941" s="5" t="str">
        <f t="shared" si="6"/>
        <v/>
      </c>
      <c r="K1941" s="5" t="str">
        <f t="shared" si="9"/>
        <v/>
      </c>
      <c r="M1941" s="6" t="str">
        <f t="shared" si="7"/>
        <v/>
      </c>
      <c r="N1941" s="5" t="str">
        <f t="shared" ref="N1941:Q1941" si="1947">IF(IFERROR(FIND( TRIM(LOWER( RIGHT(N$1,LEN(N$1)- FIND("=",N$1)))),LOWER($D1941)),"*") = "*","",LEFT(N$1,FIND("=",N$1) -1))</f>
        <v/>
      </c>
      <c r="O1941" s="5" t="str">
        <f t="shared" si="1947"/>
        <v/>
      </c>
      <c r="P1941" s="5" t="str">
        <f t="shared" si="1947"/>
        <v/>
      </c>
      <c r="Q1941" s="5" t="str">
        <f t="shared" si="1947"/>
        <v/>
      </c>
    </row>
    <row r="1942" ht="15.75" customHeight="1">
      <c r="A1942" s="5" t="s">
        <v>5747</v>
      </c>
      <c r="B1942" s="5" t="s">
        <v>5748</v>
      </c>
      <c r="C1942" s="5" t="s">
        <v>18</v>
      </c>
      <c r="D1942" s="5" t="s">
        <v>5749</v>
      </c>
      <c r="E1942" s="6" t="str">
        <f t="shared" si="2"/>
        <v>Enviromental Data</v>
      </c>
      <c r="F1942" s="2" t="s">
        <v>5</v>
      </c>
      <c r="G1942" s="5" t="str">
        <f t="shared" si="3"/>
        <v/>
      </c>
      <c r="H1942" s="5" t="str">
        <f t="shared" si="4"/>
        <v/>
      </c>
      <c r="I1942" s="5" t="str">
        <f t="shared" si="5"/>
        <v/>
      </c>
      <c r="J1942" s="5" t="str">
        <f t="shared" si="6"/>
        <v/>
      </c>
      <c r="K1942" s="5" t="str">
        <f t="shared" si="9"/>
        <v/>
      </c>
      <c r="M1942" s="6" t="str">
        <f t="shared" si="7"/>
        <v/>
      </c>
      <c r="N1942" s="5" t="str">
        <f t="shared" ref="N1942:Q1942" si="1948">IF(IFERROR(FIND( TRIM(LOWER( RIGHT(N$1,LEN(N$1)- FIND("=",N$1)))),LOWER($D1942)),"*") = "*","",LEFT(N$1,FIND("=",N$1) -1))</f>
        <v/>
      </c>
      <c r="O1942" s="5" t="str">
        <f t="shared" si="1948"/>
        <v/>
      </c>
      <c r="P1942" s="5" t="str">
        <f t="shared" si="1948"/>
        <v/>
      </c>
      <c r="Q1942" s="5" t="str">
        <f t="shared" si="1948"/>
        <v/>
      </c>
    </row>
    <row r="1943" ht="15.75" customHeight="1">
      <c r="A1943" s="5" t="s">
        <v>5750</v>
      </c>
      <c r="B1943" s="5" t="s">
        <v>5751</v>
      </c>
      <c r="C1943" s="5" t="s">
        <v>18</v>
      </c>
      <c r="D1943" s="5" t="s">
        <v>5752</v>
      </c>
      <c r="E1943" s="6" t="str">
        <f t="shared" si="2"/>
        <v>Enviromental Data,Public Health Data </v>
      </c>
      <c r="F1943" s="2" t="s">
        <v>5</v>
      </c>
      <c r="G1943" s="5" t="str">
        <f t="shared" si="3"/>
        <v/>
      </c>
      <c r="H1943" s="5" t="str">
        <f t="shared" si="4"/>
        <v/>
      </c>
      <c r="I1943" s="5" t="str">
        <f t="shared" si="5"/>
        <v/>
      </c>
      <c r="J1943" s="5" t="str">
        <f t="shared" si="6"/>
        <v/>
      </c>
      <c r="K1943" s="5" t="str">
        <f t="shared" si="9"/>
        <v>Public Health Data </v>
      </c>
      <c r="M1943" s="6" t="str">
        <f t="shared" si="7"/>
        <v/>
      </c>
      <c r="N1943" s="5" t="str">
        <f t="shared" ref="N1943:Q1943" si="1949">IF(IFERROR(FIND( TRIM(LOWER( RIGHT(N$1,LEN(N$1)- FIND("=",N$1)))),LOWER($D1943)),"*") = "*","",LEFT(N$1,FIND("=",N$1) -1))</f>
        <v/>
      </c>
      <c r="O1943" s="5" t="str">
        <f t="shared" si="1949"/>
        <v/>
      </c>
      <c r="P1943" s="5" t="str">
        <f t="shared" si="1949"/>
        <v/>
      </c>
      <c r="Q1943" s="5" t="str">
        <f t="shared" si="1949"/>
        <v/>
      </c>
    </row>
    <row r="1944" ht="15.75" customHeight="1">
      <c r="A1944" s="5" t="s">
        <v>5753</v>
      </c>
      <c r="B1944" s="5" t="s">
        <v>5754</v>
      </c>
      <c r="C1944" s="5" t="s">
        <v>18</v>
      </c>
      <c r="D1944" s="5" t="s">
        <v>5755</v>
      </c>
      <c r="E1944" s="6" t="str">
        <f t="shared" si="2"/>
        <v>Enviromental Data</v>
      </c>
      <c r="F1944" s="2" t="s">
        <v>5</v>
      </c>
      <c r="G1944" s="5" t="str">
        <f t="shared" si="3"/>
        <v/>
      </c>
      <c r="H1944" s="5" t="str">
        <f t="shared" si="4"/>
        <v/>
      </c>
      <c r="I1944" s="5" t="str">
        <f t="shared" si="5"/>
        <v/>
      </c>
      <c r="J1944" s="5" t="str">
        <f t="shared" si="6"/>
        <v/>
      </c>
      <c r="K1944" s="5" t="str">
        <f t="shared" si="9"/>
        <v/>
      </c>
      <c r="M1944" s="6" t="str">
        <f t="shared" si="7"/>
        <v/>
      </c>
      <c r="N1944" s="5" t="str">
        <f t="shared" ref="N1944:Q1944" si="1950">IF(IFERROR(FIND( TRIM(LOWER( RIGHT(N$1,LEN(N$1)- FIND("=",N$1)))),LOWER($D1944)),"*") = "*","",LEFT(N$1,FIND("=",N$1) -1))</f>
        <v/>
      </c>
      <c r="O1944" s="5" t="str">
        <f t="shared" si="1950"/>
        <v/>
      </c>
      <c r="P1944" s="5" t="str">
        <f t="shared" si="1950"/>
        <v/>
      </c>
      <c r="Q1944" s="5" t="str">
        <f t="shared" si="1950"/>
        <v/>
      </c>
    </row>
    <row r="1945" ht="15.75" customHeight="1">
      <c r="A1945" s="5" t="s">
        <v>5756</v>
      </c>
      <c r="B1945" s="5" t="s">
        <v>5757</v>
      </c>
      <c r="C1945" s="5" t="s">
        <v>18</v>
      </c>
      <c r="D1945" s="5" t="s">
        <v>5758</v>
      </c>
      <c r="E1945" s="6" t="str">
        <f t="shared" si="2"/>
        <v>Enviromental Data</v>
      </c>
      <c r="F1945" s="2" t="s">
        <v>5</v>
      </c>
      <c r="G1945" s="5" t="str">
        <f t="shared" si="3"/>
        <v/>
      </c>
      <c r="H1945" s="5" t="str">
        <f t="shared" si="4"/>
        <v/>
      </c>
      <c r="I1945" s="5" t="str">
        <f t="shared" si="5"/>
        <v/>
      </c>
      <c r="J1945" s="5" t="str">
        <f t="shared" si="6"/>
        <v/>
      </c>
      <c r="K1945" s="5" t="str">
        <f t="shared" si="9"/>
        <v/>
      </c>
      <c r="M1945" s="6" t="str">
        <f t="shared" si="7"/>
        <v/>
      </c>
      <c r="N1945" s="5" t="str">
        <f t="shared" ref="N1945:Q1945" si="1951">IF(IFERROR(FIND( TRIM(LOWER( RIGHT(N$1,LEN(N$1)- FIND("=",N$1)))),LOWER($D1945)),"*") = "*","",LEFT(N$1,FIND("=",N$1) -1))</f>
        <v/>
      </c>
      <c r="O1945" s="5" t="str">
        <f t="shared" si="1951"/>
        <v/>
      </c>
      <c r="P1945" s="5" t="str">
        <f t="shared" si="1951"/>
        <v/>
      </c>
      <c r="Q1945" s="5" t="str">
        <f t="shared" si="1951"/>
        <v/>
      </c>
    </row>
    <row r="1946" ht="15.75" customHeight="1">
      <c r="A1946" s="5" t="s">
        <v>5759</v>
      </c>
      <c r="B1946" s="5" t="s">
        <v>5760</v>
      </c>
      <c r="C1946" s="5" t="s">
        <v>18</v>
      </c>
      <c r="D1946" s="5" t="s">
        <v>5761</v>
      </c>
      <c r="E1946" s="6" t="str">
        <f t="shared" si="2"/>
        <v>Enviromental Data</v>
      </c>
      <c r="F1946" s="2" t="s">
        <v>5</v>
      </c>
      <c r="G1946" s="5" t="str">
        <f t="shared" si="3"/>
        <v/>
      </c>
      <c r="H1946" s="5" t="str">
        <f t="shared" si="4"/>
        <v/>
      </c>
      <c r="I1946" s="5" t="str">
        <f t="shared" si="5"/>
        <v/>
      </c>
      <c r="J1946" s="5" t="str">
        <f t="shared" si="6"/>
        <v/>
      </c>
      <c r="K1946" s="5" t="str">
        <f t="shared" si="9"/>
        <v/>
      </c>
      <c r="M1946" s="6" t="str">
        <f t="shared" si="7"/>
        <v/>
      </c>
      <c r="N1946" s="5" t="str">
        <f t="shared" ref="N1946:Q1946" si="1952">IF(IFERROR(FIND( TRIM(LOWER( RIGHT(N$1,LEN(N$1)- FIND("=",N$1)))),LOWER($D1946)),"*") = "*","",LEFT(N$1,FIND("=",N$1) -1))</f>
        <v/>
      </c>
      <c r="O1946" s="5" t="str">
        <f t="shared" si="1952"/>
        <v/>
      </c>
      <c r="P1946" s="5" t="str">
        <f t="shared" si="1952"/>
        <v/>
      </c>
      <c r="Q1946" s="5" t="str">
        <f t="shared" si="1952"/>
        <v/>
      </c>
    </row>
    <row r="1947" ht="15.75" customHeight="1">
      <c r="A1947" s="5" t="s">
        <v>5762</v>
      </c>
      <c r="B1947" s="5" t="s">
        <v>5763</v>
      </c>
      <c r="C1947" s="5" t="s">
        <v>18</v>
      </c>
      <c r="D1947" s="5" t="s">
        <v>5764</v>
      </c>
      <c r="E1947" s="6" t="str">
        <f t="shared" si="2"/>
        <v>Enviromental Data</v>
      </c>
      <c r="F1947" s="2" t="s">
        <v>5</v>
      </c>
      <c r="G1947" s="5" t="str">
        <f t="shared" si="3"/>
        <v/>
      </c>
      <c r="H1947" s="5" t="str">
        <f t="shared" si="4"/>
        <v/>
      </c>
      <c r="I1947" s="5" t="str">
        <f t="shared" si="5"/>
        <v/>
      </c>
      <c r="J1947" s="5" t="str">
        <f t="shared" si="6"/>
        <v/>
      </c>
      <c r="K1947" s="5" t="str">
        <f t="shared" si="9"/>
        <v/>
      </c>
      <c r="M1947" s="6" t="str">
        <f t="shared" si="7"/>
        <v/>
      </c>
      <c r="N1947" s="5" t="str">
        <f t="shared" ref="N1947:Q1947" si="1953">IF(IFERROR(FIND( TRIM(LOWER( RIGHT(N$1,LEN(N$1)- FIND("=",N$1)))),LOWER($D1947)),"*") = "*","",LEFT(N$1,FIND("=",N$1) -1))</f>
        <v/>
      </c>
      <c r="O1947" s="5" t="str">
        <f t="shared" si="1953"/>
        <v/>
      </c>
      <c r="P1947" s="5" t="str">
        <f t="shared" si="1953"/>
        <v/>
      </c>
      <c r="Q1947" s="5" t="str">
        <f t="shared" si="1953"/>
        <v/>
      </c>
    </row>
    <row r="1948" ht="15.75" customHeight="1">
      <c r="A1948" s="5" t="s">
        <v>5765</v>
      </c>
      <c r="B1948" s="5" t="s">
        <v>5766</v>
      </c>
      <c r="C1948" s="5" t="s">
        <v>18</v>
      </c>
      <c r="D1948" s="5" t="s">
        <v>5767</v>
      </c>
      <c r="E1948" s="6" t="str">
        <f t="shared" si="2"/>
        <v>Enviromental Data</v>
      </c>
      <c r="F1948" s="2" t="s">
        <v>5</v>
      </c>
      <c r="G1948" s="5" t="str">
        <f t="shared" si="3"/>
        <v/>
      </c>
      <c r="H1948" s="5" t="str">
        <f t="shared" si="4"/>
        <v/>
      </c>
      <c r="I1948" s="5" t="str">
        <f t="shared" si="5"/>
        <v/>
      </c>
      <c r="J1948" s="5" t="str">
        <f t="shared" si="6"/>
        <v/>
      </c>
      <c r="K1948" s="5" t="str">
        <f t="shared" si="9"/>
        <v/>
      </c>
      <c r="M1948" s="6" t="str">
        <f t="shared" si="7"/>
        <v/>
      </c>
      <c r="N1948" s="5" t="str">
        <f t="shared" ref="N1948:Q1948" si="1954">IF(IFERROR(FIND( TRIM(LOWER( RIGHT(N$1,LEN(N$1)- FIND("=",N$1)))),LOWER($D1948)),"*") = "*","",LEFT(N$1,FIND("=",N$1) -1))</f>
        <v/>
      </c>
      <c r="O1948" s="5" t="str">
        <f t="shared" si="1954"/>
        <v/>
      </c>
      <c r="P1948" s="5" t="str">
        <f t="shared" si="1954"/>
        <v/>
      </c>
      <c r="Q1948" s="5" t="str">
        <f t="shared" si="1954"/>
        <v/>
      </c>
    </row>
    <row r="1949" ht="15.75" customHeight="1">
      <c r="A1949" s="5" t="s">
        <v>5768</v>
      </c>
      <c r="B1949" s="5" t="s">
        <v>5769</v>
      </c>
      <c r="C1949" s="5" t="s">
        <v>18</v>
      </c>
      <c r="D1949" s="5" t="s">
        <v>5770</v>
      </c>
      <c r="E1949" s="6" t="str">
        <f t="shared" si="2"/>
        <v>Enviromental Data,Soil Health Data</v>
      </c>
      <c r="F1949" s="2" t="s">
        <v>5</v>
      </c>
      <c r="G1949" s="5" t="str">
        <f t="shared" si="3"/>
        <v>Soil Health Data</v>
      </c>
      <c r="H1949" s="5" t="str">
        <f t="shared" si="4"/>
        <v/>
      </c>
      <c r="I1949" s="5" t="str">
        <f t="shared" si="5"/>
        <v/>
      </c>
      <c r="J1949" s="5" t="str">
        <f t="shared" si="6"/>
        <v/>
      </c>
      <c r="K1949" s="5" t="str">
        <f t="shared" si="9"/>
        <v/>
      </c>
      <c r="M1949" s="6" t="str">
        <f t="shared" si="7"/>
        <v/>
      </c>
      <c r="N1949" s="5" t="str">
        <f t="shared" ref="N1949:Q1949" si="1955">IF(IFERROR(FIND( TRIM(LOWER( RIGHT(N$1,LEN(N$1)- FIND("=",N$1)))),LOWER($D1949)),"*") = "*","",LEFT(N$1,FIND("=",N$1) -1))</f>
        <v/>
      </c>
      <c r="O1949" s="5" t="str">
        <f t="shared" si="1955"/>
        <v/>
      </c>
      <c r="P1949" s="5" t="str">
        <f t="shared" si="1955"/>
        <v/>
      </c>
      <c r="Q1949" s="5" t="str">
        <f t="shared" si="1955"/>
        <v/>
      </c>
    </row>
    <row r="1950" ht="15.75" customHeight="1">
      <c r="A1950" s="5" t="s">
        <v>5771</v>
      </c>
      <c r="B1950" s="5" t="s">
        <v>5772</v>
      </c>
      <c r="C1950" s="5" t="s">
        <v>18</v>
      </c>
      <c r="D1950" s="5" t="s">
        <v>5773</v>
      </c>
      <c r="E1950" s="6" t="str">
        <f t="shared" si="2"/>
        <v>Enviromental Data</v>
      </c>
      <c r="F1950" s="2" t="s">
        <v>5</v>
      </c>
      <c r="G1950" s="5" t="str">
        <f t="shared" si="3"/>
        <v/>
      </c>
      <c r="H1950" s="5" t="str">
        <f t="shared" si="4"/>
        <v/>
      </c>
      <c r="I1950" s="5" t="str">
        <f t="shared" si="5"/>
        <v/>
      </c>
      <c r="J1950" s="5" t="str">
        <f t="shared" si="6"/>
        <v/>
      </c>
      <c r="K1950" s="5" t="str">
        <f t="shared" si="9"/>
        <v/>
      </c>
      <c r="M1950" s="6" t="str">
        <f t="shared" si="7"/>
        <v/>
      </c>
      <c r="N1950" s="5" t="str">
        <f t="shared" ref="N1950:Q1950" si="1956">IF(IFERROR(FIND( TRIM(LOWER( RIGHT(N$1,LEN(N$1)- FIND("=",N$1)))),LOWER($D1950)),"*") = "*","",LEFT(N$1,FIND("=",N$1) -1))</f>
        <v/>
      </c>
      <c r="O1950" s="5" t="str">
        <f t="shared" si="1956"/>
        <v/>
      </c>
      <c r="P1950" s="5" t="str">
        <f t="shared" si="1956"/>
        <v/>
      </c>
      <c r="Q1950" s="5" t="str">
        <f t="shared" si="1956"/>
        <v/>
      </c>
    </row>
    <row r="1951" ht="15.75" customHeight="1">
      <c r="A1951" s="5" t="s">
        <v>5774</v>
      </c>
      <c r="B1951" s="5" t="s">
        <v>5775</v>
      </c>
      <c r="C1951" s="5" t="s">
        <v>18</v>
      </c>
      <c r="D1951" s="5" t="s">
        <v>5776</v>
      </c>
      <c r="E1951" s="6" t="str">
        <f t="shared" si="2"/>
        <v>Enviromental Data</v>
      </c>
      <c r="F1951" s="2" t="s">
        <v>5</v>
      </c>
      <c r="G1951" s="5" t="str">
        <f t="shared" si="3"/>
        <v/>
      </c>
      <c r="H1951" s="5" t="str">
        <f t="shared" si="4"/>
        <v/>
      </c>
      <c r="I1951" s="5" t="str">
        <f t="shared" si="5"/>
        <v/>
      </c>
      <c r="J1951" s="5" t="str">
        <f t="shared" si="6"/>
        <v/>
      </c>
      <c r="K1951" s="5" t="str">
        <f t="shared" si="9"/>
        <v/>
      </c>
      <c r="M1951" s="6" t="str">
        <f t="shared" si="7"/>
        <v/>
      </c>
      <c r="N1951" s="5" t="str">
        <f t="shared" ref="N1951:Q1951" si="1957">IF(IFERROR(FIND( TRIM(LOWER( RIGHT(N$1,LEN(N$1)- FIND("=",N$1)))),LOWER($D1951)),"*") = "*","",LEFT(N$1,FIND("=",N$1) -1))</f>
        <v/>
      </c>
      <c r="O1951" s="5" t="str">
        <f t="shared" si="1957"/>
        <v/>
      </c>
      <c r="P1951" s="5" t="str">
        <f t="shared" si="1957"/>
        <v/>
      </c>
      <c r="Q1951" s="5" t="str">
        <f t="shared" si="1957"/>
        <v/>
      </c>
    </row>
    <row r="1952" ht="15.75" customHeight="1">
      <c r="A1952" s="5" t="s">
        <v>5777</v>
      </c>
      <c r="B1952" s="5" t="s">
        <v>5778</v>
      </c>
      <c r="C1952" s="5" t="s">
        <v>18</v>
      </c>
      <c r="D1952" s="5" t="s">
        <v>5779</v>
      </c>
      <c r="E1952" s="6" t="str">
        <f t="shared" si="2"/>
        <v>Enviromental Data,Pesticides Data </v>
      </c>
      <c r="F1952" s="2" t="s">
        <v>5</v>
      </c>
      <c r="G1952" s="5" t="str">
        <f t="shared" si="3"/>
        <v/>
      </c>
      <c r="H1952" s="5" t="str">
        <f t="shared" si="4"/>
        <v/>
      </c>
      <c r="I1952" s="5" t="str">
        <f t="shared" si="5"/>
        <v/>
      </c>
      <c r="J1952" s="5" t="str">
        <f t="shared" si="6"/>
        <v>Pesticides Data </v>
      </c>
      <c r="K1952" s="5" t="str">
        <f t="shared" si="9"/>
        <v/>
      </c>
      <c r="M1952" s="6" t="str">
        <f t="shared" si="7"/>
        <v/>
      </c>
      <c r="N1952" s="5" t="str">
        <f t="shared" ref="N1952:Q1952" si="1958">IF(IFERROR(FIND( TRIM(LOWER( RIGHT(N$1,LEN(N$1)- FIND("=",N$1)))),LOWER($D1952)),"*") = "*","",LEFT(N$1,FIND("=",N$1) -1))</f>
        <v/>
      </c>
      <c r="O1952" s="5" t="str">
        <f t="shared" si="1958"/>
        <v/>
      </c>
      <c r="P1952" s="5" t="str">
        <f t="shared" si="1958"/>
        <v/>
      </c>
      <c r="Q1952" s="5" t="str">
        <f t="shared" si="1958"/>
        <v/>
      </c>
    </row>
    <row r="1953" ht="15.75" customHeight="1">
      <c r="A1953" s="5" t="s">
        <v>5780</v>
      </c>
      <c r="B1953" s="5" t="s">
        <v>5781</v>
      </c>
      <c r="C1953" s="5" t="s">
        <v>18</v>
      </c>
      <c r="D1953" s="5" t="s">
        <v>5782</v>
      </c>
      <c r="E1953" s="6" t="str">
        <f t="shared" si="2"/>
        <v>Enviromental Data</v>
      </c>
      <c r="F1953" s="2" t="s">
        <v>5</v>
      </c>
      <c r="G1953" s="5" t="str">
        <f t="shared" si="3"/>
        <v/>
      </c>
      <c r="H1953" s="5" t="str">
        <f t="shared" si="4"/>
        <v/>
      </c>
      <c r="I1953" s="5" t="str">
        <f t="shared" si="5"/>
        <v/>
      </c>
      <c r="J1953" s="5" t="str">
        <f t="shared" si="6"/>
        <v/>
      </c>
      <c r="K1953" s="5" t="str">
        <f t="shared" si="9"/>
        <v/>
      </c>
      <c r="M1953" s="6" t="str">
        <f t="shared" si="7"/>
        <v/>
      </c>
      <c r="N1953" s="5" t="str">
        <f t="shared" ref="N1953:Q1953" si="1959">IF(IFERROR(FIND( TRIM(LOWER( RIGHT(N$1,LEN(N$1)- FIND("=",N$1)))),LOWER($D1953)),"*") = "*","",LEFT(N$1,FIND("=",N$1) -1))</f>
        <v/>
      </c>
      <c r="O1953" s="5" t="str">
        <f t="shared" si="1959"/>
        <v/>
      </c>
      <c r="P1953" s="5" t="str">
        <f t="shared" si="1959"/>
        <v/>
      </c>
      <c r="Q1953" s="5" t="str">
        <f t="shared" si="1959"/>
        <v/>
      </c>
    </row>
    <row r="1954" ht="15.75" customHeight="1">
      <c r="A1954" s="5" t="s">
        <v>5783</v>
      </c>
      <c r="B1954" s="5" t="s">
        <v>5784</v>
      </c>
      <c r="C1954" s="5" t="s">
        <v>18</v>
      </c>
      <c r="D1954" s="5" t="s">
        <v>5785</v>
      </c>
      <c r="E1954" s="6" t="str">
        <f t="shared" si="2"/>
        <v>Enviromental Data</v>
      </c>
      <c r="F1954" s="2" t="s">
        <v>5</v>
      </c>
      <c r="G1954" s="5" t="str">
        <f t="shared" si="3"/>
        <v/>
      </c>
      <c r="H1954" s="5" t="str">
        <f t="shared" si="4"/>
        <v/>
      </c>
      <c r="I1954" s="5" t="str">
        <f t="shared" si="5"/>
        <v/>
      </c>
      <c r="J1954" s="5" t="str">
        <f t="shared" si="6"/>
        <v/>
      </c>
      <c r="K1954" s="5" t="str">
        <f t="shared" si="9"/>
        <v/>
      </c>
      <c r="M1954" s="6" t="str">
        <f t="shared" si="7"/>
        <v/>
      </c>
      <c r="N1954" s="5" t="str">
        <f t="shared" ref="N1954:Q1954" si="1960">IF(IFERROR(FIND( TRIM(LOWER( RIGHT(N$1,LEN(N$1)- FIND("=",N$1)))),LOWER($D1954)),"*") = "*","",LEFT(N$1,FIND("=",N$1) -1))</f>
        <v/>
      </c>
      <c r="O1954" s="5" t="str">
        <f t="shared" si="1960"/>
        <v/>
      </c>
      <c r="P1954" s="5" t="str">
        <f t="shared" si="1960"/>
        <v/>
      </c>
      <c r="Q1954" s="5" t="str">
        <f t="shared" si="1960"/>
        <v/>
      </c>
    </row>
    <row r="1955" ht="15.75" customHeight="1">
      <c r="A1955" s="5" t="s">
        <v>5786</v>
      </c>
      <c r="B1955" s="5" t="s">
        <v>1265</v>
      </c>
      <c r="C1955" s="5" t="s">
        <v>18</v>
      </c>
      <c r="D1955" s="5" t="s">
        <v>5787</v>
      </c>
      <c r="E1955" s="6" t="str">
        <f t="shared" si="2"/>
        <v>Enviromental Data,Soil Health Data</v>
      </c>
      <c r="F1955" s="2" t="s">
        <v>5</v>
      </c>
      <c r="G1955" s="5" t="str">
        <f t="shared" si="3"/>
        <v>Soil Health Data</v>
      </c>
      <c r="H1955" s="5" t="str">
        <f t="shared" si="4"/>
        <v/>
      </c>
      <c r="I1955" s="5" t="str">
        <f t="shared" si="5"/>
        <v/>
      </c>
      <c r="J1955" s="5" t="str">
        <f t="shared" si="6"/>
        <v/>
      </c>
      <c r="K1955" s="5" t="str">
        <f t="shared" si="9"/>
        <v/>
      </c>
      <c r="M1955" s="6" t="str">
        <f t="shared" si="7"/>
        <v/>
      </c>
      <c r="N1955" s="5" t="str">
        <f t="shared" ref="N1955:Q1955" si="1961">IF(IFERROR(FIND( TRIM(LOWER( RIGHT(N$1,LEN(N$1)- FIND("=",N$1)))),LOWER($D1955)),"*") = "*","",LEFT(N$1,FIND("=",N$1) -1))</f>
        <v/>
      </c>
      <c r="O1955" s="5" t="str">
        <f t="shared" si="1961"/>
        <v/>
      </c>
      <c r="P1955" s="5" t="str">
        <f t="shared" si="1961"/>
        <v/>
      </c>
      <c r="Q1955" s="5" t="str">
        <f t="shared" si="1961"/>
        <v/>
      </c>
    </row>
    <row r="1956" ht="15.75" customHeight="1">
      <c r="A1956" s="5" t="s">
        <v>5788</v>
      </c>
      <c r="B1956" s="5" t="s">
        <v>5789</v>
      </c>
      <c r="C1956" s="5" t="s">
        <v>18</v>
      </c>
      <c r="D1956" s="5" t="s">
        <v>5790</v>
      </c>
      <c r="E1956" s="6" t="str">
        <f t="shared" si="2"/>
        <v>Enviromental Data</v>
      </c>
      <c r="F1956" s="2" t="s">
        <v>5</v>
      </c>
      <c r="G1956" s="5" t="str">
        <f t="shared" si="3"/>
        <v/>
      </c>
      <c r="H1956" s="5" t="str">
        <f t="shared" si="4"/>
        <v/>
      </c>
      <c r="I1956" s="5" t="str">
        <f t="shared" si="5"/>
        <v/>
      </c>
      <c r="J1956" s="5" t="str">
        <f t="shared" si="6"/>
        <v/>
      </c>
      <c r="K1956" s="5" t="str">
        <f t="shared" si="9"/>
        <v/>
      </c>
      <c r="M1956" s="6" t="str">
        <f t="shared" si="7"/>
        <v/>
      </c>
      <c r="N1956" s="5" t="str">
        <f t="shared" ref="N1956:Q1956" si="1962">IF(IFERROR(FIND( TRIM(LOWER( RIGHT(N$1,LEN(N$1)- FIND("=",N$1)))),LOWER($D1956)),"*") = "*","",LEFT(N$1,FIND("=",N$1) -1))</f>
        <v/>
      </c>
      <c r="O1956" s="5" t="str">
        <f t="shared" si="1962"/>
        <v/>
      </c>
      <c r="P1956" s="5" t="str">
        <f t="shared" si="1962"/>
        <v/>
      </c>
      <c r="Q1956" s="5" t="str">
        <f t="shared" si="1962"/>
        <v/>
      </c>
    </row>
    <row r="1957" ht="15.75" customHeight="1">
      <c r="A1957" s="5" t="s">
        <v>5791</v>
      </c>
      <c r="B1957" s="5" t="s">
        <v>5784</v>
      </c>
      <c r="C1957" s="5" t="s">
        <v>18</v>
      </c>
      <c r="D1957" s="5" t="s">
        <v>5785</v>
      </c>
      <c r="E1957" s="6" t="str">
        <f t="shared" si="2"/>
        <v>Enviromental Data</v>
      </c>
      <c r="F1957" s="2" t="s">
        <v>5</v>
      </c>
      <c r="G1957" s="5" t="str">
        <f t="shared" si="3"/>
        <v/>
      </c>
      <c r="H1957" s="5" t="str">
        <f t="shared" si="4"/>
        <v/>
      </c>
      <c r="I1957" s="5" t="str">
        <f t="shared" si="5"/>
        <v/>
      </c>
      <c r="J1957" s="5" t="str">
        <f t="shared" si="6"/>
        <v/>
      </c>
      <c r="K1957" s="5" t="str">
        <f t="shared" si="9"/>
        <v/>
      </c>
      <c r="M1957" s="6" t="str">
        <f t="shared" si="7"/>
        <v/>
      </c>
      <c r="N1957" s="5" t="str">
        <f t="shared" ref="N1957:Q1957" si="1963">IF(IFERROR(FIND( TRIM(LOWER( RIGHT(N$1,LEN(N$1)- FIND("=",N$1)))),LOWER($D1957)),"*") = "*","",LEFT(N$1,FIND("=",N$1) -1))</f>
        <v/>
      </c>
      <c r="O1957" s="5" t="str">
        <f t="shared" si="1963"/>
        <v/>
      </c>
      <c r="P1957" s="5" t="str">
        <f t="shared" si="1963"/>
        <v/>
      </c>
      <c r="Q1957" s="5" t="str">
        <f t="shared" si="1963"/>
        <v/>
      </c>
    </row>
    <row r="1958" ht="15.75" customHeight="1">
      <c r="A1958" s="5" t="s">
        <v>5792</v>
      </c>
      <c r="B1958" s="5" t="s">
        <v>5789</v>
      </c>
      <c r="C1958" s="5" t="s">
        <v>18</v>
      </c>
      <c r="D1958" s="5" t="s">
        <v>5790</v>
      </c>
      <c r="E1958" s="6" t="str">
        <f t="shared" si="2"/>
        <v>Enviromental Data</v>
      </c>
      <c r="F1958" s="2" t="s">
        <v>5</v>
      </c>
      <c r="G1958" s="5" t="str">
        <f t="shared" si="3"/>
        <v/>
      </c>
      <c r="H1958" s="5" t="str">
        <f t="shared" si="4"/>
        <v/>
      </c>
      <c r="I1958" s="5" t="str">
        <f t="shared" si="5"/>
        <v/>
      </c>
      <c r="J1958" s="5" t="str">
        <f t="shared" si="6"/>
        <v/>
      </c>
      <c r="K1958" s="5" t="str">
        <f t="shared" si="9"/>
        <v/>
      </c>
      <c r="M1958" s="6" t="str">
        <f t="shared" si="7"/>
        <v/>
      </c>
      <c r="N1958" s="5" t="str">
        <f t="shared" ref="N1958:Q1958" si="1964">IF(IFERROR(FIND( TRIM(LOWER( RIGHT(N$1,LEN(N$1)- FIND("=",N$1)))),LOWER($D1958)),"*") = "*","",LEFT(N$1,FIND("=",N$1) -1))</f>
        <v/>
      </c>
      <c r="O1958" s="5" t="str">
        <f t="shared" si="1964"/>
        <v/>
      </c>
      <c r="P1958" s="5" t="str">
        <f t="shared" si="1964"/>
        <v/>
      </c>
      <c r="Q1958" s="5" t="str">
        <f t="shared" si="1964"/>
        <v/>
      </c>
    </row>
    <row r="1959" ht="15.75" customHeight="1">
      <c r="A1959" s="5" t="s">
        <v>5793</v>
      </c>
      <c r="B1959" s="5" t="s">
        <v>5794</v>
      </c>
      <c r="C1959" s="5" t="s">
        <v>18</v>
      </c>
      <c r="D1959" s="5" t="s">
        <v>5795</v>
      </c>
      <c r="E1959" s="6" t="str">
        <f t="shared" si="2"/>
        <v>Enviromental Data</v>
      </c>
      <c r="F1959" s="2" t="s">
        <v>5</v>
      </c>
      <c r="G1959" s="5" t="str">
        <f t="shared" si="3"/>
        <v/>
      </c>
      <c r="H1959" s="5" t="str">
        <f t="shared" si="4"/>
        <v/>
      </c>
      <c r="I1959" s="5" t="str">
        <f t="shared" si="5"/>
        <v/>
      </c>
      <c r="J1959" s="5" t="str">
        <f t="shared" si="6"/>
        <v/>
      </c>
      <c r="K1959" s="5" t="str">
        <f t="shared" si="9"/>
        <v/>
      </c>
      <c r="M1959" s="6" t="str">
        <f t="shared" si="7"/>
        <v/>
      </c>
      <c r="N1959" s="5" t="str">
        <f t="shared" ref="N1959:Q1959" si="1965">IF(IFERROR(FIND( TRIM(LOWER( RIGHT(N$1,LEN(N$1)- FIND("=",N$1)))),LOWER($D1959)),"*") = "*","",LEFT(N$1,FIND("=",N$1) -1))</f>
        <v/>
      </c>
      <c r="O1959" s="5" t="str">
        <f t="shared" si="1965"/>
        <v/>
      </c>
      <c r="P1959" s="5" t="str">
        <f t="shared" si="1965"/>
        <v/>
      </c>
      <c r="Q1959" s="5" t="str">
        <f t="shared" si="1965"/>
        <v/>
      </c>
    </row>
    <row r="1960" ht="15.75" customHeight="1">
      <c r="A1960" s="5" t="s">
        <v>5796</v>
      </c>
      <c r="B1960" s="5" t="s">
        <v>5797</v>
      </c>
      <c r="C1960" s="5" t="s">
        <v>18</v>
      </c>
      <c r="D1960" s="5" t="s">
        <v>5798</v>
      </c>
      <c r="E1960" s="6" t="str">
        <f t="shared" si="2"/>
        <v>Enviromental Data</v>
      </c>
      <c r="F1960" s="2" t="s">
        <v>5</v>
      </c>
      <c r="G1960" s="5" t="str">
        <f t="shared" si="3"/>
        <v/>
      </c>
      <c r="H1960" s="5" t="str">
        <f t="shared" si="4"/>
        <v/>
      </c>
      <c r="I1960" s="5" t="str">
        <f t="shared" si="5"/>
        <v/>
      </c>
      <c r="J1960" s="5" t="str">
        <f t="shared" si="6"/>
        <v/>
      </c>
      <c r="K1960" s="5" t="str">
        <f t="shared" si="9"/>
        <v/>
      </c>
      <c r="M1960" s="6" t="str">
        <f t="shared" si="7"/>
        <v/>
      </c>
      <c r="N1960" s="5" t="str">
        <f t="shared" ref="N1960:Q1960" si="1966">IF(IFERROR(FIND( TRIM(LOWER( RIGHT(N$1,LEN(N$1)- FIND("=",N$1)))),LOWER($D1960)),"*") = "*","",LEFT(N$1,FIND("=",N$1) -1))</f>
        <v/>
      </c>
      <c r="O1960" s="5" t="str">
        <f t="shared" si="1966"/>
        <v/>
      </c>
      <c r="P1960" s="5" t="str">
        <f t="shared" si="1966"/>
        <v/>
      </c>
      <c r="Q1960" s="5" t="str">
        <f t="shared" si="1966"/>
        <v/>
      </c>
    </row>
    <row r="1961" ht="15.75" customHeight="1">
      <c r="A1961" s="5" t="s">
        <v>5799</v>
      </c>
      <c r="B1961" s="5" t="s">
        <v>5800</v>
      </c>
      <c r="C1961" s="5" t="s">
        <v>18</v>
      </c>
      <c r="D1961" s="5" t="s">
        <v>5801</v>
      </c>
      <c r="E1961" s="6" t="str">
        <f t="shared" si="2"/>
        <v>Enviromental Data</v>
      </c>
      <c r="F1961" s="2" t="s">
        <v>5</v>
      </c>
      <c r="G1961" s="5" t="str">
        <f t="shared" si="3"/>
        <v/>
      </c>
      <c r="H1961" s="5" t="str">
        <f t="shared" si="4"/>
        <v/>
      </c>
      <c r="I1961" s="5" t="str">
        <f t="shared" si="5"/>
        <v/>
      </c>
      <c r="J1961" s="5" t="str">
        <f t="shared" si="6"/>
        <v/>
      </c>
      <c r="K1961" s="5" t="str">
        <f t="shared" si="9"/>
        <v/>
      </c>
      <c r="M1961" s="6" t="str">
        <f t="shared" si="7"/>
        <v/>
      </c>
      <c r="N1961" s="5" t="str">
        <f t="shared" ref="N1961:Q1961" si="1967">IF(IFERROR(FIND( TRIM(LOWER( RIGHT(N$1,LEN(N$1)- FIND("=",N$1)))),LOWER($D1961)),"*") = "*","",LEFT(N$1,FIND("=",N$1) -1))</f>
        <v/>
      </c>
      <c r="O1961" s="5" t="str">
        <f t="shared" si="1967"/>
        <v/>
      </c>
      <c r="P1961" s="5" t="str">
        <f t="shared" si="1967"/>
        <v/>
      </c>
      <c r="Q1961" s="5" t="str">
        <f t="shared" si="1967"/>
        <v/>
      </c>
    </row>
    <row r="1962" ht="15.75" customHeight="1">
      <c r="A1962" s="5" t="s">
        <v>5802</v>
      </c>
      <c r="B1962" s="5" t="s">
        <v>5803</v>
      </c>
      <c r="C1962" s="5" t="s">
        <v>18</v>
      </c>
      <c r="D1962" s="5" t="s">
        <v>5804</v>
      </c>
      <c r="E1962" s="6" t="str">
        <f t="shared" si="2"/>
        <v>Enviromental Data</v>
      </c>
      <c r="F1962" s="2" t="s">
        <v>5</v>
      </c>
      <c r="G1962" s="5" t="str">
        <f t="shared" si="3"/>
        <v/>
      </c>
      <c r="H1962" s="5" t="str">
        <f t="shared" si="4"/>
        <v/>
      </c>
      <c r="I1962" s="5" t="str">
        <f t="shared" si="5"/>
        <v/>
      </c>
      <c r="J1962" s="5" t="str">
        <f t="shared" si="6"/>
        <v/>
      </c>
      <c r="K1962" s="5" t="str">
        <f t="shared" si="9"/>
        <v/>
      </c>
      <c r="M1962" s="6" t="str">
        <f t="shared" si="7"/>
        <v/>
      </c>
      <c r="N1962" s="5" t="str">
        <f t="shared" ref="N1962:Q1962" si="1968">IF(IFERROR(FIND( TRIM(LOWER( RIGHT(N$1,LEN(N$1)- FIND("=",N$1)))),LOWER($D1962)),"*") = "*","",LEFT(N$1,FIND("=",N$1) -1))</f>
        <v/>
      </c>
      <c r="O1962" s="5" t="str">
        <f t="shared" si="1968"/>
        <v/>
      </c>
      <c r="P1962" s="5" t="str">
        <f t="shared" si="1968"/>
        <v/>
      </c>
      <c r="Q1962" s="5" t="str">
        <f t="shared" si="1968"/>
        <v/>
      </c>
    </row>
    <row r="1963" ht="15.75" customHeight="1">
      <c r="A1963" s="5" t="s">
        <v>5805</v>
      </c>
      <c r="B1963" s="5" t="s">
        <v>5806</v>
      </c>
      <c r="C1963" s="5" t="s">
        <v>18</v>
      </c>
      <c r="D1963" s="5" t="s">
        <v>5807</v>
      </c>
      <c r="E1963" s="6" t="str">
        <f t="shared" si="2"/>
        <v>Enviromental Data</v>
      </c>
      <c r="F1963" s="2" t="s">
        <v>5</v>
      </c>
      <c r="G1963" s="5" t="str">
        <f t="shared" si="3"/>
        <v/>
      </c>
      <c r="H1963" s="5" t="str">
        <f t="shared" si="4"/>
        <v/>
      </c>
      <c r="I1963" s="5" t="str">
        <f t="shared" si="5"/>
        <v/>
      </c>
      <c r="J1963" s="5" t="str">
        <f t="shared" si="6"/>
        <v/>
      </c>
      <c r="K1963" s="5" t="str">
        <f t="shared" si="9"/>
        <v/>
      </c>
      <c r="M1963" s="6" t="str">
        <f t="shared" si="7"/>
        <v/>
      </c>
      <c r="N1963" s="5" t="str">
        <f t="shared" ref="N1963:Q1963" si="1969">IF(IFERROR(FIND( TRIM(LOWER( RIGHT(N$1,LEN(N$1)- FIND("=",N$1)))),LOWER($D1963)),"*") = "*","",LEFT(N$1,FIND("=",N$1) -1))</f>
        <v/>
      </c>
      <c r="O1963" s="5" t="str">
        <f t="shared" si="1969"/>
        <v/>
      </c>
      <c r="P1963" s="5" t="str">
        <f t="shared" si="1969"/>
        <v/>
      </c>
      <c r="Q1963" s="5" t="str">
        <f t="shared" si="1969"/>
        <v/>
      </c>
    </row>
    <row r="1964" ht="15.75" customHeight="1">
      <c r="A1964" s="5" t="s">
        <v>5808</v>
      </c>
      <c r="B1964" s="5" t="s">
        <v>5809</v>
      </c>
      <c r="C1964" s="5" t="s">
        <v>18</v>
      </c>
      <c r="D1964" s="5" t="s">
        <v>5810</v>
      </c>
      <c r="E1964" s="6" t="str">
        <f t="shared" si="2"/>
        <v>Enviromental Data</v>
      </c>
      <c r="F1964" s="2" t="s">
        <v>5</v>
      </c>
      <c r="G1964" s="5" t="str">
        <f t="shared" si="3"/>
        <v/>
      </c>
      <c r="H1964" s="5" t="str">
        <f t="shared" si="4"/>
        <v/>
      </c>
      <c r="I1964" s="5" t="str">
        <f t="shared" si="5"/>
        <v/>
      </c>
      <c r="J1964" s="5" t="str">
        <f t="shared" si="6"/>
        <v/>
      </c>
      <c r="K1964" s="5" t="str">
        <f t="shared" si="9"/>
        <v/>
      </c>
      <c r="M1964" s="6" t="str">
        <f t="shared" si="7"/>
        <v/>
      </c>
      <c r="N1964" s="5" t="str">
        <f t="shared" ref="N1964:Q1964" si="1970">IF(IFERROR(FIND( TRIM(LOWER( RIGHT(N$1,LEN(N$1)- FIND("=",N$1)))),LOWER($D1964)),"*") = "*","",LEFT(N$1,FIND("=",N$1) -1))</f>
        <v/>
      </c>
      <c r="O1964" s="5" t="str">
        <f t="shared" si="1970"/>
        <v/>
      </c>
      <c r="P1964" s="5" t="str">
        <f t="shared" si="1970"/>
        <v/>
      </c>
      <c r="Q1964" s="5" t="str">
        <f t="shared" si="1970"/>
        <v/>
      </c>
    </row>
    <row r="1965" ht="15.75" customHeight="1">
      <c r="A1965" s="5" t="s">
        <v>5811</v>
      </c>
      <c r="B1965" s="5" t="s">
        <v>5812</v>
      </c>
      <c r="C1965" s="5" t="s">
        <v>18</v>
      </c>
      <c r="D1965" s="5" t="s">
        <v>5813</v>
      </c>
      <c r="E1965" s="6" t="str">
        <f t="shared" si="2"/>
        <v>Enviromental Data</v>
      </c>
      <c r="F1965" s="2" t="s">
        <v>5</v>
      </c>
      <c r="G1965" s="5" t="str">
        <f t="shared" si="3"/>
        <v/>
      </c>
      <c r="H1965" s="5" t="str">
        <f t="shared" si="4"/>
        <v/>
      </c>
      <c r="I1965" s="5" t="str">
        <f t="shared" si="5"/>
        <v/>
      </c>
      <c r="J1965" s="5" t="str">
        <f t="shared" si="6"/>
        <v/>
      </c>
      <c r="K1965" s="5" t="str">
        <f t="shared" si="9"/>
        <v/>
      </c>
      <c r="M1965" s="6" t="str">
        <f t="shared" si="7"/>
        <v/>
      </c>
      <c r="N1965" s="5" t="str">
        <f t="shared" ref="N1965:Q1965" si="1971">IF(IFERROR(FIND( TRIM(LOWER( RIGHT(N$1,LEN(N$1)- FIND("=",N$1)))),LOWER($D1965)),"*") = "*","",LEFT(N$1,FIND("=",N$1) -1))</f>
        <v/>
      </c>
      <c r="O1965" s="5" t="str">
        <f t="shared" si="1971"/>
        <v/>
      </c>
      <c r="P1965" s="5" t="str">
        <f t="shared" si="1971"/>
        <v/>
      </c>
      <c r="Q1965" s="5" t="str">
        <f t="shared" si="1971"/>
        <v/>
      </c>
    </row>
    <row r="1966" ht="15.75" customHeight="1">
      <c r="A1966" s="5" t="s">
        <v>5814</v>
      </c>
      <c r="B1966" s="5" t="s">
        <v>5815</v>
      </c>
      <c r="C1966" s="5" t="s">
        <v>18</v>
      </c>
      <c r="D1966" s="5" t="s">
        <v>5816</v>
      </c>
      <c r="E1966" s="6" t="str">
        <f t="shared" si="2"/>
        <v>Enviromental Data</v>
      </c>
      <c r="F1966" s="2" t="s">
        <v>5</v>
      </c>
      <c r="G1966" s="5" t="str">
        <f t="shared" si="3"/>
        <v/>
      </c>
      <c r="H1966" s="5" t="str">
        <f t="shared" si="4"/>
        <v/>
      </c>
      <c r="I1966" s="5" t="str">
        <f t="shared" si="5"/>
        <v/>
      </c>
      <c r="J1966" s="5" t="str">
        <f t="shared" si="6"/>
        <v/>
      </c>
      <c r="K1966" s="5" t="str">
        <f t="shared" si="9"/>
        <v/>
      </c>
      <c r="M1966" s="6" t="str">
        <f t="shared" si="7"/>
        <v/>
      </c>
      <c r="N1966" s="5" t="str">
        <f t="shared" ref="N1966:Q1966" si="1972">IF(IFERROR(FIND( TRIM(LOWER( RIGHT(N$1,LEN(N$1)- FIND("=",N$1)))),LOWER($D1966)),"*") = "*","",LEFT(N$1,FIND("=",N$1) -1))</f>
        <v/>
      </c>
      <c r="O1966" s="5" t="str">
        <f t="shared" si="1972"/>
        <v/>
      </c>
      <c r="P1966" s="5" t="str">
        <f t="shared" si="1972"/>
        <v/>
      </c>
      <c r="Q1966" s="5" t="str">
        <f t="shared" si="1972"/>
        <v/>
      </c>
    </row>
    <row r="1967" ht="15.75" customHeight="1">
      <c r="A1967" s="5" t="s">
        <v>5817</v>
      </c>
      <c r="B1967" s="5" t="s">
        <v>5818</v>
      </c>
      <c r="C1967" s="5" t="s">
        <v>18</v>
      </c>
      <c r="D1967" s="5" t="s">
        <v>5819</v>
      </c>
      <c r="E1967" s="6" t="str">
        <f t="shared" si="2"/>
        <v>Enviromental Data</v>
      </c>
      <c r="F1967" s="2" t="s">
        <v>5</v>
      </c>
      <c r="G1967" s="5" t="str">
        <f t="shared" si="3"/>
        <v/>
      </c>
      <c r="H1967" s="5" t="str">
        <f t="shared" si="4"/>
        <v/>
      </c>
      <c r="I1967" s="5" t="str">
        <f t="shared" si="5"/>
        <v/>
      </c>
      <c r="J1967" s="5" t="str">
        <f t="shared" si="6"/>
        <v/>
      </c>
      <c r="K1967" s="5" t="str">
        <f t="shared" si="9"/>
        <v/>
      </c>
      <c r="M1967" s="6" t="str">
        <f t="shared" si="7"/>
        <v/>
      </c>
      <c r="N1967" s="5" t="str">
        <f t="shared" ref="N1967:Q1967" si="1973">IF(IFERROR(FIND( TRIM(LOWER( RIGHT(N$1,LEN(N$1)- FIND("=",N$1)))),LOWER($D1967)),"*") = "*","",LEFT(N$1,FIND("=",N$1) -1))</f>
        <v/>
      </c>
      <c r="O1967" s="5" t="str">
        <f t="shared" si="1973"/>
        <v/>
      </c>
      <c r="P1967" s="5" t="str">
        <f t="shared" si="1973"/>
        <v/>
      </c>
      <c r="Q1967" s="5" t="str">
        <f t="shared" si="1973"/>
        <v/>
      </c>
    </row>
    <row r="1968" ht="15.75" customHeight="1">
      <c r="A1968" s="5" t="s">
        <v>5820</v>
      </c>
      <c r="B1968" s="5" t="s">
        <v>5821</v>
      </c>
      <c r="C1968" s="5" t="s">
        <v>18</v>
      </c>
      <c r="D1968" s="5" t="s">
        <v>5822</v>
      </c>
      <c r="E1968" s="6" t="str">
        <f t="shared" si="2"/>
        <v>Enviromental Data</v>
      </c>
      <c r="F1968" s="2" t="s">
        <v>5</v>
      </c>
      <c r="G1968" s="5" t="str">
        <f t="shared" si="3"/>
        <v/>
      </c>
      <c r="H1968" s="5" t="str">
        <f t="shared" si="4"/>
        <v/>
      </c>
      <c r="I1968" s="5" t="str">
        <f t="shared" si="5"/>
        <v/>
      </c>
      <c r="J1968" s="5" t="str">
        <f t="shared" si="6"/>
        <v/>
      </c>
      <c r="K1968" s="5" t="str">
        <f t="shared" si="9"/>
        <v/>
      </c>
      <c r="M1968" s="6" t="str">
        <f t="shared" si="7"/>
        <v/>
      </c>
      <c r="N1968" s="5" t="str">
        <f t="shared" ref="N1968:Q1968" si="1974">IF(IFERROR(FIND( TRIM(LOWER( RIGHT(N$1,LEN(N$1)- FIND("=",N$1)))),LOWER($D1968)),"*") = "*","",LEFT(N$1,FIND("=",N$1) -1))</f>
        <v/>
      </c>
      <c r="O1968" s="5" t="str">
        <f t="shared" si="1974"/>
        <v/>
      </c>
      <c r="P1968" s="5" t="str">
        <f t="shared" si="1974"/>
        <v/>
      </c>
      <c r="Q1968" s="5" t="str">
        <f t="shared" si="1974"/>
        <v/>
      </c>
    </row>
    <row r="1969" ht="15.75" customHeight="1">
      <c r="A1969" s="5" t="s">
        <v>5823</v>
      </c>
      <c r="B1969" s="5" t="s">
        <v>5824</v>
      </c>
      <c r="C1969" s="5" t="s">
        <v>18</v>
      </c>
      <c r="D1969" s="5" t="s">
        <v>5825</v>
      </c>
      <c r="E1969" s="6" t="str">
        <f t="shared" si="2"/>
        <v>Enviromental Data</v>
      </c>
      <c r="F1969" s="2" t="s">
        <v>5</v>
      </c>
      <c r="G1969" s="5" t="str">
        <f t="shared" si="3"/>
        <v/>
      </c>
      <c r="H1969" s="5" t="str">
        <f t="shared" si="4"/>
        <v/>
      </c>
      <c r="I1969" s="5" t="str">
        <f t="shared" si="5"/>
        <v/>
      </c>
      <c r="J1969" s="5" t="str">
        <f t="shared" si="6"/>
        <v/>
      </c>
      <c r="K1969" s="5" t="str">
        <f t="shared" si="9"/>
        <v/>
      </c>
      <c r="M1969" s="6" t="str">
        <f t="shared" si="7"/>
        <v>Agricultural Waste Management System </v>
      </c>
      <c r="N1969" s="5" t="str">
        <f t="shared" ref="N1969:Q1969" si="1975">IF(IFERROR(FIND( TRIM(LOWER( RIGHT(N$1,LEN(N$1)- FIND("=",N$1)))),LOWER($D1969)),"*") = "*","",LEFT(N$1,FIND("=",N$1) -1))</f>
        <v>Agricultural Waste Management System </v>
      </c>
      <c r="O1969" s="5" t="str">
        <f t="shared" si="1975"/>
        <v/>
      </c>
      <c r="P1969" s="5" t="str">
        <f t="shared" si="1975"/>
        <v/>
      </c>
      <c r="Q1969" s="5" t="str">
        <f t="shared" si="1975"/>
        <v/>
      </c>
    </row>
    <row r="1970" ht="15.75" customHeight="1">
      <c r="A1970" s="5" t="s">
        <v>5826</v>
      </c>
      <c r="B1970" s="5" t="s">
        <v>5827</v>
      </c>
      <c r="C1970" s="5" t="s">
        <v>18</v>
      </c>
      <c r="D1970" s="5" t="s">
        <v>5828</v>
      </c>
      <c r="E1970" s="6" t="str">
        <f t="shared" si="2"/>
        <v>Enviromental Data</v>
      </c>
      <c r="F1970" s="2" t="s">
        <v>5</v>
      </c>
      <c r="G1970" s="5" t="str">
        <f t="shared" si="3"/>
        <v/>
      </c>
      <c r="H1970" s="5" t="str">
        <f t="shared" si="4"/>
        <v/>
      </c>
      <c r="I1970" s="5" t="str">
        <f t="shared" si="5"/>
        <v/>
      </c>
      <c r="J1970" s="5" t="str">
        <f t="shared" si="6"/>
        <v/>
      </c>
      <c r="K1970" s="5" t="str">
        <f t="shared" si="9"/>
        <v/>
      </c>
      <c r="M1970" s="6" t="str">
        <f t="shared" si="7"/>
        <v/>
      </c>
      <c r="N1970" s="5" t="str">
        <f t="shared" ref="N1970:Q1970" si="1976">IF(IFERROR(FIND( TRIM(LOWER( RIGHT(N$1,LEN(N$1)- FIND("=",N$1)))),LOWER($D1970)),"*") = "*","",LEFT(N$1,FIND("=",N$1) -1))</f>
        <v/>
      </c>
      <c r="O1970" s="5" t="str">
        <f t="shared" si="1976"/>
        <v/>
      </c>
      <c r="P1970" s="5" t="str">
        <f t="shared" si="1976"/>
        <v/>
      </c>
      <c r="Q1970" s="5" t="str">
        <f t="shared" si="1976"/>
        <v/>
      </c>
    </row>
    <row r="1971" ht="15.75" customHeight="1">
      <c r="A1971" s="5" t="s">
        <v>5829</v>
      </c>
      <c r="B1971" s="5" t="s">
        <v>5830</v>
      </c>
      <c r="C1971" s="5" t="s">
        <v>18</v>
      </c>
      <c r="D1971" s="5" t="s">
        <v>5831</v>
      </c>
      <c r="E1971" s="6" t="str">
        <f t="shared" si="2"/>
        <v>Enviromental Data</v>
      </c>
      <c r="F1971" s="2" t="s">
        <v>5</v>
      </c>
      <c r="G1971" s="5" t="str">
        <f t="shared" si="3"/>
        <v/>
      </c>
      <c r="H1971" s="5" t="str">
        <f t="shared" si="4"/>
        <v/>
      </c>
      <c r="I1971" s="5" t="str">
        <f t="shared" si="5"/>
        <v/>
      </c>
      <c r="J1971" s="5" t="str">
        <f t="shared" si="6"/>
        <v/>
      </c>
      <c r="K1971" s="5" t="str">
        <f t="shared" si="9"/>
        <v/>
      </c>
      <c r="M1971" s="6" t="str">
        <f t="shared" si="7"/>
        <v/>
      </c>
      <c r="N1971" s="5" t="str">
        <f t="shared" ref="N1971:Q1971" si="1977">IF(IFERROR(FIND( TRIM(LOWER( RIGHT(N$1,LEN(N$1)- FIND("=",N$1)))),LOWER($D1971)),"*") = "*","",LEFT(N$1,FIND("=",N$1) -1))</f>
        <v/>
      </c>
      <c r="O1971" s="5" t="str">
        <f t="shared" si="1977"/>
        <v/>
      </c>
      <c r="P1971" s="5" t="str">
        <f t="shared" si="1977"/>
        <v/>
      </c>
      <c r="Q1971" s="5" t="str">
        <f t="shared" si="1977"/>
        <v/>
      </c>
    </row>
    <row r="1972" ht="15.75" customHeight="1">
      <c r="A1972" s="5" t="s">
        <v>5832</v>
      </c>
      <c r="B1972" s="5" t="s">
        <v>5833</v>
      </c>
      <c r="C1972" s="5" t="s">
        <v>18</v>
      </c>
      <c r="D1972" s="5" t="s">
        <v>5834</v>
      </c>
      <c r="E1972" s="6" t="str">
        <f t="shared" si="2"/>
        <v>Enviromental Data</v>
      </c>
      <c r="F1972" s="2" t="s">
        <v>5</v>
      </c>
      <c r="G1972" s="5" t="str">
        <f t="shared" si="3"/>
        <v/>
      </c>
      <c r="H1972" s="5" t="str">
        <f t="shared" si="4"/>
        <v/>
      </c>
      <c r="I1972" s="5" t="str">
        <f t="shared" si="5"/>
        <v/>
      </c>
      <c r="J1972" s="5" t="str">
        <f t="shared" si="6"/>
        <v/>
      </c>
      <c r="K1972" s="5" t="str">
        <f t="shared" si="9"/>
        <v/>
      </c>
      <c r="M1972" s="6" t="str">
        <f t="shared" si="7"/>
        <v/>
      </c>
      <c r="N1972" s="5" t="str">
        <f t="shared" ref="N1972:Q1972" si="1978">IF(IFERROR(FIND( TRIM(LOWER( RIGHT(N$1,LEN(N$1)- FIND("=",N$1)))),LOWER($D1972)),"*") = "*","",LEFT(N$1,FIND("=",N$1) -1))</f>
        <v/>
      </c>
      <c r="O1972" s="5" t="str">
        <f t="shared" si="1978"/>
        <v/>
      </c>
      <c r="P1972" s="5" t="str">
        <f t="shared" si="1978"/>
        <v/>
      </c>
      <c r="Q1972" s="5" t="str">
        <f t="shared" si="1978"/>
        <v/>
      </c>
    </row>
    <row r="1973" ht="15.75" customHeight="1">
      <c r="A1973" s="5" t="s">
        <v>5835</v>
      </c>
      <c r="B1973" s="5" t="s">
        <v>5836</v>
      </c>
      <c r="C1973" s="5" t="s">
        <v>18</v>
      </c>
      <c r="D1973" s="5" t="s">
        <v>5837</v>
      </c>
      <c r="E1973" s="6" t="str">
        <f t="shared" si="2"/>
        <v>Enviromental Data</v>
      </c>
      <c r="F1973" s="2" t="s">
        <v>5</v>
      </c>
      <c r="G1973" s="5" t="str">
        <f t="shared" si="3"/>
        <v/>
      </c>
      <c r="H1973" s="5" t="str">
        <f t="shared" si="4"/>
        <v/>
      </c>
      <c r="I1973" s="5" t="str">
        <f t="shared" si="5"/>
        <v/>
      </c>
      <c r="J1973" s="5" t="str">
        <f t="shared" si="6"/>
        <v/>
      </c>
      <c r="K1973" s="5" t="str">
        <f t="shared" si="9"/>
        <v/>
      </c>
      <c r="M1973" s="6" t="str">
        <f t="shared" si="7"/>
        <v/>
      </c>
      <c r="N1973" s="5" t="str">
        <f t="shared" ref="N1973:Q1973" si="1979">IF(IFERROR(FIND( TRIM(LOWER( RIGHT(N$1,LEN(N$1)- FIND("=",N$1)))),LOWER($D1973)),"*") = "*","",LEFT(N$1,FIND("=",N$1) -1))</f>
        <v/>
      </c>
      <c r="O1973" s="5" t="str">
        <f t="shared" si="1979"/>
        <v/>
      </c>
      <c r="P1973" s="5" t="str">
        <f t="shared" si="1979"/>
        <v/>
      </c>
      <c r="Q1973" s="5" t="str">
        <f t="shared" si="1979"/>
        <v/>
      </c>
    </row>
    <row r="1974" ht="15.75" customHeight="1">
      <c r="A1974" s="5" t="s">
        <v>5838</v>
      </c>
      <c r="B1974" s="5" t="s">
        <v>5839</v>
      </c>
      <c r="C1974" s="5" t="s">
        <v>18</v>
      </c>
      <c r="D1974" s="5" t="s">
        <v>5840</v>
      </c>
      <c r="E1974" s="6" t="str">
        <f t="shared" si="2"/>
        <v>Enviromental Data</v>
      </c>
      <c r="F1974" s="2" t="s">
        <v>5</v>
      </c>
      <c r="G1974" s="5" t="str">
        <f t="shared" si="3"/>
        <v/>
      </c>
      <c r="H1974" s="5" t="str">
        <f t="shared" si="4"/>
        <v/>
      </c>
      <c r="I1974" s="5" t="str">
        <f t="shared" si="5"/>
        <v/>
      </c>
      <c r="J1974" s="5" t="str">
        <f t="shared" si="6"/>
        <v/>
      </c>
      <c r="K1974" s="5" t="str">
        <f t="shared" si="9"/>
        <v/>
      </c>
      <c r="M1974" s="6" t="str">
        <f t="shared" si="7"/>
        <v/>
      </c>
      <c r="N1974" s="5" t="str">
        <f t="shared" ref="N1974:Q1974" si="1980">IF(IFERROR(FIND( TRIM(LOWER( RIGHT(N$1,LEN(N$1)- FIND("=",N$1)))),LOWER($D1974)),"*") = "*","",LEFT(N$1,FIND("=",N$1) -1))</f>
        <v/>
      </c>
      <c r="O1974" s="5" t="str">
        <f t="shared" si="1980"/>
        <v/>
      </c>
      <c r="P1974" s="5" t="str">
        <f t="shared" si="1980"/>
        <v/>
      </c>
      <c r="Q1974" s="5" t="str">
        <f t="shared" si="1980"/>
        <v/>
      </c>
    </row>
    <row r="1975" ht="15.75" customHeight="1">
      <c r="A1975" s="5" t="s">
        <v>5841</v>
      </c>
      <c r="B1975" s="5" t="s">
        <v>5842</v>
      </c>
      <c r="C1975" s="5" t="s">
        <v>18</v>
      </c>
      <c r="D1975" s="5" t="s">
        <v>5843</v>
      </c>
      <c r="E1975" s="6" t="str">
        <f t="shared" si="2"/>
        <v>Enviromental Data</v>
      </c>
      <c r="F1975" s="2" t="s">
        <v>5</v>
      </c>
      <c r="G1975" s="5" t="str">
        <f t="shared" si="3"/>
        <v/>
      </c>
      <c r="H1975" s="5" t="str">
        <f t="shared" si="4"/>
        <v/>
      </c>
      <c r="I1975" s="5" t="str">
        <f t="shared" si="5"/>
        <v/>
      </c>
      <c r="J1975" s="5" t="str">
        <f t="shared" si="6"/>
        <v/>
      </c>
      <c r="K1975" s="5" t="str">
        <f t="shared" si="9"/>
        <v/>
      </c>
      <c r="M1975" s="6" t="str">
        <f t="shared" si="7"/>
        <v>Regulatory Compliance </v>
      </c>
      <c r="N1975" s="5" t="str">
        <f t="shared" ref="N1975:Q1975" si="1981">IF(IFERROR(FIND( TRIM(LOWER( RIGHT(N$1,LEN(N$1)- FIND("=",N$1)))),LOWER($D1975)),"*") = "*","",LEFT(N$1,FIND("=",N$1) -1))</f>
        <v/>
      </c>
      <c r="O1975" s="5" t="str">
        <f t="shared" si="1981"/>
        <v/>
      </c>
      <c r="P1975" s="5" t="str">
        <f t="shared" si="1981"/>
        <v>Regulatory Compliance </v>
      </c>
      <c r="Q1975" s="5" t="str">
        <f t="shared" si="1981"/>
        <v/>
      </c>
    </row>
    <row r="1976" ht="15.75" customHeight="1">
      <c r="A1976" s="5" t="s">
        <v>5844</v>
      </c>
      <c r="B1976" s="5" t="s">
        <v>5845</v>
      </c>
      <c r="C1976" s="5" t="s">
        <v>18</v>
      </c>
      <c r="D1976" s="5" t="s">
        <v>5846</v>
      </c>
      <c r="E1976" s="6" t="str">
        <f t="shared" si="2"/>
        <v>Enviromental Data</v>
      </c>
      <c r="F1976" s="2" t="s">
        <v>5</v>
      </c>
      <c r="G1976" s="5" t="str">
        <f t="shared" si="3"/>
        <v/>
      </c>
      <c r="H1976" s="5" t="str">
        <f t="shared" si="4"/>
        <v/>
      </c>
      <c r="I1976" s="5" t="str">
        <f t="shared" si="5"/>
        <v/>
      </c>
      <c r="J1976" s="5" t="str">
        <f t="shared" si="6"/>
        <v/>
      </c>
      <c r="K1976" s="5" t="str">
        <f t="shared" si="9"/>
        <v/>
      </c>
      <c r="M1976" s="6" t="str">
        <f t="shared" si="7"/>
        <v/>
      </c>
      <c r="N1976" s="5" t="str">
        <f t="shared" ref="N1976:Q1976" si="1982">IF(IFERROR(FIND( TRIM(LOWER( RIGHT(N$1,LEN(N$1)- FIND("=",N$1)))),LOWER($D1976)),"*") = "*","",LEFT(N$1,FIND("=",N$1) -1))</f>
        <v/>
      </c>
      <c r="O1976" s="5" t="str">
        <f t="shared" si="1982"/>
        <v/>
      </c>
      <c r="P1976" s="5" t="str">
        <f t="shared" si="1982"/>
        <v/>
      </c>
      <c r="Q1976" s="5" t="str">
        <f t="shared" si="1982"/>
        <v/>
      </c>
    </row>
    <row r="1977" ht="15.75" customHeight="1">
      <c r="A1977" s="5" t="s">
        <v>5847</v>
      </c>
      <c r="B1977" s="5" t="s">
        <v>5848</v>
      </c>
      <c r="C1977" s="5" t="s">
        <v>18</v>
      </c>
      <c r="D1977" s="5" t="s">
        <v>5849</v>
      </c>
      <c r="E1977" s="6" t="str">
        <f t="shared" si="2"/>
        <v>Enviromental Data</v>
      </c>
      <c r="F1977" s="2" t="s">
        <v>5</v>
      </c>
      <c r="G1977" s="5" t="str">
        <f t="shared" si="3"/>
        <v/>
      </c>
      <c r="H1977" s="5" t="str">
        <f t="shared" si="4"/>
        <v/>
      </c>
      <c r="I1977" s="5" t="str">
        <f t="shared" si="5"/>
        <v/>
      </c>
      <c r="J1977" s="5" t="str">
        <f t="shared" si="6"/>
        <v/>
      </c>
      <c r="K1977" s="5" t="str">
        <f t="shared" si="9"/>
        <v/>
      </c>
      <c r="M1977" s="6" t="str">
        <f t="shared" si="7"/>
        <v/>
      </c>
      <c r="N1977" s="5" t="str">
        <f t="shared" ref="N1977:Q1977" si="1983">IF(IFERROR(FIND( TRIM(LOWER( RIGHT(N$1,LEN(N$1)- FIND("=",N$1)))),LOWER($D1977)),"*") = "*","",LEFT(N$1,FIND("=",N$1) -1))</f>
        <v/>
      </c>
      <c r="O1977" s="5" t="str">
        <f t="shared" si="1983"/>
        <v/>
      </c>
      <c r="P1977" s="5" t="str">
        <f t="shared" si="1983"/>
        <v/>
      </c>
      <c r="Q1977" s="5" t="str">
        <f t="shared" si="1983"/>
        <v/>
      </c>
    </row>
    <row r="1978" ht="15.75" customHeight="1">
      <c r="A1978" s="5" t="s">
        <v>5850</v>
      </c>
      <c r="B1978" s="5" t="s">
        <v>5851</v>
      </c>
      <c r="C1978" s="5" t="s">
        <v>18</v>
      </c>
      <c r="D1978" s="5" t="s">
        <v>5852</v>
      </c>
      <c r="E1978" s="6" t="str">
        <f t="shared" si="2"/>
        <v>Enviromental Data,Pesticides Data </v>
      </c>
      <c r="F1978" s="2" t="s">
        <v>5</v>
      </c>
      <c r="G1978" s="5" t="str">
        <f t="shared" si="3"/>
        <v/>
      </c>
      <c r="H1978" s="5" t="str">
        <f t="shared" si="4"/>
        <v/>
      </c>
      <c r="I1978" s="5" t="str">
        <f t="shared" si="5"/>
        <v/>
      </c>
      <c r="J1978" s="5" t="str">
        <f t="shared" si="6"/>
        <v>Pesticides Data </v>
      </c>
      <c r="K1978" s="5" t="str">
        <f t="shared" si="9"/>
        <v/>
      </c>
      <c r="M1978" s="6" t="str">
        <f t="shared" si="7"/>
        <v/>
      </c>
      <c r="N1978" s="5" t="str">
        <f t="shared" ref="N1978:Q1978" si="1984">IF(IFERROR(FIND( TRIM(LOWER( RIGHT(N$1,LEN(N$1)- FIND("=",N$1)))),LOWER($D1978)),"*") = "*","",LEFT(N$1,FIND("=",N$1) -1))</f>
        <v/>
      </c>
      <c r="O1978" s="5" t="str">
        <f t="shared" si="1984"/>
        <v/>
      </c>
      <c r="P1978" s="5" t="str">
        <f t="shared" si="1984"/>
        <v/>
      </c>
      <c r="Q1978" s="5" t="str">
        <f t="shared" si="1984"/>
        <v/>
      </c>
    </row>
    <row r="1979" ht="15.75" customHeight="1">
      <c r="A1979" s="5" t="s">
        <v>5853</v>
      </c>
      <c r="B1979" s="5" t="s">
        <v>5854</v>
      </c>
      <c r="C1979" s="5" t="s">
        <v>18</v>
      </c>
      <c r="D1979" s="5" t="s">
        <v>5855</v>
      </c>
      <c r="E1979" s="6" t="str">
        <f t="shared" si="2"/>
        <v>Enviromental Data</v>
      </c>
      <c r="F1979" s="2" t="s">
        <v>5</v>
      </c>
      <c r="G1979" s="5" t="str">
        <f t="shared" si="3"/>
        <v/>
      </c>
      <c r="H1979" s="5" t="str">
        <f t="shared" si="4"/>
        <v/>
      </c>
      <c r="I1979" s="5" t="str">
        <f t="shared" si="5"/>
        <v/>
      </c>
      <c r="J1979" s="5" t="str">
        <f t="shared" si="6"/>
        <v/>
      </c>
      <c r="K1979" s="5" t="str">
        <f t="shared" si="9"/>
        <v/>
      </c>
      <c r="M1979" s="6" t="str">
        <f t="shared" si="7"/>
        <v/>
      </c>
      <c r="N1979" s="5" t="str">
        <f t="shared" ref="N1979:Q1979" si="1985">IF(IFERROR(FIND( TRIM(LOWER( RIGHT(N$1,LEN(N$1)- FIND("=",N$1)))),LOWER($D1979)),"*") = "*","",LEFT(N$1,FIND("=",N$1) -1))</f>
        <v/>
      </c>
      <c r="O1979" s="5" t="str">
        <f t="shared" si="1985"/>
        <v/>
      </c>
      <c r="P1979" s="5" t="str">
        <f t="shared" si="1985"/>
        <v/>
      </c>
      <c r="Q1979" s="5" t="str">
        <f t="shared" si="1985"/>
        <v/>
      </c>
    </row>
    <row r="1980" ht="15.75" customHeight="1">
      <c r="A1980" s="5" t="s">
        <v>5856</v>
      </c>
      <c r="B1980" s="5" t="s">
        <v>5857</v>
      </c>
      <c r="C1980" s="5" t="s">
        <v>18</v>
      </c>
      <c r="D1980" s="5" t="s">
        <v>5858</v>
      </c>
      <c r="E1980" s="6" t="str">
        <f t="shared" si="2"/>
        <v>Enviromental Data,Soil Health Data</v>
      </c>
      <c r="F1980" s="2" t="s">
        <v>5</v>
      </c>
      <c r="G1980" s="5" t="str">
        <f t="shared" si="3"/>
        <v>Soil Health Data</v>
      </c>
      <c r="H1980" s="5" t="str">
        <f t="shared" si="4"/>
        <v/>
      </c>
      <c r="I1980" s="5" t="str">
        <f t="shared" si="5"/>
        <v/>
      </c>
      <c r="J1980" s="5" t="str">
        <f t="shared" si="6"/>
        <v/>
      </c>
      <c r="K1980" s="5" t="str">
        <f t="shared" si="9"/>
        <v/>
      </c>
      <c r="M1980" s="6" t="str">
        <f t="shared" si="7"/>
        <v/>
      </c>
      <c r="N1980" s="5" t="str">
        <f t="shared" ref="N1980:Q1980" si="1986">IF(IFERROR(FIND( TRIM(LOWER( RIGHT(N$1,LEN(N$1)- FIND("=",N$1)))),LOWER($D1980)),"*") = "*","",LEFT(N$1,FIND("=",N$1) -1))</f>
        <v/>
      </c>
      <c r="O1980" s="5" t="str">
        <f t="shared" si="1986"/>
        <v/>
      </c>
      <c r="P1980" s="5" t="str">
        <f t="shared" si="1986"/>
        <v/>
      </c>
      <c r="Q1980" s="5" t="str">
        <f t="shared" si="1986"/>
        <v/>
      </c>
    </row>
    <row r="1981" ht="15.75" customHeight="1">
      <c r="A1981" s="5" t="s">
        <v>5859</v>
      </c>
      <c r="B1981" s="5" t="s">
        <v>5860</v>
      </c>
      <c r="C1981" s="5" t="s">
        <v>18</v>
      </c>
      <c r="D1981" s="5" t="s">
        <v>5861</v>
      </c>
      <c r="E1981" s="6" t="str">
        <f t="shared" si="2"/>
        <v>Enviromental Data</v>
      </c>
      <c r="F1981" s="2" t="s">
        <v>5</v>
      </c>
      <c r="G1981" s="5" t="str">
        <f t="shared" si="3"/>
        <v/>
      </c>
      <c r="H1981" s="5" t="str">
        <f t="shared" si="4"/>
        <v/>
      </c>
      <c r="I1981" s="5" t="str">
        <f t="shared" si="5"/>
        <v/>
      </c>
      <c r="J1981" s="5" t="str">
        <f t="shared" si="6"/>
        <v/>
      </c>
      <c r="K1981" s="5" t="str">
        <f t="shared" si="9"/>
        <v/>
      </c>
      <c r="M1981" s="6" t="str">
        <f t="shared" si="7"/>
        <v/>
      </c>
      <c r="N1981" s="5" t="str">
        <f t="shared" ref="N1981:Q1981" si="1987">IF(IFERROR(FIND( TRIM(LOWER( RIGHT(N$1,LEN(N$1)- FIND("=",N$1)))),LOWER($D1981)),"*") = "*","",LEFT(N$1,FIND("=",N$1) -1))</f>
        <v/>
      </c>
      <c r="O1981" s="5" t="str">
        <f t="shared" si="1987"/>
        <v/>
      </c>
      <c r="P1981" s="5" t="str">
        <f t="shared" si="1987"/>
        <v/>
      </c>
      <c r="Q1981" s="5" t="str">
        <f t="shared" si="1987"/>
        <v/>
      </c>
    </row>
    <row r="1982" ht="15.75" customHeight="1">
      <c r="A1982" s="5" t="s">
        <v>5862</v>
      </c>
      <c r="B1982" s="5" t="s">
        <v>5863</v>
      </c>
      <c r="C1982" s="5" t="s">
        <v>18</v>
      </c>
      <c r="D1982" s="5" t="s">
        <v>5864</v>
      </c>
      <c r="E1982" s="6" t="str">
        <f t="shared" si="2"/>
        <v>Enviromental Data</v>
      </c>
      <c r="F1982" s="2" t="s">
        <v>5</v>
      </c>
      <c r="G1982" s="5" t="str">
        <f t="shared" si="3"/>
        <v/>
      </c>
      <c r="H1982" s="5" t="str">
        <f t="shared" si="4"/>
        <v/>
      </c>
      <c r="I1982" s="5" t="str">
        <f t="shared" si="5"/>
        <v/>
      </c>
      <c r="J1982" s="5" t="str">
        <f t="shared" si="6"/>
        <v/>
      </c>
      <c r="K1982" s="5" t="str">
        <f t="shared" si="9"/>
        <v/>
      </c>
      <c r="M1982" s="6" t="str">
        <f t="shared" si="7"/>
        <v/>
      </c>
      <c r="N1982" s="5" t="str">
        <f t="shared" ref="N1982:Q1982" si="1988">IF(IFERROR(FIND( TRIM(LOWER( RIGHT(N$1,LEN(N$1)- FIND("=",N$1)))),LOWER($D1982)),"*") = "*","",LEFT(N$1,FIND("=",N$1) -1))</f>
        <v/>
      </c>
      <c r="O1982" s="5" t="str">
        <f t="shared" si="1988"/>
        <v/>
      </c>
      <c r="P1982" s="5" t="str">
        <f t="shared" si="1988"/>
        <v/>
      </c>
      <c r="Q1982" s="5" t="str">
        <f t="shared" si="1988"/>
        <v/>
      </c>
    </row>
    <row r="1983" ht="15.75" customHeight="1">
      <c r="A1983" s="5" t="s">
        <v>5865</v>
      </c>
      <c r="B1983" s="5" t="s">
        <v>5866</v>
      </c>
      <c r="C1983" s="5" t="s">
        <v>18</v>
      </c>
      <c r="D1983" s="5" t="s">
        <v>5867</v>
      </c>
      <c r="E1983" s="6" t="str">
        <f t="shared" si="2"/>
        <v>Enviromental Data</v>
      </c>
      <c r="F1983" s="2" t="s">
        <v>5</v>
      </c>
      <c r="G1983" s="5" t="str">
        <f t="shared" si="3"/>
        <v/>
      </c>
      <c r="H1983" s="5" t="str">
        <f t="shared" si="4"/>
        <v/>
      </c>
      <c r="I1983" s="5" t="str">
        <f t="shared" si="5"/>
        <v/>
      </c>
      <c r="J1983" s="5" t="str">
        <f t="shared" si="6"/>
        <v/>
      </c>
      <c r="K1983" s="5" t="str">
        <f t="shared" si="9"/>
        <v/>
      </c>
      <c r="M1983" s="6" t="str">
        <f t="shared" si="7"/>
        <v/>
      </c>
      <c r="N1983" s="5" t="str">
        <f t="shared" ref="N1983:Q1983" si="1989">IF(IFERROR(FIND( TRIM(LOWER( RIGHT(N$1,LEN(N$1)- FIND("=",N$1)))),LOWER($D1983)),"*") = "*","",LEFT(N$1,FIND("=",N$1) -1))</f>
        <v/>
      </c>
      <c r="O1983" s="5" t="str">
        <f t="shared" si="1989"/>
        <v/>
      </c>
      <c r="P1983" s="5" t="str">
        <f t="shared" si="1989"/>
        <v/>
      </c>
      <c r="Q1983" s="5" t="str">
        <f t="shared" si="1989"/>
        <v/>
      </c>
    </row>
    <row r="1984" ht="15.75" customHeight="1">
      <c r="A1984" s="5" t="s">
        <v>5868</v>
      </c>
      <c r="B1984" s="5" t="s">
        <v>5869</v>
      </c>
      <c r="C1984" s="5" t="s">
        <v>18</v>
      </c>
      <c r="D1984" s="5" t="s">
        <v>5870</v>
      </c>
      <c r="E1984" s="6" t="str">
        <f t="shared" si="2"/>
        <v>Enviromental Data,Public Health Data </v>
      </c>
      <c r="F1984" s="2" t="s">
        <v>5</v>
      </c>
      <c r="G1984" s="5" t="str">
        <f t="shared" si="3"/>
        <v/>
      </c>
      <c r="H1984" s="5" t="str">
        <f t="shared" si="4"/>
        <v/>
      </c>
      <c r="I1984" s="5" t="str">
        <f t="shared" si="5"/>
        <v/>
      </c>
      <c r="J1984" s="5" t="str">
        <f t="shared" si="6"/>
        <v/>
      </c>
      <c r="K1984" s="5" t="str">
        <f t="shared" si="9"/>
        <v>Public Health Data </v>
      </c>
      <c r="M1984" s="6" t="str">
        <f t="shared" si="7"/>
        <v/>
      </c>
      <c r="N1984" s="5" t="str">
        <f t="shared" ref="N1984:Q1984" si="1990">IF(IFERROR(FIND( TRIM(LOWER( RIGHT(N$1,LEN(N$1)- FIND("=",N$1)))),LOWER($D1984)),"*") = "*","",LEFT(N$1,FIND("=",N$1) -1))</f>
        <v/>
      </c>
      <c r="O1984" s="5" t="str">
        <f t="shared" si="1990"/>
        <v/>
      </c>
      <c r="P1984" s="5" t="str">
        <f t="shared" si="1990"/>
        <v/>
      </c>
      <c r="Q1984" s="5" t="str">
        <f t="shared" si="1990"/>
        <v/>
      </c>
    </row>
    <row r="1985" ht="15.75" customHeight="1">
      <c r="A1985" s="5" t="s">
        <v>5871</v>
      </c>
      <c r="B1985" s="5" t="s">
        <v>5872</v>
      </c>
      <c r="C1985" s="5" t="s">
        <v>18</v>
      </c>
      <c r="D1985" s="5" t="s">
        <v>5873</v>
      </c>
      <c r="E1985" s="6" t="str">
        <f t="shared" si="2"/>
        <v>Enviromental Data,Public Health Data </v>
      </c>
      <c r="F1985" s="2" t="s">
        <v>5</v>
      </c>
      <c r="G1985" s="5" t="str">
        <f t="shared" si="3"/>
        <v/>
      </c>
      <c r="H1985" s="5" t="str">
        <f t="shared" si="4"/>
        <v/>
      </c>
      <c r="I1985" s="5" t="str">
        <f t="shared" si="5"/>
        <v/>
      </c>
      <c r="J1985" s="5" t="str">
        <f t="shared" si="6"/>
        <v/>
      </c>
      <c r="K1985" s="5" t="str">
        <f t="shared" si="9"/>
        <v>Public Health Data </v>
      </c>
      <c r="M1985" s="6" t="str">
        <f t="shared" si="7"/>
        <v/>
      </c>
      <c r="N1985" s="5" t="str">
        <f t="shared" ref="N1985:Q1985" si="1991">IF(IFERROR(FIND( TRIM(LOWER( RIGHT(N$1,LEN(N$1)- FIND("=",N$1)))),LOWER($D1985)),"*") = "*","",LEFT(N$1,FIND("=",N$1) -1))</f>
        <v/>
      </c>
      <c r="O1985" s="5" t="str">
        <f t="shared" si="1991"/>
        <v/>
      </c>
      <c r="P1985" s="5" t="str">
        <f t="shared" si="1991"/>
        <v/>
      </c>
      <c r="Q1985" s="5" t="str">
        <f t="shared" si="1991"/>
        <v/>
      </c>
    </row>
    <row r="1986" ht="15.75" customHeight="1">
      <c r="A1986" s="5" t="s">
        <v>5874</v>
      </c>
      <c r="B1986" s="5" t="s">
        <v>5875</v>
      </c>
      <c r="C1986" s="5" t="s">
        <v>18</v>
      </c>
      <c r="D1986" s="5" t="s">
        <v>5876</v>
      </c>
      <c r="E1986" s="6" t="str">
        <f t="shared" si="2"/>
        <v>Enviromental Data</v>
      </c>
      <c r="F1986" s="2" t="s">
        <v>5</v>
      </c>
      <c r="G1986" s="5" t="str">
        <f t="shared" si="3"/>
        <v/>
      </c>
      <c r="H1986" s="5" t="str">
        <f t="shared" si="4"/>
        <v/>
      </c>
      <c r="I1986" s="5" t="str">
        <f t="shared" si="5"/>
        <v/>
      </c>
      <c r="J1986" s="5" t="str">
        <f t="shared" si="6"/>
        <v/>
      </c>
      <c r="K1986" s="5" t="str">
        <f t="shared" si="9"/>
        <v/>
      </c>
      <c r="M1986" s="6" t="str">
        <f t="shared" si="7"/>
        <v/>
      </c>
      <c r="N1986" s="5" t="str">
        <f t="shared" ref="N1986:Q1986" si="1992">IF(IFERROR(FIND( TRIM(LOWER( RIGHT(N$1,LEN(N$1)- FIND("=",N$1)))),LOWER($D1986)),"*") = "*","",LEFT(N$1,FIND("=",N$1) -1))</f>
        <v/>
      </c>
      <c r="O1986" s="5" t="str">
        <f t="shared" si="1992"/>
        <v/>
      </c>
      <c r="P1986" s="5" t="str">
        <f t="shared" si="1992"/>
        <v/>
      </c>
      <c r="Q1986" s="5" t="str">
        <f t="shared" si="1992"/>
        <v/>
      </c>
    </row>
    <row r="1987" ht="15.75" customHeight="1">
      <c r="A1987" s="5" t="s">
        <v>5877</v>
      </c>
      <c r="B1987" s="5" t="s">
        <v>5878</v>
      </c>
      <c r="C1987" s="5" t="s">
        <v>18</v>
      </c>
      <c r="D1987" s="5" t="s">
        <v>5879</v>
      </c>
      <c r="E1987" s="6" t="str">
        <f t="shared" si="2"/>
        <v>Enviromental Data</v>
      </c>
      <c r="F1987" s="2" t="s">
        <v>5</v>
      </c>
      <c r="G1987" s="5" t="str">
        <f t="shared" si="3"/>
        <v/>
      </c>
      <c r="H1987" s="5" t="str">
        <f t="shared" si="4"/>
        <v/>
      </c>
      <c r="I1987" s="5" t="str">
        <f t="shared" si="5"/>
        <v/>
      </c>
      <c r="J1987" s="5" t="str">
        <f t="shared" si="6"/>
        <v/>
      </c>
      <c r="K1987" s="5" t="str">
        <f t="shared" si="9"/>
        <v/>
      </c>
      <c r="M1987" s="6" t="str">
        <f t="shared" si="7"/>
        <v/>
      </c>
      <c r="N1987" s="5" t="str">
        <f t="shared" ref="N1987:Q1987" si="1993">IF(IFERROR(FIND( TRIM(LOWER( RIGHT(N$1,LEN(N$1)- FIND("=",N$1)))),LOWER($D1987)),"*") = "*","",LEFT(N$1,FIND("=",N$1) -1))</f>
        <v/>
      </c>
      <c r="O1987" s="5" t="str">
        <f t="shared" si="1993"/>
        <v/>
      </c>
      <c r="P1987" s="5" t="str">
        <f t="shared" si="1993"/>
        <v/>
      </c>
      <c r="Q1987" s="5" t="str">
        <f t="shared" si="1993"/>
        <v/>
      </c>
    </row>
    <row r="1988" ht="15.75" customHeight="1">
      <c r="A1988" s="5" t="s">
        <v>5880</v>
      </c>
      <c r="B1988" s="5" t="s">
        <v>5881</v>
      </c>
      <c r="C1988" s="5" t="s">
        <v>18</v>
      </c>
      <c r="D1988" s="5" t="s">
        <v>5882</v>
      </c>
      <c r="E1988" s="6" t="str">
        <f t="shared" si="2"/>
        <v>Enviromental Data</v>
      </c>
      <c r="F1988" s="2" t="s">
        <v>5</v>
      </c>
      <c r="G1988" s="5" t="str">
        <f t="shared" si="3"/>
        <v/>
      </c>
      <c r="H1988" s="5" t="str">
        <f t="shared" si="4"/>
        <v/>
      </c>
      <c r="I1988" s="5" t="str">
        <f t="shared" si="5"/>
        <v/>
      </c>
      <c r="J1988" s="5" t="str">
        <f t="shared" si="6"/>
        <v/>
      </c>
      <c r="K1988" s="5" t="str">
        <f t="shared" si="9"/>
        <v/>
      </c>
      <c r="M1988" s="6" t="str">
        <f t="shared" si="7"/>
        <v/>
      </c>
      <c r="N1988" s="5" t="str">
        <f t="shared" ref="N1988:Q1988" si="1994">IF(IFERROR(FIND( TRIM(LOWER( RIGHT(N$1,LEN(N$1)- FIND("=",N$1)))),LOWER($D1988)),"*") = "*","",LEFT(N$1,FIND("=",N$1) -1))</f>
        <v/>
      </c>
      <c r="O1988" s="5" t="str">
        <f t="shared" si="1994"/>
        <v/>
      </c>
      <c r="P1988" s="5" t="str">
        <f t="shared" si="1994"/>
        <v/>
      </c>
      <c r="Q1988" s="5" t="str">
        <f t="shared" si="1994"/>
        <v/>
      </c>
    </row>
    <row r="1989" ht="15.75" customHeight="1">
      <c r="A1989" s="5" t="s">
        <v>5883</v>
      </c>
      <c r="B1989" s="5" t="s">
        <v>5884</v>
      </c>
      <c r="C1989" s="5" t="s">
        <v>18</v>
      </c>
      <c r="D1989" s="5" t="s">
        <v>5885</v>
      </c>
      <c r="E1989" s="6" t="str">
        <f t="shared" si="2"/>
        <v>Enviromental Data</v>
      </c>
      <c r="F1989" s="2" t="s">
        <v>5</v>
      </c>
      <c r="G1989" s="5" t="str">
        <f t="shared" si="3"/>
        <v/>
      </c>
      <c r="H1989" s="5" t="str">
        <f t="shared" si="4"/>
        <v/>
      </c>
      <c r="I1989" s="5" t="str">
        <f t="shared" si="5"/>
        <v/>
      </c>
      <c r="J1989" s="5" t="str">
        <f t="shared" si="6"/>
        <v/>
      </c>
      <c r="K1989" s="5" t="str">
        <f t="shared" si="9"/>
        <v/>
      </c>
      <c r="M1989" s="6" t="str">
        <f t="shared" si="7"/>
        <v/>
      </c>
      <c r="N1989" s="5" t="str">
        <f t="shared" ref="N1989:Q1989" si="1995">IF(IFERROR(FIND( TRIM(LOWER( RIGHT(N$1,LEN(N$1)- FIND("=",N$1)))),LOWER($D1989)),"*") = "*","",LEFT(N$1,FIND("=",N$1) -1))</f>
        <v/>
      </c>
      <c r="O1989" s="5" t="str">
        <f t="shared" si="1995"/>
        <v/>
      </c>
      <c r="P1989" s="5" t="str">
        <f t="shared" si="1995"/>
        <v/>
      </c>
      <c r="Q1989" s="5" t="str">
        <f t="shared" si="1995"/>
        <v/>
      </c>
    </row>
    <row r="1990" ht="15.75" customHeight="1">
      <c r="A1990" s="5" t="s">
        <v>5886</v>
      </c>
      <c r="B1990" s="5" t="s">
        <v>5887</v>
      </c>
      <c r="C1990" s="5" t="s">
        <v>18</v>
      </c>
      <c r="D1990" s="5" t="s">
        <v>5888</v>
      </c>
      <c r="E1990" s="6" t="str">
        <f t="shared" si="2"/>
        <v>Enviromental Data</v>
      </c>
      <c r="F1990" s="2" t="s">
        <v>5</v>
      </c>
      <c r="G1990" s="5" t="str">
        <f t="shared" si="3"/>
        <v/>
      </c>
      <c r="H1990" s="5" t="str">
        <f t="shared" si="4"/>
        <v/>
      </c>
      <c r="I1990" s="5" t="str">
        <f t="shared" si="5"/>
        <v/>
      </c>
      <c r="J1990" s="5" t="str">
        <f t="shared" si="6"/>
        <v/>
      </c>
      <c r="K1990" s="5" t="str">
        <f t="shared" si="9"/>
        <v/>
      </c>
      <c r="M1990" s="6" t="str">
        <f t="shared" si="7"/>
        <v/>
      </c>
      <c r="N1990" s="5" t="str">
        <f t="shared" ref="N1990:Q1990" si="1996">IF(IFERROR(FIND( TRIM(LOWER( RIGHT(N$1,LEN(N$1)- FIND("=",N$1)))),LOWER($D1990)),"*") = "*","",LEFT(N$1,FIND("=",N$1) -1))</f>
        <v/>
      </c>
      <c r="O1990" s="5" t="str">
        <f t="shared" si="1996"/>
        <v/>
      </c>
      <c r="P1990" s="5" t="str">
        <f t="shared" si="1996"/>
        <v/>
      </c>
      <c r="Q1990" s="5" t="str">
        <f t="shared" si="1996"/>
        <v/>
      </c>
    </row>
    <row r="1991" ht="15.75" customHeight="1">
      <c r="A1991" s="5" t="s">
        <v>5889</v>
      </c>
      <c r="B1991" s="5" t="s">
        <v>4032</v>
      </c>
      <c r="C1991" s="5" t="s">
        <v>18</v>
      </c>
      <c r="D1991" s="5" t="s">
        <v>5890</v>
      </c>
      <c r="E1991" s="6" t="str">
        <f t="shared" si="2"/>
        <v>Enviromental Data</v>
      </c>
      <c r="F1991" s="2" t="s">
        <v>5</v>
      </c>
      <c r="G1991" s="5" t="str">
        <f t="shared" si="3"/>
        <v/>
      </c>
      <c r="H1991" s="5" t="str">
        <f t="shared" si="4"/>
        <v/>
      </c>
      <c r="I1991" s="5" t="str">
        <f t="shared" si="5"/>
        <v/>
      </c>
      <c r="J1991" s="5" t="str">
        <f t="shared" si="6"/>
        <v/>
      </c>
      <c r="K1991" s="5" t="str">
        <f t="shared" si="9"/>
        <v/>
      </c>
      <c r="M1991" s="6" t="str">
        <f t="shared" si="7"/>
        <v/>
      </c>
      <c r="N1991" s="5" t="str">
        <f t="shared" ref="N1991:Q1991" si="1997">IF(IFERROR(FIND( TRIM(LOWER( RIGHT(N$1,LEN(N$1)- FIND("=",N$1)))),LOWER($D1991)),"*") = "*","",LEFT(N$1,FIND("=",N$1) -1))</f>
        <v/>
      </c>
      <c r="O1991" s="5" t="str">
        <f t="shared" si="1997"/>
        <v/>
      </c>
      <c r="P1991" s="5" t="str">
        <f t="shared" si="1997"/>
        <v/>
      </c>
      <c r="Q1991" s="5" t="str">
        <f t="shared" si="1997"/>
        <v/>
      </c>
    </row>
    <row r="1992" ht="15.75" customHeight="1">
      <c r="A1992" s="5" t="s">
        <v>5891</v>
      </c>
      <c r="B1992" s="5" t="s">
        <v>5892</v>
      </c>
      <c r="C1992" s="5" t="s">
        <v>18</v>
      </c>
      <c r="D1992" s="5" t="s">
        <v>5893</v>
      </c>
      <c r="E1992" s="6" t="str">
        <f t="shared" si="2"/>
        <v>Enviromental Data</v>
      </c>
      <c r="F1992" s="2" t="s">
        <v>5</v>
      </c>
      <c r="G1992" s="5" t="str">
        <f t="shared" si="3"/>
        <v/>
      </c>
      <c r="H1992" s="5" t="str">
        <f t="shared" si="4"/>
        <v/>
      </c>
      <c r="I1992" s="5" t="str">
        <f t="shared" si="5"/>
        <v/>
      </c>
      <c r="J1992" s="5" t="str">
        <f t="shared" si="6"/>
        <v/>
      </c>
      <c r="K1992" s="5" t="str">
        <f t="shared" si="9"/>
        <v/>
      </c>
      <c r="M1992" s="6" t="str">
        <f t="shared" si="7"/>
        <v/>
      </c>
      <c r="N1992" s="5" t="str">
        <f t="shared" ref="N1992:Q1992" si="1998">IF(IFERROR(FIND( TRIM(LOWER( RIGHT(N$1,LEN(N$1)- FIND("=",N$1)))),LOWER($D1992)),"*") = "*","",LEFT(N$1,FIND("=",N$1) -1))</f>
        <v/>
      </c>
      <c r="O1992" s="5" t="str">
        <f t="shared" si="1998"/>
        <v/>
      </c>
      <c r="P1992" s="5" t="str">
        <f t="shared" si="1998"/>
        <v/>
      </c>
      <c r="Q1992" s="5" t="str">
        <f t="shared" si="1998"/>
        <v/>
      </c>
    </row>
    <row r="1993" ht="15.75" customHeight="1">
      <c r="A1993" s="5" t="s">
        <v>5894</v>
      </c>
      <c r="B1993" s="5" t="s">
        <v>5895</v>
      </c>
      <c r="C1993" s="5" t="s">
        <v>18</v>
      </c>
      <c r="D1993" s="5" t="s">
        <v>5896</v>
      </c>
      <c r="E1993" s="6" t="str">
        <f t="shared" si="2"/>
        <v>Enviromental Data</v>
      </c>
      <c r="F1993" s="2" t="s">
        <v>5</v>
      </c>
      <c r="G1993" s="5" t="str">
        <f t="shared" si="3"/>
        <v/>
      </c>
      <c r="H1993" s="5" t="str">
        <f t="shared" si="4"/>
        <v/>
      </c>
      <c r="I1993" s="5" t="str">
        <f t="shared" si="5"/>
        <v/>
      </c>
      <c r="J1993" s="5" t="str">
        <f t="shared" si="6"/>
        <v/>
      </c>
      <c r="K1993" s="5" t="str">
        <f t="shared" si="9"/>
        <v/>
      </c>
      <c r="M1993" s="6" t="str">
        <f t="shared" si="7"/>
        <v/>
      </c>
      <c r="N1993" s="5" t="str">
        <f t="shared" ref="N1993:Q1993" si="1999">IF(IFERROR(FIND( TRIM(LOWER( RIGHT(N$1,LEN(N$1)- FIND("=",N$1)))),LOWER($D1993)),"*") = "*","",LEFT(N$1,FIND("=",N$1) -1))</f>
        <v/>
      </c>
      <c r="O1993" s="5" t="str">
        <f t="shared" si="1999"/>
        <v/>
      </c>
      <c r="P1993" s="5" t="str">
        <f t="shared" si="1999"/>
        <v/>
      </c>
      <c r="Q1993" s="5" t="str">
        <f t="shared" si="1999"/>
        <v/>
      </c>
    </row>
    <row r="1994" ht="15.75" customHeight="1">
      <c r="A1994" s="5" t="s">
        <v>5897</v>
      </c>
      <c r="B1994" s="5" t="s">
        <v>5898</v>
      </c>
      <c r="C1994" s="5" t="s">
        <v>18</v>
      </c>
      <c r="D1994" s="5" t="s">
        <v>5899</v>
      </c>
      <c r="E1994" s="6" t="str">
        <f t="shared" si="2"/>
        <v>Enviromental Data</v>
      </c>
      <c r="F1994" s="2" t="s">
        <v>5</v>
      </c>
      <c r="G1994" s="5" t="str">
        <f t="shared" si="3"/>
        <v/>
      </c>
      <c r="H1994" s="5" t="str">
        <f t="shared" si="4"/>
        <v/>
      </c>
      <c r="I1994" s="5" t="str">
        <f t="shared" si="5"/>
        <v/>
      </c>
      <c r="J1994" s="5" t="str">
        <f t="shared" si="6"/>
        <v/>
      </c>
      <c r="K1994" s="5" t="str">
        <f t="shared" si="9"/>
        <v/>
      </c>
      <c r="M1994" s="6" t="str">
        <f t="shared" si="7"/>
        <v/>
      </c>
      <c r="N1994" s="5" t="str">
        <f t="shared" ref="N1994:Q1994" si="2000">IF(IFERROR(FIND( TRIM(LOWER( RIGHT(N$1,LEN(N$1)- FIND("=",N$1)))),LOWER($D1994)),"*") = "*","",LEFT(N$1,FIND("=",N$1) -1))</f>
        <v/>
      </c>
      <c r="O1994" s="5" t="str">
        <f t="shared" si="2000"/>
        <v/>
      </c>
      <c r="P1994" s="5" t="str">
        <f t="shared" si="2000"/>
        <v/>
      </c>
      <c r="Q1994" s="5" t="str">
        <f t="shared" si="2000"/>
        <v/>
      </c>
    </row>
    <row r="1995" ht="15.75" customHeight="1">
      <c r="A1995" s="5" t="s">
        <v>5900</v>
      </c>
      <c r="B1995" s="5" t="s">
        <v>5901</v>
      </c>
      <c r="C1995" s="5" t="s">
        <v>18</v>
      </c>
      <c r="D1995" s="5" t="s">
        <v>5902</v>
      </c>
      <c r="E1995" s="6" t="str">
        <f t="shared" si="2"/>
        <v>Enviromental Data,Soil Health Data</v>
      </c>
      <c r="F1995" s="2" t="s">
        <v>5</v>
      </c>
      <c r="G1995" s="5" t="str">
        <f t="shared" si="3"/>
        <v>Soil Health Data</v>
      </c>
      <c r="H1995" s="5" t="str">
        <f t="shared" si="4"/>
        <v/>
      </c>
      <c r="I1995" s="5" t="str">
        <f t="shared" si="5"/>
        <v/>
      </c>
      <c r="J1995" s="5" t="str">
        <f t="shared" si="6"/>
        <v/>
      </c>
      <c r="K1995" s="5" t="str">
        <f t="shared" si="9"/>
        <v/>
      </c>
      <c r="M1995" s="6" t="str">
        <f t="shared" si="7"/>
        <v/>
      </c>
      <c r="N1995" s="5" t="str">
        <f t="shared" ref="N1995:Q1995" si="2001">IF(IFERROR(FIND( TRIM(LOWER( RIGHT(N$1,LEN(N$1)- FIND("=",N$1)))),LOWER($D1995)),"*") = "*","",LEFT(N$1,FIND("=",N$1) -1))</f>
        <v/>
      </c>
      <c r="O1995" s="5" t="str">
        <f t="shared" si="2001"/>
        <v/>
      </c>
      <c r="P1995" s="5" t="str">
        <f t="shared" si="2001"/>
        <v/>
      </c>
      <c r="Q1995" s="5" t="str">
        <f t="shared" si="2001"/>
        <v/>
      </c>
    </row>
    <row r="1996" ht="15.75" customHeight="1">
      <c r="A1996" s="5" t="s">
        <v>5903</v>
      </c>
      <c r="B1996" s="5" t="s">
        <v>5904</v>
      </c>
      <c r="C1996" s="5" t="s">
        <v>18</v>
      </c>
      <c r="D1996" s="5" t="s">
        <v>5905</v>
      </c>
      <c r="E1996" s="6" t="str">
        <f t="shared" si="2"/>
        <v>Enviromental Data</v>
      </c>
      <c r="F1996" s="2" t="s">
        <v>5</v>
      </c>
      <c r="G1996" s="5" t="str">
        <f t="shared" si="3"/>
        <v/>
      </c>
      <c r="H1996" s="5" t="str">
        <f t="shared" si="4"/>
        <v/>
      </c>
      <c r="I1996" s="5" t="str">
        <f t="shared" si="5"/>
        <v/>
      </c>
      <c r="J1996" s="5" t="str">
        <f t="shared" si="6"/>
        <v/>
      </c>
      <c r="K1996" s="5" t="str">
        <f t="shared" si="9"/>
        <v/>
      </c>
      <c r="M1996" s="6" t="str">
        <f t="shared" si="7"/>
        <v/>
      </c>
      <c r="N1996" s="5" t="str">
        <f t="shared" ref="N1996:Q1996" si="2002">IF(IFERROR(FIND( TRIM(LOWER( RIGHT(N$1,LEN(N$1)- FIND("=",N$1)))),LOWER($D1996)),"*") = "*","",LEFT(N$1,FIND("=",N$1) -1))</f>
        <v/>
      </c>
      <c r="O1996" s="5" t="str">
        <f t="shared" si="2002"/>
        <v/>
      </c>
      <c r="P1996" s="5" t="str">
        <f t="shared" si="2002"/>
        <v/>
      </c>
      <c r="Q1996" s="5" t="str">
        <f t="shared" si="2002"/>
        <v/>
      </c>
    </row>
    <row r="1997" ht="15.75" customHeight="1">
      <c r="A1997" s="5" t="s">
        <v>5906</v>
      </c>
      <c r="B1997" s="5" t="s">
        <v>5907</v>
      </c>
      <c r="C1997" s="5" t="s">
        <v>18</v>
      </c>
      <c r="D1997" s="5" t="s">
        <v>5908</v>
      </c>
      <c r="E1997" s="6" t="str">
        <f t="shared" si="2"/>
        <v>Enviromental Data</v>
      </c>
      <c r="F1997" s="2" t="s">
        <v>5</v>
      </c>
      <c r="G1997" s="5" t="str">
        <f t="shared" si="3"/>
        <v/>
      </c>
      <c r="H1997" s="5" t="str">
        <f t="shared" si="4"/>
        <v/>
      </c>
      <c r="I1997" s="5" t="str">
        <f t="shared" si="5"/>
        <v/>
      </c>
      <c r="J1997" s="5" t="str">
        <f t="shared" si="6"/>
        <v/>
      </c>
      <c r="K1997" s="5" t="str">
        <f t="shared" si="9"/>
        <v/>
      </c>
      <c r="M1997" s="6" t="str">
        <f t="shared" si="7"/>
        <v>Agricultural Waste Management System </v>
      </c>
      <c r="N1997" s="5" t="str">
        <f t="shared" ref="N1997:Q1997" si="2003">IF(IFERROR(FIND( TRIM(LOWER( RIGHT(N$1,LEN(N$1)- FIND("=",N$1)))),LOWER($D1997)),"*") = "*","",LEFT(N$1,FIND("=",N$1) -1))</f>
        <v>Agricultural Waste Management System </v>
      </c>
      <c r="O1997" s="5" t="str">
        <f t="shared" si="2003"/>
        <v/>
      </c>
      <c r="P1997" s="5" t="str">
        <f t="shared" si="2003"/>
        <v/>
      </c>
      <c r="Q1997" s="5" t="str">
        <f t="shared" si="2003"/>
        <v/>
      </c>
    </row>
    <row r="1998" ht="15.75" customHeight="1">
      <c r="A1998" s="5" t="s">
        <v>5909</v>
      </c>
      <c r="B1998" s="5" t="s">
        <v>5910</v>
      </c>
      <c r="C1998" s="5" t="s">
        <v>18</v>
      </c>
      <c r="D1998" s="5" t="s">
        <v>5911</v>
      </c>
      <c r="E1998" s="6" t="str">
        <f t="shared" si="2"/>
        <v>Enviromental Data</v>
      </c>
      <c r="F1998" s="2" t="s">
        <v>5</v>
      </c>
      <c r="G1998" s="5" t="str">
        <f t="shared" si="3"/>
        <v/>
      </c>
      <c r="H1998" s="5" t="str">
        <f t="shared" si="4"/>
        <v/>
      </c>
      <c r="I1998" s="5" t="str">
        <f t="shared" si="5"/>
        <v/>
      </c>
      <c r="J1998" s="5" t="str">
        <f t="shared" si="6"/>
        <v/>
      </c>
      <c r="K1998" s="5" t="str">
        <f t="shared" si="9"/>
        <v/>
      </c>
      <c r="M1998" s="6" t="str">
        <f t="shared" si="7"/>
        <v/>
      </c>
      <c r="N1998" s="5" t="str">
        <f t="shared" ref="N1998:Q1998" si="2004">IF(IFERROR(FIND( TRIM(LOWER( RIGHT(N$1,LEN(N$1)- FIND("=",N$1)))),LOWER($D1998)),"*") = "*","",LEFT(N$1,FIND("=",N$1) -1))</f>
        <v/>
      </c>
      <c r="O1998" s="5" t="str">
        <f t="shared" si="2004"/>
        <v/>
      </c>
      <c r="P1998" s="5" t="str">
        <f t="shared" si="2004"/>
        <v/>
      </c>
      <c r="Q1998" s="5" t="str">
        <f t="shared" si="2004"/>
        <v/>
      </c>
    </row>
    <row r="1999" ht="15.75" customHeight="1">
      <c r="A1999" s="5" t="s">
        <v>5912</v>
      </c>
      <c r="B1999" s="5" t="s">
        <v>5913</v>
      </c>
      <c r="C1999" s="5" t="s">
        <v>18</v>
      </c>
      <c r="D1999" s="5" t="s">
        <v>5914</v>
      </c>
      <c r="E1999" s="6" t="str">
        <f t="shared" si="2"/>
        <v>Enviromental Data</v>
      </c>
      <c r="F1999" s="2" t="s">
        <v>5</v>
      </c>
      <c r="G1999" s="5" t="str">
        <f t="shared" si="3"/>
        <v/>
      </c>
      <c r="H1999" s="5" t="str">
        <f t="shared" si="4"/>
        <v/>
      </c>
      <c r="I1999" s="5" t="str">
        <f t="shared" si="5"/>
        <v/>
      </c>
      <c r="J1999" s="5" t="str">
        <f t="shared" si="6"/>
        <v/>
      </c>
      <c r="K1999" s="5" t="str">
        <f t="shared" si="9"/>
        <v/>
      </c>
      <c r="M1999" s="6" t="str">
        <f t="shared" si="7"/>
        <v/>
      </c>
      <c r="N1999" s="5" t="str">
        <f t="shared" ref="N1999:Q1999" si="2005">IF(IFERROR(FIND( TRIM(LOWER( RIGHT(N$1,LEN(N$1)- FIND("=",N$1)))),LOWER($D1999)),"*") = "*","",LEFT(N$1,FIND("=",N$1) -1))</f>
        <v/>
      </c>
      <c r="O1999" s="5" t="str">
        <f t="shared" si="2005"/>
        <v/>
      </c>
      <c r="P1999" s="5" t="str">
        <f t="shared" si="2005"/>
        <v/>
      </c>
      <c r="Q1999" s="5" t="str">
        <f t="shared" si="2005"/>
        <v/>
      </c>
    </row>
    <row r="2000" ht="15.75" customHeight="1">
      <c r="A2000" s="5" t="s">
        <v>5915</v>
      </c>
      <c r="B2000" s="5" t="s">
        <v>5916</v>
      </c>
      <c r="C2000" s="5" t="s">
        <v>18</v>
      </c>
      <c r="D2000" s="5" t="s">
        <v>5917</v>
      </c>
      <c r="E2000" s="6" t="str">
        <f t="shared" si="2"/>
        <v>Enviromental Data</v>
      </c>
      <c r="F2000" s="2" t="s">
        <v>5</v>
      </c>
      <c r="G2000" s="5" t="str">
        <f t="shared" si="3"/>
        <v/>
      </c>
      <c r="H2000" s="5" t="str">
        <f t="shared" si="4"/>
        <v/>
      </c>
      <c r="I2000" s="5" t="str">
        <f t="shared" si="5"/>
        <v/>
      </c>
      <c r="J2000" s="5" t="str">
        <f t="shared" si="6"/>
        <v/>
      </c>
      <c r="K2000" s="5" t="str">
        <f t="shared" si="9"/>
        <v/>
      </c>
      <c r="M2000" s="6" t="str">
        <f t="shared" si="7"/>
        <v/>
      </c>
      <c r="N2000" s="5" t="str">
        <f t="shared" ref="N2000:Q2000" si="2006">IF(IFERROR(FIND( TRIM(LOWER( RIGHT(N$1,LEN(N$1)- FIND("=",N$1)))),LOWER($D2000)),"*") = "*","",LEFT(N$1,FIND("=",N$1) -1))</f>
        <v/>
      </c>
      <c r="O2000" s="5" t="str">
        <f t="shared" si="2006"/>
        <v/>
      </c>
      <c r="P2000" s="5" t="str">
        <f t="shared" si="2006"/>
        <v/>
      </c>
      <c r="Q2000" s="5" t="str">
        <f t="shared" si="2006"/>
        <v/>
      </c>
    </row>
    <row r="2001" ht="15.75" customHeight="1">
      <c r="A2001" s="5" t="s">
        <v>5918</v>
      </c>
      <c r="B2001" s="5" t="s">
        <v>5919</v>
      </c>
      <c r="C2001" s="5" t="s">
        <v>18</v>
      </c>
      <c r="D2001" s="5" t="s">
        <v>5920</v>
      </c>
      <c r="E2001" s="6" t="str">
        <f t="shared" si="2"/>
        <v>Enviromental Data</v>
      </c>
      <c r="F2001" s="2" t="s">
        <v>5</v>
      </c>
      <c r="G2001" s="5" t="str">
        <f t="shared" si="3"/>
        <v/>
      </c>
      <c r="H2001" s="5" t="str">
        <f t="shared" si="4"/>
        <v/>
      </c>
      <c r="I2001" s="5" t="str">
        <f t="shared" si="5"/>
        <v/>
      </c>
      <c r="J2001" s="5" t="str">
        <f t="shared" si="6"/>
        <v/>
      </c>
      <c r="K2001" s="5" t="str">
        <f t="shared" si="9"/>
        <v/>
      </c>
      <c r="M2001" s="6" t="str">
        <f t="shared" si="7"/>
        <v/>
      </c>
      <c r="N2001" s="5" t="str">
        <f t="shared" ref="N2001:Q2001" si="2007">IF(IFERROR(FIND( TRIM(LOWER( RIGHT(N$1,LEN(N$1)- FIND("=",N$1)))),LOWER($D2001)),"*") = "*","",LEFT(N$1,FIND("=",N$1) -1))</f>
        <v/>
      </c>
      <c r="O2001" s="5" t="str">
        <f t="shared" si="2007"/>
        <v/>
      </c>
      <c r="P2001" s="5" t="str">
        <f t="shared" si="2007"/>
        <v/>
      </c>
      <c r="Q2001" s="5" t="str">
        <f t="shared" si="2007"/>
        <v/>
      </c>
    </row>
    <row r="2002" ht="15.75" customHeight="1">
      <c r="A2002" s="5" t="s">
        <v>5921</v>
      </c>
      <c r="B2002" s="5" t="s">
        <v>5922</v>
      </c>
      <c r="C2002" s="5" t="s">
        <v>18</v>
      </c>
      <c r="D2002" s="5" t="s">
        <v>5923</v>
      </c>
      <c r="E2002" s="6" t="str">
        <f t="shared" si="2"/>
        <v>Enviromental Data</v>
      </c>
      <c r="F2002" s="2" t="s">
        <v>5</v>
      </c>
      <c r="G2002" s="5" t="str">
        <f t="shared" si="3"/>
        <v/>
      </c>
      <c r="H2002" s="5" t="str">
        <f t="shared" si="4"/>
        <v/>
      </c>
      <c r="I2002" s="5" t="str">
        <f t="shared" si="5"/>
        <v/>
      </c>
      <c r="J2002" s="5" t="str">
        <f t="shared" si="6"/>
        <v/>
      </c>
      <c r="K2002" s="5" t="str">
        <f t="shared" si="9"/>
        <v/>
      </c>
      <c r="M2002" s="6" t="str">
        <f t="shared" si="7"/>
        <v/>
      </c>
      <c r="N2002" s="5" t="str">
        <f t="shared" ref="N2002:Q2002" si="2008">IF(IFERROR(FIND( TRIM(LOWER( RIGHT(N$1,LEN(N$1)- FIND("=",N$1)))),LOWER($D2002)),"*") = "*","",LEFT(N$1,FIND("=",N$1) -1))</f>
        <v/>
      </c>
      <c r="O2002" s="5" t="str">
        <f t="shared" si="2008"/>
        <v/>
      </c>
      <c r="P2002" s="5" t="str">
        <f t="shared" si="2008"/>
        <v/>
      </c>
      <c r="Q2002" s="5" t="str">
        <f t="shared" si="2008"/>
        <v/>
      </c>
    </row>
    <row r="2003" ht="15.75" customHeight="1">
      <c r="A2003" s="5" t="s">
        <v>5924</v>
      </c>
      <c r="B2003" s="5" t="s">
        <v>5925</v>
      </c>
      <c r="C2003" s="5" t="s">
        <v>18</v>
      </c>
      <c r="D2003" s="5" t="s">
        <v>5926</v>
      </c>
      <c r="E2003" s="6" t="str">
        <f t="shared" si="2"/>
        <v>Enviromental Data</v>
      </c>
      <c r="F2003" s="2" t="s">
        <v>5</v>
      </c>
      <c r="G2003" s="5" t="str">
        <f t="shared" si="3"/>
        <v/>
      </c>
      <c r="H2003" s="5" t="str">
        <f t="shared" si="4"/>
        <v/>
      </c>
      <c r="I2003" s="5" t="str">
        <f t="shared" si="5"/>
        <v/>
      </c>
      <c r="J2003" s="5" t="str">
        <f t="shared" si="6"/>
        <v/>
      </c>
      <c r="K2003" s="5" t="str">
        <f t="shared" si="9"/>
        <v/>
      </c>
      <c r="M2003" s="6" t="str">
        <f t="shared" si="7"/>
        <v/>
      </c>
      <c r="N2003" s="5" t="str">
        <f t="shared" ref="N2003:Q2003" si="2009">IF(IFERROR(FIND( TRIM(LOWER( RIGHT(N$1,LEN(N$1)- FIND("=",N$1)))),LOWER($D2003)),"*") = "*","",LEFT(N$1,FIND("=",N$1) -1))</f>
        <v/>
      </c>
      <c r="O2003" s="5" t="str">
        <f t="shared" si="2009"/>
        <v/>
      </c>
      <c r="P2003" s="5" t="str">
        <f t="shared" si="2009"/>
        <v/>
      </c>
      <c r="Q2003" s="5" t="str">
        <f t="shared" si="2009"/>
        <v/>
      </c>
    </row>
    <row r="2004" ht="15.75" customHeight="1">
      <c r="A2004" s="5" t="s">
        <v>5927</v>
      </c>
      <c r="B2004" s="5" t="s">
        <v>5928</v>
      </c>
      <c r="C2004" s="5" t="s">
        <v>18</v>
      </c>
      <c r="D2004" s="5" t="s">
        <v>5929</v>
      </c>
      <c r="E2004" s="6" t="str">
        <f t="shared" si="2"/>
        <v>Enviromental Data</v>
      </c>
      <c r="F2004" s="2" t="s">
        <v>5</v>
      </c>
      <c r="G2004" s="5" t="str">
        <f t="shared" si="3"/>
        <v/>
      </c>
      <c r="H2004" s="5" t="str">
        <f t="shared" si="4"/>
        <v/>
      </c>
      <c r="I2004" s="5" t="str">
        <f t="shared" si="5"/>
        <v/>
      </c>
      <c r="J2004" s="5" t="str">
        <f t="shared" si="6"/>
        <v/>
      </c>
      <c r="K2004" s="5" t="str">
        <f t="shared" si="9"/>
        <v/>
      </c>
      <c r="M2004" s="6" t="str">
        <f t="shared" si="7"/>
        <v>Agricultural Waste Management System </v>
      </c>
      <c r="N2004" s="5" t="str">
        <f t="shared" ref="N2004:Q2004" si="2010">IF(IFERROR(FIND( TRIM(LOWER( RIGHT(N$1,LEN(N$1)- FIND("=",N$1)))),LOWER($D2004)),"*") = "*","",LEFT(N$1,FIND("=",N$1) -1))</f>
        <v>Agricultural Waste Management System </v>
      </c>
      <c r="O2004" s="5" t="str">
        <f t="shared" si="2010"/>
        <v/>
      </c>
      <c r="P2004" s="5" t="str">
        <f t="shared" si="2010"/>
        <v/>
      </c>
      <c r="Q2004" s="5" t="str">
        <f t="shared" si="2010"/>
        <v/>
      </c>
    </row>
    <row r="2005" ht="15.75" customHeight="1">
      <c r="A2005" s="5" t="s">
        <v>5930</v>
      </c>
      <c r="B2005" s="5" t="s">
        <v>5931</v>
      </c>
      <c r="C2005" s="5" t="s">
        <v>18</v>
      </c>
      <c r="D2005" s="5" t="s">
        <v>5932</v>
      </c>
      <c r="E2005" s="6" t="str">
        <f t="shared" si="2"/>
        <v>Enviromental Data</v>
      </c>
      <c r="F2005" s="2" t="s">
        <v>5</v>
      </c>
      <c r="G2005" s="5" t="str">
        <f t="shared" si="3"/>
        <v/>
      </c>
      <c r="H2005" s="5" t="str">
        <f t="shared" si="4"/>
        <v/>
      </c>
      <c r="I2005" s="5" t="str">
        <f t="shared" si="5"/>
        <v/>
      </c>
      <c r="J2005" s="5" t="str">
        <f t="shared" si="6"/>
        <v/>
      </c>
      <c r="K2005" s="5" t="str">
        <f t="shared" si="9"/>
        <v/>
      </c>
      <c r="M2005" s="6" t="str">
        <f t="shared" si="7"/>
        <v/>
      </c>
      <c r="N2005" s="5" t="str">
        <f t="shared" ref="N2005:Q2005" si="2011">IF(IFERROR(FIND( TRIM(LOWER( RIGHT(N$1,LEN(N$1)- FIND("=",N$1)))),LOWER($D2005)),"*") = "*","",LEFT(N$1,FIND("=",N$1) -1))</f>
        <v/>
      </c>
      <c r="O2005" s="5" t="str">
        <f t="shared" si="2011"/>
        <v/>
      </c>
      <c r="P2005" s="5" t="str">
        <f t="shared" si="2011"/>
        <v/>
      </c>
      <c r="Q2005" s="5" t="str">
        <f t="shared" si="2011"/>
        <v/>
      </c>
    </row>
    <row r="2006" ht="15.75" customHeight="1">
      <c r="A2006" s="5" t="s">
        <v>5933</v>
      </c>
      <c r="B2006" s="5" t="s">
        <v>5934</v>
      </c>
      <c r="C2006" s="5" t="s">
        <v>18</v>
      </c>
      <c r="D2006" s="5" t="s">
        <v>5935</v>
      </c>
      <c r="E2006" s="6" t="str">
        <f t="shared" si="2"/>
        <v>Enviromental Data,Public Health Data </v>
      </c>
      <c r="F2006" s="2" t="s">
        <v>5</v>
      </c>
      <c r="G2006" s="5" t="str">
        <f t="shared" si="3"/>
        <v/>
      </c>
      <c r="H2006" s="5" t="str">
        <f t="shared" si="4"/>
        <v/>
      </c>
      <c r="I2006" s="5" t="str">
        <f t="shared" si="5"/>
        <v/>
      </c>
      <c r="J2006" s="5" t="str">
        <f t="shared" si="6"/>
        <v/>
      </c>
      <c r="K2006" s="5" t="str">
        <f t="shared" si="9"/>
        <v>Public Health Data </v>
      </c>
      <c r="M2006" s="6" t="str">
        <f t="shared" si="7"/>
        <v/>
      </c>
      <c r="N2006" s="5" t="str">
        <f t="shared" ref="N2006:Q2006" si="2012">IF(IFERROR(FIND( TRIM(LOWER( RIGHT(N$1,LEN(N$1)- FIND("=",N$1)))),LOWER($D2006)),"*") = "*","",LEFT(N$1,FIND("=",N$1) -1))</f>
        <v/>
      </c>
      <c r="O2006" s="5" t="str">
        <f t="shared" si="2012"/>
        <v/>
      </c>
      <c r="P2006" s="5" t="str">
        <f t="shared" si="2012"/>
        <v/>
      </c>
      <c r="Q2006" s="5" t="str">
        <f t="shared" si="2012"/>
        <v/>
      </c>
    </row>
    <row r="2007" ht="15.75" customHeight="1">
      <c r="A2007" s="5" t="s">
        <v>5936</v>
      </c>
      <c r="B2007" s="5" t="s">
        <v>5937</v>
      </c>
      <c r="C2007" s="5" t="s">
        <v>18</v>
      </c>
      <c r="D2007" s="5" t="s">
        <v>5938</v>
      </c>
      <c r="E2007" s="6" t="str">
        <f t="shared" si="2"/>
        <v>Enviromental Data</v>
      </c>
      <c r="F2007" s="2" t="s">
        <v>5</v>
      </c>
      <c r="G2007" s="5" t="str">
        <f t="shared" si="3"/>
        <v/>
      </c>
      <c r="H2007" s="5" t="str">
        <f t="shared" si="4"/>
        <v/>
      </c>
      <c r="I2007" s="5" t="str">
        <f t="shared" si="5"/>
        <v/>
      </c>
      <c r="J2007" s="5" t="str">
        <f t="shared" si="6"/>
        <v/>
      </c>
      <c r="K2007" s="5" t="str">
        <f t="shared" si="9"/>
        <v/>
      </c>
      <c r="M2007" s="6" t="str">
        <f t="shared" si="7"/>
        <v/>
      </c>
      <c r="N2007" s="5" t="str">
        <f t="shared" ref="N2007:Q2007" si="2013">IF(IFERROR(FIND( TRIM(LOWER( RIGHT(N$1,LEN(N$1)- FIND("=",N$1)))),LOWER($D2007)),"*") = "*","",LEFT(N$1,FIND("=",N$1) -1))</f>
        <v/>
      </c>
      <c r="O2007" s="5" t="str">
        <f t="shared" si="2013"/>
        <v/>
      </c>
      <c r="P2007" s="5" t="str">
        <f t="shared" si="2013"/>
        <v/>
      </c>
      <c r="Q2007" s="5" t="str">
        <f t="shared" si="2013"/>
        <v/>
      </c>
    </row>
    <row r="2008" ht="15.75" customHeight="1">
      <c r="A2008" s="5" t="s">
        <v>5939</v>
      </c>
      <c r="B2008" s="5" t="s">
        <v>5940</v>
      </c>
      <c r="C2008" s="5" t="s">
        <v>18</v>
      </c>
      <c r="D2008" s="5" t="s">
        <v>5941</v>
      </c>
      <c r="E2008" s="6" t="str">
        <f t="shared" si="2"/>
        <v>Enviromental Data</v>
      </c>
      <c r="F2008" s="2" t="s">
        <v>5</v>
      </c>
      <c r="G2008" s="5" t="str">
        <f t="shared" si="3"/>
        <v/>
      </c>
      <c r="H2008" s="5" t="str">
        <f t="shared" si="4"/>
        <v/>
      </c>
      <c r="I2008" s="5" t="str">
        <f t="shared" si="5"/>
        <v/>
      </c>
      <c r="J2008" s="5" t="str">
        <f t="shared" si="6"/>
        <v/>
      </c>
      <c r="K2008" s="5" t="str">
        <f t="shared" si="9"/>
        <v/>
      </c>
      <c r="M2008" s="6" t="str">
        <f t="shared" si="7"/>
        <v/>
      </c>
      <c r="N2008" s="5" t="str">
        <f t="shared" ref="N2008:Q2008" si="2014">IF(IFERROR(FIND( TRIM(LOWER( RIGHT(N$1,LEN(N$1)- FIND("=",N$1)))),LOWER($D2008)),"*") = "*","",LEFT(N$1,FIND("=",N$1) -1))</f>
        <v/>
      </c>
      <c r="O2008" s="5" t="str">
        <f t="shared" si="2014"/>
        <v/>
      </c>
      <c r="P2008" s="5" t="str">
        <f t="shared" si="2014"/>
        <v/>
      </c>
      <c r="Q2008" s="5" t="str">
        <f t="shared" si="2014"/>
        <v/>
      </c>
    </row>
    <row r="2009" ht="15.75" customHeight="1">
      <c r="A2009" s="5" t="s">
        <v>5942</v>
      </c>
      <c r="B2009" s="5" t="s">
        <v>5943</v>
      </c>
      <c r="C2009" s="5" t="s">
        <v>18</v>
      </c>
      <c r="D2009" s="5" t="s">
        <v>5944</v>
      </c>
      <c r="E2009" s="6" t="str">
        <f t="shared" si="2"/>
        <v>Enviromental Data,Energy Data ,Pesticides Data </v>
      </c>
      <c r="F2009" s="2" t="s">
        <v>5</v>
      </c>
      <c r="G2009" s="5" t="str">
        <f t="shared" si="3"/>
        <v/>
      </c>
      <c r="H2009" s="5" t="str">
        <f t="shared" si="4"/>
        <v/>
      </c>
      <c r="I2009" s="5" t="str">
        <f t="shared" si="5"/>
        <v>Energy Data </v>
      </c>
      <c r="J2009" s="5" t="str">
        <f t="shared" si="6"/>
        <v>Pesticides Data </v>
      </c>
      <c r="K2009" s="5" t="str">
        <f t="shared" si="9"/>
        <v/>
      </c>
      <c r="M2009" s="6" t="str">
        <f t="shared" si="7"/>
        <v/>
      </c>
      <c r="N2009" s="5" t="str">
        <f t="shared" ref="N2009:Q2009" si="2015">IF(IFERROR(FIND( TRIM(LOWER( RIGHT(N$1,LEN(N$1)- FIND("=",N$1)))),LOWER($D2009)),"*") = "*","",LEFT(N$1,FIND("=",N$1) -1))</f>
        <v/>
      </c>
      <c r="O2009" s="5" t="str">
        <f t="shared" si="2015"/>
        <v/>
      </c>
      <c r="P2009" s="5" t="str">
        <f t="shared" si="2015"/>
        <v/>
      </c>
      <c r="Q2009" s="5" t="str">
        <f t="shared" si="2015"/>
        <v/>
      </c>
    </row>
    <row r="2010" ht="15.75" customHeight="1">
      <c r="A2010" s="5" t="s">
        <v>5945</v>
      </c>
      <c r="B2010" s="5" t="s">
        <v>5946</v>
      </c>
      <c r="C2010" s="5" t="s">
        <v>18</v>
      </c>
      <c r="D2010" s="5" t="s">
        <v>5947</v>
      </c>
      <c r="E2010" s="6" t="str">
        <f t="shared" si="2"/>
        <v>Enviromental Data</v>
      </c>
      <c r="F2010" s="2" t="s">
        <v>5</v>
      </c>
      <c r="G2010" s="5" t="str">
        <f t="shared" si="3"/>
        <v/>
      </c>
      <c r="H2010" s="5" t="str">
        <f t="shared" si="4"/>
        <v/>
      </c>
      <c r="I2010" s="5" t="str">
        <f t="shared" si="5"/>
        <v/>
      </c>
      <c r="J2010" s="5" t="str">
        <f t="shared" si="6"/>
        <v/>
      </c>
      <c r="K2010" s="5" t="str">
        <f t="shared" si="9"/>
        <v/>
      </c>
      <c r="M2010" s="6" t="str">
        <f t="shared" si="7"/>
        <v/>
      </c>
      <c r="N2010" s="5" t="str">
        <f t="shared" ref="N2010:Q2010" si="2016">IF(IFERROR(FIND( TRIM(LOWER( RIGHT(N$1,LEN(N$1)- FIND("=",N$1)))),LOWER($D2010)),"*") = "*","",LEFT(N$1,FIND("=",N$1) -1))</f>
        <v/>
      </c>
      <c r="O2010" s="5" t="str">
        <f t="shared" si="2016"/>
        <v/>
      </c>
      <c r="P2010" s="5" t="str">
        <f t="shared" si="2016"/>
        <v/>
      </c>
      <c r="Q2010" s="5" t="str">
        <f t="shared" si="2016"/>
        <v/>
      </c>
    </row>
    <row r="2011" ht="15.75" customHeight="1">
      <c r="A2011" s="5" t="s">
        <v>5948</v>
      </c>
      <c r="B2011" s="5" t="s">
        <v>5949</v>
      </c>
      <c r="C2011" s="5" t="s">
        <v>18</v>
      </c>
      <c r="D2011" s="5" t="s">
        <v>5950</v>
      </c>
      <c r="E2011" s="6" t="str">
        <f t="shared" si="2"/>
        <v>Enviromental Data,Pesticides Data </v>
      </c>
      <c r="F2011" s="2" t="s">
        <v>5</v>
      </c>
      <c r="G2011" s="5" t="str">
        <f t="shared" si="3"/>
        <v/>
      </c>
      <c r="H2011" s="5" t="str">
        <f t="shared" si="4"/>
        <v/>
      </c>
      <c r="I2011" s="5" t="str">
        <f t="shared" si="5"/>
        <v/>
      </c>
      <c r="J2011" s="5" t="str">
        <f t="shared" si="6"/>
        <v>Pesticides Data </v>
      </c>
      <c r="K2011" s="5" t="str">
        <f t="shared" si="9"/>
        <v/>
      </c>
      <c r="M2011" s="6" t="str">
        <f t="shared" si="7"/>
        <v/>
      </c>
      <c r="N2011" s="5" t="str">
        <f t="shared" ref="N2011:Q2011" si="2017">IF(IFERROR(FIND( TRIM(LOWER( RIGHT(N$1,LEN(N$1)- FIND("=",N$1)))),LOWER($D2011)),"*") = "*","",LEFT(N$1,FIND("=",N$1) -1))</f>
        <v/>
      </c>
      <c r="O2011" s="5" t="str">
        <f t="shared" si="2017"/>
        <v/>
      </c>
      <c r="P2011" s="5" t="str">
        <f t="shared" si="2017"/>
        <v/>
      </c>
      <c r="Q2011" s="5" t="str">
        <f t="shared" si="2017"/>
        <v/>
      </c>
    </row>
    <row r="2012" ht="15.75" customHeight="1">
      <c r="A2012" s="5" t="s">
        <v>5951</v>
      </c>
      <c r="B2012" s="5" t="s">
        <v>5952</v>
      </c>
      <c r="C2012" s="5" t="s">
        <v>18</v>
      </c>
      <c r="D2012" s="5" t="s">
        <v>5953</v>
      </c>
      <c r="E2012" s="6" t="str">
        <f t="shared" si="2"/>
        <v>Enviromental Data,Soil Health Data</v>
      </c>
      <c r="F2012" s="2" t="s">
        <v>5</v>
      </c>
      <c r="G2012" s="5" t="str">
        <f t="shared" si="3"/>
        <v>Soil Health Data</v>
      </c>
      <c r="H2012" s="5" t="str">
        <f t="shared" si="4"/>
        <v/>
      </c>
      <c r="I2012" s="5" t="str">
        <f t="shared" si="5"/>
        <v/>
      </c>
      <c r="J2012" s="5" t="str">
        <f t="shared" si="6"/>
        <v/>
      </c>
      <c r="K2012" s="5" t="str">
        <f t="shared" si="9"/>
        <v/>
      </c>
      <c r="M2012" s="6" t="str">
        <f t="shared" si="7"/>
        <v/>
      </c>
      <c r="N2012" s="5" t="str">
        <f t="shared" ref="N2012:Q2012" si="2018">IF(IFERROR(FIND( TRIM(LOWER( RIGHT(N$1,LEN(N$1)- FIND("=",N$1)))),LOWER($D2012)),"*") = "*","",LEFT(N$1,FIND("=",N$1) -1))</f>
        <v/>
      </c>
      <c r="O2012" s="5" t="str">
        <f t="shared" si="2018"/>
        <v/>
      </c>
      <c r="P2012" s="5" t="str">
        <f t="shared" si="2018"/>
        <v/>
      </c>
      <c r="Q2012" s="5" t="str">
        <f t="shared" si="2018"/>
        <v/>
      </c>
    </row>
    <row r="2013" ht="15.75" customHeight="1">
      <c r="A2013" s="5" t="s">
        <v>5954</v>
      </c>
      <c r="B2013" s="5" t="s">
        <v>5955</v>
      </c>
      <c r="C2013" s="5" t="s">
        <v>18</v>
      </c>
      <c r="D2013" s="5" t="s">
        <v>5956</v>
      </c>
      <c r="E2013" s="6" t="str">
        <f t="shared" si="2"/>
        <v>Enviromental Data</v>
      </c>
      <c r="F2013" s="2" t="s">
        <v>5</v>
      </c>
      <c r="G2013" s="5" t="str">
        <f t="shared" si="3"/>
        <v/>
      </c>
      <c r="H2013" s="5" t="str">
        <f t="shared" si="4"/>
        <v/>
      </c>
      <c r="I2013" s="5" t="str">
        <f t="shared" si="5"/>
        <v/>
      </c>
      <c r="J2013" s="5" t="str">
        <f t="shared" si="6"/>
        <v/>
      </c>
      <c r="K2013" s="5" t="str">
        <f t="shared" si="9"/>
        <v/>
      </c>
      <c r="M2013" s="6" t="str">
        <f t="shared" si="7"/>
        <v>Agricultural Waste Management System </v>
      </c>
      <c r="N2013" s="5" t="str">
        <f t="shared" ref="N2013:Q2013" si="2019">IF(IFERROR(FIND( TRIM(LOWER( RIGHT(N$1,LEN(N$1)- FIND("=",N$1)))),LOWER($D2013)),"*") = "*","",LEFT(N$1,FIND("=",N$1) -1))</f>
        <v>Agricultural Waste Management System </v>
      </c>
      <c r="O2013" s="5" t="str">
        <f t="shared" si="2019"/>
        <v/>
      </c>
      <c r="P2013" s="5" t="str">
        <f t="shared" si="2019"/>
        <v/>
      </c>
      <c r="Q2013" s="5" t="str">
        <f t="shared" si="2019"/>
        <v/>
      </c>
    </row>
    <row r="2014" ht="15.75" customHeight="1">
      <c r="A2014" s="5" t="s">
        <v>5957</v>
      </c>
      <c r="B2014" s="5" t="s">
        <v>5958</v>
      </c>
      <c r="C2014" s="5" t="s">
        <v>18</v>
      </c>
      <c r="D2014" s="5" t="s">
        <v>5959</v>
      </c>
      <c r="E2014" s="6" t="str">
        <f t="shared" si="2"/>
        <v>Enviromental Data</v>
      </c>
      <c r="F2014" s="2" t="s">
        <v>5</v>
      </c>
      <c r="G2014" s="5" t="str">
        <f t="shared" si="3"/>
        <v/>
      </c>
      <c r="H2014" s="5" t="str">
        <f t="shared" si="4"/>
        <v/>
      </c>
      <c r="I2014" s="5" t="str">
        <f t="shared" si="5"/>
        <v/>
      </c>
      <c r="J2014" s="5" t="str">
        <f t="shared" si="6"/>
        <v/>
      </c>
      <c r="K2014" s="5" t="str">
        <f t="shared" si="9"/>
        <v/>
      </c>
      <c r="M2014" s="6" t="str">
        <f t="shared" si="7"/>
        <v/>
      </c>
      <c r="N2014" s="5" t="str">
        <f t="shared" ref="N2014:Q2014" si="2020">IF(IFERROR(FIND( TRIM(LOWER( RIGHT(N$1,LEN(N$1)- FIND("=",N$1)))),LOWER($D2014)),"*") = "*","",LEFT(N$1,FIND("=",N$1) -1))</f>
        <v/>
      </c>
      <c r="O2014" s="5" t="str">
        <f t="shared" si="2020"/>
        <v/>
      </c>
      <c r="P2014" s="5" t="str">
        <f t="shared" si="2020"/>
        <v/>
      </c>
      <c r="Q2014" s="5" t="str">
        <f t="shared" si="2020"/>
        <v/>
      </c>
    </row>
    <row r="2015" ht="15.75" customHeight="1">
      <c r="A2015" s="5" t="s">
        <v>5960</v>
      </c>
      <c r="B2015" s="5" t="s">
        <v>5961</v>
      </c>
      <c r="C2015" s="5" t="s">
        <v>18</v>
      </c>
      <c r="D2015" s="5" t="s">
        <v>5962</v>
      </c>
      <c r="E2015" s="6" t="str">
        <f t="shared" si="2"/>
        <v>Enviromental Data</v>
      </c>
      <c r="F2015" s="2" t="s">
        <v>5</v>
      </c>
      <c r="G2015" s="5" t="str">
        <f t="shared" si="3"/>
        <v/>
      </c>
      <c r="H2015" s="5" t="str">
        <f t="shared" si="4"/>
        <v/>
      </c>
      <c r="I2015" s="5" t="str">
        <f t="shared" si="5"/>
        <v/>
      </c>
      <c r="J2015" s="5" t="str">
        <f t="shared" si="6"/>
        <v/>
      </c>
      <c r="K2015" s="5" t="str">
        <f t="shared" si="9"/>
        <v/>
      </c>
      <c r="M2015" s="6" t="str">
        <f t="shared" si="7"/>
        <v/>
      </c>
      <c r="N2015" s="5" t="str">
        <f t="shared" ref="N2015:Q2015" si="2021">IF(IFERROR(FIND( TRIM(LOWER( RIGHT(N$1,LEN(N$1)- FIND("=",N$1)))),LOWER($D2015)),"*") = "*","",LEFT(N$1,FIND("=",N$1) -1))</f>
        <v/>
      </c>
      <c r="O2015" s="5" t="str">
        <f t="shared" si="2021"/>
        <v/>
      </c>
      <c r="P2015" s="5" t="str">
        <f t="shared" si="2021"/>
        <v/>
      </c>
      <c r="Q2015" s="5" t="str">
        <f t="shared" si="2021"/>
        <v/>
      </c>
    </row>
    <row r="2016" ht="15.75" customHeight="1">
      <c r="A2016" s="5" t="s">
        <v>5963</v>
      </c>
      <c r="B2016" s="5" t="s">
        <v>5964</v>
      </c>
      <c r="C2016" s="5" t="s">
        <v>18</v>
      </c>
      <c r="D2016" s="5" t="s">
        <v>5965</v>
      </c>
      <c r="E2016" s="6" t="str">
        <f t="shared" si="2"/>
        <v>Enviromental Data</v>
      </c>
      <c r="F2016" s="2" t="s">
        <v>5</v>
      </c>
      <c r="G2016" s="5" t="str">
        <f t="shared" si="3"/>
        <v/>
      </c>
      <c r="H2016" s="5" t="str">
        <f t="shared" si="4"/>
        <v/>
      </c>
      <c r="I2016" s="5" t="str">
        <f t="shared" si="5"/>
        <v/>
      </c>
      <c r="J2016" s="5" t="str">
        <f t="shared" si="6"/>
        <v/>
      </c>
      <c r="K2016" s="5" t="str">
        <f t="shared" si="9"/>
        <v/>
      </c>
      <c r="M2016" s="6" t="str">
        <f t="shared" si="7"/>
        <v/>
      </c>
      <c r="N2016" s="5" t="str">
        <f t="shared" ref="N2016:Q2016" si="2022">IF(IFERROR(FIND( TRIM(LOWER( RIGHT(N$1,LEN(N$1)- FIND("=",N$1)))),LOWER($D2016)),"*") = "*","",LEFT(N$1,FIND("=",N$1) -1))</f>
        <v/>
      </c>
      <c r="O2016" s="5" t="str">
        <f t="shared" si="2022"/>
        <v/>
      </c>
      <c r="P2016" s="5" t="str">
        <f t="shared" si="2022"/>
        <v/>
      </c>
      <c r="Q2016" s="5" t="str">
        <f t="shared" si="2022"/>
        <v/>
      </c>
    </row>
    <row r="2017" ht="15.75" customHeight="1">
      <c r="A2017" s="5" t="s">
        <v>5966</v>
      </c>
      <c r="B2017" s="5" t="s">
        <v>5967</v>
      </c>
      <c r="C2017" s="5" t="s">
        <v>18</v>
      </c>
      <c r="D2017" s="5" t="s">
        <v>5968</v>
      </c>
      <c r="E2017" s="6" t="str">
        <f t="shared" si="2"/>
        <v>Enviromental Data</v>
      </c>
      <c r="F2017" s="2" t="s">
        <v>5</v>
      </c>
      <c r="G2017" s="5" t="str">
        <f t="shared" si="3"/>
        <v/>
      </c>
      <c r="H2017" s="5" t="str">
        <f t="shared" si="4"/>
        <v/>
      </c>
      <c r="I2017" s="5" t="str">
        <f t="shared" si="5"/>
        <v/>
      </c>
      <c r="J2017" s="5" t="str">
        <f t="shared" si="6"/>
        <v/>
      </c>
      <c r="K2017" s="5" t="str">
        <f t="shared" si="9"/>
        <v/>
      </c>
      <c r="M2017" s="6" t="str">
        <f t="shared" si="7"/>
        <v/>
      </c>
      <c r="N2017" s="5" t="str">
        <f t="shared" ref="N2017:Q2017" si="2023">IF(IFERROR(FIND( TRIM(LOWER( RIGHT(N$1,LEN(N$1)- FIND("=",N$1)))),LOWER($D2017)),"*") = "*","",LEFT(N$1,FIND("=",N$1) -1))</f>
        <v/>
      </c>
      <c r="O2017" s="5" t="str">
        <f t="shared" si="2023"/>
        <v/>
      </c>
      <c r="P2017" s="5" t="str">
        <f t="shared" si="2023"/>
        <v/>
      </c>
      <c r="Q2017" s="5" t="str">
        <f t="shared" si="2023"/>
        <v/>
      </c>
    </row>
    <row r="2018" ht="15.75" customHeight="1">
      <c r="A2018" s="5" t="s">
        <v>5969</v>
      </c>
      <c r="B2018" s="5" t="s">
        <v>5970</v>
      </c>
      <c r="C2018" s="5" t="s">
        <v>18</v>
      </c>
      <c r="D2018" s="5" t="s">
        <v>5971</v>
      </c>
      <c r="E2018" s="6" t="str">
        <f t="shared" si="2"/>
        <v>Enviromental Data,Pesticides Data ,Public Health Data </v>
      </c>
      <c r="F2018" s="2" t="s">
        <v>5</v>
      </c>
      <c r="G2018" s="5" t="str">
        <f t="shared" si="3"/>
        <v/>
      </c>
      <c r="H2018" s="5" t="str">
        <f t="shared" si="4"/>
        <v/>
      </c>
      <c r="I2018" s="5" t="str">
        <f t="shared" si="5"/>
        <v/>
      </c>
      <c r="J2018" s="5" t="str">
        <f t="shared" si="6"/>
        <v>Pesticides Data </v>
      </c>
      <c r="K2018" s="5" t="str">
        <f t="shared" si="9"/>
        <v>Public Health Data </v>
      </c>
      <c r="M2018" s="6" t="str">
        <f t="shared" si="7"/>
        <v/>
      </c>
      <c r="N2018" s="5" t="str">
        <f t="shared" ref="N2018:Q2018" si="2024">IF(IFERROR(FIND( TRIM(LOWER( RIGHT(N$1,LEN(N$1)- FIND("=",N$1)))),LOWER($D2018)),"*") = "*","",LEFT(N$1,FIND("=",N$1) -1))</f>
        <v/>
      </c>
      <c r="O2018" s="5" t="str">
        <f t="shared" si="2024"/>
        <v/>
      </c>
      <c r="P2018" s="5" t="str">
        <f t="shared" si="2024"/>
        <v/>
      </c>
      <c r="Q2018" s="5" t="str">
        <f t="shared" si="2024"/>
        <v/>
      </c>
    </row>
    <row r="2019" ht="15.75" customHeight="1">
      <c r="A2019" s="5" t="s">
        <v>5972</v>
      </c>
      <c r="B2019" s="5" t="s">
        <v>5973</v>
      </c>
      <c r="C2019" s="5" t="s">
        <v>18</v>
      </c>
      <c r="D2019" s="5" t="s">
        <v>5974</v>
      </c>
      <c r="E2019" s="6" t="str">
        <f t="shared" si="2"/>
        <v>Enviromental Data</v>
      </c>
      <c r="F2019" s="2" t="s">
        <v>5</v>
      </c>
      <c r="G2019" s="5" t="str">
        <f t="shared" si="3"/>
        <v/>
      </c>
      <c r="H2019" s="5" t="str">
        <f t="shared" si="4"/>
        <v/>
      </c>
      <c r="I2019" s="5" t="str">
        <f t="shared" si="5"/>
        <v/>
      </c>
      <c r="J2019" s="5" t="str">
        <f t="shared" si="6"/>
        <v/>
      </c>
      <c r="K2019" s="5" t="str">
        <f t="shared" si="9"/>
        <v/>
      </c>
      <c r="M2019" s="6" t="str">
        <f t="shared" si="7"/>
        <v/>
      </c>
      <c r="N2019" s="5" t="str">
        <f t="shared" ref="N2019:Q2019" si="2025">IF(IFERROR(FIND( TRIM(LOWER( RIGHT(N$1,LEN(N$1)- FIND("=",N$1)))),LOWER($D2019)),"*") = "*","",LEFT(N$1,FIND("=",N$1) -1))</f>
        <v/>
      </c>
      <c r="O2019" s="5" t="str">
        <f t="shared" si="2025"/>
        <v/>
      </c>
      <c r="P2019" s="5" t="str">
        <f t="shared" si="2025"/>
        <v/>
      </c>
      <c r="Q2019" s="5" t="str">
        <f t="shared" si="2025"/>
        <v/>
      </c>
    </row>
    <row r="2020" ht="15.75" customHeight="1">
      <c r="A2020" s="5" t="s">
        <v>5975</v>
      </c>
      <c r="B2020" s="5" t="s">
        <v>5976</v>
      </c>
      <c r="C2020" s="5" t="s">
        <v>18</v>
      </c>
      <c r="D2020" s="5" t="s">
        <v>5977</v>
      </c>
      <c r="E2020" s="6" t="str">
        <f t="shared" si="2"/>
        <v>Enviromental Data</v>
      </c>
      <c r="F2020" s="2" t="s">
        <v>5</v>
      </c>
      <c r="G2020" s="5" t="str">
        <f t="shared" si="3"/>
        <v/>
      </c>
      <c r="H2020" s="5" t="str">
        <f t="shared" si="4"/>
        <v/>
      </c>
      <c r="I2020" s="5" t="str">
        <f t="shared" si="5"/>
        <v/>
      </c>
      <c r="J2020" s="5" t="str">
        <f t="shared" si="6"/>
        <v/>
      </c>
      <c r="K2020" s="5" t="str">
        <f t="shared" si="9"/>
        <v/>
      </c>
      <c r="M2020" s="6" t="str">
        <f t="shared" si="7"/>
        <v/>
      </c>
      <c r="N2020" s="5" t="str">
        <f t="shared" ref="N2020:Q2020" si="2026">IF(IFERROR(FIND( TRIM(LOWER( RIGHT(N$1,LEN(N$1)- FIND("=",N$1)))),LOWER($D2020)),"*") = "*","",LEFT(N$1,FIND("=",N$1) -1))</f>
        <v/>
      </c>
      <c r="O2020" s="5" t="str">
        <f t="shared" si="2026"/>
        <v/>
      </c>
      <c r="P2020" s="5" t="str">
        <f t="shared" si="2026"/>
        <v/>
      </c>
      <c r="Q2020" s="5" t="str">
        <f t="shared" si="2026"/>
        <v/>
      </c>
    </row>
    <row r="2021" ht="15.75" customHeight="1">
      <c r="A2021" s="5" t="s">
        <v>5978</v>
      </c>
      <c r="B2021" s="5" t="s">
        <v>5979</v>
      </c>
      <c r="C2021" s="5" t="s">
        <v>18</v>
      </c>
      <c r="D2021" s="5" t="s">
        <v>5980</v>
      </c>
      <c r="E2021" s="6" t="str">
        <f t="shared" si="2"/>
        <v>Enviromental Data</v>
      </c>
      <c r="F2021" s="2" t="s">
        <v>5</v>
      </c>
      <c r="G2021" s="5" t="str">
        <f t="shared" si="3"/>
        <v/>
      </c>
      <c r="H2021" s="5" t="str">
        <f t="shared" si="4"/>
        <v/>
      </c>
      <c r="I2021" s="5" t="str">
        <f t="shared" si="5"/>
        <v/>
      </c>
      <c r="J2021" s="5" t="str">
        <f t="shared" si="6"/>
        <v/>
      </c>
      <c r="K2021" s="5" t="str">
        <f t="shared" si="9"/>
        <v/>
      </c>
      <c r="M2021" s="6" t="str">
        <f t="shared" si="7"/>
        <v/>
      </c>
      <c r="N2021" s="5" t="str">
        <f t="shared" ref="N2021:Q2021" si="2027">IF(IFERROR(FIND( TRIM(LOWER( RIGHT(N$1,LEN(N$1)- FIND("=",N$1)))),LOWER($D2021)),"*") = "*","",LEFT(N$1,FIND("=",N$1) -1))</f>
        <v/>
      </c>
      <c r="O2021" s="5" t="str">
        <f t="shared" si="2027"/>
        <v/>
      </c>
      <c r="P2021" s="5" t="str">
        <f t="shared" si="2027"/>
        <v/>
      </c>
      <c r="Q2021" s="5" t="str">
        <f t="shared" si="2027"/>
        <v/>
      </c>
    </row>
    <row r="2022" ht="15.75" customHeight="1">
      <c r="A2022" s="5" t="s">
        <v>5981</v>
      </c>
      <c r="B2022" s="5" t="s">
        <v>5982</v>
      </c>
      <c r="C2022" s="5" t="s">
        <v>18</v>
      </c>
      <c r="D2022" s="5" t="s">
        <v>5983</v>
      </c>
      <c r="E2022" s="6" t="str">
        <f t="shared" si="2"/>
        <v>Enviromental Data,Public Health Data </v>
      </c>
      <c r="F2022" s="2" t="s">
        <v>5</v>
      </c>
      <c r="G2022" s="5" t="str">
        <f t="shared" si="3"/>
        <v/>
      </c>
      <c r="H2022" s="5" t="str">
        <f t="shared" si="4"/>
        <v/>
      </c>
      <c r="I2022" s="5" t="str">
        <f t="shared" si="5"/>
        <v/>
      </c>
      <c r="J2022" s="5" t="str">
        <f t="shared" si="6"/>
        <v/>
      </c>
      <c r="K2022" s="5" t="str">
        <f t="shared" si="9"/>
        <v>Public Health Data </v>
      </c>
      <c r="M2022" s="6" t="str">
        <f t="shared" si="7"/>
        <v/>
      </c>
      <c r="N2022" s="5" t="str">
        <f t="shared" ref="N2022:Q2022" si="2028">IF(IFERROR(FIND( TRIM(LOWER( RIGHT(N$1,LEN(N$1)- FIND("=",N$1)))),LOWER($D2022)),"*") = "*","",LEFT(N$1,FIND("=",N$1) -1))</f>
        <v/>
      </c>
      <c r="O2022" s="5" t="str">
        <f t="shared" si="2028"/>
        <v/>
      </c>
      <c r="P2022" s="5" t="str">
        <f t="shared" si="2028"/>
        <v/>
      </c>
      <c r="Q2022" s="5" t="str">
        <f t="shared" si="2028"/>
        <v/>
      </c>
    </row>
    <row r="2023" ht="15.75" customHeight="1">
      <c r="A2023" s="5" t="s">
        <v>5984</v>
      </c>
      <c r="B2023" s="5" t="s">
        <v>5985</v>
      </c>
      <c r="C2023" s="5" t="s">
        <v>18</v>
      </c>
      <c r="D2023" s="5" t="s">
        <v>5986</v>
      </c>
      <c r="E2023" s="6" t="str">
        <f t="shared" si="2"/>
        <v>Enviromental Data</v>
      </c>
      <c r="F2023" s="2" t="s">
        <v>5</v>
      </c>
      <c r="G2023" s="5" t="str">
        <f t="shared" si="3"/>
        <v/>
      </c>
      <c r="H2023" s="5" t="str">
        <f t="shared" si="4"/>
        <v/>
      </c>
      <c r="I2023" s="5" t="str">
        <f t="shared" si="5"/>
        <v/>
      </c>
      <c r="J2023" s="5" t="str">
        <f t="shared" si="6"/>
        <v/>
      </c>
      <c r="K2023" s="5" t="str">
        <f t="shared" si="9"/>
        <v/>
      </c>
      <c r="M2023" s="6" t="str">
        <f t="shared" si="7"/>
        <v/>
      </c>
      <c r="N2023" s="5" t="str">
        <f t="shared" ref="N2023:Q2023" si="2029">IF(IFERROR(FIND( TRIM(LOWER( RIGHT(N$1,LEN(N$1)- FIND("=",N$1)))),LOWER($D2023)),"*") = "*","",LEFT(N$1,FIND("=",N$1) -1))</f>
        <v/>
      </c>
      <c r="O2023" s="5" t="str">
        <f t="shared" si="2029"/>
        <v/>
      </c>
      <c r="P2023" s="5" t="str">
        <f t="shared" si="2029"/>
        <v/>
      </c>
      <c r="Q2023" s="5" t="str">
        <f t="shared" si="2029"/>
        <v/>
      </c>
    </row>
    <row r="2024" ht="15.75" customHeight="1">
      <c r="A2024" s="5" t="s">
        <v>5987</v>
      </c>
      <c r="B2024" s="5" t="s">
        <v>5988</v>
      </c>
      <c r="C2024" s="5" t="s">
        <v>18</v>
      </c>
      <c r="D2024" s="5" t="s">
        <v>5989</v>
      </c>
      <c r="E2024" s="6" t="str">
        <f t="shared" si="2"/>
        <v>Enviromental Data</v>
      </c>
      <c r="F2024" s="2" t="s">
        <v>5</v>
      </c>
      <c r="G2024" s="5" t="str">
        <f t="shared" si="3"/>
        <v/>
      </c>
      <c r="H2024" s="5" t="str">
        <f t="shared" si="4"/>
        <v/>
      </c>
      <c r="I2024" s="5" t="str">
        <f t="shared" si="5"/>
        <v/>
      </c>
      <c r="J2024" s="5" t="str">
        <f t="shared" si="6"/>
        <v/>
      </c>
      <c r="K2024" s="5" t="str">
        <f t="shared" si="9"/>
        <v/>
      </c>
      <c r="M2024" s="6" t="str">
        <f t="shared" si="7"/>
        <v/>
      </c>
      <c r="N2024" s="5" t="str">
        <f t="shared" ref="N2024:Q2024" si="2030">IF(IFERROR(FIND( TRIM(LOWER( RIGHT(N$1,LEN(N$1)- FIND("=",N$1)))),LOWER($D2024)),"*") = "*","",LEFT(N$1,FIND("=",N$1) -1))</f>
        <v/>
      </c>
      <c r="O2024" s="5" t="str">
        <f t="shared" si="2030"/>
        <v/>
      </c>
      <c r="P2024" s="5" t="str">
        <f t="shared" si="2030"/>
        <v/>
      </c>
      <c r="Q2024" s="5" t="str">
        <f t="shared" si="2030"/>
        <v/>
      </c>
    </row>
    <row r="2025" ht="15.75" customHeight="1">
      <c r="A2025" s="5" t="s">
        <v>5990</v>
      </c>
      <c r="B2025" s="5" t="s">
        <v>5991</v>
      </c>
      <c r="C2025" s="5" t="s">
        <v>18</v>
      </c>
      <c r="D2025" s="5" t="s">
        <v>5992</v>
      </c>
      <c r="E2025" s="6" t="str">
        <f t="shared" si="2"/>
        <v>Enviromental Data</v>
      </c>
      <c r="F2025" s="2" t="s">
        <v>5</v>
      </c>
      <c r="G2025" s="5" t="str">
        <f t="shared" si="3"/>
        <v/>
      </c>
      <c r="H2025" s="5" t="str">
        <f t="shared" si="4"/>
        <v/>
      </c>
      <c r="I2025" s="5" t="str">
        <f t="shared" si="5"/>
        <v/>
      </c>
      <c r="J2025" s="5" t="str">
        <f t="shared" si="6"/>
        <v/>
      </c>
      <c r="K2025" s="5" t="str">
        <f t="shared" si="9"/>
        <v/>
      </c>
      <c r="M2025" s="6" t="str">
        <f t="shared" si="7"/>
        <v/>
      </c>
      <c r="N2025" s="5" t="str">
        <f t="shared" ref="N2025:Q2025" si="2031">IF(IFERROR(FIND( TRIM(LOWER( RIGHT(N$1,LEN(N$1)- FIND("=",N$1)))),LOWER($D2025)),"*") = "*","",LEFT(N$1,FIND("=",N$1) -1))</f>
        <v/>
      </c>
      <c r="O2025" s="5" t="str">
        <f t="shared" si="2031"/>
        <v/>
      </c>
      <c r="P2025" s="5" t="str">
        <f t="shared" si="2031"/>
        <v/>
      </c>
      <c r="Q2025" s="5" t="str">
        <f t="shared" si="2031"/>
        <v/>
      </c>
    </row>
    <row r="2026" ht="15.75" customHeight="1">
      <c r="A2026" s="5" t="s">
        <v>5993</v>
      </c>
      <c r="B2026" s="5" t="s">
        <v>5994</v>
      </c>
      <c r="C2026" s="5" t="s">
        <v>18</v>
      </c>
      <c r="D2026" s="5" t="s">
        <v>5995</v>
      </c>
      <c r="E2026" s="6" t="str">
        <f t="shared" si="2"/>
        <v>Enviromental Data</v>
      </c>
      <c r="F2026" s="2" t="s">
        <v>5</v>
      </c>
      <c r="G2026" s="5" t="str">
        <f t="shared" si="3"/>
        <v/>
      </c>
      <c r="H2026" s="5" t="str">
        <f t="shared" si="4"/>
        <v/>
      </c>
      <c r="I2026" s="5" t="str">
        <f t="shared" si="5"/>
        <v/>
      </c>
      <c r="J2026" s="5" t="str">
        <f t="shared" si="6"/>
        <v/>
      </c>
      <c r="K2026" s="5" t="str">
        <f t="shared" si="9"/>
        <v/>
      </c>
      <c r="M2026" s="6" t="str">
        <f t="shared" si="7"/>
        <v/>
      </c>
      <c r="N2026" s="5" t="str">
        <f t="shared" ref="N2026:Q2026" si="2032">IF(IFERROR(FIND( TRIM(LOWER( RIGHT(N$1,LEN(N$1)- FIND("=",N$1)))),LOWER($D2026)),"*") = "*","",LEFT(N$1,FIND("=",N$1) -1))</f>
        <v/>
      </c>
      <c r="O2026" s="5" t="str">
        <f t="shared" si="2032"/>
        <v/>
      </c>
      <c r="P2026" s="5" t="str">
        <f t="shared" si="2032"/>
        <v/>
      </c>
      <c r="Q2026" s="5" t="str">
        <f t="shared" si="2032"/>
        <v/>
      </c>
    </row>
    <row r="2027" ht="15.75" customHeight="1">
      <c r="A2027" s="5" t="s">
        <v>5996</v>
      </c>
      <c r="B2027" s="5" t="s">
        <v>5997</v>
      </c>
      <c r="C2027" s="5" t="s">
        <v>18</v>
      </c>
      <c r="D2027" s="5" t="s">
        <v>5998</v>
      </c>
      <c r="E2027" s="6" t="str">
        <f t="shared" si="2"/>
        <v>Enviromental Data</v>
      </c>
      <c r="F2027" s="2" t="s">
        <v>5</v>
      </c>
      <c r="G2027" s="5" t="str">
        <f t="shared" si="3"/>
        <v/>
      </c>
      <c r="H2027" s="5" t="str">
        <f t="shared" si="4"/>
        <v/>
      </c>
      <c r="I2027" s="5" t="str">
        <f t="shared" si="5"/>
        <v/>
      </c>
      <c r="J2027" s="5" t="str">
        <f t="shared" si="6"/>
        <v/>
      </c>
      <c r="K2027" s="5" t="str">
        <f t="shared" si="9"/>
        <v/>
      </c>
      <c r="M2027" s="6" t="str">
        <f t="shared" si="7"/>
        <v>Agricultural Waste Management System </v>
      </c>
      <c r="N2027" s="5" t="str">
        <f t="shared" ref="N2027:Q2027" si="2033">IF(IFERROR(FIND( TRIM(LOWER( RIGHT(N$1,LEN(N$1)- FIND("=",N$1)))),LOWER($D2027)),"*") = "*","",LEFT(N$1,FIND("=",N$1) -1))</f>
        <v>Agricultural Waste Management System </v>
      </c>
      <c r="O2027" s="5" t="str">
        <f t="shared" si="2033"/>
        <v/>
      </c>
      <c r="P2027" s="5" t="str">
        <f t="shared" si="2033"/>
        <v/>
      </c>
      <c r="Q2027" s="5" t="str">
        <f t="shared" si="2033"/>
        <v/>
      </c>
    </row>
    <row r="2028" ht="15.75" customHeight="1">
      <c r="A2028" s="5" t="s">
        <v>5999</v>
      </c>
      <c r="B2028" s="5" t="s">
        <v>6000</v>
      </c>
      <c r="C2028" s="5" t="s">
        <v>18</v>
      </c>
      <c r="D2028" s="5" t="s">
        <v>6001</v>
      </c>
      <c r="E2028" s="6" t="str">
        <f t="shared" si="2"/>
        <v>Enviromental Data</v>
      </c>
      <c r="F2028" s="2" t="s">
        <v>5</v>
      </c>
      <c r="G2028" s="5" t="str">
        <f t="shared" si="3"/>
        <v/>
      </c>
      <c r="H2028" s="5" t="str">
        <f t="shared" si="4"/>
        <v/>
      </c>
      <c r="I2028" s="5" t="str">
        <f t="shared" si="5"/>
        <v/>
      </c>
      <c r="J2028" s="5" t="str">
        <f t="shared" si="6"/>
        <v/>
      </c>
      <c r="K2028" s="5" t="str">
        <f t="shared" si="9"/>
        <v/>
      </c>
      <c r="M2028" s="6" t="str">
        <f t="shared" si="7"/>
        <v/>
      </c>
      <c r="N2028" s="5" t="str">
        <f t="shared" ref="N2028:Q2028" si="2034">IF(IFERROR(FIND( TRIM(LOWER( RIGHT(N$1,LEN(N$1)- FIND("=",N$1)))),LOWER($D2028)),"*") = "*","",LEFT(N$1,FIND("=",N$1) -1))</f>
        <v/>
      </c>
      <c r="O2028" s="5" t="str">
        <f t="shared" si="2034"/>
        <v/>
      </c>
      <c r="P2028" s="5" t="str">
        <f t="shared" si="2034"/>
        <v/>
      </c>
      <c r="Q2028" s="5" t="str">
        <f t="shared" si="2034"/>
        <v/>
      </c>
    </row>
    <row r="2029" ht="15.75" customHeight="1">
      <c r="A2029" s="5" t="s">
        <v>6002</v>
      </c>
      <c r="B2029" s="5" t="s">
        <v>6003</v>
      </c>
      <c r="C2029" s="5" t="s">
        <v>18</v>
      </c>
      <c r="D2029" s="5" t="s">
        <v>6004</v>
      </c>
      <c r="E2029" s="6" t="str">
        <f t="shared" si="2"/>
        <v>Enviromental Data</v>
      </c>
      <c r="F2029" s="2" t="s">
        <v>5</v>
      </c>
      <c r="G2029" s="5" t="str">
        <f t="shared" si="3"/>
        <v/>
      </c>
      <c r="H2029" s="5" t="str">
        <f t="shared" si="4"/>
        <v/>
      </c>
      <c r="I2029" s="5" t="str">
        <f t="shared" si="5"/>
        <v/>
      </c>
      <c r="J2029" s="5" t="str">
        <f t="shared" si="6"/>
        <v/>
      </c>
      <c r="K2029" s="5" t="str">
        <f t="shared" si="9"/>
        <v/>
      </c>
      <c r="M2029" s="6" t="str">
        <f t="shared" si="7"/>
        <v/>
      </c>
      <c r="N2029" s="5" t="str">
        <f t="shared" ref="N2029:Q2029" si="2035">IF(IFERROR(FIND( TRIM(LOWER( RIGHT(N$1,LEN(N$1)- FIND("=",N$1)))),LOWER($D2029)),"*") = "*","",LEFT(N$1,FIND("=",N$1) -1))</f>
        <v/>
      </c>
      <c r="O2029" s="5" t="str">
        <f t="shared" si="2035"/>
        <v/>
      </c>
      <c r="P2029" s="5" t="str">
        <f t="shared" si="2035"/>
        <v/>
      </c>
      <c r="Q2029" s="5" t="str">
        <f t="shared" si="2035"/>
        <v/>
      </c>
    </row>
    <row r="2030" ht="15.75" customHeight="1">
      <c r="A2030" s="5" t="s">
        <v>6002</v>
      </c>
      <c r="B2030" s="5" t="s">
        <v>6003</v>
      </c>
      <c r="C2030" s="5" t="s">
        <v>18</v>
      </c>
      <c r="D2030" s="5" t="s">
        <v>6004</v>
      </c>
      <c r="E2030" s="6" t="str">
        <f t="shared" si="2"/>
        <v>Enviromental Data</v>
      </c>
      <c r="F2030" s="2" t="s">
        <v>5</v>
      </c>
      <c r="G2030" s="5" t="str">
        <f t="shared" si="3"/>
        <v/>
      </c>
      <c r="H2030" s="5" t="str">
        <f t="shared" si="4"/>
        <v/>
      </c>
      <c r="I2030" s="5" t="str">
        <f t="shared" si="5"/>
        <v/>
      </c>
      <c r="J2030" s="5" t="str">
        <f t="shared" si="6"/>
        <v/>
      </c>
      <c r="K2030" s="5" t="str">
        <f t="shared" si="9"/>
        <v/>
      </c>
      <c r="M2030" s="6" t="str">
        <f t="shared" si="7"/>
        <v/>
      </c>
      <c r="N2030" s="5" t="str">
        <f t="shared" ref="N2030:Q2030" si="2036">IF(IFERROR(FIND( TRIM(LOWER( RIGHT(N$1,LEN(N$1)- FIND("=",N$1)))),LOWER($D2030)),"*") = "*","",LEFT(N$1,FIND("=",N$1) -1))</f>
        <v/>
      </c>
      <c r="O2030" s="5" t="str">
        <f t="shared" si="2036"/>
        <v/>
      </c>
      <c r="P2030" s="5" t="str">
        <f t="shared" si="2036"/>
        <v/>
      </c>
      <c r="Q2030" s="5" t="str">
        <f t="shared" si="2036"/>
        <v/>
      </c>
    </row>
    <row r="2031" ht="15.75" customHeight="1">
      <c r="A2031" s="5" t="s">
        <v>6005</v>
      </c>
      <c r="B2031" s="5" t="s">
        <v>6006</v>
      </c>
      <c r="C2031" s="5" t="s">
        <v>18</v>
      </c>
      <c r="D2031" s="5" t="s">
        <v>6007</v>
      </c>
      <c r="E2031" s="6" t="str">
        <f t="shared" si="2"/>
        <v>Enviromental Data</v>
      </c>
      <c r="F2031" s="2" t="s">
        <v>5</v>
      </c>
      <c r="G2031" s="5" t="str">
        <f t="shared" si="3"/>
        <v/>
      </c>
      <c r="H2031" s="5" t="str">
        <f t="shared" si="4"/>
        <v/>
      </c>
      <c r="I2031" s="5" t="str">
        <f t="shared" si="5"/>
        <v/>
      </c>
      <c r="J2031" s="5" t="str">
        <f t="shared" si="6"/>
        <v/>
      </c>
      <c r="K2031" s="5" t="str">
        <f t="shared" si="9"/>
        <v/>
      </c>
      <c r="M2031" s="6" t="str">
        <f t="shared" si="7"/>
        <v>Agricultural Waste Management System </v>
      </c>
      <c r="N2031" s="5" t="str">
        <f t="shared" ref="N2031:Q2031" si="2037">IF(IFERROR(FIND( TRIM(LOWER( RIGHT(N$1,LEN(N$1)- FIND("=",N$1)))),LOWER($D2031)),"*") = "*","",LEFT(N$1,FIND("=",N$1) -1))</f>
        <v>Agricultural Waste Management System </v>
      </c>
      <c r="O2031" s="5" t="str">
        <f t="shared" si="2037"/>
        <v/>
      </c>
      <c r="P2031" s="5" t="str">
        <f t="shared" si="2037"/>
        <v/>
      </c>
      <c r="Q2031" s="5" t="str">
        <f t="shared" si="2037"/>
        <v/>
      </c>
    </row>
    <row r="2032" ht="15.75" customHeight="1">
      <c r="A2032" s="5" t="s">
        <v>6008</v>
      </c>
      <c r="B2032" s="5" t="s">
        <v>6009</v>
      </c>
      <c r="C2032" s="5" t="s">
        <v>18</v>
      </c>
      <c r="D2032" s="5" t="s">
        <v>6010</v>
      </c>
      <c r="E2032" s="6" t="str">
        <f t="shared" si="2"/>
        <v>Enviromental Data</v>
      </c>
      <c r="F2032" s="2" t="s">
        <v>5</v>
      </c>
      <c r="G2032" s="5" t="str">
        <f t="shared" si="3"/>
        <v/>
      </c>
      <c r="H2032" s="5" t="str">
        <f t="shared" si="4"/>
        <v/>
      </c>
      <c r="I2032" s="5" t="str">
        <f t="shared" si="5"/>
        <v/>
      </c>
      <c r="J2032" s="5" t="str">
        <f t="shared" si="6"/>
        <v/>
      </c>
      <c r="K2032" s="5" t="str">
        <f t="shared" si="9"/>
        <v/>
      </c>
      <c r="M2032" s="6" t="str">
        <f t="shared" si="7"/>
        <v/>
      </c>
      <c r="N2032" s="5" t="str">
        <f t="shared" ref="N2032:Q2032" si="2038">IF(IFERROR(FIND( TRIM(LOWER( RIGHT(N$1,LEN(N$1)- FIND("=",N$1)))),LOWER($D2032)),"*") = "*","",LEFT(N$1,FIND("=",N$1) -1))</f>
        <v/>
      </c>
      <c r="O2032" s="5" t="str">
        <f t="shared" si="2038"/>
        <v/>
      </c>
      <c r="P2032" s="5" t="str">
        <f t="shared" si="2038"/>
        <v/>
      </c>
      <c r="Q2032" s="5" t="str">
        <f t="shared" si="2038"/>
        <v/>
      </c>
    </row>
    <row r="2033" ht="15.75" customHeight="1">
      <c r="A2033" s="5" t="s">
        <v>6011</v>
      </c>
      <c r="B2033" s="5" t="s">
        <v>6012</v>
      </c>
      <c r="C2033" s="5" t="s">
        <v>18</v>
      </c>
      <c r="D2033" s="5" t="s">
        <v>6013</v>
      </c>
      <c r="E2033" s="6" t="str">
        <f t="shared" si="2"/>
        <v>Enviromental Data</v>
      </c>
      <c r="F2033" s="2" t="s">
        <v>5</v>
      </c>
      <c r="G2033" s="5" t="str">
        <f t="shared" si="3"/>
        <v/>
      </c>
      <c r="H2033" s="5" t="str">
        <f t="shared" si="4"/>
        <v/>
      </c>
      <c r="I2033" s="5" t="str">
        <f t="shared" si="5"/>
        <v/>
      </c>
      <c r="J2033" s="5" t="str">
        <f t="shared" si="6"/>
        <v/>
      </c>
      <c r="K2033" s="5" t="str">
        <f t="shared" si="9"/>
        <v/>
      </c>
      <c r="M2033" s="6" t="str">
        <f t="shared" si="7"/>
        <v/>
      </c>
      <c r="N2033" s="5" t="str">
        <f t="shared" ref="N2033:Q2033" si="2039">IF(IFERROR(FIND( TRIM(LOWER( RIGHT(N$1,LEN(N$1)- FIND("=",N$1)))),LOWER($D2033)),"*") = "*","",LEFT(N$1,FIND("=",N$1) -1))</f>
        <v/>
      </c>
      <c r="O2033" s="5" t="str">
        <f t="shared" si="2039"/>
        <v/>
      </c>
      <c r="P2033" s="5" t="str">
        <f t="shared" si="2039"/>
        <v/>
      </c>
      <c r="Q2033" s="5" t="str">
        <f t="shared" si="2039"/>
        <v/>
      </c>
    </row>
    <row r="2034" ht="15.75" customHeight="1">
      <c r="A2034" s="5" t="s">
        <v>5996</v>
      </c>
      <c r="B2034" s="5" t="s">
        <v>5997</v>
      </c>
      <c r="C2034" s="5" t="s">
        <v>18</v>
      </c>
      <c r="D2034" s="5" t="s">
        <v>5998</v>
      </c>
      <c r="E2034" s="6" t="str">
        <f t="shared" si="2"/>
        <v>Enviromental Data</v>
      </c>
      <c r="F2034" s="2" t="s">
        <v>5</v>
      </c>
      <c r="G2034" s="5" t="str">
        <f t="shared" si="3"/>
        <v/>
      </c>
      <c r="H2034" s="5" t="str">
        <f t="shared" si="4"/>
        <v/>
      </c>
      <c r="I2034" s="5" t="str">
        <f t="shared" si="5"/>
        <v/>
      </c>
      <c r="J2034" s="5" t="str">
        <f t="shared" si="6"/>
        <v/>
      </c>
      <c r="K2034" s="5" t="str">
        <f t="shared" si="9"/>
        <v/>
      </c>
      <c r="M2034" s="6" t="str">
        <f t="shared" si="7"/>
        <v>Agricultural Waste Management System </v>
      </c>
      <c r="N2034" s="5" t="str">
        <f t="shared" ref="N2034:Q2034" si="2040">IF(IFERROR(FIND( TRIM(LOWER( RIGHT(N$1,LEN(N$1)- FIND("=",N$1)))),LOWER($D2034)),"*") = "*","",LEFT(N$1,FIND("=",N$1) -1))</f>
        <v>Agricultural Waste Management System </v>
      </c>
      <c r="O2034" s="5" t="str">
        <f t="shared" si="2040"/>
        <v/>
      </c>
      <c r="P2034" s="5" t="str">
        <f t="shared" si="2040"/>
        <v/>
      </c>
      <c r="Q2034" s="5" t="str">
        <f t="shared" si="2040"/>
        <v/>
      </c>
    </row>
    <row r="2035" ht="15.75" customHeight="1">
      <c r="A2035" s="5" t="s">
        <v>5999</v>
      </c>
      <c r="B2035" s="5" t="s">
        <v>6000</v>
      </c>
      <c r="C2035" s="5" t="s">
        <v>18</v>
      </c>
      <c r="D2035" s="5" t="s">
        <v>6001</v>
      </c>
      <c r="E2035" s="6" t="str">
        <f t="shared" si="2"/>
        <v>Enviromental Data</v>
      </c>
      <c r="F2035" s="2" t="s">
        <v>5</v>
      </c>
      <c r="G2035" s="5" t="str">
        <f t="shared" si="3"/>
        <v/>
      </c>
      <c r="H2035" s="5" t="str">
        <f t="shared" si="4"/>
        <v/>
      </c>
      <c r="I2035" s="5" t="str">
        <f t="shared" si="5"/>
        <v/>
      </c>
      <c r="J2035" s="5" t="str">
        <f t="shared" si="6"/>
        <v/>
      </c>
      <c r="K2035" s="5" t="str">
        <f t="shared" si="9"/>
        <v/>
      </c>
      <c r="M2035" s="6" t="str">
        <f t="shared" si="7"/>
        <v/>
      </c>
      <c r="N2035" s="5" t="str">
        <f t="shared" ref="N2035:Q2035" si="2041">IF(IFERROR(FIND( TRIM(LOWER( RIGHT(N$1,LEN(N$1)- FIND("=",N$1)))),LOWER($D2035)),"*") = "*","",LEFT(N$1,FIND("=",N$1) -1))</f>
        <v/>
      </c>
      <c r="O2035" s="5" t="str">
        <f t="shared" si="2041"/>
        <v/>
      </c>
      <c r="P2035" s="5" t="str">
        <f t="shared" si="2041"/>
        <v/>
      </c>
      <c r="Q2035" s="5" t="str">
        <f t="shared" si="2041"/>
        <v/>
      </c>
    </row>
    <row r="2036" ht="15.75" customHeight="1">
      <c r="A2036" s="5" t="s">
        <v>6014</v>
      </c>
      <c r="B2036" s="5" t="s">
        <v>6015</v>
      </c>
      <c r="C2036" s="5" t="s">
        <v>18</v>
      </c>
      <c r="D2036" s="5" t="s">
        <v>6016</v>
      </c>
      <c r="E2036" s="6" t="str">
        <f t="shared" si="2"/>
        <v>Enviromental Data,Pesticides Data </v>
      </c>
      <c r="F2036" s="2" t="s">
        <v>5</v>
      </c>
      <c r="G2036" s="5" t="str">
        <f t="shared" si="3"/>
        <v/>
      </c>
      <c r="H2036" s="5" t="str">
        <f t="shared" si="4"/>
        <v/>
      </c>
      <c r="I2036" s="5" t="str">
        <f t="shared" si="5"/>
        <v/>
      </c>
      <c r="J2036" s="5" t="str">
        <f t="shared" si="6"/>
        <v>Pesticides Data </v>
      </c>
      <c r="K2036" s="5" t="str">
        <f t="shared" si="9"/>
        <v/>
      </c>
      <c r="M2036" s="6" t="str">
        <f t="shared" si="7"/>
        <v/>
      </c>
      <c r="N2036" s="5" t="str">
        <f t="shared" ref="N2036:Q2036" si="2042">IF(IFERROR(FIND( TRIM(LOWER( RIGHT(N$1,LEN(N$1)- FIND("=",N$1)))),LOWER($D2036)),"*") = "*","",LEFT(N$1,FIND("=",N$1) -1))</f>
        <v/>
      </c>
      <c r="O2036" s="5" t="str">
        <f t="shared" si="2042"/>
        <v/>
      </c>
      <c r="P2036" s="5" t="str">
        <f t="shared" si="2042"/>
        <v/>
      </c>
      <c r="Q2036" s="5" t="str">
        <f t="shared" si="2042"/>
        <v/>
      </c>
    </row>
    <row r="2037" ht="15.75" customHeight="1">
      <c r="A2037" s="5" t="s">
        <v>6017</v>
      </c>
      <c r="B2037" s="5" t="s">
        <v>6018</v>
      </c>
      <c r="C2037" s="5" t="s">
        <v>18</v>
      </c>
      <c r="D2037" s="5" t="s">
        <v>6019</v>
      </c>
      <c r="E2037" s="6" t="str">
        <f t="shared" si="2"/>
        <v>Enviromental Data</v>
      </c>
      <c r="F2037" s="2" t="s">
        <v>5</v>
      </c>
      <c r="G2037" s="5" t="str">
        <f t="shared" si="3"/>
        <v/>
      </c>
      <c r="H2037" s="5" t="str">
        <f t="shared" si="4"/>
        <v/>
      </c>
      <c r="I2037" s="5" t="str">
        <f t="shared" si="5"/>
        <v/>
      </c>
      <c r="J2037" s="5" t="str">
        <f t="shared" si="6"/>
        <v/>
      </c>
      <c r="K2037" s="5" t="str">
        <f t="shared" si="9"/>
        <v/>
      </c>
      <c r="M2037" s="6" t="str">
        <f t="shared" si="7"/>
        <v/>
      </c>
      <c r="N2037" s="5" t="str">
        <f t="shared" ref="N2037:Q2037" si="2043">IF(IFERROR(FIND( TRIM(LOWER( RIGHT(N$1,LEN(N$1)- FIND("=",N$1)))),LOWER($D2037)),"*") = "*","",LEFT(N$1,FIND("=",N$1) -1))</f>
        <v/>
      </c>
      <c r="O2037" s="5" t="str">
        <f t="shared" si="2043"/>
        <v/>
      </c>
      <c r="P2037" s="5" t="str">
        <f t="shared" si="2043"/>
        <v/>
      </c>
      <c r="Q2037" s="5" t="str">
        <f t="shared" si="2043"/>
        <v/>
      </c>
    </row>
    <row r="2038" ht="15.75" customHeight="1">
      <c r="A2038" s="5" t="s">
        <v>6020</v>
      </c>
      <c r="B2038" s="5" t="s">
        <v>6021</v>
      </c>
      <c r="C2038" s="5" t="s">
        <v>18</v>
      </c>
      <c r="D2038" s="5" t="s">
        <v>6022</v>
      </c>
      <c r="E2038" s="6" t="str">
        <f t="shared" si="2"/>
        <v>Enviromental Data</v>
      </c>
      <c r="F2038" s="2" t="s">
        <v>5</v>
      </c>
      <c r="G2038" s="5" t="str">
        <f t="shared" si="3"/>
        <v/>
      </c>
      <c r="H2038" s="5" t="str">
        <f t="shared" si="4"/>
        <v/>
      </c>
      <c r="I2038" s="5" t="str">
        <f t="shared" si="5"/>
        <v/>
      </c>
      <c r="J2038" s="5" t="str">
        <f t="shared" si="6"/>
        <v/>
      </c>
      <c r="K2038" s="5" t="str">
        <f t="shared" si="9"/>
        <v/>
      </c>
      <c r="M2038" s="6" t="str">
        <f t="shared" si="7"/>
        <v/>
      </c>
      <c r="N2038" s="5" t="str">
        <f t="shared" ref="N2038:Q2038" si="2044">IF(IFERROR(FIND( TRIM(LOWER( RIGHT(N$1,LEN(N$1)- FIND("=",N$1)))),LOWER($D2038)),"*") = "*","",LEFT(N$1,FIND("=",N$1) -1))</f>
        <v/>
      </c>
      <c r="O2038" s="5" t="str">
        <f t="shared" si="2044"/>
        <v/>
      </c>
      <c r="P2038" s="5" t="str">
        <f t="shared" si="2044"/>
        <v/>
      </c>
      <c r="Q2038" s="5" t="str">
        <f t="shared" si="2044"/>
        <v/>
      </c>
    </row>
    <row r="2039" ht="15.75" customHeight="1">
      <c r="A2039" s="5" t="s">
        <v>6023</v>
      </c>
      <c r="B2039" s="5" t="s">
        <v>6024</v>
      </c>
      <c r="C2039" s="5" t="s">
        <v>18</v>
      </c>
      <c r="D2039" s="5" t="s">
        <v>6025</v>
      </c>
      <c r="E2039" s="6" t="str">
        <f t="shared" si="2"/>
        <v>Enviromental Data</v>
      </c>
      <c r="F2039" s="2" t="s">
        <v>5</v>
      </c>
      <c r="G2039" s="5" t="str">
        <f t="shared" si="3"/>
        <v/>
      </c>
      <c r="H2039" s="5" t="str">
        <f t="shared" si="4"/>
        <v/>
      </c>
      <c r="I2039" s="5" t="str">
        <f t="shared" si="5"/>
        <v/>
      </c>
      <c r="J2039" s="5" t="str">
        <f t="shared" si="6"/>
        <v/>
      </c>
      <c r="K2039" s="5" t="str">
        <f t="shared" si="9"/>
        <v/>
      </c>
      <c r="M2039" s="6" t="str">
        <f t="shared" si="7"/>
        <v/>
      </c>
      <c r="N2039" s="5" t="str">
        <f t="shared" ref="N2039:Q2039" si="2045">IF(IFERROR(FIND( TRIM(LOWER( RIGHT(N$1,LEN(N$1)- FIND("=",N$1)))),LOWER($D2039)),"*") = "*","",LEFT(N$1,FIND("=",N$1) -1))</f>
        <v/>
      </c>
      <c r="O2039" s="5" t="str">
        <f t="shared" si="2045"/>
        <v/>
      </c>
      <c r="P2039" s="5" t="str">
        <f t="shared" si="2045"/>
        <v/>
      </c>
      <c r="Q2039" s="5" t="str">
        <f t="shared" si="2045"/>
        <v/>
      </c>
    </row>
    <row r="2040" ht="15.75" customHeight="1">
      <c r="A2040" s="5" t="s">
        <v>6026</v>
      </c>
      <c r="B2040" s="5" t="s">
        <v>6027</v>
      </c>
      <c r="C2040" s="5" t="s">
        <v>18</v>
      </c>
      <c r="D2040" s="5" t="s">
        <v>6028</v>
      </c>
      <c r="E2040" s="6" t="str">
        <f t="shared" si="2"/>
        <v>Enviromental Data</v>
      </c>
      <c r="F2040" s="2" t="s">
        <v>5</v>
      </c>
      <c r="G2040" s="5" t="str">
        <f t="shared" si="3"/>
        <v/>
      </c>
      <c r="H2040" s="5" t="str">
        <f t="shared" si="4"/>
        <v/>
      </c>
      <c r="I2040" s="5" t="str">
        <f t="shared" si="5"/>
        <v/>
      </c>
      <c r="J2040" s="5" t="str">
        <f t="shared" si="6"/>
        <v/>
      </c>
      <c r="K2040" s="5" t="str">
        <f t="shared" si="9"/>
        <v/>
      </c>
      <c r="M2040" s="6" t="str">
        <f t="shared" si="7"/>
        <v/>
      </c>
      <c r="N2040" s="5" t="str">
        <f t="shared" ref="N2040:Q2040" si="2046">IF(IFERROR(FIND( TRIM(LOWER( RIGHT(N$1,LEN(N$1)- FIND("=",N$1)))),LOWER($D2040)),"*") = "*","",LEFT(N$1,FIND("=",N$1) -1))</f>
        <v/>
      </c>
      <c r="O2040" s="5" t="str">
        <f t="shared" si="2046"/>
        <v/>
      </c>
      <c r="P2040" s="5" t="str">
        <f t="shared" si="2046"/>
        <v/>
      </c>
      <c r="Q2040" s="5" t="str">
        <f t="shared" si="2046"/>
        <v/>
      </c>
    </row>
    <row r="2041" ht="15.75" customHeight="1">
      <c r="A2041" s="5" t="s">
        <v>6029</v>
      </c>
      <c r="B2041" s="5" t="s">
        <v>6030</v>
      </c>
      <c r="C2041" s="5" t="s">
        <v>18</v>
      </c>
      <c r="D2041" s="5" t="s">
        <v>6031</v>
      </c>
      <c r="E2041" s="6" t="str">
        <f t="shared" si="2"/>
        <v>Enviromental Data</v>
      </c>
      <c r="F2041" s="2" t="s">
        <v>5</v>
      </c>
      <c r="G2041" s="5" t="str">
        <f t="shared" si="3"/>
        <v/>
      </c>
      <c r="H2041" s="5" t="str">
        <f t="shared" si="4"/>
        <v/>
      </c>
      <c r="I2041" s="5" t="str">
        <f t="shared" si="5"/>
        <v/>
      </c>
      <c r="J2041" s="5" t="str">
        <f t="shared" si="6"/>
        <v/>
      </c>
      <c r="K2041" s="5" t="str">
        <f t="shared" si="9"/>
        <v/>
      </c>
      <c r="M2041" s="6" t="str">
        <f t="shared" si="7"/>
        <v/>
      </c>
      <c r="N2041" s="5" t="str">
        <f t="shared" ref="N2041:Q2041" si="2047">IF(IFERROR(FIND( TRIM(LOWER( RIGHT(N$1,LEN(N$1)- FIND("=",N$1)))),LOWER($D2041)),"*") = "*","",LEFT(N$1,FIND("=",N$1) -1))</f>
        <v/>
      </c>
      <c r="O2041" s="5" t="str">
        <f t="shared" si="2047"/>
        <v/>
      </c>
      <c r="P2041" s="5" t="str">
        <f t="shared" si="2047"/>
        <v/>
      </c>
      <c r="Q2041" s="5" t="str">
        <f t="shared" si="2047"/>
        <v/>
      </c>
    </row>
    <row r="2042" ht="15.75" customHeight="1">
      <c r="A2042" s="5" t="s">
        <v>6032</v>
      </c>
      <c r="B2042" s="5" t="s">
        <v>6033</v>
      </c>
      <c r="C2042" s="5" t="s">
        <v>18</v>
      </c>
      <c r="D2042" s="5" t="s">
        <v>6034</v>
      </c>
      <c r="E2042" s="6" t="str">
        <f t="shared" si="2"/>
        <v>Enviromental Data,Energy Data </v>
      </c>
      <c r="F2042" s="2" t="s">
        <v>5</v>
      </c>
      <c r="G2042" s="5" t="str">
        <f t="shared" si="3"/>
        <v/>
      </c>
      <c r="H2042" s="5" t="str">
        <f t="shared" si="4"/>
        <v/>
      </c>
      <c r="I2042" s="5" t="str">
        <f t="shared" si="5"/>
        <v>Energy Data </v>
      </c>
      <c r="J2042" s="5" t="str">
        <f t="shared" si="6"/>
        <v/>
      </c>
      <c r="K2042" s="5" t="str">
        <f t="shared" si="9"/>
        <v/>
      </c>
      <c r="M2042" s="6" t="str">
        <f t="shared" si="7"/>
        <v/>
      </c>
      <c r="N2042" s="5" t="str">
        <f t="shared" ref="N2042:Q2042" si="2048">IF(IFERROR(FIND( TRIM(LOWER( RIGHT(N$1,LEN(N$1)- FIND("=",N$1)))),LOWER($D2042)),"*") = "*","",LEFT(N$1,FIND("=",N$1) -1))</f>
        <v/>
      </c>
      <c r="O2042" s="5" t="str">
        <f t="shared" si="2048"/>
        <v/>
      </c>
      <c r="P2042" s="5" t="str">
        <f t="shared" si="2048"/>
        <v/>
      </c>
      <c r="Q2042" s="5" t="str">
        <f t="shared" si="2048"/>
        <v/>
      </c>
    </row>
    <row r="2043" ht="15.75" customHeight="1">
      <c r="A2043" s="5" t="s">
        <v>6035</v>
      </c>
      <c r="B2043" s="5" t="s">
        <v>6036</v>
      </c>
      <c r="C2043" s="5" t="s">
        <v>18</v>
      </c>
      <c r="D2043" s="5" t="s">
        <v>6037</v>
      </c>
      <c r="E2043" s="6" t="str">
        <f t="shared" si="2"/>
        <v>Enviromental Data</v>
      </c>
      <c r="F2043" s="2" t="s">
        <v>5</v>
      </c>
      <c r="G2043" s="5" t="str">
        <f t="shared" si="3"/>
        <v/>
      </c>
      <c r="H2043" s="5" t="str">
        <f t="shared" si="4"/>
        <v/>
      </c>
      <c r="I2043" s="5" t="str">
        <f t="shared" si="5"/>
        <v/>
      </c>
      <c r="J2043" s="5" t="str">
        <f t="shared" si="6"/>
        <v/>
      </c>
      <c r="K2043" s="5" t="str">
        <f t="shared" si="9"/>
        <v/>
      </c>
      <c r="M2043" s="6" t="str">
        <f t="shared" si="7"/>
        <v>Regulatory Compliance </v>
      </c>
      <c r="N2043" s="5" t="str">
        <f t="shared" ref="N2043:Q2043" si="2049">IF(IFERROR(FIND( TRIM(LOWER( RIGHT(N$1,LEN(N$1)- FIND("=",N$1)))),LOWER($D2043)),"*") = "*","",LEFT(N$1,FIND("=",N$1) -1))</f>
        <v/>
      </c>
      <c r="O2043" s="5" t="str">
        <f t="shared" si="2049"/>
        <v/>
      </c>
      <c r="P2043" s="5" t="str">
        <f t="shared" si="2049"/>
        <v>Regulatory Compliance </v>
      </c>
      <c r="Q2043" s="5" t="str">
        <f t="shared" si="2049"/>
        <v/>
      </c>
    </row>
    <row r="2044" ht="15.75" customHeight="1">
      <c r="A2044" s="5" t="s">
        <v>6038</v>
      </c>
      <c r="B2044" s="5" t="s">
        <v>6039</v>
      </c>
      <c r="C2044" s="5" t="s">
        <v>18</v>
      </c>
      <c r="D2044" s="5" t="s">
        <v>6040</v>
      </c>
      <c r="E2044" s="6" t="str">
        <f t="shared" si="2"/>
        <v>Enviromental Data</v>
      </c>
      <c r="F2044" s="2" t="s">
        <v>5</v>
      </c>
      <c r="G2044" s="5" t="str">
        <f t="shared" si="3"/>
        <v/>
      </c>
      <c r="H2044" s="5" t="str">
        <f t="shared" si="4"/>
        <v/>
      </c>
      <c r="I2044" s="5" t="str">
        <f t="shared" si="5"/>
        <v/>
      </c>
      <c r="J2044" s="5" t="str">
        <f t="shared" si="6"/>
        <v/>
      </c>
      <c r="K2044" s="5" t="str">
        <f t="shared" si="9"/>
        <v/>
      </c>
      <c r="M2044" s="6" t="str">
        <f t="shared" si="7"/>
        <v/>
      </c>
      <c r="N2044" s="5" t="str">
        <f t="shared" ref="N2044:Q2044" si="2050">IF(IFERROR(FIND( TRIM(LOWER( RIGHT(N$1,LEN(N$1)- FIND("=",N$1)))),LOWER($D2044)),"*") = "*","",LEFT(N$1,FIND("=",N$1) -1))</f>
        <v/>
      </c>
      <c r="O2044" s="5" t="str">
        <f t="shared" si="2050"/>
        <v/>
      </c>
      <c r="P2044" s="5" t="str">
        <f t="shared" si="2050"/>
        <v/>
      </c>
      <c r="Q2044" s="5" t="str">
        <f t="shared" si="2050"/>
        <v/>
      </c>
    </row>
    <row r="2045" ht="15.75" customHeight="1">
      <c r="A2045" s="5" t="s">
        <v>6041</v>
      </c>
      <c r="B2045" s="5" t="s">
        <v>6042</v>
      </c>
      <c r="C2045" s="5" t="s">
        <v>18</v>
      </c>
      <c r="D2045" s="5" t="s">
        <v>6043</v>
      </c>
      <c r="E2045" s="6" t="str">
        <f t="shared" si="2"/>
        <v>Enviromental Data</v>
      </c>
      <c r="F2045" s="2" t="s">
        <v>5</v>
      </c>
      <c r="G2045" s="5" t="str">
        <f t="shared" si="3"/>
        <v/>
      </c>
      <c r="H2045" s="5" t="str">
        <f t="shared" si="4"/>
        <v/>
      </c>
      <c r="I2045" s="5" t="str">
        <f t="shared" si="5"/>
        <v/>
      </c>
      <c r="J2045" s="5" t="str">
        <f t="shared" si="6"/>
        <v/>
      </c>
      <c r="K2045" s="5" t="str">
        <f t="shared" si="9"/>
        <v/>
      </c>
      <c r="M2045" s="6" t="str">
        <f t="shared" si="7"/>
        <v>Agricultural Waste Management System </v>
      </c>
      <c r="N2045" s="5" t="str">
        <f t="shared" ref="N2045:Q2045" si="2051">IF(IFERROR(FIND( TRIM(LOWER( RIGHT(N$1,LEN(N$1)- FIND("=",N$1)))),LOWER($D2045)),"*") = "*","",LEFT(N$1,FIND("=",N$1) -1))</f>
        <v>Agricultural Waste Management System </v>
      </c>
      <c r="O2045" s="5" t="str">
        <f t="shared" si="2051"/>
        <v/>
      </c>
      <c r="P2045" s="5" t="str">
        <f t="shared" si="2051"/>
        <v/>
      </c>
      <c r="Q2045" s="5" t="str">
        <f t="shared" si="2051"/>
        <v/>
      </c>
    </row>
    <row r="2046" ht="15.75" customHeight="1">
      <c r="A2046" s="5" t="s">
        <v>6044</v>
      </c>
      <c r="B2046" s="5" t="s">
        <v>6045</v>
      </c>
      <c r="C2046" s="5" t="s">
        <v>18</v>
      </c>
      <c r="D2046" s="5" t="s">
        <v>6046</v>
      </c>
      <c r="E2046" s="6" t="str">
        <f t="shared" si="2"/>
        <v>Enviromental Data</v>
      </c>
      <c r="F2046" s="2" t="s">
        <v>5</v>
      </c>
      <c r="G2046" s="5" t="str">
        <f t="shared" si="3"/>
        <v/>
      </c>
      <c r="H2046" s="5" t="str">
        <f t="shared" si="4"/>
        <v/>
      </c>
      <c r="I2046" s="5" t="str">
        <f t="shared" si="5"/>
        <v/>
      </c>
      <c r="J2046" s="5" t="str">
        <f t="shared" si="6"/>
        <v/>
      </c>
      <c r="K2046" s="5" t="str">
        <f t="shared" si="9"/>
        <v/>
      </c>
      <c r="M2046" s="6" t="str">
        <f t="shared" si="7"/>
        <v/>
      </c>
      <c r="N2046" s="5" t="str">
        <f t="shared" ref="N2046:Q2046" si="2052">IF(IFERROR(FIND( TRIM(LOWER( RIGHT(N$1,LEN(N$1)- FIND("=",N$1)))),LOWER($D2046)),"*") = "*","",LEFT(N$1,FIND("=",N$1) -1))</f>
        <v/>
      </c>
      <c r="O2046" s="5" t="str">
        <f t="shared" si="2052"/>
        <v/>
      </c>
      <c r="P2046" s="5" t="str">
        <f t="shared" si="2052"/>
        <v/>
      </c>
      <c r="Q2046" s="5" t="str">
        <f t="shared" si="2052"/>
        <v/>
      </c>
    </row>
    <row r="2047" ht="15.75" customHeight="1">
      <c r="A2047" s="5" t="s">
        <v>6047</v>
      </c>
      <c r="B2047" s="5" t="s">
        <v>6048</v>
      </c>
      <c r="C2047" s="5" t="s">
        <v>18</v>
      </c>
      <c r="D2047" s="5" t="s">
        <v>6049</v>
      </c>
      <c r="E2047" s="6" t="str">
        <f t="shared" si="2"/>
        <v>Enviromental Data,Public Health Data </v>
      </c>
      <c r="F2047" s="2" t="s">
        <v>5</v>
      </c>
      <c r="G2047" s="5" t="str">
        <f t="shared" si="3"/>
        <v/>
      </c>
      <c r="H2047" s="5" t="str">
        <f t="shared" si="4"/>
        <v/>
      </c>
      <c r="I2047" s="5" t="str">
        <f t="shared" si="5"/>
        <v/>
      </c>
      <c r="J2047" s="5" t="str">
        <f t="shared" si="6"/>
        <v/>
      </c>
      <c r="K2047" s="5" t="str">
        <f t="shared" si="9"/>
        <v>Public Health Data </v>
      </c>
      <c r="M2047" s="6" t="str">
        <f t="shared" si="7"/>
        <v/>
      </c>
      <c r="N2047" s="5" t="str">
        <f t="shared" ref="N2047:Q2047" si="2053">IF(IFERROR(FIND( TRIM(LOWER( RIGHT(N$1,LEN(N$1)- FIND("=",N$1)))),LOWER($D2047)),"*") = "*","",LEFT(N$1,FIND("=",N$1) -1))</f>
        <v/>
      </c>
      <c r="O2047" s="5" t="str">
        <f t="shared" si="2053"/>
        <v/>
      </c>
      <c r="P2047" s="5" t="str">
        <f t="shared" si="2053"/>
        <v/>
      </c>
      <c r="Q2047" s="5" t="str">
        <f t="shared" si="2053"/>
        <v/>
      </c>
    </row>
    <row r="2048" ht="15.75" customHeight="1">
      <c r="A2048" s="5" t="s">
        <v>6050</v>
      </c>
      <c r="B2048" s="5" t="s">
        <v>6051</v>
      </c>
      <c r="C2048" s="5" t="s">
        <v>18</v>
      </c>
      <c r="D2048" s="5" t="s">
        <v>6052</v>
      </c>
      <c r="E2048" s="6" t="str">
        <f t="shared" si="2"/>
        <v>Enviromental Data</v>
      </c>
      <c r="F2048" s="2" t="s">
        <v>5</v>
      </c>
      <c r="G2048" s="5" t="str">
        <f t="shared" si="3"/>
        <v/>
      </c>
      <c r="H2048" s="5" t="str">
        <f t="shared" si="4"/>
        <v/>
      </c>
      <c r="I2048" s="5" t="str">
        <f t="shared" si="5"/>
        <v/>
      </c>
      <c r="J2048" s="5" t="str">
        <f t="shared" si="6"/>
        <v/>
      </c>
      <c r="K2048" s="5" t="str">
        <f t="shared" si="9"/>
        <v/>
      </c>
      <c r="M2048" s="6" t="str">
        <f t="shared" si="7"/>
        <v/>
      </c>
      <c r="N2048" s="5" t="str">
        <f t="shared" ref="N2048:Q2048" si="2054">IF(IFERROR(FIND( TRIM(LOWER( RIGHT(N$1,LEN(N$1)- FIND("=",N$1)))),LOWER($D2048)),"*") = "*","",LEFT(N$1,FIND("=",N$1) -1))</f>
        <v/>
      </c>
      <c r="O2048" s="5" t="str">
        <f t="shared" si="2054"/>
        <v/>
      </c>
      <c r="P2048" s="5" t="str">
        <f t="shared" si="2054"/>
        <v/>
      </c>
      <c r="Q2048" s="5" t="str">
        <f t="shared" si="2054"/>
        <v/>
      </c>
    </row>
    <row r="2049" ht="15.75" customHeight="1">
      <c r="A2049" s="5" t="s">
        <v>6053</v>
      </c>
      <c r="B2049" s="5" t="s">
        <v>6054</v>
      </c>
      <c r="C2049" s="5" t="s">
        <v>18</v>
      </c>
      <c r="D2049" s="5" t="s">
        <v>6055</v>
      </c>
      <c r="E2049" s="6" t="str">
        <f t="shared" si="2"/>
        <v>Enviromental Data</v>
      </c>
      <c r="F2049" s="2" t="s">
        <v>5</v>
      </c>
      <c r="G2049" s="5" t="str">
        <f t="shared" si="3"/>
        <v/>
      </c>
      <c r="H2049" s="5" t="str">
        <f t="shared" si="4"/>
        <v/>
      </c>
      <c r="I2049" s="5" t="str">
        <f t="shared" si="5"/>
        <v/>
      </c>
      <c r="J2049" s="5" t="str">
        <f t="shared" si="6"/>
        <v/>
      </c>
      <c r="K2049" s="5" t="str">
        <f t="shared" si="9"/>
        <v/>
      </c>
      <c r="M2049" s="6" t="str">
        <f t="shared" si="7"/>
        <v/>
      </c>
      <c r="N2049" s="5" t="str">
        <f t="shared" ref="N2049:Q2049" si="2055">IF(IFERROR(FIND( TRIM(LOWER( RIGHT(N$1,LEN(N$1)- FIND("=",N$1)))),LOWER($D2049)),"*") = "*","",LEFT(N$1,FIND("=",N$1) -1))</f>
        <v/>
      </c>
      <c r="O2049" s="5" t="str">
        <f t="shared" si="2055"/>
        <v/>
      </c>
      <c r="P2049" s="5" t="str">
        <f t="shared" si="2055"/>
        <v/>
      </c>
      <c r="Q2049" s="5" t="str">
        <f t="shared" si="2055"/>
        <v/>
      </c>
    </row>
    <row r="2050" ht="15.75" customHeight="1">
      <c r="A2050" s="5" t="s">
        <v>6056</v>
      </c>
      <c r="B2050" s="5" t="s">
        <v>6057</v>
      </c>
      <c r="C2050" s="5" t="s">
        <v>18</v>
      </c>
      <c r="D2050" s="5" t="s">
        <v>6058</v>
      </c>
      <c r="E2050" s="6" t="str">
        <f t="shared" si="2"/>
        <v>Enviromental Data</v>
      </c>
      <c r="F2050" s="2" t="s">
        <v>5</v>
      </c>
      <c r="G2050" s="5" t="str">
        <f t="shared" si="3"/>
        <v/>
      </c>
      <c r="H2050" s="5" t="str">
        <f t="shared" si="4"/>
        <v/>
      </c>
      <c r="I2050" s="5" t="str">
        <f t="shared" si="5"/>
        <v/>
      </c>
      <c r="J2050" s="5" t="str">
        <f t="shared" si="6"/>
        <v/>
      </c>
      <c r="K2050" s="5" t="str">
        <f t="shared" si="9"/>
        <v/>
      </c>
      <c r="M2050" s="6" t="str">
        <f t="shared" si="7"/>
        <v/>
      </c>
      <c r="N2050" s="5" t="str">
        <f t="shared" ref="N2050:Q2050" si="2056">IF(IFERROR(FIND( TRIM(LOWER( RIGHT(N$1,LEN(N$1)- FIND("=",N$1)))),LOWER($D2050)),"*") = "*","",LEFT(N$1,FIND("=",N$1) -1))</f>
        <v/>
      </c>
      <c r="O2050" s="5" t="str">
        <f t="shared" si="2056"/>
        <v/>
      </c>
      <c r="P2050" s="5" t="str">
        <f t="shared" si="2056"/>
        <v/>
      </c>
      <c r="Q2050" s="5" t="str">
        <f t="shared" si="2056"/>
        <v/>
      </c>
    </row>
    <row r="2051" ht="15.75" customHeight="1">
      <c r="A2051" s="5" t="s">
        <v>6059</v>
      </c>
      <c r="B2051" s="5" t="s">
        <v>6060</v>
      </c>
      <c r="C2051" s="5" t="s">
        <v>18</v>
      </c>
      <c r="D2051" s="5" t="s">
        <v>6061</v>
      </c>
      <c r="E2051" s="6" t="str">
        <f t="shared" si="2"/>
        <v>Enviromental Data,Public Health Data </v>
      </c>
      <c r="F2051" s="2" t="s">
        <v>5</v>
      </c>
      <c r="G2051" s="5" t="str">
        <f t="shared" si="3"/>
        <v/>
      </c>
      <c r="H2051" s="5" t="str">
        <f t="shared" si="4"/>
        <v/>
      </c>
      <c r="I2051" s="5" t="str">
        <f t="shared" si="5"/>
        <v/>
      </c>
      <c r="J2051" s="5" t="str">
        <f t="shared" si="6"/>
        <v/>
      </c>
      <c r="K2051" s="5" t="str">
        <f t="shared" si="9"/>
        <v>Public Health Data </v>
      </c>
      <c r="M2051" s="6" t="str">
        <f t="shared" si="7"/>
        <v/>
      </c>
      <c r="N2051" s="5" t="str">
        <f t="shared" ref="N2051:Q2051" si="2057">IF(IFERROR(FIND( TRIM(LOWER( RIGHT(N$1,LEN(N$1)- FIND("=",N$1)))),LOWER($D2051)),"*") = "*","",LEFT(N$1,FIND("=",N$1) -1))</f>
        <v/>
      </c>
      <c r="O2051" s="5" t="str">
        <f t="shared" si="2057"/>
        <v/>
      </c>
      <c r="P2051" s="5" t="str">
        <f t="shared" si="2057"/>
        <v/>
      </c>
      <c r="Q2051" s="5" t="str">
        <f t="shared" si="2057"/>
        <v/>
      </c>
    </row>
    <row r="2052" ht="15.75" customHeight="1">
      <c r="A2052" s="5" t="s">
        <v>6062</v>
      </c>
      <c r="B2052" s="5" t="s">
        <v>6063</v>
      </c>
      <c r="C2052" s="5" t="s">
        <v>18</v>
      </c>
      <c r="D2052" s="5" t="s">
        <v>6064</v>
      </c>
      <c r="E2052" s="6" t="str">
        <f t="shared" si="2"/>
        <v>Enviromental Data</v>
      </c>
      <c r="F2052" s="2" t="s">
        <v>5</v>
      </c>
      <c r="G2052" s="5" t="str">
        <f t="shared" si="3"/>
        <v/>
      </c>
      <c r="H2052" s="5" t="str">
        <f t="shared" si="4"/>
        <v/>
      </c>
      <c r="I2052" s="5" t="str">
        <f t="shared" si="5"/>
        <v/>
      </c>
      <c r="J2052" s="5" t="str">
        <f t="shared" si="6"/>
        <v/>
      </c>
      <c r="K2052" s="5" t="str">
        <f t="shared" si="9"/>
        <v/>
      </c>
      <c r="M2052" s="6" t="str">
        <f t="shared" si="7"/>
        <v/>
      </c>
      <c r="N2052" s="5" t="str">
        <f t="shared" ref="N2052:Q2052" si="2058">IF(IFERROR(FIND( TRIM(LOWER( RIGHT(N$1,LEN(N$1)- FIND("=",N$1)))),LOWER($D2052)),"*") = "*","",LEFT(N$1,FIND("=",N$1) -1))</f>
        <v/>
      </c>
      <c r="O2052" s="5" t="str">
        <f t="shared" si="2058"/>
        <v/>
      </c>
      <c r="P2052" s="5" t="str">
        <f t="shared" si="2058"/>
        <v/>
      </c>
      <c r="Q2052" s="5" t="str">
        <f t="shared" si="2058"/>
        <v/>
      </c>
    </row>
    <row r="2053" ht="15.75" customHeight="1">
      <c r="A2053" s="5" t="s">
        <v>6065</v>
      </c>
      <c r="B2053" s="5" t="s">
        <v>6066</v>
      </c>
      <c r="C2053" s="5" t="s">
        <v>18</v>
      </c>
      <c r="D2053" s="5" t="s">
        <v>6067</v>
      </c>
      <c r="E2053" s="6" t="str">
        <f t="shared" si="2"/>
        <v>Enviromental Data</v>
      </c>
      <c r="F2053" s="2" t="s">
        <v>5</v>
      </c>
      <c r="G2053" s="5" t="str">
        <f t="shared" si="3"/>
        <v/>
      </c>
      <c r="H2053" s="5" t="str">
        <f t="shared" si="4"/>
        <v/>
      </c>
      <c r="I2053" s="5" t="str">
        <f t="shared" si="5"/>
        <v/>
      </c>
      <c r="J2053" s="5" t="str">
        <f t="shared" si="6"/>
        <v/>
      </c>
      <c r="K2053" s="5" t="str">
        <f t="shared" si="9"/>
        <v/>
      </c>
      <c r="M2053" s="6" t="str">
        <f t="shared" si="7"/>
        <v/>
      </c>
      <c r="N2053" s="5" t="str">
        <f t="shared" ref="N2053:Q2053" si="2059">IF(IFERROR(FIND( TRIM(LOWER( RIGHT(N$1,LEN(N$1)- FIND("=",N$1)))),LOWER($D2053)),"*") = "*","",LEFT(N$1,FIND("=",N$1) -1))</f>
        <v/>
      </c>
      <c r="O2053" s="5" t="str">
        <f t="shared" si="2059"/>
        <v/>
      </c>
      <c r="P2053" s="5" t="str">
        <f t="shared" si="2059"/>
        <v/>
      </c>
      <c r="Q2053" s="5" t="str">
        <f t="shared" si="2059"/>
        <v/>
      </c>
    </row>
    <row r="2054" ht="15.75" customHeight="1">
      <c r="A2054" s="5" t="s">
        <v>6068</v>
      </c>
      <c r="B2054" s="5" t="s">
        <v>6069</v>
      </c>
      <c r="C2054" s="5" t="s">
        <v>18</v>
      </c>
      <c r="D2054" s="5" t="s">
        <v>6070</v>
      </c>
      <c r="E2054" s="6" t="str">
        <f t="shared" si="2"/>
        <v>Enviromental Data</v>
      </c>
      <c r="F2054" s="2" t="s">
        <v>5</v>
      </c>
      <c r="G2054" s="5" t="str">
        <f t="shared" si="3"/>
        <v/>
      </c>
      <c r="H2054" s="5" t="str">
        <f t="shared" si="4"/>
        <v/>
      </c>
      <c r="I2054" s="5" t="str">
        <f t="shared" si="5"/>
        <v/>
      </c>
      <c r="J2054" s="5" t="str">
        <f t="shared" si="6"/>
        <v/>
      </c>
      <c r="K2054" s="5" t="str">
        <f t="shared" si="9"/>
        <v/>
      </c>
      <c r="M2054" s="6" t="str">
        <f t="shared" si="7"/>
        <v/>
      </c>
      <c r="N2054" s="5" t="str">
        <f t="shared" ref="N2054:Q2054" si="2060">IF(IFERROR(FIND( TRIM(LOWER( RIGHT(N$1,LEN(N$1)- FIND("=",N$1)))),LOWER($D2054)),"*") = "*","",LEFT(N$1,FIND("=",N$1) -1))</f>
        <v/>
      </c>
      <c r="O2054" s="5" t="str">
        <f t="shared" si="2060"/>
        <v/>
      </c>
      <c r="P2054" s="5" t="str">
        <f t="shared" si="2060"/>
        <v/>
      </c>
      <c r="Q2054" s="5" t="str">
        <f t="shared" si="2060"/>
        <v/>
      </c>
    </row>
    <row r="2055" ht="15.75" customHeight="1">
      <c r="A2055" s="5" t="s">
        <v>6071</v>
      </c>
      <c r="B2055" s="5" t="s">
        <v>6072</v>
      </c>
      <c r="C2055" s="5" t="s">
        <v>18</v>
      </c>
      <c r="D2055" s="5" t="s">
        <v>6073</v>
      </c>
      <c r="E2055" s="6" t="str">
        <f t="shared" si="2"/>
        <v>Enviromental Data</v>
      </c>
      <c r="F2055" s="2" t="s">
        <v>5</v>
      </c>
      <c r="G2055" s="5" t="str">
        <f t="shared" si="3"/>
        <v/>
      </c>
      <c r="H2055" s="5" t="str">
        <f t="shared" si="4"/>
        <v/>
      </c>
      <c r="I2055" s="5" t="str">
        <f t="shared" si="5"/>
        <v/>
      </c>
      <c r="J2055" s="5" t="str">
        <f t="shared" si="6"/>
        <v/>
      </c>
      <c r="K2055" s="5" t="str">
        <f t="shared" si="9"/>
        <v/>
      </c>
      <c r="M2055" s="6" t="str">
        <f t="shared" si="7"/>
        <v/>
      </c>
      <c r="N2055" s="5" t="str">
        <f t="shared" ref="N2055:Q2055" si="2061">IF(IFERROR(FIND( TRIM(LOWER( RIGHT(N$1,LEN(N$1)- FIND("=",N$1)))),LOWER($D2055)),"*") = "*","",LEFT(N$1,FIND("=",N$1) -1))</f>
        <v/>
      </c>
      <c r="O2055" s="5" t="str">
        <f t="shared" si="2061"/>
        <v/>
      </c>
      <c r="P2055" s="5" t="str">
        <f t="shared" si="2061"/>
        <v/>
      </c>
      <c r="Q2055" s="5" t="str">
        <f t="shared" si="2061"/>
        <v/>
      </c>
    </row>
    <row r="2056" ht="15.75" customHeight="1">
      <c r="A2056" s="5" t="s">
        <v>6074</v>
      </c>
      <c r="B2056" s="5" t="s">
        <v>6072</v>
      </c>
      <c r="C2056" s="5" t="s">
        <v>18</v>
      </c>
      <c r="D2056" s="5" t="s">
        <v>6073</v>
      </c>
      <c r="E2056" s="6" t="str">
        <f t="shared" si="2"/>
        <v>Enviromental Data</v>
      </c>
      <c r="F2056" s="2" t="s">
        <v>5</v>
      </c>
      <c r="G2056" s="5" t="str">
        <f t="shared" si="3"/>
        <v/>
      </c>
      <c r="H2056" s="5" t="str">
        <f t="shared" si="4"/>
        <v/>
      </c>
      <c r="I2056" s="5" t="str">
        <f t="shared" si="5"/>
        <v/>
      </c>
      <c r="J2056" s="5" t="str">
        <f t="shared" si="6"/>
        <v/>
      </c>
      <c r="K2056" s="5" t="str">
        <f t="shared" si="9"/>
        <v/>
      </c>
      <c r="M2056" s="6" t="str">
        <f t="shared" si="7"/>
        <v/>
      </c>
      <c r="N2056" s="5" t="str">
        <f t="shared" ref="N2056:Q2056" si="2062">IF(IFERROR(FIND( TRIM(LOWER( RIGHT(N$1,LEN(N$1)- FIND("=",N$1)))),LOWER($D2056)),"*") = "*","",LEFT(N$1,FIND("=",N$1) -1))</f>
        <v/>
      </c>
      <c r="O2056" s="5" t="str">
        <f t="shared" si="2062"/>
        <v/>
      </c>
      <c r="P2056" s="5" t="str">
        <f t="shared" si="2062"/>
        <v/>
      </c>
      <c r="Q2056" s="5" t="str">
        <f t="shared" si="2062"/>
        <v/>
      </c>
    </row>
    <row r="2057" ht="15.75" customHeight="1">
      <c r="A2057" s="5" t="s">
        <v>6075</v>
      </c>
      <c r="B2057" s="5" t="s">
        <v>6076</v>
      </c>
      <c r="C2057" s="5" t="s">
        <v>18</v>
      </c>
      <c r="D2057" s="5" t="s">
        <v>6077</v>
      </c>
      <c r="E2057" s="6" t="str">
        <f t="shared" si="2"/>
        <v>Enviromental Data</v>
      </c>
      <c r="F2057" s="2" t="s">
        <v>5</v>
      </c>
      <c r="G2057" s="5" t="str">
        <f t="shared" si="3"/>
        <v/>
      </c>
      <c r="H2057" s="5" t="str">
        <f t="shared" si="4"/>
        <v/>
      </c>
      <c r="I2057" s="5" t="str">
        <f t="shared" si="5"/>
        <v/>
      </c>
      <c r="J2057" s="5" t="str">
        <f t="shared" si="6"/>
        <v/>
      </c>
      <c r="K2057" s="5" t="str">
        <f t="shared" si="9"/>
        <v/>
      </c>
      <c r="M2057" s="6" t="str">
        <f t="shared" si="7"/>
        <v/>
      </c>
      <c r="N2057" s="5" t="str">
        <f t="shared" ref="N2057:Q2057" si="2063">IF(IFERROR(FIND( TRIM(LOWER( RIGHT(N$1,LEN(N$1)- FIND("=",N$1)))),LOWER($D2057)),"*") = "*","",LEFT(N$1,FIND("=",N$1) -1))</f>
        <v/>
      </c>
      <c r="O2057" s="5" t="str">
        <f t="shared" si="2063"/>
        <v/>
      </c>
      <c r="P2057" s="5" t="str">
        <f t="shared" si="2063"/>
        <v/>
      </c>
      <c r="Q2057" s="5" t="str">
        <f t="shared" si="2063"/>
        <v/>
      </c>
    </row>
    <row r="2058" ht="15.75" customHeight="1">
      <c r="A2058" s="5" t="s">
        <v>6078</v>
      </c>
      <c r="B2058" s="5" t="s">
        <v>6079</v>
      </c>
      <c r="C2058" s="5" t="s">
        <v>18</v>
      </c>
      <c r="D2058" s="5" t="s">
        <v>6080</v>
      </c>
      <c r="E2058" s="6" t="str">
        <f t="shared" si="2"/>
        <v>Enviromental Data,Public Health Data </v>
      </c>
      <c r="F2058" s="2" t="s">
        <v>5</v>
      </c>
      <c r="G2058" s="5" t="str">
        <f t="shared" si="3"/>
        <v/>
      </c>
      <c r="H2058" s="5" t="str">
        <f t="shared" si="4"/>
        <v/>
      </c>
      <c r="I2058" s="5" t="str">
        <f t="shared" si="5"/>
        <v/>
      </c>
      <c r="J2058" s="5" t="str">
        <f t="shared" si="6"/>
        <v/>
      </c>
      <c r="K2058" s="5" t="str">
        <f t="shared" si="9"/>
        <v>Public Health Data </v>
      </c>
      <c r="M2058" s="6" t="str">
        <f t="shared" si="7"/>
        <v/>
      </c>
      <c r="N2058" s="5" t="str">
        <f t="shared" ref="N2058:Q2058" si="2064">IF(IFERROR(FIND( TRIM(LOWER( RIGHT(N$1,LEN(N$1)- FIND("=",N$1)))),LOWER($D2058)),"*") = "*","",LEFT(N$1,FIND("=",N$1) -1))</f>
        <v/>
      </c>
      <c r="O2058" s="5" t="str">
        <f t="shared" si="2064"/>
        <v/>
      </c>
      <c r="P2058" s="5" t="str">
        <f t="shared" si="2064"/>
        <v/>
      </c>
      <c r="Q2058" s="5" t="str">
        <f t="shared" si="2064"/>
        <v/>
      </c>
    </row>
    <row r="2059" ht="15.75" customHeight="1">
      <c r="A2059" s="5" t="s">
        <v>6081</v>
      </c>
      <c r="B2059" s="5" t="s">
        <v>6082</v>
      </c>
      <c r="C2059" s="5" t="s">
        <v>18</v>
      </c>
      <c r="D2059" s="5" t="s">
        <v>6083</v>
      </c>
      <c r="E2059" s="6" t="str">
        <f t="shared" si="2"/>
        <v>Enviromental Data</v>
      </c>
      <c r="F2059" s="2" t="s">
        <v>5</v>
      </c>
      <c r="G2059" s="5" t="str">
        <f t="shared" si="3"/>
        <v/>
      </c>
      <c r="H2059" s="5" t="str">
        <f t="shared" si="4"/>
        <v/>
      </c>
      <c r="I2059" s="5" t="str">
        <f t="shared" si="5"/>
        <v/>
      </c>
      <c r="J2059" s="5" t="str">
        <f t="shared" si="6"/>
        <v/>
      </c>
      <c r="K2059" s="5" t="str">
        <f t="shared" si="9"/>
        <v/>
      </c>
      <c r="M2059" s="6" t="str">
        <f t="shared" si="7"/>
        <v/>
      </c>
      <c r="N2059" s="5" t="str">
        <f t="shared" ref="N2059:Q2059" si="2065">IF(IFERROR(FIND( TRIM(LOWER( RIGHT(N$1,LEN(N$1)- FIND("=",N$1)))),LOWER($D2059)),"*") = "*","",LEFT(N$1,FIND("=",N$1) -1))</f>
        <v/>
      </c>
      <c r="O2059" s="5" t="str">
        <f t="shared" si="2065"/>
        <v/>
      </c>
      <c r="P2059" s="5" t="str">
        <f t="shared" si="2065"/>
        <v/>
      </c>
      <c r="Q2059" s="5" t="str">
        <f t="shared" si="2065"/>
        <v/>
      </c>
    </row>
    <row r="2060" ht="15.75" customHeight="1">
      <c r="A2060" s="5" t="s">
        <v>6084</v>
      </c>
      <c r="B2060" s="5" t="s">
        <v>6085</v>
      </c>
      <c r="C2060" s="5" t="s">
        <v>18</v>
      </c>
      <c r="D2060" s="5" t="s">
        <v>6086</v>
      </c>
      <c r="E2060" s="6" t="str">
        <f t="shared" si="2"/>
        <v>Enviromental Data</v>
      </c>
      <c r="F2060" s="2" t="s">
        <v>5</v>
      </c>
      <c r="G2060" s="5" t="str">
        <f t="shared" si="3"/>
        <v/>
      </c>
      <c r="H2060" s="5" t="str">
        <f t="shared" si="4"/>
        <v/>
      </c>
      <c r="I2060" s="5" t="str">
        <f t="shared" si="5"/>
        <v/>
      </c>
      <c r="J2060" s="5" t="str">
        <f t="shared" si="6"/>
        <v/>
      </c>
      <c r="K2060" s="5" t="str">
        <f t="shared" si="9"/>
        <v/>
      </c>
      <c r="M2060" s="6" t="str">
        <f t="shared" si="7"/>
        <v/>
      </c>
      <c r="N2060" s="5" t="str">
        <f t="shared" ref="N2060:Q2060" si="2066">IF(IFERROR(FIND( TRIM(LOWER( RIGHT(N$1,LEN(N$1)- FIND("=",N$1)))),LOWER($D2060)),"*") = "*","",LEFT(N$1,FIND("=",N$1) -1))</f>
        <v/>
      </c>
      <c r="O2060" s="5" t="str">
        <f t="shared" si="2066"/>
        <v/>
      </c>
      <c r="P2060" s="5" t="str">
        <f t="shared" si="2066"/>
        <v/>
      </c>
      <c r="Q2060" s="5" t="str">
        <f t="shared" si="2066"/>
        <v/>
      </c>
    </row>
    <row r="2061" ht="15.75" customHeight="1">
      <c r="A2061" s="5" t="s">
        <v>6087</v>
      </c>
      <c r="B2061" s="5" t="s">
        <v>6088</v>
      </c>
      <c r="C2061" s="5" t="s">
        <v>18</v>
      </c>
      <c r="D2061" s="5" t="s">
        <v>6089</v>
      </c>
      <c r="E2061" s="6" t="str">
        <f t="shared" si="2"/>
        <v>Enviromental Data</v>
      </c>
      <c r="F2061" s="2" t="s">
        <v>5</v>
      </c>
      <c r="G2061" s="5" t="str">
        <f t="shared" si="3"/>
        <v/>
      </c>
      <c r="H2061" s="5" t="str">
        <f t="shared" si="4"/>
        <v/>
      </c>
      <c r="I2061" s="5" t="str">
        <f t="shared" si="5"/>
        <v/>
      </c>
      <c r="J2061" s="5" t="str">
        <f t="shared" si="6"/>
        <v/>
      </c>
      <c r="K2061" s="5" t="str">
        <f t="shared" si="9"/>
        <v/>
      </c>
      <c r="M2061" s="6" t="str">
        <f t="shared" si="7"/>
        <v/>
      </c>
      <c r="N2061" s="5" t="str">
        <f t="shared" ref="N2061:Q2061" si="2067">IF(IFERROR(FIND( TRIM(LOWER( RIGHT(N$1,LEN(N$1)- FIND("=",N$1)))),LOWER($D2061)),"*") = "*","",LEFT(N$1,FIND("=",N$1) -1))</f>
        <v/>
      </c>
      <c r="O2061" s="5" t="str">
        <f t="shared" si="2067"/>
        <v/>
      </c>
      <c r="P2061" s="5" t="str">
        <f t="shared" si="2067"/>
        <v/>
      </c>
      <c r="Q2061" s="5" t="str">
        <f t="shared" si="2067"/>
        <v/>
      </c>
    </row>
    <row r="2062" ht="15.75" customHeight="1">
      <c r="A2062" s="5" t="s">
        <v>6090</v>
      </c>
      <c r="B2062" s="5" t="s">
        <v>6091</v>
      </c>
      <c r="C2062" s="5" t="s">
        <v>18</v>
      </c>
      <c r="D2062" s="5" t="s">
        <v>6092</v>
      </c>
      <c r="E2062" s="6" t="str">
        <f t="shared" si="2"/>
        <v>Enviromental Data</v>
      </c>
      <c r="F2062" s="2" t="s">
        <v>5</v>
      </c>
      <c r="G2062" s="5" t="str">
        <f t="shared" si="3"/>
        <v/>
      </c>
      <c r="H2062" s="5" t="str">
        <f t="shared" si="4"/>
        <v/>
      </c>
      <c r="I2062" s="5" t="str">
        <f t="shared" si="5"/>
        <v/>
      </c>
      <c r="J2062" s="5" t="str">
        <f t="shared" si="6"/>
        <v/>
      </c>
      <c r="K2062" s="5" t="str">
        <f t="shared" si="9"/>
        <v/>
      </c>
      <c r="M2062" s="6" t="str">
        <f t="shared" si="7"/>
        <v/>
      </c>
      <c r="N2062" s="5" t="str">
        <f t="shared" ref="N2062:Q2062" si="2068">IF(IFERROR(FIND( TRIM(LOWER( RIGHT(N$1,LEN(N$1)- FIND("=",N$1)))),LOWER($D2062)),"*") = "*","",LEFT(N$1,FIND("=",N$1) -1))</f>
        <v/>
      </c>
      <c r="O2062" s="5" t="str">
        <f t="shared" si="2068"/>
        <v/>
      </c>
      <c r="P2062" s="5" t="str">
        <f t="shared" si="2068"/>
        <v/>
      </c>
      <c r="Q2062" s="5" t="str">
        <f t="shared" si="2068"/>
        <v/>
      </c>
    </row>
    <row r="2063" ht="15.75" customHeight="1">
      <c r="A2063" s="5" t="s">
        <v>6093</v>
      </c>
      <c r="B2063" s="5" t="s">
        <v>6094</v>
      </c>
      <c r="C2063" s="5" t="s">
        <v>18</v>
      </c>
      <c r="D2063" s="5" t="s">
        <v>6095</v>
      </c>
      <c r="E2063" s="6" t="str">
        <f t="shared" si="2"/>
        <v>Enviromental Data</v>
      </c>
      <c r="F2063" s="2" t="s">
        <v>5</v>
      </c>
      <c r="G2063" s="5" t="str">
        <f t="shared" si="3"/>
        <v/>
      </c>
      <c r="H2063" s="5" t="str">
        <f t="shared" si="4"/>
        <v/>
      </c>
      <c r="I2063" s="5" t="str">
        <f t="shared" si="5"/>
        <v/>
      </c>
      <c r="J2063" s="5" t="str">
        <f t="shared" si="6"/>
        <v/>
      </c>
      <c r="K2063" s="5" t="str">
        <f t="shared" si="9"/>
        <v/>
      </c>
      <c r="M2063" s="6" t="str">
        <f t="shared" si="7"/>
        <v/>
      </c>
      <c r="N2063" s="5" t="str">
        <f t="shared" ref="N2063:Q2063" si="2069">IF(IFERROR(FIND( TRIM(LOWER( RIGHT(N$1,LEN(N$1)- FIND("=",N$1)))),LOWER($D2063)),"*") = "*","",LEFT(N$1,FIND("=",N$1) -1))</f>
        <v/>
      </c>
      <c r="O2063" s="5" t="str">
        <f t="shared" si="2069"/>
        <v/>
      </c>
      <c r="P2063" s="5" t="str">
        <f t="shared" si="2069"/>
        <v/>
      </c>
      <c r="Q2063" s="5" t="str">
        <f t="shared" si="2069"/>
        <v/>
      </c>
    </row>
    <row r="2064" ht="15.75" customHeight="1">
      <c r="A2064" s="5" t="s">
        <v>6096</v>
      </c>
      <c r="B2064" s="5" t="s">
        <v>6097</v>
      </c>
      <c r="C2064" s="5" t="s">
        <v>18</v>
      </c>
      <c r="D2064" s="5" t="s">
        <v>6098</v>
      </c>
      <c r="E2064" s="6" t="str">
        <f t="shared" si="2"/>
        <v>Enviromental Data</v>
      </c>
      <c r="F2064" s="2" t="s">
        <v>5</v>
      </c>
      <c r="G2064" s="5" t="str">
        <f t="shared" si="3"/>
        <v/>
      </c>
      <c r="H2064" s="5" t="str">
        <f t="shared" si="4"/>
        <v/>
      </c>
      <c r="I2064" s="5" t="str">
        <f t="shared" si="5"/>
        <v/>
      </c>
      <c r="J2064" s="5" t="str">
        <f t="shared" si="6"/>
        <v/>
      </c>
      <c r="K2064" s="5" t="str">
        <f t="shared" si="9"/>
        <v/>
      </c>
      <c r="M2064" s="6" t="str">
        <f t="shared" si="7"/>
        <v/>
      </c>
      <c r="N2064" s="5" t="str">
        <f t="shared" ref="N2064:Q2064" si="2070">IF(IFERROR(FIND( TRIM(LOWER( RIGHT(N$1,LEN(N$1)- FIND("=",N$1)))),LOWER($D2064)),"*") = "*","",LEFT(N$1,FIND("=",N$1) -1))</f>
        <v/>
      </c>
      <c r="O2064" s="5" t="str">
        <f t="shared" si="2070"/>
        <v/>
      </c>
      <c r="P2064" s="5" t="str">
        <f t="shared" si="2070"/>
        <v/>
      </c>
      <c r="Q2064" s="5" t="str">
        <f t="shared" si="2070"/>
        <v/>
      </c>
    </row>
    <row r="2065" ht="15.75" customHeight="1">
      <c r="A2065" s="5" t="s">
        <v>6099</v>
      </c>
      <c r="B2065" s="5" t="s">
        <v>6100</v>
      </c>
      <c r="C2065" s="5" t="s">
        <v>18</v>
      </c>
      <c r="D2065" s="5" t="s">
        <v>6101</v>
      </c>
      <c r="E2065" s="6" t="str">
        <f t="shared" si="2"/>
        <v>Enviromental Data</v>
      </c>
      <c r="F2065" s="2" t="s">
        <v>5</v>
      </c>
      <c r="G2065" s="5" t="str">
        <f t="shared" si="3"/>
        <v/>
      </c>
      <c r="H2065" s="5" t="str">
        <f t="shared" si="4"/>
        <v/>
      </c>
      <c r="I2065" s="5" t="str">
        <f t="shared" si="5"/>
        <v/>
      </c>
      <c r="J2065" s="5" t="str">
        <f t="shared" si="6"/>
        <v/>
      </c>
      <c r="K2065" s="5" t="str">
        <f t="shared" si="9"/>
        <v/>
      </c>
      <c r="M2065" s="6" t="str">
        <f t="shared" si="7"/>
        <v/>
      </c>
      <c r="N2065" s="5" t="str">
        <f t="shared" ref="N2065:Q2065" si="2071">IF(IFERROR(FIND( TRIM(LOWER( RIGHT(N$1,LEN(N$1)- FIND("=",N$1)))),LOWER($D2065)),"*") = "*","",LEFT(N$1,FIND("=",N$1) -1))</f>
        <v/>
      </c>
      <c r="O2065" s="5" t="str">
        <f t="shared" si="2071"/>
        <v/>
      </c>
      <c r="P2065" s="5" t="str">
        <f t="shared" si="2071"/>
        <v/>
      </c>
      <c r="Q2065" s="5" t="str">
        <f t="shared" si="2071"/>
        <v/>
      </c>
    </row>
    <row r="2066" ht="15.75" customHeight="1">
      <c r="A2066" s="5" t="s">
        <v>6102</v>
      </c>
      <c r="B2066" s="5" t="s">
        <v>6103</v>
      </c>
      <c r="C2066" s="5" t="s">
        <v>18</v>
      </c>
      <c r="D2066" s="5" t="s">
        <v>6104</v>
      </c>
      <c r="E2066" s="6" t="str">
        <f t="shared" si="2"/>
        <v>Enviromental Data</v>
      </c>
      <c r="F2066" s="2" t="s">
        <v>5</v>
      </c>
      <c r="G2066" s="5" t="str">
        <f t="shared" si="3"/>
        <v/>
      </c>
      <c r="H2066" s="5" t="str">
        <f t="shared" si="4"/>
        <v/>
      </c>
      <c r="I2066" s="5" t="str">
        <f t="shared" si="5"/>
        <v/>
      </c>
      <c r="J2066" s="5" t="str">
        <f t="shared" si="6"/>
        <v/>
      </c>
      <c r="K2066" s="5" t="str">
        <f t="shared" si="9"/>
        <v/>
      </c>
      <c r="M2066" s="6" t="str">
        <f t="shared" si="7"/>
        <v/>
      </c>
      <c r="N2066" s="5" t="str">
        <f t="shared" ref="N2066:Q2066" si="2072">IF(IFERROR(FIND( TRIM(LOWER( RIGHT(N$1,LEN(N$1)- FIND("=",N$1)))),LOWER($D2066)),"*") = "*","",LEFT(N$1,FIND("=",N$1) -1))</f>
        <v/>
      </c>
      <c r="O2066" s="5" t="str">
        <f t="shared" si="2072"/>
        <v/>
      </c>
      <c r="P2066" s="5" t="str">
        <f t="shared" si="2072"/>
        <v/>
      </c>
      <c r="Q2066" s="5" t="str">
        <f t="shared" si="2072"/>
        <v/>
      </c>
    </row>
    <row r="2067" ht="15.75" customHeight="1">
      <c r="A2067" s="5" t="s">
        <v>6105</v>
      </c>
      <c r="B2067" s="5" t="s">
        <v>6106</v>
      </c>
      <c r="C2067" s="5" t="s">
        <v>18</v>
      </c>
      <c r="D2067" s="5" t="s">
        <v>6107</v>
      </c>
      <c r="E2067" s="6" t="str">
        <f t="shared" si="2"/>
        <v>Enviromental Data</v>
      </c>
      <c r="F2067" s="2" t="s">
        <v>5</v>
      </c>
      <c r="G2067" s="5" t="str">
        <f t="shared" si="3"/>
        <v/>
      </c>
      <c r="H2067" s="5" t="str">
        <f t="shared" si="4"/>
        <v/>
      </c>
      <c r="I2067" s="5" t="str">
        <f t="shared" si="5"/>
        <v/>
      </c>
      <c r="J2067" s="5" t="str">
        <f t="shared" si="6"/>
        <v/>
      </c>
      <c r="K2067" s="5" t="str">
        <f t="shared" si="9"/>
        <v/>
      </c>
      <c r="M2067" s="6" t="str">
        <f t="shared" si="7"/>
        <v/>
      </c>
      <c r="N2067" s="5" t="str">
        <f t="shared" ref="N2067:Q2067" si="2073">IF(IFERROR(FIND( TRIM(LOWER( RIGHT(N$1,LEN(N$1)- FIND("=",N$1)))),LOWER($D2067)),"*") = "*","",LEFT(N$1,FIND("=",N$1) -1))</f>
        <v/>
      </c>
      <c r="O2067" s="5" t="str">
        <f t="shared" si="2073"/>
        <v/>
      </c>
      <c r="P2067" s="5" t="str">
        <f t="shared" si="2073"/>
        <v/>
      </c>
      <c r="Q2067" s="5" t="str">
        <f t="shared" si="2073"/>
        <v/>
      </c>
    </row>
    <row r="2068" ht="15.75" customHeight="1">
      <c r="A2068" s="5" t="s">
        <v>6108</v>
      </c>
      <c r="B2068" s="5" t="s">
        <v>6109</v>
      </c>
      <c r="C2068" s="5" t="s">
        <v>18</v>
      </c>
      <c r="D2068" s="5" t="s">
        <v>6110</v>
      </c>
      <c r="E2068" s="6" t="str">
        <f t="shared" si="2"/>
        <v>Enviromental Data</v>
      </c>
      <c r="F2068" s="2" t="s">
        <v>5</v>
      </c>
      <c r="G2068" s="5" t="str">
        <f t="shared" si="3"/>
        <v/>
      </c>
      <c r="H2068" s="5" t="str">
        <f t="shared" si="4"/>
        <v/>
      </c>
      <c r="I2068" s="5" t="str">
        <f t="shared" si="5"/>
        <v/>
      </c>
      <c r="J2068" s="5" t="str">
        <f t="shared" si="6"/>
        <v/>
      </c>
      <c r="K2068" s="5" t="str">
        <f t="shared" si="9"/>
        <v/>
      </c>
      <c r="M2068" s="6" t="str">
        <f t="shared" si="7"/>
        <v/>
      </c>
      <c r="N2068" s="5" t="str">
        <f t="shared" ref="N2068:Q2068" si="2074">IF(IFERROR(FIND( TRIM(LOWER( RIGHT(N$1,LEN(N$1)- FIND("=",N$1)))),LOWER($D2068)),"*") = "*","",LEFT(N$1,FIND("=",N$1) -1))</f>
        <v/>
      </c>
      <c r="O2068" s="5" t="str">
        <f t="shared" si="2074"/>
        <v/>
      </c>
      <c r="P2068" s="5" t="str">
        <f t="shared" si="2074"/>
        <v/>
      </c>
      <c r="Q2068" s="5" t="str">
        <f t="shared" si="2074"/>
        <v/>
      </c>
    </row>
    <row r="2069" ht="15.75" customHeight="1">
      <c r="A2069" s="5" t="s">
        <v>6111</v>
      </c>
      <c r="B2069" s="5" t="s">
        <v>6112</v>
      </c>
      <c r="C2069" s="5" t="s">
        <v>18</v>
      </c>
      <c r="D2069" s="5" t="s">
        <v>6113</v>
      </c>
      <c r="E2069" s="6" t="str">
        <f t="shared" si="2"/>
        <v>Enviromental Data,Soil Health Data</v>
      </c>
      <c r="F2069" s="2" t="s">
        <v>5</v>
      </c>
      <c r="G2069" s="5" t="str">
        <f t="shared" si="3"/>
        <v>Soil Health Data</v>
      </c>
      <c r="H2069" s="5" t="str">
        <f t="shared" si="4"/>
        <v/>
      </c>
      <c r="I2069" s="5" t="str">
        <f t="shared" si="5"/>
        <v/>
      </c>
      <c r="J2069" s="5" t="str">
        <f t="shared" si="6"/>
        <v/>
      </c>
      <c r="K2069" s="5" t="str">
        <f t="shared" si="9"/>
        <v/>
      </c>
      <c r="M2069" s="6" t="str">
        <f t="shared" si="7"/>
        <v/>
      </c>
      <c r="N2069" s="5" t="str">
        <f t="shared" ref="N2069:Q2069" si="2075">IF(IFERROR(FIND( TRIM(LOWER( RIGHT(N$1,LEN(N$1)- FIND("=",N$1)))),LOWER($D2069)),"*") = "*","",LEFT(N$1,FIND("=",N$1) -1))</f>
        <v/>
      </c>
      <c r="O2069" s="5" t="str">
        <f t="shared" si="2075"/>
        <v/>
      </c>
      <c r="P2069" s="5" t="str">
        <f t="shared" si="2075"/>
        <v/>
      </c>
      <c r="Q2069" s="5" t="str">
        <f t="shared" si="2075"/>
        <v/>
      </c>
    </row>
    <row r="2070" ht="15.75" customHeight="1">
      <c r="A2070" s="5" t="s">
        <v>6114</v>
      </c>
      <c r="B2070" s="5" t="s">
        <v>6115</v>
      </c>
      <c r="C2070" s="5" t="s">
        <v>18</v>
      </c>
      <c r="D2070" s="5" t="s">
        <v>6116</v>
      </c>
      <c r="E2070" s="6" t="str">
        <f t="shared" si="2"/>
        <v>Enviromental Data</v>
      </c>
      <c r="F2070" s="2" t="s">
        <v>5</v>
      </c>
      <c r="G2070" s="5" t="str">
        <f t="shared" si="3"/>
        <v/>
      </c>
      <c r="H2070" s="5" t="str">
        <f t="shared" si="4"/>
        <v/>
      </c>
      <c r="I2070" s="5" t="str">
        <f t="shared" si="5"/>
        <v/>
      </c>
      <c r="J2070" s="5" t="str">
        <f t="shared" si="6"/>
        <v/>
      </c>
      <c r="K2070" s="5" t="str">
        <f t="shared" si="9"/>
        <v/>
      </c>
      <c r="M2070" s="6" t="str">
        <f t="shared" si="7"/>
        <v/>
      </c>
      <c r="N2070" s="5" t="str">
        <f t="shared" ref="N2070:Q2070" si="2076">IF(IFERROR(FIND( TRIM(LOWER( RIGHT(N$1,LEN(N$1)- FIND("=",N$1)))),LOWER($D2070)),"*") = "*","",LEFT(N$1,FIND("=",N$1) -1))</f>
        <v/>
      </c>
      <c r="O2070" s="5" t="str">
        <f t="shared" si="2076"/>
        <v/>
      </c>
      <c r="P2070" s="5" t="str">
        <f t="shared" si="2076"/>
        <v/>
      </c>
      <c r="Q2070" s="5" t="str">
        <f t="shared" si="2076"/>
        <v/>
      </c>
    </row>
    <row r="2071" ht="15.75" customHeight="1">
      <c r="A2071" s="5" t="s">
        <v>6117</v>
      </c>
      <c r="B2071" s="5" t="s">
        <v>6118</v>
      </c>
      <c r="C2071" s="5" t="s">
        <v>18</v>
      </c>
      <c r="D2071" s="5" t="s">
        <v>6119</v>
      </c>
      <c r="E2071" s="6" t="str">
        <f t="shared" si="2"/>
        <v>Enviromental Data</v>
      </c>
      <c r="F2071" s="2" t="s">
        <v>5</v>
      </c>
      <c r="G2071" s="5" t="str">
        <f t="shared" si="3"/>
        <v/>
      </c>
      <c r="H2071" s="5" t="str">
        <f t="shared" si="4"/>
        <v/>
      </c>
      <c r="I2071" s="5" t="str">
        <f t="shared" si="5"/>
        <v/>
      </c>
      <c r="J2071" s="5" t="str">
        <f t="shared" si="6"/>
        <v/>
      </c>
      <c r="K2071" s="5" t="str">
        <f t="shared" si="9"/>
        <v/>
      </c>
      <c r="M2071" s="6" t="str">
        <f t="shared" si="7"/>
        <v/>
      </c>
      <c r="N2071" s="5" t="str">
        <f t="shared" ref="N2071:Q2071" si="2077">IF(IFERROR(FIND( TRIM(LOWER( RIGHT(N$1,LEN(N$1)- FIND("=",N$1)))),LOWER($D2071)),"*") = "*","",LEFT(N$1,FIND("=",N$1) -1))</f>
        <v/>
      </c>
      <c r="O2071" s="5" t="str">
        <f t="shared" si="2077"/>
        <v/>
      </c>
      <c r="P2071" s="5" t="str">
        <f t="shared" si="2077"/>
        <v/>
      </c>
      <c r="Q2071" s="5" t="str">
        <f t="shared" si="2077"/>
        <v/>
      </c>
    </row>
    <row r="2072" ht="15.75" customHeight="1">
      <c r="A2072" s="5" t="s">
        <v>6120</v>
      </c>
      <c r="B2072" s="5" t="s">
        <v>3969</v>
      </c>
      <c r="C2072" s="5" t="s">
        <v>18</v>
      </c>
      <c r="D2072" s="5" t="s">
        <v>6121</v>
      </c>
      <c r="E2072" s="6" t="str">
        <f t="shared" si="2"/>
        <v>Enviromental Data</v>
      </c>
      <c r="F2072" s="2" t="s">
        <v>5</v>
      </c>
      <c r="G2072" s="5" t="str">
        <f t="shared" si="3"/>
        <v/>
      </c>
      <c r="H2072" s="5" t="str">
        <f t="shared" si="4"/>
        <v/>
      </c>
      <c r="I2072" s="5" t="str">
        <f t="shared" si="5"/>
        <v/>
      </c>
      <c r="J2072" s="5" t="str">
        <f t="shared" si="6"/>
        <v/>
      </c>
      <c r="K2072" s="5" t="str">
        <f t="shared" si="9"/>
        <v/>
      </c>
      <c r="M2072" s="6" t="str">
        <f t="shared" si="7"/>
        <v/>
      </c>
      <c r="N2072" s="5" t="str">
        <f t="shared" ref="N2072:Q2072" si="2078">IF(IFERROR(FIND( TRIM(LOWER( RIGHT(N$1,LEN(N$1)- FIND("=",N$1)))),LOWER($D2072)),"*") = "*","",LEFT(N$1,FIND("=",N$1) -1))</f>
        <v/>
      </c>
      <c r="O2072" s="5" t="str">
        <f t="shared" si="2078"/>
        <v/>
      </c>
      <c r="P2072" s="5" t="str">
        <f t="shared" si="2078"/>
        <v/>
      </c>
      <c r="Q2072" s="5" t="str">
        <f t="shared" si="2078"/>
        <v/>
      </c>
    </row>
    <row r="2073" ht="15.75" customHeight="1">
      <c r="A2073" s="5" t="s">
        <v>6122</v>
      </c>
      <c r="B2073" s="5" t="s">
        <v>6123</v>
      </c>
      <c r="C2073" s="5" t="s">
        <v>18</v>
      </c>
      <c r="D2073" s="5" t="s">
        <v>6124</v>
      </c>
      <c r="E2073" s="6" t="str">
        <f t="shared" si="2"/>
        <v>Enviromental Data</v>
      </c>
      <c r="F2073" s="2" t="s">
        <v>5</v>
      </c>
      <c r="G2073" s="5" t="str">
        <f t="shared" si="3"/>
        <v/>
      </c>
      <c r="H2073" s="5" t="str">
        <f t="shared" si="4"/>
        <v/>
      </c>
      <c r="I2073" s="5" t="str">
        <f t="shared" si="5"/>
        <v/>
      </c>
      <c r="J2073" s="5" t="str">
        <f t="shared" si="6"/>
        <v/>
      </c>
      <c r="K2073" s="5" t="str">
        <f t="shared" si="9"/>
        <v/>
      </c>
      <c r="M2073" s="6" t="str">
        <f t="shared" si="7"/>
        <v/>
      </c>
      <c r="N2073" s="5" t="str">
        <f t="shared" ref="N2073:Q2073" si="2079">IF(IFERROR(FIND( TRIM(LOWER( RIGHT(N$1,LEN(N$1)- FIND("=",N$1)))),LOWER($D2073)),"*") = "*","",LEFT(N$1,FIND("=",N$1) -1))</f>
        <v/>
      </c>
      <c r="O2073" s="5" t="str">
        <f t="shared" si="2079"/>
        <v/>
      </c>
      <c r="P2073" s="5" t="str">
        <f t="shared" si="2079"/>
        <v/>
      </c>
      <c r="Q2073" s="5" t="str">
        <f t="shared" si="2079"/>
        <v/>
      </c>
    </row>
    <row r="2074" ht="15.75" customHeight="1">
      <c r="A2074" s="5" t="s">
        <v>6125</v>
      </c>
      <c r="B2074" s="5" t="s">
        <v>6126</v>
      </c>
      <c r="C2074" s="5" t="s">
        <v>18</v>
      </c>
      <c r="D2074" s="5" t="s">
        <v>6127</v>
      </c>
      <c r="E2074" s="6" t="str">
        <f t="shared" si="2"/>
        <v>Enviromental Data</v>
      </c>
      <c r="F2074" s="2" t="s">
        <v>5</v>
      </c>
      <c r="G2074" s="5" t="str">
        <f t="shared" si="3"/>
        <v/>
      </c>
      <c r="H2074" s="5" t="str">
        <f t="shared" si="4"/>
        <v/>
      </c>
      <c r="I2074" s="5" t="str">
        <f t="shared" si="5"/>
        <v/>
      </c>
      <c r="J2074" s="5" t="str">
        <f t="shared" si="6"/>
        <v/>
      </c>
      <c r="K2074" s="5" t="str">
        <f t="shared" si="9"/>
        <v/>
      </c>
      <c r="M2074" s="6" t="str">
        <f t="shared" si="7"/>
        <v/>
      </c>
      <c r="N2074" s="5" t="str">
        <f t="shared" ref="N2074:Q2074" si="2080">IF(IFERROR(FIND( TRIM(LOWER( RIGHT(N$1,LEN(N$1)- FIND("=",N$1)))),LOWER($D2074)),"*") = "*","",LEFT(N$1,FIND("=",N$1) -1))</f>
        <v/>
      </c>
      <c r="O2074" s="5" t="str">
        <f t="shared" si="2080"/>
        <v/>
      </c>
      <c r="P2074" s="5" t="str">
        <f t="shared" si="2080"/>
        <v/>
      </c>
      <c r="Q2074" s="5" t="str">
        <f t="shared" si="2080"/>
        <v/>
      </c>
    </row>
    <row r="2075" ht="15.75" customHeight="1">
      <c r="A2075" s="5" t="s">
        <v>6128</v>
      </c>
      <c r="B2075" s="5" t="s">
        <v>6129</v>
      </c>
      <c r="C2075" s="5" t="s">
        <v>18</v>
      </c>
      <c r="D2075" s="5" t="s">
        <v>6130</v>
      </c>
      <c r="E2075" s="6" t="str">
        <f t="shared" si="2"/>
        <v>Enviromental Data</v>
      </c>
      <c r="F2075" s="2" t="s">
        <v>5</v>
      </c>
      <c r="G2075" s="5" t="str">
        <f t="shared" si="3"/>
        <v/>
      </c>
      <c r="H2075" s="5" t="str">
        <f t="shared" si="4"/>
        <v/>
      </c>
      <c r="I2075" s="5" t="str">
        <f t="shared" si="5"/>
        <v/>
      </c>
      <c r="J2075" s="5" t="str">
        <f t="shared" si="6"/>
        <v/>
      </c>
      <c r="K2075" s="5" t="str">
        <f t="shared" si="9"/>
        <v/>
      </c>
      <c r="M2075" s="6" t="str">
        <f t="shared" si="7"/>
        <v/>
      </c>
      <c r="N2075" s="5" t="str">
        <f t="shared" ref="N2075:Q2075" si="2081">IF(IFERROR(FIND( TRIM(LOWER( RIGHT(N$1,LEN(N$1)- FIND("=",N$1)))),LOWER($D2075)),"*") = "*","",LEFT(N$1,FIND("=",N$1) -1))</f>
        <v/>
      </c>
      <c r="O2075" s="5" t="str">
        <f t="shared" si="2081"/>
        <v/>
      </c>
      <c r="P2075" s="5" t="str">
        <f t="shared" si="2081"/>
        <v/>
      </c>
      <c r="Q2075" s="5" t="str">
        <f t="shared" si="2081"/>
        <v/>
      </c>
    </row>
    <row r="2076" ht="15.75" customHeight="1">
      <c r="A2076" s="5" t="s">
        <v>6131</v>
      </c>
      <c r="B2076" s="5" t="s">
        <v>6132</v>
      </c>
      <c r="C2076" s="5" t="s">
        <v>18</v>
      </c>
      <c r="D2076" s="5" t="s">
        <v>6133</v>
      </c>
      <c r="E2076" s="6" t="str">
        <f t="shared" si="2"/>
        <v>Enviromental Data</v>
      </c>
      <c r="F2076" s="2" t="s">
        <v>5</v>
      </c>
      <c r="G2076" s="5" t="str">
        <f t="shared" si="3"/>
        <v/>
      </c>
      <c r="H2076" s="5" t="str">
        <f t="shared" si="4"/>
        <v/>
      </c>
      <c r="I2076" s="5" t="str">
        <f t="shared" si="5"/>
        <v/>
      </c>
      <c r="J2076" s="5" t="str">
        <f t="shared" si="6"/>
        <v/>
      </c>
      <c r="K2076" s="5" t="str">
        <f t="shared" si="9"/>
        <v/>
      </c>
      <c r="M2076" s="6" t="str">
        <f t="shared" si="7"/>
        <v/>
      </c>
      <c r="N2076" s="5" t="str">
        <f t="shared" ref="N2076:Q2076" si="2082">IF(IFERROR(FIND( TRIM(LOWER( RIGHT(N$1,LEN(N$1)- FIND("=",N$1)))),LOWER($D2076)),"*") = "*","",LEFT(N$1,FIND("=",N$1) -1))</f>
        <v/>
      </c>
      <c r="O2076" s="5" t="str">
        <f t="shared" si="2082"/>
        <v/>
      </c>
      <c r="P2076" s="5" t="str">
        <f t="shared" si="2082"/>
        <v/>
      </c>
      <c r="Q2076" s="5" t="str">
        <f t="shared" si="2082"/>
        <v/>
      </c>
    </row>
    <row r="2077" ht="15.75" customHeight="1">
      <c r="A2077" s="5" t="s">
        <v>6134</v>
      </c>
      <c r="B2077" s="5" t="s">
        <v>6135</v>
      </c>
      <c r="C2077" s="5" t="s">
        <v>18</v>
      </c>
      <c r="D2077" s="5" t="s">
        <v>6136</v>
      </c>
      <c r="E2077" s="6" t="str">
        <f t="shared" si="2"/>
        <v>Enviromental Data</v>
      </c>
      <c r="F2077" s="2" t="s">
        <v>5</v>
      </c>
      <c r="G2077" s="5" t="str">
        <f t="shared" si="3"/>
        <v/>
      </c>
      <c r="H2077" s="5" t="str">
        <f t="shared" si="4"/>
        <v/>
      </c>
      <c r="I2077" s="5" t="str">
        <f t="shared" si="5"/>
        <v/>
      </c>
      <c r="J2077" s="5" t="str">
        <f t="shared" si="6"/>
        <v/>
      </c>
      <c r="K2077" s="5" t="str">
        <f t="shared" si="9"/>
        <v/>
      </c>
      <c r="M2077" s="6" t="str">
        <f t="shared" si="7"/>
        <v/>
      </c>
      <c r="N2077" s="5" t="str">
        <f t="shared" ref="N2077:Q2077" si="2083">IF(IFERROR(FIND( TRIM(LOWER( RIGHT(N$1,LEN(N$1)- FIND("=",N$1)))),LOWER($D2077)),"*") = "*","",LEFT(N$1,FIND("=",N$1) -1))</f>
        <v/>
      </c>
      <c r="O2077" s="5" t="str">
        <f t="shared" si="2083"/>
        <v/>
      </c>
      <c r="P2077" s="5" t="str">
        <f t="shared" si="2083"/>
        <v/>
      </c>
      <c r="Q2077" s="5" t="str">
        <f t="shared" si="2083"/>
        <v/>
      </c>
    </row>
    <row r="2078" ht="15.75" customHeight="1">
      <c r="A2078" s="5" t="s">
        <v>6137</v>
      </c>
      <c r="B2078" s="5" t="s">
        <v>6138</v>
      </c>
      <c r="C2078" s="5" t="s">
        <v>18</v>
      </c>
      <c r="D2078" s="5" t="s">
        <v>6139</v>
      </c>
      <c r="E2078" s="6" t="str">
        <f t="shared" si="2"/>
        <v>Enviromental Data</v>
      </c>
      <c r="F2078" s="2" t="s">
        <v>5</v>
      </c>
      <c r="G2078" s="5" t="str">
        <f t="shared" si="3"/>
        <v/>
      </c>
      <c r="H2078" s="5" t="str">
        <f t="shared" si="4"/>
        <v/>
      </c>
      <c r="I2078" s="5" t="str">
        <f t="shared" si="5"/>
        <v/>
      </c>
      <c r="J2078" s="5" t="str">
        <f t="shared" si="6"/>
        <v/>
      </c>
      <c r="K2078" s="5" t="str">
        <f t="shared" si="9"/>
        <v/>
      </c>
      <c r="M2078" s="6" t="str">
        <f t="shared" si="7"/>
        <v/>
      </c>
      <c r="N2078" s="5" t="str">
        <f t="shared" ref="N2078:Q2078" si="2084">IF(IFERROR(FIND( TRIM(LOWER( RIGHT(N$1,LEN(N$1)- FIND("=",N$1)))),LOWER($D2078)),"*") = "*","",LEFT(N$1,FIND("=",N$1) -1))</f>
        <v/>
      </c>
      <c r="O2078" s="5" t="str">
        <f t="shared" si="2084"/>
        <v/>
      </c>
      <c r="P2078" s="5" t="str">
        <f t="shared" si="2084"/>
        <v/>
      </c>
      <c r="Q2078" s="5" t="str">
        <f t="shared" si="2084"/>
        <v/>
      </c>
    </row>
    <row r="2079" ht="15.75" customHeight="1">
      <c r="A2079" s="5" t="s">
        <v>6140</v>
      </c>
      <c r="B2079" s="5" t="s">
        <v>6141</v>
      </c>
      <c r="C2079" s="5" t="s">
        <v>18</v>
      </c>
      <c r="D2079" s="5" t="s">
        <v>6142</v>
      </c>
      <c r="E2079" s="6" t="str">
        <f t="shared" si="2"/>
        <v>Enviromental Data</v>
      </c>
      <c r="F2079" s="2" t="s">
        <v>5</v>
      </c>
      <c r="G2079" s="5" t="str">
        <f t="shared" si="3"/>
        <v/>
      </c>
      <c r="H2079" s="5" t="str">
        <f t="shared" si="4"/>
        <v/>
      </c>
      <c r="I2079" s="5" t="str">
        <f t="shared" si="5"/>
        <v/>
      </c>
      <c r="J2079" s="5" t="str">
        <f t="shared" si="6"/>
        <v/>
      </c>
      <c r="K2079" s="5" t="str">
        <f t="shared" si="9"/>
        <v/>
      </c>
      <c r="M2079" s="6" t="str">
        <f t="shared" si="7"/>
        <v/>
      </c>
      <c r="N2079" s="5" t="str">
        <f t="shared" ref="N2079:Q2079" si="2085">IF(IFERROR(FIND( TRIM(LOWER( RIGHT(N$1,LEN(N$1)- FIND("=",N$1)))),LOWER($D2079)),"*") = "*","",LEFT(N$1,FIND("=",N$1) -1))</f>
        <v/>
      </c>
      <c r="O2079" s="5" t="str">
        <f t="shared" si="2085"/>
        <v/>
      </c>
      <c r="P2079" s="5" t="str">
        <f t="shared" si="2085"/>
        <v/>
      </c>
      <c r="Q2079" s="5" t="str">
        <f t="shared" si="2085"/>
        <v/>
      </c>
    </row>
    <row r="2080" ht="15.75" customHeight="1">
      <c r="A2080" s="5" t="s">
        <v>6143</v>
      </c>
      <c r="B2080" s="5" t="s">
        <v>6144</v>
      </c>
      <c r="C2080" s="5" t="s">
        <v>18</v>
      </c>
      <c r="D2080" s="5" t="s">
        <v>6145</v>
      </c>
      <c r="E2080" s="6" t="str">
        <f t="shared" si="2"/>
        <v>Enviromental Data</v>
      </c>
      <c r="F2080" s="2" t="s">
        <v>5</v>
      </c>
      <c r="G2080" s="5" t="str">
        <f t="shared" si="3"/>
        <v/>
      </c>
      <c r="H2080" s="5" t="str">
        <f t="shared" si="4"/>
        <v/>
      </c>
      <c r="I2080" s="5" t="str">
        <f t="shared" si="5"/>
        <v/>
      </c>
      <c r="J2080" s="5" t="str">
        <f t="shared" si="6"/>
        <v/>
      </c>
      <c r="K2080" s="5" t="str">
        <f t="shared" si="9"/>
        <v/>
      </c>
      <c r="M2080" s="6" t="str">
        <f t="shared" si="7"/>
        <v/>
      </c>
      <c r="N2080" s="5" t="str">
        <f t="shared" ref="N2080:Q2080" si="2086">IF(IFERROR(FIND( TRIM(LOWER( RIGHT(N$1,LEN(N$1)- FIND("=",N$1)))),LOWER($D2080)),"*") = "*","",LEFT(N$1,FIND("=",N$1) -1))</f>
        <v/>
      </c>
      <c r="O2080" s="5" t="str">
        <f t="shared" si="2086"/>
        <v/>
      </c>
      <c r="P2080" s="5" t="str">
        <f t="shared" si="2086"/>
        <v/>
      </c>
      <c r="Q2080" s="5" t="str">
        <f t="shared" si="2086"/>
        <v/>
      </c>
    </row>
    <row r="2081" ht="15.75" customHeight="1">
      <c r="A2081" s="5" t="s">
        <v>6146</v>
      </c>
      <c r="B2081" s="5" t="s">
        <v>6147</v>
      </c>
      <c r="C2081" s="5" t="s">
        <v>18</v>
      </c>
      <c r="D2081" s="5" t="s">
        <v>6148</v>
      </c>
      <c r="E2081" s="6" t="str">
        <f t="shared" si="2"/>
        <v>Enviromental Data</v>
      </c>
      <c r="F2081" s="2" t="s">
        <v>5</v>
      </c>
      <c r="G2081" s="5" t="str">
        <f t="shared" si="3"/>
        <v/>
      </c>
      <c r="H2081" s="5" t="str">
        <f t="shared" si="4"/>
        <v/>
      </c>
      <c r="I2081" s="5" t="str">
        <f t="shared" si="5"/>
        <v/>
      </c>
      <c r="J2081" s="5" t="str">
        <f t="shared" si="6"/>
        <v/>
      </c>
      <c r="K2081" s="5" t="str">
        <f t="shared" si="9"/>
        <v/>
      </c>
      <c r="M2081" s="6" t="str">
        <f t="shared" si="7"/>
        <v/>
      </c>
      <c r="N2081" s="5" t="str">
        <f t="shared" ref="N2081:Q2081" si="2087">IF(IFERROR(FIND( TRIM(LOWER( RIGHT(N$1,LEN(N$1)- FIND("=",N$1)))),LOWER($D2081)),"*") = "*","",LEFT(N$1,FIND("=",N$1) -1))</f>
        <v/>
      </c>
      <c r="O2081" s="5" t="str">
        <f t="shared" si="2087"/>
        <v/>
      </c>
      <c r="P2081" s="5" t="str">
        <f t="shared" si="2087"/>
        <v/>
      </c>
      <c r="Q2081" s="5" t="str">
        <f t="shared" si="2087"/>
        <v/>
      </c>
    </row>
    <row r="2082" ht="15.75" customHeight="1">
      <c r="A2082" s="5" t="s">
        <v>6149</v>
      </c>
      <c r="B2082" s="5" t="s">
        <v>6150</v>
      </c>
      <c r="C2082" s="5" t="s">
        <v>18</v>
      </c>
      <c r="D2082" s="5" t="s">
        <v>6151</v>
      </c>
      <c r="E2082" s="6" t="str">
        <f t="shared" si="2"/>
        <v>Enviromental Data</v>
      </c>
      <c r="F2082" s="2" t="s">
        <v>5</v>
      </c>
      <c r="G2082" s="5" t="str">
        <f t="shared" si="3"/>
        <v/>
      </c>
      <c r="H2082" s="5" t="str">
        <f t="shared" si="4"/>
        <v/>
      </c>
      <c r="I2082" s="5" t="str">
        <f t="shared" si="5"/>
        <v/>
      </c>
      <c r="J2082" s="5" t="str">
        <f t="shared" si="6"/>
        <v/>
      </c>
      <c r="K2082" s="5" t="str">
        <f t="shared" si="9"/>
        <v/>
      </c>
      <c r="M2082" s="6" t="str">
        <f t="shared" si="7"/>
        <v/>
      </c>
      <c r="N2082" s="5" t="str">
        <f t="shared" ref="N2082:Q2082" si="2088">IF(IFERROR(FIND( TRIM(LOWER( RIGHT(N$1,LEN(N$1)- FIND("=",N$1)))),LOWER($D2082)),"*") = "*","",LEFT(N$1,FIND("=",N$1) -1))</f>
        <v/>
      </c>
      <c r="O2082" s="5" t="str">
        <f t="shared" si="2088"/>
        <v/>
      </c>
      <c r="P2082" s="5" t="str">
        <f t="shared" si="2088"/>
        <v/>
      </c>
      <c r="Q2082" s="5" t="str">
        <f t="shared" si="2088"/>
        <v/>
      </c>
    </row>
    <row r="2083" ht="15.75" customHeight="1">
      <c r="A2083" s="5" t="s">
        <v>6152</v>
      </c>
      <c r="B2083" s="5" t="s">
        <v>6153</v>
      </c>
      <c r="C2083" s="5" t="s">
        <v>18</v>
      </c>
      <c r="D2083" s="5" t="s">
        <v>6154</v>
      </c>
      <c r="E2083" s="6" t="str">
        <f t="shared" si="2"/>
        <v>Enviromental Data</v>
      </c>
      <c r="F2083" s="2" t="s">
        <v>5</v>
      </c>
      <c r="G2083" s="5" t="str">
        <f t="shared" si="3"/>
        <v/>
      </c>
      <c r="H2083" s="5" t="str">
        <f t="shared" si="4"/>
        <v/>
      </c>
      <c r="I2083" s="5" t="str">
        <f t="shared" si="5"/>
        <v/>
      </c>
      <c r="J2083" s="5" t="str">
        <f t="shared" si="6"/>
        <v/>
      </c>
      <c r="K2083" s="5" t="str">
        <f t="shared" si="9"/>
        <v/>
      </c>
      <c r="M2083" s="6" t="str">
        <f t="shared" si="7"/>
        <v/>
      </c>
      <c r="N2083" s="5" t="str">
        <f t="shared" ref="N2083:Q2083" si="2089">IF(IFERROR(FIND( TRIM(LOWER( RIGHT(N$1,LEN(N$1)- FIND("=",N$1)))),LOWER($D2083)),"*") = "*","",LEFT(N$1,FIND("=",N$1) -1))</f>
        <v/>
      </c>
      <c r="O2083" s="5" t="str">
        <f t="shared" si="2089"/>
        <v/>
      </c>
      <c r="P2083" s="5" t="str">
        <f t="shared" si="2089"/>
        <v/>
      </c>
      <c r="Q2083" s="5" t="str">
        <f t="shared" si="2089"/>
        <v/>
      </c>
    </row>
    <row r="2084" ht="15.75" customHeight="1">
      <c r="A2084" s="5" t="s">
        <v>6155</v>
      </c>
      <c r="B2084" s="5" t="s">
        <v>6156</v>
      </c>
      <c r="C2084" s="5" t="s">
        <v>18</v>
      </c>
      <c r="D2084" s="5" t="s">
        <v>6157</v>
      </c>
      <c r="E2084" s="6" t="str">
        <f t="shared" si="2"/>
        <v>Enviromental Data</v>
      </c>
      <c r="F2084" s="2" t="s">
        <v>5</v>
      </c>
      <c r="G2084" s="5" t="str">
        <f t="shared" si="3"/>
        <v/>
      </c>
      <c r="H2084" s="5" t="str">
        <f t="shared" si="4"/>
        <v/>
      </c>
      <c r="I2084" s="5" t="str">
        <f t="shared" si="5"/>
        <v/>
      </c>
      <c r="J2084" s="5" t="str">
        <f t="shared" si="6"/>
        <v/>
      </c>
      <c r="K2084" s="5" t="str">
        <f t="shared" si="9"/>
        <v/>
      </c>
      <c r="M2084" s="6" t="str">
        <f t="shared" si="7"/>
        <v/>
      </c>
      <c r="N2084" s="5" t="str">
        <f t="shared" ref="N2084:Q2084" si="2090">IF(IFERROR(FIND( TRIM(LOWER( RIGHT(N$1,LEN(N$1)- FIND("=",N$1)))),LOWER($D2084)),"*") = "*","",LEFT(N$1,FIND("=",N$1) -1))</f>
        <v/>
      </c>
      <c r="O2084" s="5" t="str">
        <f t="shared" si="2090"/>
        <v/>
      </c>
      <c r="P2084" s="5" t="str">
        <f t="shared" si="2090"/>
        <v/>
      </c>
      <c r="Q2084" s="5" t="str">
        <f t="shared" si="2090"/>
        <v/>
      </c>
    </row>
    <row r="2085" ht="15.75" customHeight="1">
      <c r="A2085" s="5" t="s">
        <v>6158</v>
      </c>
      <c r="B2085" s="5" t="s">
        <v>6159</v>
      </c>
      <c r="C2085" s="5" t="s">
        <v>18</v>
      </c>
      <c r="D2085" s="5" t="s">
        <v>6160</v>
      </c>
      <c r="E2085" s="6" t="str">
        <f t="shared" si="2"/>
        <v>Enviromental Data</v>
      </c>
      <c r="F2085" s="2" t="s">
        <v>5</v>
      </c>
      <c r="G2085" s="5" t="str">
        <f t="shared" si="3"/>
        <v/>
      </c>
      <c r="H2085" s="5" t="str">
        <f t="shared" si="4"/>
        <v/>
      </c>
      <c r="I2085" s="5" t="str">
        <f t="shared" si="5"/>
        <v/>
      </c>
      <c r="J2085" s="5" t="str">
        <f t="shared" si="6"/>
        <v/>
      </c>
      <c r="K2085" s="5" t="str">
        <f t="shared" si="9"/>
        <v/>
      </c>
      <c r="M2085" s="6" t="str">
        <f t="shared" si="7"/>
        <v>Regulatory Compliance </v>
      </c>
      <c r="N2085" s="5" t="str">
        <f t="shared" ref="N2085:Q2085" si="2091">IF(IFERROR(FIND( TRIM(LOWER( RIGHT(N$1,LEN(N$1)- FIND("=",N$1)))),LOWER($D2085)),"*") = "*","",LEFT(N$1,FIND("=",N$1) -1))</f>
        <v/>
      </c>
      <c r="O2085" s="5" t="str">
        <f t="shared" si="2091"/>
        <v/>
      </c>
      <c r="P2085" s="5" t="str">
        <f t="shared" si="2091"/>
        <v>Regulatory Compliance </v>
      </c>
      <c r="Q2085" s="5" t="str">
        <f t="shared" si="2091"/>
        <v/>
      </c>
    </row>
    <row r="2086" ht="15.75" customHeight="1">
      <c r="A2086" s="5" t="s">
        <v>6161</v>
      </c>
      <c r="B2086" s="5" t="s">
        <v>6162</v>
      </c>
      <c r="C2086" s="5" t="s">
        <v>18</v>
      </c>
      <c r="D2086" s="5" t="s">
        <v>6163</v>
      </c>
      <c r="E2086" s="6" t="str">
        <f t="shared" si="2"/>
        <v>Enviromental Data</v>
      </c>
      <c r="F2086" s="2" t="s">
        <v>5</v>
      </c>
      <c r="G2086" s="5" t="str">
        <f t="shared" si="3"/>
        <v/>
      </c>
      <c r="H2086" s="5" t="str">
        <f t="shared" si="4"/>
        <v/>
      </c>
      <c r="I2086" s="5" t="str">
        <f t="shared" si="5"/>
        <v/>
      </c>
      <c r="J2086" s="5" t="str">
        <f t="shared" si="6"/>
        <v/>
      </c>
      <c r="K2086" s="5" t="str">
        <f t="shared" si="9"/>
        <v/>
      </c>
      <c r="M2086" s="6" t="str">
        <f t="shared" si="7"/>
        <v/>
      </c>
      <c r="N2086" s="5" t="str">
        <f t="shared" ref="N2086:Q2086" si="2092">IF(IFERROR(FIND( TRIM(LOWER( RIGHT(N$1,LEN(N$1)- FIND("=",N$1)))),LOWER($D2086)),"*") = "*","",LEFT(N$1,FIND("=",N$1) -1))</f>
        <v/>
      </c>
      <c r="O2086" s="5" t="str">
        <f t="shared" si="2092"/>
        <v/>
      </c>
      <c r="P2086" s="5" t="str">
        <f t="shared" si="2092"/>
        <v/>
      </c>
      <c r="Q2086" s="5" t="str">
        <f t="shared" si="2092"/>
        <v/>
      </c>
    </row>
    <row r="2087" ht="15.75" customHeight="1">
      <c r="A2087" s="5" t="s">
        <v>6164</v>
      </c>
      <c r="B2087" s="5" t="s">
        <v>6165</v>
      </c>
      <c r="C2087" s="5" t="s">
        <v>18</v>
      </c>
      <c r="D2087" s="5" t="s">
        <v>6166</v>
      </c>
      <c r="E2087" s="6" t="str">
        <f t="shared" si="2"/>
        <v>Enviromental Data</v>
      </c>
      <c r="F2087" s="2" t="s">
        <v>5</v>
      </c>
      <c r="G2087" s="5" t="str">
        <f t="shared" si="3"/>
        <v/>
      </c>
      <c r="H2087" s="5" t="str">
        <f t="shared" si="4"/>
        <v/>
      </c>
      <c r="I2087" s="5" t="str">
        <f t="shared" si="5"/>
        <v/>
      </c>
      <c r="J2087" s="5" t="str">
        <f t="shared" si="6"/>
        <v/>
      </c>
      <c r="K2087" s="5" t="str">
        <f t="shared" si="9"/>
        <v/>
      </c>
      <c r="M2087" s="6" t="str">
        <f t="shared" si="7"/>
        <v/>
      </c>
      <c r="N2087" s="5" t="str">
        <f t="shared" ref="N2087:Q2087" si="2093">IF(IFERROR(FIND( TRIM(LOWER( RIGHT(N$1,LEN(N$1)- FIND("=",N$1)))),LOWER($D2087)),"*") = "*","",LEFT(N$1,FIND("=",N$1) -1))</f>
        <v/>
      </c>
      <c r="O2087" s="5" t="str">
        <f t="shared" si="2093"/>
        <v/>
      </c>
      <c r="P2087" s="5" t="str">
        <f t="shared" si="2093"/>
        <v/>
      </c>
      <c r="Q2087" s="5" t="str">
        <f t="shared" si="2093"/>
        <v/>
      </c>
    </row>
    <row r="2088" ht="15.75" customHeight="1">
      <c r="A2088" s="5" t="s">
        <v>6167</v>
      </c>
      <c r="B2088" s="5" t="s">
        <v>6168</v>
      </c>
      <c r="C2088" s="5" t="s">
        <v>18</v>
      </c>
      <c r="D2088" s="5" t="s">
        <v>6169</v>
      </c>
      <c r="E2088" s="6" t="str">
        <f t="shared" si="2"/>
        <v>Enviromental Data</v>
      </c>
      <c r="F2088" s="2" t="s">
        <v>5</v>
      </c>
      <c r="G2088" s="5" t="str">
        <f t="shared" si="3"/>
        <v/>
      </c>
      <c r="H2088" s="5" t="str">
        <f t="shared" si="4"/>
        <v/>
      </c>
      <c r="I2088" s="5" t="str">
        <f t="shared" si="5"/>
        <v/>
      </c>
      <c r="J2088" s="5" t="str">
        <f t="shared" si="6"/>
        <v/>
      </c>
      <c r="K2088" s="5" t="str">
        <f t="shared" si="9"/>
        <v/>
      </c>
      <c r="M2088" s="6" t="str">
        <f t="shared" si="7"/>
        <v>Agricultural Waste Management System </v>
      </c>
      <c r="N2088" s="5" t="str">
        <f t="shared" ref="N2088:Q2088" si="2094">IF(IFERROR(FIND( TRIM(LOWER( RIGHT(N$1,LEN(N$1)- FIND("=",N$1)))),LOWER($D2088)),"*") = "*","",LEFT(N$1,FIND("=",N$1) -1))</f>
        <v>Agricultural Waste Management System </v>
      </c>
      <c r="O2088" s="5" t="str">
        <f t="shared" si="2094"/>
        <v/>
      </c>
      <c r="P2088" s="5" t="str">
        <f t="shared" si="2094"/>
        <v/>
      </c>
      <c r="Q2088" s="5" t="str">
        <f t="shared" si="2094"/>
        <v/>
      </c>
    </row>
    <row r="2089" ht="15.75" customHeight="1">
      <c r="A2089" s="5" t="s">
        <v>6170</v>
      </c>
      <c r="B2089" s="5" t="s">
        <v>6171</v>
      </c>
      <c r="C2089" s="5" t="s">
        <v>18</v>
      </c>
      <c r="D2089" s="5" t="s">
        <v>6172</v>
      </c>
      <c r="E2089" s="6" t="str">
        <f t="shared" si="2"/>
        <v>Enviromental Data,Soil Health Data</v>
      </c>
      <c r="F2089" s="2" t="s">
        <v>5</v>
      </c>
      <c r="G2089" s="5" t="str">
        <f t="shared" si="3"/>
        <v>Soil Health Data</v>
      </c>
      <c r="H2089" s="5" t="str">
        <f t="shared" si="4"/>
        <v/>
      </c>
      <c r="I2089" s="5" t="str">
        <f t="shared" si="5"/>
        <v/>
      </c>
      <c r="J2089" s="5" t="str">
        <f t="shared" si="6"/>
        <v/>
      </c>
      <c r="K2089" s="5" t="str">
        <f t="shared" si="9"/>
        <v/>
      </c>
      <c r="M2089" s="6" t="str">
        <f t="shared" si="7"/>
        <v/>
      </c>
      <c r="N2089" s="5" t="str">
        <f t="shared" ref="N2089:Q2089" si="2095">IF(IFERROR(FIND( TRIM(LOWER( RIGHT(N$1,LEN(N$1)- FIND("=",N$1)))),LOWER($D2089)),"*") = "*","",LEFT(N$1,FIND("=",N$1) -1))</f>
        <v/>
      </c>
      <c r="O2089" s="5" t="str">
        <f t="shared" si="2095"/>
        <v/>
      </c>
      <c r="P2089" s="5" t="str">
        <f t="shared" si="2095"/>
        <v/>
      </c>
      <c r="Q2089" s="5" t="str">
        <f t="shared" si="2095"/>
        <v/>
      </c>
    </row>
    <row r="2090" ht="15.75" customHeight="1">
      <c r="A2090" s="5" t="s">
        <v>6173</v>
      </c>
      <c r="B2090" s="5" t="s">
        <v>6174</v>
      </c>
      <c r="C2090" s="5" t="s">
        <v>18</v>
      </c>
      <c r="D2090" s="5" t="s">
        <v>6175</v>
      </c>
      <c r="E2090" s="6" t="str">
        <f t="shared" si="2"/>
        <v>Enviromental Data</v>
      </c>
      <c r="F2090" s="2" t="s">
        <v>5</v>
      </c>
      <c r="G2090" s="5" t="str">
        <f t="shared" si="3"/>
        <v/>
      </c>
      <c r="H2090" s="5" t="str">
        <f t="shared" si="4"/>
        <v/>
      </c>
      <c r="I2090" s="5" t="str">
        <f t="shared" si="5"/>
        <v/>
      </c>
      <c r="J2090" s="5" t="str">
        <f t="shared" si="6"/>
        <v/>
      </c>
      <c r="K2090" s="5" t="str">
        <f t="shared" si="9"/>
        <v/>
      </c>
      <c r="M2090" s="6" t="str">
        <f t="shared" si="7"/>
        <v/>
      </c>
      <c r="N2090" s="5" t="str">
        <f t="shared" ref="N2090:Q2090" si="2096">IF(IFERROR(FIND( TRIM(LOWER( RIGHT(N$1,LEN(N$1)- FIND("=",N$1)))),LOWER($D2090)),"*") = "*","",LEFT(N$1,FIND("=",N$1) -1))</f>
        <v/>
      </c>
      <c r="O2090" s="5" t="str">
        <f t="shared" si="2096"/>
        <v/>
      </c>
      <c r="P2090" s="5" t="str">
        <f t="shared" si="2096"/>
        <v/>
      </c>
      <c r="Q2090" s="5" t="str">
        <f t="shared" si="2096"/>
        <v/>
      </c>
    </row>
    <row r="2091" ht="15.75" customHeight="1">
      <c r="A2091" s="5" t="s">
        <v>6176</v>
      </c>
      <c r="B2091" s="5" t="s">
        <v>6177</v>
      </c>
      <c r="C2091" s="5" t="s">
        <v>18</v>
      </c>
      <c r="D2091" s="5" t="s">
        <v>6178</v>
      </c>
      <c r="E2091" s="6" t="str">
        <f t="shared" si="2"/>
        <v>Enviromental Data</v>
      </c>
      <c r="F2091" s="2" t="s">
        <v>5</v>
      </c>
      <c r="G2091" s="5" t="str">
        <f t="shared" si="3"/>
        <v/>
      </c>
      <c r="H2091" s="5" t="str">
        <f t="shared" si="4"/>
        <v/>
      </c>
      <c r="I2091" s="5" t="str">
        <f t="shared" si="5"/>
        <v/>
      </c>
      <c r="J2091" s="5" t="str">
        <f t="shared" si="6"/>
        <v/>
      </c>
      <c r="K2091" s="5" t="str">
        <f t="shared" si="9"/>
        <v/>
      </c>
      <c r="M2091" s="6" t="str">
        <f t="shared" si="7"/>
        <v/>
      </c>
      <c r="N2091" s="5" t="str">
        <f t="shared" ref="N2091:Q2091" si="2097">IF(IFERROR(FIND( TRIM(LOWER( RIGHT(N$1,LEN(N$1)- FIND("=",N$1)))),LOWER($D2091)),"*") = "*","",LEFT(N$1,FIND("=",N$1) -1))</f>
        <v/>
      </c>
      <c r="O2091" s="5" t="str">
        <f t="shared" si="2097"/>
        <v/>
      </c>
      <c r="P2091" s="5" t="str">
        <f t="shared" si="2097"/>
        <v/>
      </c>
      <c r="Q2091" s="5" t="str">
        <f t="shared" si="2097"/>
        <v/>
      </c>
    </row>
    <row r="2092" ht="15.75" customHeight="1">
      <c r="A2092" s="5" t="s">
        <v>6179</v>
      </c>
      <c r="B2092" s="5" t="s">
        <v>6180</v>
      </c>
      <c r="C2092" s="5" t="s">
        <v>18</v>
      </c>
      <c r="D2092" s="5" t="s">
        <v>6181</v>
      </c>
      <c r="E2092" s="6" t="str">
        <f t="shared" si="2"/>
        <v>Enviromental Data</v>
      </c>
      <c r="F2092" s="2" t="s">
        <v>5</v>
      </c>
      <c r="G2092" s="5" t="str">
        <f t="shared" si="3"/>
        <v/>
      </c>
      <c r="H2092" s="5" t="str">
        <f t="shared" si="4"/>
        <v/>
      </c>
      <c r="I2092" s="5" t="str">
        <f t="shared" si="5"/>
        <v/>
      </c>
      <c r="J2092" s="5" t="str">
        <f t="shared" si="6"/>
        <v/>
      </c>
      <c r="K2092" s="5" t="str">
        <f t="shared" si="9"/>
        <v/>
      </c>
      <c r="M2092" s="6" t="str">
        <f t="shared" si="7"/>
        <v/>
      </c>
      <c r="N2092" s="5" t="str">
        <f t="shared" ref="N2092:Q2092" si="2098">IF(IFERROR(FIND( TRIM(LOWER( RIGHT(N$1,LEN(N$1)- FIND("=",N$1)))),LOWER($D2092)),"*") = "*","",LEFT(N$1,FIND("=",N$1) -1))</f>
        <v/>
      </c>
      <c r="O2092" s="5" t="str">
        <f t="shared" si="2098"/>
        <v/>
      </c>
      <c r="P2092" s="5" t="str">
        <f t="shared" si="2098"/>
        <v/>
      </c>
      <c r="Q2092" s="5" t="str">
        <f t="shared" si="2098"/>
        <v/>
      </c>
    </row>
    <row r="2093" ht="15.75" customHeight="1">
      <c r="A2093" s="5" t="s">
        <v>6182</v>
      </c>
      <c r="B2093" s="5" t="s">
        <v>6183</v>
      </c>
      <c r="C2093" s="5" t="s">
        <v>18</v>
      </c>
      <c r="D2093" s="5" t="s">
        <v>6184</v>
      </c>
      <c r="E2093" s="6" t="str">
        <f t="shared" si="2"/>
        <v>Enviromental Data</v>
      </c>
      <c r="F2093" s="2" t="s">
        <v>5</v>
      </c>
      <c r="G2093" s="5" t="str">
        <f t="shared" si="3"/>
        <v/>
      </c>
      <c r="H2093" s="5" t="str">
        <f t="shared" si="4"/>
        <v/>
      </c>
      <c r="I2093" s="5" t="str">
        <f t="shared" si="5"/>
        <v/>
      </c>
      <c r="J2093" s="5" t="str">
        <f t="shared" si="6"/>
        <v/>
      </c>
      <c r="K2093" s="5" t="str">
        <f t="shared" si="9"/>
        <v/>
      </c>
      <c r="M2093" s="6" t="str">
        <f t="shared" si="7"/>
        <v/>
      </c>
      <c r="N2093" s="5" t="str">
        <f t="shared" ref="N2093:Q2093" si="2099">IF(IFERROR(FIND( TRIM(LOWER( RIGHT(N$1,LEN(N$1)- FIND("=",N$1)))),LOWER($D2093)),"*") = "*","",LEFT(N$1,FIND("=",N$1) -1))</f>
        <v/>
      </c>
      <c r="O2093" s="5" t="str">
        <f t="shared" si="2099"/>
        <v/>
      </c>
      <c r="P2093" s="5" t="str">
        <f t="shared" si="2099"/>
        <v/>
      </c>
      <c r="Q2093" s="5" t="str">
        <f t="shared" si="2099"/>
        <v/>
      </c>
    </row>
    <row r="2094" ht="15.75" customHeight="1">
      <c r="A2094" s="5" t="s">
        <v>6185</v>
      </c>
      <c r="B2094" s="5" t="s">
        <v>6186</v>
      </c>
      <c r="C2094" s="5" t="s">
        <v>18</v>
      </c>
      <c r="D2094" s="5" t="s">
        <v>6187</v>
      </c>
      <c r="E2094" s="6" t="str">
        <f t="shared" si="2"/>
        <v>Enviromental Data</v>
      </c>
      <c r="F2094" s="2" t="s">
        <v>5</v>
      </c>
      <c r="G2094" s="5" t="str">
        <f t="shared" si="3"/>
        <v/>
      </c>
      <c r="H2094" s="5" t="str">
        <f t="shared" si="4"/>
        <v/>
      </c>
      <c r="I2094" s="5" t="str">
        <f t="shared" si="5"/>
        <v/>
      </c>
      <c r="J2094" s="5" t="str">
        <f t="shared" si="6"/>
        <v/>
      </c>
      <c r="K2094" s="5" t="str">
        <f t="shared" si="9"/>
        <v/>
      </c>
      <c r="M2094" s="6" t="str">
        <f t="shared" si="7"/>
        <v/>
      </c>
      <c r="N2094" s="5" t="str">
        <f t="shared" ref="N2094:Q2094" si="2100">IF(IFERROR(FIND( TRIM(LOWER( RIGHT(N$1,LEN(N$1)- FIND("=",N$1)))),LOWER($D2094)),"*") = "*","",LEFT(N$1,FIND("=",N$1) -1))</f>
        <v/>
      </c>
      <c r="O2094" s="5" t="str">
        <f t="shared" si="2100"/>
        <v/>
      </c>
      <c r="P2094" s="5" t="str">
        <f t="shared" si="2100"/>
        <v/>
      </c>
      <c r="Q2094" s="5" t="str">
        <f t="shared" si="2100"/>
        <v/>
      </c>
    </row>
    <row r="2095" ht="15.75" customHeight="1">
      <c r="A2095" s="5" t="s">
        <v>6188</v>
      </c>
      <c r="B2095" s="5" t="s">
        <v>6189</v>
      </c>
      <c r="C2095" s="5" t="s">
        <v>18</v>
      </c>
      <c r="D2095" s="5" t="s">
        <v>6190</v>
      </c>
      <c r="E2095" s="6" t="str">
        <f t="shared" si="2"/>
        <v>Enviromental Data</v>
      </c>
      <c r="F2095" s="2" t="s">
        <v>5</v>
      </c>
      <c r="G2095" s="5" t="str">
        <f t="shared" si="3"/>
        <v/>
      </c>
      <c r="H2095" s="5" t="str">
        <f t="shared" si="4"/>
        <v/>
      </c>
      <c r="I2095" s="5" t="str">
        <f t="shared" si="5"/>
        <v/>
      </c>
      <c r="J2095" s="5" t="str">
        <f t="shared" si="6"/>
        <v/>
      </c>
      <c r="K2095" s="5" t="str">
        <f t="shared" si="9"/>
        <v/>
      </c>
      <c r="M2095" s="6" t="str">
        <f t="shared" si="7"/>
        <v/>
      </c>
      <c r="N2095" s="5" t="str">
        <f t="shared" ref="N2095:Q2095" si="2101">IF(IFERROR(FIND( TRIM(LOWER( RIGHT(N$1,LEN(N$1)- FIND("=",N$1)))),LOWER($D2095)),"*") = "*","",LEFT(N$1,FIND("=",N$1) -1))</f>
        <v/>
      </c>
      <c r="O2095" s="5" t="str">
        <f t="shared" si="2101"/>
        <v/>
      </c>
      <c r="P2095" s="5" t="str">
        <f t="shared" si="2101"/>
        <v/>
      </c>
      <c r="Q2095" s="5" t="str">
        <f t="shared" si="2101"/>
        <v/>
      </c>
    </row>
    <row r="2096" ht="15.75" customHeight="1">
      <c r="A2096" s="5" t="s">
        <v>6191</v>
      </c>
      <c r="B2096" s="5" t="s">
        <v>6192</v>
      </c>
      <c r="C2096" s="5" t="s">
        <v>18</v>
      </c>
      <c r="D2096" s="5" t="s">
        <v>6193</v>
      </c>
      <c r="E2096" s="6" t="str">
        <f t="shared" si="2"/>
        <v>Enviromental Data</v>
      </c>
      <c r="F2096" s="2" t="s">
        <v>5</v>
      </c>
      <c r="G2096" s="5" t="str">
        <f t="shared" si="3"/>
        <v/>
      </c>
      <c r="H2096" s="5" t="str">
        <f t="shared" si="4"/>
        <v/>
      </c>
      <c r="I2096" s="5" t="str">
        <f t="shared" si="5"/>
        <v/>
      </c>
      <c r="J2096" s="5" t="str">
        <f t="shared" si="6"/>
        <v/>
      </c>
      <c r="K2096" s="5" t="str">
        <f t="shared" si="9"/>
        <v/>
      </c>
      <c r="M2096" s="6" t="str">
        <f t="shared" si="7"/>
        <v/>
      </c>
      <c r="N2096" s="5" t="str">
        <f t="shared" ref="N2096:Q2096" si="2102">IF(IFERROR(FIND( TRIM(LOWER( RIGHT(N$1,LEN(N$1)- FIND("=",N$1)))),LOWER($D2096)),"*") = "*","",LEFT(N$1,FIND("=",N$1) -1))</f>
        <v/>
      </c>
      <c r="O2096" s="5" t="str">
        <f t="shared" si="2102"/>
        <v/>
      </c>
      <c r="P2096" s="5" t="str">
        <f t="shared" si="2102"/>
        <v/>
      </c>
      <c r="Q2096" s="5" t="str">
        <f t="shared" si="2102"/>
        <v/>
      </c>
    </row>
    <row r="2097" ht="15.75" customHeight="1">
      <c r="A2097" s="5" t="s">
        <v>6194</v>
      </c>
      <c r="B2097" s="5" t="s">
        <v>6195</v>
      </c>
      <c r="C2097" s="5" t="s">
        <v>18</v>
      </c>
      <c r="D2097" s="5" t="s">
        <v>6196</v>
      </c>
      <c r="E2097" s="6" t="str">
        <f t="shared" si="2"/>
        <v>Enviromental Data</v>
      </c>
      <c r="F2097" s="2" t="s">
        <v>5</v>
      </c>
      <c r="G2097" s="5" t="str">
        <f t="shared" si="3"/>
        <v/>
      </c>
      <c r="H2097" s="5" t="str">
        <f t="shared" si="4"/>
        <v/>
      </c>
      <c r="I2097" s="5" t="str">
        <f t="shared" si="5"/>
        <v/>
      </c>
      <c r="J2097" s="5" t="str">
        <f t="shared" si="6"/>
        <v/>
      </c>
      <c r="K2097" s="5" t="str">
        <f t="shared" si="9"/>
        <v/>
      </c>
      <c r="M2097" s="6" t="str">
        <f t="shared" si="7"/>
        <v/>
      </c>
      <c r="N2097" s="5" t="str">
        <f t="shared" ref="N2097:Q2097" si="2103">IF(IFERROR(FIND( TRIM(LOWER( RIGHT(N$1,LEN(N$1)- FIND("=",N$1)))),LOWER($D2097)),"*") = "*","",LEFT(N$1,FIND("=",N$1) -1))</f>
        <v/>
      </c>
      <c r="O2097" s="5" t="str">
        <f t="shared" si="2103"/>
        <v/>
      </c>
      <c r="P2097" s="5" t="str">
        <f t="shared" si="2103"/>
        <v/>
      </c>
      <c r="Q2097" s="5" t="str">
        <f t="shared" si="2103"/>
        <v/>
      </c>
    </row>
    <row r="2098" ht="15.75" customHeight="1">
      <c r="A2098" s="5" t="s">
        <v>6197</v>
      </c>
      <c r="B2098" s="5" t="s">
        <v>6198</v>
      </c>
      <c r="C2098" s="5" t="s">
        <v>18</v>
      </c>
      <c r="D2098" s="5" t="s">
        <v>6199</v>
      </c>
      <c r="E2098" s="6" t="str">
        <f t="shared" si="2"/>
        <v>Enviromental Data,Public Health Data </v>
      </c>
      <c r="F2098" s="2" t="s">
        <v>5</v>
      </c>
      <c r="G2098" s="5" t="str">
        <f t="shared" si="3"/>
        <v/>
      </c>
      <c r="H2098" s="5" t="str">
        <f t="shared" si="4"/>
        <v/>
      </c>
      <c r="I2098" s="5" t="str">
        <f t="shared" si="5"/>
        <v/>
      </c>
      <c r="J2098" s="5" t="str">
        <f t="shared" si="6"/>
        <v/>
      </c>
      <c r="K2098" s="5" t="str">
        <f t="shared" si="9"/>
        <v>Public Health Data </v>
      </c>
      <c r="M2098" s="6" t="str">
        <f t="shared" si="7"/>
        <v/>
      </c>
      <c r="N2098" s="5" t="str">
        <f t="shared" ref="N2098:Q2098" si="2104">IF(IFERROR(FIND( TRIM(LOWER( RIGHT(N$1,LEN(N$1)- FIND("=",N$1)))),LOWER($D2098)),"*") = "*","",LEFT(N$1,FIND("=",N$1) -1))</f>
        <v/>
      </c>
      <c r="O2098" s="5" t="str">
        <f t="shared" si="2104"/>
        <v/>
      </c>
      <c r="P2098" s="5" t="str">
        <f t="shared" si="2104"/>
        <v/>
      </c>
      <c r="Q2098" s="5" t="str">
        <f t="shared" si="2104"/>
        <v/>
      </c>
    </row>
    <row r="2099" ht="15.75" customHeight="1">
      <c r="A2099" s="5" t="s">
        <v>6200</v>
      </c>
      <c r="B2099" s="5" t="s">
        <v>6201</v>
      </c>
      <c r="C2099" s="5" t="s">
        <v>18</v>
      </c>
      <c r="D2099" s="5" t="s">
        <v>6202</v>
      </c>
      <c r="E2099" s="6" t="str">
        <f t="shared" si="2"/>
        <v>Enviromental Data</v>
      </c>
      <c r="F2099" s="2" t="s">
        <v>5</v>
      </c>
      <c r="G2099" s="5" t="str">
        <f t="shared" si="3"/>
        <v/>
      </c>
      <c r="H2099" s="5" t="str">
        <f t="shared" si="4"/>
        <v/>
      </c>
      <c r="I2099" s="5" t="str">
        <f t="shared" si="5"/>
        <v/>
      </c>
      <c r="J2099" s="5" t="str">
        <f t="shared" si="6"/>
        <v/>
      </c>
      <c r="K2099" s="5" t="str">
        <f t="shared" si="9"/>
        <v/>
      </c>
      <c r="M2099" s="6" t="str">
        <f t="shared" si="7"/>
        <v/>
      </c>
      <c r="N2099" s="5" t="str">
        <f t="shared" ref="N2099:Q2099" si="2105">IF(IFERROR(FIND( TRIM(LOWER( RIGHT(N$1,LEN(N$1)- FIND("=",N$1)))),LOWER($D2099)),"*") = "*","",LEFT(N$1,FIND("=",N$1) -1))</f>
        <v/>
      </c>
      <c r="O2099" s="5" t="str">
        <f t="shared" si="2105"/>
        <v/>
      </c>
      <c r="P2099" s="5" t="str">
        <f t="shared" si="2105"/>
        <v/>
      </c>
      <c r="Q2099" s="5" t="str">
        <f t="shared" si="2105"/>
        <v/>
      </c>
    </row>
    <row r="2100" ht="15.75" customHeight="1">
      <c r="A2100" s="5" t="s">
        <v>6203</v>
      </c>
      <c r="B2100" s="5" t="s">
        <v>6204</v>
      </c>
      <c r="C2100" s="5" t="s">
        <v>18</v>
      </c>
      <c r="D2100" s="5" t="s">
        <v>6205</v>
      </c>
      <c r="E2100" s="6" t="str">
        <f t="shared" si="2"/>
        <v>Enviromental Data</v>
      </c>
      <c r="F2100" s="2" t="s">
        <v>5</v>
      </c>
      <c r="G2100" s="5" t="str">
        <f t="shared" si="3"/>
        <v/>
      </c>
      <c r="H2100" s="5" t="str">
        <f t="shared" si="4"/>
        <v/>
      </c>
      <c r="I2100" s="5" t="str">
        <f t="shared" si="5"/>
        <v/>
      </c>
      <c r="J2100" s="5" t="str">
        <f t="shared" si="6"/>
        <v/>
      </c>
      <c r="K2100" s="5" t="str">
        <f t="shared" si="9"/>
        <v/>
      </c>
      <c r="M2100" s="6" t="str">
        <f t="shared" si="7"/>
        <v/>
      </c>
      <c r="N2100" s="5" t="str">
        <f t="shared" ref="N2100:Q2100" si="2106">IF(IFERROR(FIND( TRIM(LOWER( RIGHT(N$1,LEN(N$1)- FIND("=",N$1)))),LOWER($D2100)),"*") = "*","",LEFT(N$1,FIND("=",N$1) -1))</f>
        <v/>
      </c>
      <c r="O2100" s="5" t="str">
        <f t="shared" si="2106"/>
        <v/>
      </c>
      <c r="P2100" s="5" t="str">
        <f t="shared" si="2106"/>
        <v/>
      </c>
      <c r="Q2100" s="5" t="str">
        <f t="shared" si="2106"/>
        <v/>
      </c>
    </row>
    <row r="2101" ht="15.75" customHeight="1">
      <c r="A2101" s="5" t="s">
        <v>6206</v>
      </c>
      <c r="B2101" s="5" t="s">
        <v>6207</v>
      </c>
      <c r="C2101" s="5" t="s">
        <v>18</v>
      </c>
      <c r="D2101" s="5" t="s">
        <v>6208</v>
      </c>
      <c r="E2101" s="6" t="str">
        <f t="shared" si="2"/>
        <v>Enviromental Data</v>
      </c>
      <c r="F2101" s="2" t="s">
        <v>5</v>
      </c>
      <c r="G2101" s="5" t="str">
        <f t="shared" si="3"/>
        <v/>
      </c>
      <c r="H2101" s="5" t="str">
        <f t="shared" si="4"/>
        <v/>
      </c>
      <c r="I2101" s="5" t="str">
        <f t="shared" si="5"/>
        <v/>
      </c>
      <c r="J2101" s="5" t="str">
        <f t="shared" si="6"/>
        <v/>
      </c>
      <c r="K2101" s="5" t="str">
        <f t="shared" si="9"/>
        <v/>
      </c>
      <c r="M2101" s="6" t="str">
        <f t="shared" si="7"/>
        <v/>
      </c>
      <c r="N2101" s="5" t="str">
        <f t="shared" ref="N2101:Q2101" si="2107">IF(IFERROR(FIND( TRIM(LOWER( RIGHT(N$1,LEN(N$1)- FIND("=",N$1)))),LOWER($D2101)),"*") = "*","",LEFT(N$1,FIND("=",N$1) -1))</f>
        <v/>
      </c>
      <c r="O2101" s="5" t="str">
        <f t="shared" si="2107"/>
        <v/>
      </c>
      <c r="P2101" s="5" t="str">
        <f t="shared" si="2107"/>
        <v/>
      </c>
      <c r="Q2101" s="5" t="str">
        <f t="shared" si="2107"/>
        <v/>
      </c>
    </row>
    <row r="2102" ht="15.75" customHeight="1">
      <c r="A2102" s="5" t="s">
        <v>6209</v>
      </c>
      <c r="B2102" s="5" t="s">
        <v>6210</v>
      </c>
      <c r="C2102" s="5" t="s">
        <v>18</v>
      </c>
      <c r="D2102" s="5" t="s">
        <v>6211</v>
      </c>
      <c r="E2102" s="6" t="str">
        <f t="shared" si="2"/>
        <v>Enviromental Data</v>
      </c>
      <c r="F2102" s="2" t="s">
        <v>5</v>
      </c>
      <c r="G2102" s="5" t="str">
        <f t="shared" si="3"/>
        <v/>
      </c>
      <c r="H2102" s="5" t="str">
        <f t="shared" si="4"/>
        <v/>
      </c>
      <c r="I2102" s="5" t="str">
        <f t="shared" si="5"/>
        <v/>
      </c>
      <c r="J2102" s="5" t="str">
        <f t="shared" si="6"/>
        <v/>
      </c>
      <c r="K2102" s="5" t="str">
        <f t="shared" si="9"/>
        <v/>
      </c>
      <c r="M2102" s="6" t="str">
        <f t="shared" si="7"/>
        <v/>
      </c>
      <c r="N2102" s="5" t="str">
        <f t="shared" ref="N2102:Q2102" si="2108">IF(IFERROR(FIND( TRIM(LOWER( RIGHT(N$1,LEN(N$1)- FIND("=",N$1)))),LOWER($D2102)),"*") = "*","",LEFT(N$1,FIND("=",N$1) -1))</f>
        <v/>
      </c>
      <c r="O2102" s="5" t="str">
        <f t="shared" si="2108"/>
        <v/>
      </c>
      <c r="P2102" s="5" t="str">
        <f t="shared" si="2108"/>
        <v/>
      </c>
      <c r="Q2102" s="5" t="str">
        <f t="shared" si="2108"/>
        <v/>
      </c>
    </row>
    <row r="2103" ht="15.75" customHeight="1">
      <c r="A2103" s="5" t="s">
        <v>6212</v>
      </c>
      <c r="B2103" s="5" t="s">
        <v>6213</v>
      </c>
      <c r="C2103" s="5" t="s">
        <v>18</v>
      </c>
      <c r="D2103" s="5" t="s">
        <v>6214</v>
      </c>
      <c r="E2103" s="6" t="str">
        <f t="shared" si="2"/>
        <v>Enviromental Data,Public Health Data </v>
      </c>
      <c r="F2103" s="2" t="s">
        <v>5</v>
      </c>
      <c r="G2103" s="5" t="str">
        <f t="shared" si="3"/>
        <v/>
      </c>
      <c r="H2103" s="5" t="str">
        <f t="shared" si="4"/>
        <v/>
      </c>
      <c r="I2103" s="5" t="str">
        <f t="shared" si="5"/>
        <v/>
      </c>
      <c r="J2103" s="5" t="str">
        <f t="shared" si="6"/>
        <v/>
      </c>
      <c r="K2103" s="5" t="str">
        <f t="shared" si="9"/>
        <v>Public Health Data </v>
      </c>
      <c r="M2103" s="6" t="str">
        <f t="shared" si="7"/>
        <v/>
      </c>
      <c r="N2103" s="5" t="str">
        <f t="shared" ref="N2103:Q2103" si="2109">IF(IFERROR(FIND( TRIM(LOWER( RIGHT(N$1,LEN(N$1)- FIND("=",N$1)))),LOWER($D2103)),"*") = "*","",LEFT(N$1,FIND("=",N$1) -1))</f>
        <v/>
      </c>
      <c r="O2103" s="5" t="str">
        <f t="shared" si="2109"/>
        <v/>
      </c>
      <c r="P2103" s="5" t="str">
        <f t="shared" si="2109"/>
        <v/>
      </c>
      <c r="Q2103" s="5" t="str">
        <f t="shared" si="2109"/>
        <v/>
      </c>
    </row>
    <row r="2104" ht="15.75" customHeight="1">
      <c r="A2104" s="5" t="s">
        <v>6215</v>
      </c>
      <c r="B2104" s="5" t="s">
        <v>6216</v>
      </c>
      <c r="C2104" s="5" t="s">
        <v>18</v>
      </c>
      <c r="D2104" s="5" t="s">
        <v>6217</v>
      </c>
      <c r="E2104" s="6" t="str">
        <f t="shared" si="2"/>
        <v>Enviromental Data</v>
      </c>
      <c r="F2104" s="2" t="s">
        <v>5</v>
      </c>
      <c r="G2104" s="5" t="str">
        <f t="shared" si="3"/>
        <v/>
      </c>
      <c r="H2104" s="5" t="str">
        <f t="shared" si="4"/>
        <v/>
      </c>
      <c r="I2104" s="5" t="str">
        <f t="shared" si="5"/>
        <v/>
      </c>
      <c r="J2104" s="5" t="str">
        <f t="shared" si="6"/>
        <v/>
      </c>
      <c r="K2104" s="5" t="str">
        <f t="shared" si="9"/>
        <v/>
      </c>
      <c r="M2104" s="6" t="str">
        <f t="shared" si="7"/>
        <v/>
      </c>
      <c r="N2104" s="5" t="str">
        <f t="shared" ref="N2104:Q2104" si="2110">IF(IFERROR(FIND( TRIM(LOWER( RIGHT(N$1,LEN(N$1)- FIND("=",N$1)))),LOWER($D2104)),"*") = "*","",LEFT(N$1,FIND("=",N$1) -1))</f>
        <v/>
      </c>
      <c r="O2104" s="5" t="str">
        <f t="shared" si="2110"/>
        <v/>
      </c>
      <c r="P2104" s="5" t="str">
        <f t="shared" si="2110"/>
        <v/>
      </c>
      <c r="Q2104" s="5" t="str">
        <f t="shared" si="2110"/>
        <v/>
      </c>
    </row>
    <row r="2105" ht="15.75" customHeight="1">
      <c r="A2105" s="5" t="s">
        <v>6218</v>
      </c>
      <c r="B2105" s="5" t="s">
        <v>6219</v>
      </c>
      <c r="C2105" s="5" t="s">
        <v>18</v>
      </c>
      <c r="D2105" s="5" t="s">
        <v>6220</v>
      </c>
      <c r="E2105" s="6" t="str">
        <f t="shared" si="2"/>
        <v>Enviromental Data</v>
      </c>
      <c r="F2105" s="2" t="s">
        <v>5</v>
      </c>
      <c r="G2105" s="5" t="str">
        <f t="shared" si="3"/>
        <v/>
      </c>
      <c r="H2105" s="5" t="str">
        <f t="shared" si="4"/>
        <v/>
      </c>
      <c r="I2105" s="5" t="str">
        <f t="shared" si="5"/>
        <v/>
      </c>
      <c r="J2105" s="5" t="str">
        <f t="shared" si="6"/>
        <v/>
      </c>
      <c r="K2105" s="5" t="str">
        <f t="shared" si="9"/>
        <v/>
      </c>
      <c r="M2105" s="6" t="str">
        <f t="shared" si="7"/>
        <v/>
      </c>
      <c r="N2105" s="5" t="str">
        <f t="shared" ref="N2105:Q2105" si="2111">IF(IFERROR(FIND( TRIM(LOWER( RIGHT(N$1,LEN(N$1)- FIND("=",N$1)))),LOWER($D2105)),"*") = "*","",LEFT(N$1,FIND("=",N$1) -1))</f>
        <v/>
      </c>
      <c r="O2105" s="5" t="str">
        <f t="shared" si="2111"/>
        <v/>
      </c>
      <c r="P2105" s="5" t="str">
        <f t="shared" si="2111"/>
        <v/>
      </c>
      <c r="Q2105" s="5" t="str">
        <f t="shared" si="2111"/>
        <v/>
      </c>
    </row>
    <row r="2106" ht="15.75" customHeight="1">
      <c r="A2106" s="5" t="s">
        <v>5996</v>
      </c>
      <c r="B2106" s="5" t="s">
        <v>5997</v>
      </c>
      <c r="C2106" s="5" t="s">
        <v>18</v>
      </c>
      <c r="D2106" s="5" t="s">
        <v>5998</v>
      </c>
      <c r="E2106" s="6" t="str">
        <f t="shared" si="2"/>
        <v>Enviromental Data</v>
      </c>
      <c r="F2106" s="2" t="s">
        <v>5</v>
      </c>
      <c r="G2106" s="5" t="str">
        <f t="shared" si="3"/>
        <v/>
      </c>
      <c r="H2106" s="5" t="str">
        <f t="shared" si="4"/>
        <v/>
      </c>
      <c r="I2106" s="5" t="str">
        <f t="shared" si="5"/>
        <v/>
      </c>
      <c r="J2106" s="5" t="str">
        <f t="shared" si="6"/>
        <v/>
      </c>
      <c r="K2106" s="5" t="str">
        <f t="shared" si="9"/>
        <v/>
      </c>
      <c r="M2106" s="6" t="str">
        <f t="shared" si="7"/>
        <v>Agricultural Waste Management System </v>
      </c>
      <c r="N2106" s="5" t="str">
        <f t="shared" ref="N2106:Q2106" si="2112">IF(IFERROR(FIND( TRIM(LOWER( RIGHT(N$1,LEN(N$1)- FIND("=",N$1)))),LOWER($D2106)),"*") = "*","",LEFT(N$1,FIND("=",N$1) -1))</f>
        <v>Agricultural Waste Management System </v>
      </c>
      <c r="O2106" s="5" t="str">
        <f t="shared" si="2112"/>
        <v/>
      </c>
      <c r="P2106" s="5" t="str">
        <f t="shared" si="2112"/>
        <v/>
      </c>
      <c r="Q2106" s="5" t="str">
        <f t="shared" si="2112"/>
        <v/>
      </c>
    </row>
    <row r="2107" ht="15.75" customHeight="1">
      <c r="A2107" s="5" t="s">
        <v>5999</v>
      </c>
      <c r="B2107" s="5" t="s">
        <v>6000</v>
      </c>
      <c r="C2107" s="5" t="s">
        <v>18</v>
      </c>
      <c r="D2107" s="5" t="s">
        <v>6001</v>
      </c>
      <c r="E2107" s="6" t="str">
        <f t="shared" si="2"/>
        <v>Enviromental Data</v>
      </c>
      <c r="F2107" s="2" t="s">
        <v>5</v>
      </c>
      <c r="G2107" s="5" t="str">
        <f t="shared" si="3"/>
        <v/>
      </c>
      <c r="H2107" s="5" t="str">
        <f t="shared" si="4"/>
        <v/>
      </c>
      <c r="I2107" s="5" t="str">
        <f t="shared" si="5"/>
        <v/>
      </c>
      <c r="J2107" s="5" t="str">
        <f t="shared" si="6"/>
        <v/>
      </c>
      <c r="K2107" s="5" t="str">
        <f t="shared" si="9"/>
        <v/>
      </c>
      <c r="M2107" s="6" t="str">
        <f t="shared" si="7"/>
        <v/>
      </c>
      <c r="N2107" s="5" t="str">
        <f t="shared" ref="N2107:Q2107" si="2113">IF(IFERROR(FIND( TRIM(LOWER( RIGHT(N$1,LEN(N$1)- FIND("=",N$1)))),LOWER($D2107)),"*") = "*","",LEFT(N$1,FIND("=",N$1) -1))</f>
        <v/>
      </c>
      <c r="O2107" s="5" t="str">
        <f t="shared" si="2113"/>
        <v/>
      </c>
      <c r="P2107" s="5" t="str">
        <f t="shared" si="2113"/>
        <v/>
      </c>
      <c r="Q2107" s="5" t="str">
        <f t="shared" si="2113"/>
        <v/>
      </c>
    </row>
    <row r="2108" ht="15.75" customHeight="1">
      <c r="A2108" s="5" t="s">
        <v>6221</v>
      </c>
      <c r="B2108" s="5" t="s">
        <v>6222</v>
      </c>
      <c r="C2108" s="5" t="s">
        <v>18</v>
      </c>
      <c r="D2108" s="5" t="s">
        <v>6223</v>
      </c>
      <c r="E2108" s="6" t="str">
        <f t="shared" si="2"/>
        <v>Enviromental Data</v>
      </c>
      <c r="F2108" s="2" t="s">
        <v>5</v>
      </c>
      <c r="G2108" s="5" t="str">
        <f t="shared" si="3"/>
        <v/>
      </c>
      <c r="H2108" s="5" t="str">
        <f t="shared" si="4"/>
        <v/>
      </c>
      <c r="I2108" s="5" t="str">
        <f t="shared" si="5"/>
        <v/>
      </c>
      <c r="J2108" s="5" t="str">
        <f t="shared" si="6"/>
        <v/>
      </c>
      <c r="K2108" s="5" t="str">
        <f t="shared" si="9"/>
        <v/>
      </c>
      <c r="M2108" s="6" t="str">
        <f t="shared" si="7"/>
        <v/>
      </c>
      <c r="N2108" s="5" t="str">
        <f t="shared" ref="N2108:Q2108" si="2114">IF(IFERROR(FIND( TRIM(LOWER( RIGHT(N$1,LEN(N$1)- FIND("=",N$1)))),LOWER($D2108)),"*") = "*","",LEFT(N$1,FIND("=",N$1) -1))</f>
        <v/>
      </c>
      <c r="O2108" s="5" t="str">
        <f t="shared" si="2114"/>
        <v/>
      </c>
      <c r="P2108" s="5" t="str">
        <f t="shared" si="2114"/>
        <v/>
      </c>
      <c r="Q2108" s="5" t="str">
        <f t="shared" si="2114"/>
        <v/>
      </c>
    </row>
    <row r="2109" ht="15.75" customHeight="1">
      <c r="A2109" s="5" t="s">
        <v>6224</v>
      </c>
      <c r="B2109" s="5" t="s">
        <v>6225</v>
      </c>
      <c r="C2109" s="5" t="s">
        <v>18</v>
      </c>
      <c r="D2109" s="5" t="s">
        <v>6226</v>
      </c>
      <c r="E2109" s="6" t="str">
        <f t="shared" si="2"/>
        <v>Enviromental Data</v>
      </c>
      <c r="F2109" s="2" t="s">
        <v>5</v>
      </c>
      <c r="G2109" s="5" t="str">
        <f t="shared" si="3"/>
        <v/>
      </c>
      <c r="H2109" s="5" t="str">
        <f t="shared" si="4"/>
        <v/>
      </c>
      <c r="I2109" s="5" t="str">
        <f t="shared" si="5"/>
        <v/>
      </c>
      <c r="J2109" s="5" t="str">
        <f t="shared" si="6"/>
        <v/>
      </c>
      <c r="K2109" s="5" t="str">
        <f t="shared" si="9"/>
        <v/>
      </c>
      <c r="M2109" s="6" t="str">
        <f t="shared" si="7"/>
        <v/>
      </c>
      <c r="N2109" s="5" t="str">
        <f t="shared" ref="N2109:Q2109" si="2115">IF(IFERROR(FIND( TRIM(LOWER( RIGHT(N$1,LEN(N$1)- FIND("=",N$1)))),LOWER($D2109)),"*") = "*","",LEFT(N$1,FIND("=",N$1) -1))</f>
        <v/>
      </c>
      <c r="O2109" s="5" t="str">
        <f t="shared" si="2115"/>
        <v/>
      </c>
      <c r="P2109" s="5" t="str">
        <f t="shared" si="2115"/>
        <v/>
      </c>
      <c r="Q2109" s="5" t="str">
        <f t="shared" si="2115"/>
        <v/>
      </c>
    </row>
    <row r="2110" ht="15.75" customHeight="1">
      <c r="A2110" s="5" t="s">
        <v>6227</v>
      </c>
      <c r="B2110" s="5" t="s">
        <v>6228</v>
      </c>
      <c r="C2110" s="5" t="s">
        <v>18</v>
      </c>
      <c r="D2110" s="5" t="s">
        <v>6229</v>
      </c>
      <c r="E2110" s="6" t="str">
        <f t="shared" si="2"/>
        <v>Enviromental Data</v>
      </c>
      <c r="F2110" s="2" t="s">
        <v>5</v>
      </c>
      <c r="G2110" s="5" t="str">
        <f t="shared" si="3"/>
        <v/>
      </c>
      <c r="H2110" s="5" t="str">
        <f t="shared" si="4"/>
        <v/>
      </c>
      <c r="I2110" s="5" t="str">
        <f t="shared" si="5"/>
        <v/>
      </c>
      <c r="J2110" s="5" t="str">
        <f t="shared" si="6"/>
        <v/>
      </c>
      <c r="K2110" s="5" t="str">
        <f t="shared" si="9"/>
        <v/>
      </c>
      <c r="M2110" s="6" t="str">
        <f t="shared" si="7"/>
        <v/>
      </c>
      <c r="N2110" s="5" t="str">
        <f t="shared" ref="N2110:Q2110" si="2116">IF(IFERROR(FIND( TRIM(LOWER( RIGHT(N$1,LEN(N$1)- FIND("=",N$1)))),LOWER($D2110)),"*") = "*","",LEFT(N$1,FIND("=",N$1) -1))</f>
        <v/>
      </c>
      <c r="O2110" s="5" t="str">
        <f t="shared" si="2116"/>
        <v/>
      </c>
      <c r="P2110" s="5" t="str">
        <f t="shared" si="2116"/>
        <v/>
      </c>
      <c r="Q2110" s="5" t="str">
        <f t="shared" si="2116"/>
        <v/>
      </c>
    </row>
    <row r="2111" ht="15.75" customHeight="1">
      <c r="A2111" s="5" t="s">
        <v>6230</v>
      </c>
      <c r="B2111" s="5" t="s">
        <v>6231</v>
      </c>
      <c r="C2111" s="5" t="s">
        <v>18</v>
      </c>
      <c r="D2111" s="5" t="s">
        <v>6232</v>
      </c>
      <c r="E2111" s="6" t="str">
        <f t="shared" si="2"/>
        <v>Enviromental Data</v>
      </c>
      <c r="F2111" s="2" t="s">
        <v>5</v>
      </c>
      <c r="G2111" s="5" t="str">
        <f t="shared" si="3"/>
        <v/>
      </c>
      <c r="H2111" s="5" t="str">
        <f t="shared" si="4"/>
        <v/>
      </c>
      <c r="I2111" s="5" t="str">
        <f t="shared" si="5"/>
        <v/>
      </c>
      <c r="J2111" s="5" t="str">
        <f t="shared" si="6"/>
        <v/>
      </c>
      <c r="K2111" s="5" t="str">
        <f t="shared" si="9"/>
        <v/>
      </c>
      <c r="M2111" s="6" t="str">
        <f t="shared" si="7"/>
        <v/>
      </c>
      <c r="N2111" s="5" t="str">
        <f t="shared" ref="N2111:Q2111" si="2117">IF(IFERROR(FIND( TRIM(LOWER( RIGHT(N$1,LEN(N$1)- FIND("=",N$1)))),LOWER($D2111)),"*") = "*","",LEFT(N$1,FIND("=",N$1) -1))</f>
        <v/>
      </c>
      <c r="O2111" s="5" t="str">
        <f t="shared" si="2117"/>
        <v/>
      </c>
      <c r="P2111" s="5" t="str">
        <f t="shared" si="2117"/>
        <v/>
      </c>
      <c r="Q2111" s="5" t="str">
        <f t="shared" si="2117"/>
        <v/>
      </c>
    </row>
    <row r="2112" ht="15.75" customHeight="1">
      <c r="A2112" s="5" t="s">
        <v>6233</v>
      </c>
      <c r="B2112" s="5" t="s">
        <v>6234</v>
      </c>
      <c r="C2112" s="5" t="s">
        <v>18</v>
      </c>
      <c r="D2112" s="5" t="s">
        <v>6235</v>
      </c>
      <c r="E2112" s="6" t="str">
        <f t="shared" si="2"/>
        <v>Enviromental Data</v>
      </c>
      <c r="F2112" s="2" t="s">
        <v>5</v>
      </c>
      <c r="G2112" s="5" t="str">
        <f t="shared" si="3"/>
        <v/>
      </c>
      <c r="H2112" s="5" t="str">
        <f t="shared" si="4"/>
        <v/>
      </c>
      <c r="I2112" s="5" t="str">
        <f t="shared" si="5"/>
        <v/>
      </c>
      <c r="J2112" s="5" t="str">
        <f t="shared" si="6"/>
        <v/>
      </c>
      <c r="K2112" s="5" t="str">
        <f t="shared" si="9"/>
        <v/>
      </c>
      <c r="M2112" s="6" t="str">
        <f t="shared" si="7"/>
        <v/>
      </c>
      <c r="N2112" s="5" t="str">
        <f t="shared" ref="N2112:Q2112" si="2118">IF(IFERROR(FIND( TRIM(LOWER( RIGHT(N$1,LEN(N$1)- FIND("=",N$1)))),LOWER($D2112)),"*") = "*","",LEFT(N$1,FIND("=",N$1) -1))</f>
        <v/>
      </c>
      <c r="O2112" s="5" t="str">
        <f t="shared" si="2118"/>
        <v/>
      </c>
      <c r="P2112" s="5" t="str">
        <f t="shared" si="2118"/>
        <v/>
      </c>
      <c r="Q2112" s="5" t="str">
        <f t="shared" si="2118"/>
        <v/>
      </c>
    </row>
    <row r="2113" ht="15.75" customHeight="1">
      <c r="A2113" s="5" t="s">
        <v>6236</v>
      </c>
      <c r="B2113" s="5" t="s">
        <v>6237</v>
      </c>
      <c r="C2113" s="5" t="s">
        <v>18</v>
      </c>
      <c r="D2113" s="5" t="s">
        <v>6238</v>
      </c>
      <c r="E2113" s="6" t="str">
        <f t="shared" si="2"/>
        <v>Enviromental Data</v>
      </c>
      <c r="F2113" s="2" t="s">
        <v>5</v>
      </c>
      <c r="G2113" s="5" t="str">
        <f t="shared" si="3"/>
        <v/>
      </c>
      <c r="H2113" s="5" t="str">
        <f t="shared" si="4"/>
        <v/>
      </c>
      <c r="I2113" s="5" t="str">
        <f t="shared" si="5"/>
        <v/>
      </c>
      <c r="J2113" s="5" t="str">
        <f t="shared" si="6"/>
        <v/>
      </c>
      <c r="K2113" s="5" t="str">
        <f t="shared" si="9"/>
        <v/>
      </c>
      <c r="M2113" s="6" t="str">
        <f t="shared" si="7"/>
        <v/>
      </c>
      <c r="N2113" s="5" t="str">
        <f t="shared" ref="N2113:Q2113" si="2119">IF(IFERROR(FIND( TRIM(LOWER( RIGHT(N$1,LEN(N$1)- FIND("=",N$1)))),LOWER($D2113)),"*") = "*","",LEFT(N$1,FIND("=",N$1) -1))</f>
        <v/>
      </c>
      <c r="O2113" s="5" t="str">
        <f t="shared" si="2119"/>
        <v/>
      </c>
      <c r="P2113" s="5" t="str">
        <f t="shared" si="2119"/>
        <v/>
      </c>
      <c r="Q2113" s="5" t="str">
        <f t="shared" si="2119"/>
        <v/>
      </c>
    </row>
    <row r="2114" ht="15.75" customHeight="1">
      <c r="A2114" s="5" t="s">
        <v>6239</v>
      </c>
      <c r="B2114" s="5" t="s">
        <v>6240</v>
      </c>
      <c r="C2114" s="5" t="s">
        <v>18</v>
      </c>
      <c r="D2114" s="5" t="s">
        <v>6241</v>
      </c>
      <c r="E2114" s="6" t="str">
        <f t="shared" si="2"/>
        <v>Enviromental Data,Public Health Data </v>
      </c>
      <c r="F2114" s="2" t="s">
        <v>5</v>
      </c>
      <c r="G2114" s="5" t="str">
        <f t="shared" si="3"/>
        <v/>
      </c>
      <c r="H2114" s="5" t="str">
        <f t="shared" si="4"/>
        <v/>
      </c>
      <c r="I2114" s="5" t="str">
        <f t="shared" si="5"/>
        <v/>
      </c>
      <c r="J2114" s="5" t="str">
        <f t="shared" si="6"/>
        <v/>
      </c>
      <c r="K2114" s="5" t="str">
        <f t="shared" si="9"/>
        <v>Public Health Data </v>
      </c>
      <c r="M2114" s="6" t="str">
        <f t="shared" si="7"/>
        <v/>
      </c>
      <c r="N2114" s="5" t="str">
        <f t="shared" ref="N2114:Q2114" si="2120">IF(IFERROR(FIND( TRIM(LOWER( RIGHT(N$1,LEN(N$1)- FIND("=",N$1)))),LOWER($D2114)),"*") = "*","",LEFT(N$1,FIND("=",N$1) -1))</f>
        <v/>
      </c>
      <c r="O2114" s="5" t="str">
        <f t="shared" si="2120"/>
        <v/>
      </c>
      <c r="P2114" s="5" t="str">
        <f t="shared" si="2120"/>
        <v/>
      </c>
      <c r="Q2114" s="5" t="str">
        <f t="shared" si="2120"/>
        <v/>
      </c>
    </row>
    <row r="2115" ht="15.75" customHeight="1">
      <c r="A2115" s="5" t="s">
        <v>6242</v>
      </c>
      <c r="B2115" s="5" t="s">
        <v>6243</v>
      </c>
      <c r="C2115" s="5" t="s">
        <v>18</v>
      </c>
      <c r="D2115" s="5" t="s">
        <v>6244</v>
      </c>
      <c r="E2115" s="6" t="str">
        <f t="shared" si="2"/>
        <v>Enviromental Data</v>
      </c>
      <c r="F2115" s="2" t="s">
        <v>5</v>
      </c>
      <c r="G2115" s="5" t="str">
        <f t="shared" si="3"/>
        <v/>
      </c>
      <c r="H2115" s="5" t="str">
        <f t="shared" si="4"/>
        <v/>
      </c>
      <c r="I2115" s="5" t="str">
        <f t="shared" si="5"/>
        <v/>
      </c>
      <c r="J2115" s="5" t="str">
        <f t="shared" si="6"/>
        <v/>
      </c>
      <c r="K2115" s="5" t="str">
        <f t="shared" si="9"/>
        <v/>
      </c>
      <c r="M2115" s="6" t="str">
        <f t="shared" si="7"/>
        <v>Regulatory Compliance </v>
      </c>
      <c r="N2115" s="5" t="str">
        <f t="shared" ref="N2115:Q2115" si="2121">IF(IFERROR(FIND( TRIM(LOWER( RIGHT(N$1,LEN(N$1)- FIND("=",N$1)))),LOWER($D2115)),"*") = "*","",LEFT(N$1,FIND("=",N$1) -1))</f>
        <v/>
      </c>
      <c r="O2115" s="5" t="str">
        <f t="shared" si="2121"/>
        <v/>
      </c>
      <c r="P2115" s="5" t="str">
        <f t="shared" si="2121"/>
        <v>Regulatory Compliance </v>
      </c>
      <c r="Q2115" s="5" t="str">
        <f t="shared" si="2121"/>
        <v/>
      </c>
    </row>
    <row r="2116" ht="15.75" customHeight="1">
      <c r="A2116" s="5" t="s">
        <v>6245</v>
      </c>
      <c r="B2116" s="5" t="s">
        <v>6246</v>
      </c>
      <c r="C2116" s="5" t="s">
        <v>18</v>
      </c>
      <c r="D2116" s="5" t="s">
        <v>6247</v>
      </c>
      <c r="E2116" s="6" t="str">
        <f t="shared" si="2"/>
        <v>Enviromental Data</v>
      </c>
      <c r="F2116" s="2" t="s">
        <v>5</v>
      </c>
      <c r="G2116" s="5" t="str">
        <f t="shared" si="3"/>
        <v/>
      </c>
      <c r="H2116" s="5" t="str">
        <f t="shared" si="4"/>
        <v/>
      </c>
      <c r="I2116" s="5" t="str">
        <f t="shared" si="5"/>
        <v/>
      </c>
      <c r="J2116" s="5" t="str">
        <f t="shared" si="6"/>
        <v/>
      </c>
      <c r="K2116" s="5" t="str">
        <f t="shared" si="9"/>
        <v/>
      </c>
      <c r="M2116" s="6" t="str">
        <f t="shared" si="7"/>
        <v/>
      </c>
      <c r="N2116" s="5" t="str">
        <f t="shared" ref="N2116:Q2116" si="2122">IF(IFERROR(FIND( TRIM(LOWER( RIGHT(N$1,LEN(N$1)- FIND("=",N$1)))),LOWER($D2116)),"*") = "*","",LEFT(N$1,FIND("=",N$1) -1))</f>
        <v/>
      </c>
      <c r="O2116" s="5" t="str">
        <f t="shared" si="2122"/>
        <v/>
      </c>
      <c r="P2116" s="5" t="str">
        <f t="shared" si="2122"/>
        <v/>
      </c>
      <c r="Q2116" s="5" t="str">
        <f t="shared" si="2122"/>
        <v/>
      </c>
    </row>
    <row r="2117" ht="15.75" customHeight="1">
      <c r="A2117" s="5" t="s">
        <v>6248</v>
      </c>
      <c r="B2117" s="5" t="s">
        <v>6246</v>
      </c>
      <c r="C2117" s="5" t="s">
        <v>18</v>
      </c>
      <c r="D2117" s="5" t="s">
        <v>6247</v>
      </c>
      <c r="E2117" s="6" t="str">
        <f t="shared" si="2"/>
        <v>Enviromental Data</v>
      </c>
      <c r="F2117" s="2" t="s">
        <v>5</v>
      </c>
      <c r="G2117" s="5" t="str">
        <f t="shared" si="3"/>
        <v/>
      </c>
      <c r="H2117" s="5" t="str">
        <f t="shared" si="4"/>
        <v/>
      </c>
      <c r="I2117" s="5" t="str">
        <f t="shared" si="5"/>
        <v/>
      </c>
      <c r="J2117" s="5" t="str">
        <f t="shared" si="6"/>
        <v/>
      </c>
      <c r="K2117" s="5" t="str">
        <f t="shared" si="9"/>
        <v/>
      </c>
      <c r="M2117" s="6" t="str">
        <f t="shared" si="7"/>
        <v/>
      </c>
      <c r="N2117" s="5" t="str">
        <f t="shared" ref="N2117:Q2117" si="2123">IF(IFERROR(FIND( TRIM(LOWER( RIGHT(N$1,LEN(N$1)- FIND("=",N$1)))),LOWER($D2117)),"*") = "*","",LEFT(N$1,FIND("=",N$1) -1))</f>
        <v/>
      </c>
      <c r="O2117" s="5" t="str">
        <f t="shared" si="2123"/>
        <v/>
      </c>
      <c r="P2117" s="5" t="str">
        <f t="shared" si="2123"/>
        <v/>
      </c>
      <c r="Q2117" s="5" t="str">
        <f t="shared" si="2123"/>
        <v/>
      </c>
    </row>
    <row r="2118" ht="15.75" customHeight="1">
      <c r="A2118" s="5" t="s">
        <v>6249</v>
      </c>
      <c r="B2118" s="5" t="s">
        <v>6250</v>
      </c>
      <c r="C2118" s="5" t="s">
        <v>18</v>
      </c>
      <c r="D2118" s="5" t="s">
        <v>6251</v>
      </c>
      <c r="E2118" s="6" t="str">
        <f t="shared" si="2"/>
        <v>Enviromental Data</v>
      </c>
      <c r="F2118" s="2" t="s">
        <v>5</v>
      </c>
      <c r="G2118" s="5" t="str">
        <f t="shared" si="3"/>
        <v/>
      </c>
      <c r="H2118" s="5" t="str">
        <f t="shared" si="4"/>
        <v/>
      </c>
      <c r="I2118" s="5" t="str">
        <f t="shared" si="5"/>
        <v/>
      </c>
      <c r="J2118" s="5" t="str">
        <f t="shared" si="6"/>
        <v/>
      </c>
      <c r="K2118" s="5" t="str">
        <f t="shared" si="9"/>
        <v/>
      </c>
      <c r="M2118" s="6" t="str">
        <f t="shared" si="7"/>
        <v/>
      </c>
      <c r="N2118" s="5" t="str">
        <f t="shared" ref="N2118:Q2118" si="2124">IF(IFERROR(FIND( TRIM(LOWER( RIGHT(N$1,LEN(N$1)- FIND("=",N$1)))),LOWER($D2118)),"*") = "*","",LEFT(N$1,FIND("=",N$1) -1))</f>
        <v/>
      </c>
      <c r="O2118" s="5" t="str">
        <f t="shared" si="2124"/>
        <v/>
      </c>
      <c r="P2118" s="5" t="str">
        <f t="shared" si="2124"/>
        <v/>
      </c>
      <c r="Q2118" s="5" t="str">
        <f t="shared" si="2124"/>
        <v/>
      </c>
    </row>
    <row r="2119" ht="15.75" customHeight="1">
      <c r="A2119" s="5" t="s">
        <v>6252</v>
      </c>
      <c r="B2119" s="5" t="s">
        <v>6253</v>
      </c>
      <c r="C2119" s="5" t="s">
        <v>18</v>
      </c>
      <c r="D2119" s="5" t="s">
        <v>6254</v>
      </c>
      <c r="E2119" s="6" t="str">
        <f t="shared" si="2"/>
        <v>Enviromental Data</v>
      </c>
      <c r="F2119" s="2" t="s">
        <v>5</v>
      </c>
      <c r="G2119" s="5" t="str">
        <f t="shared" si="3"/>
        <v/>
      </c>
      <c r="H2119" s="5" t="str">
        <f t="shared" si="4"/>
        <v/>
      </c>
      <c r="I2119" s="5" t="str">
        <f t="shared" si="5"/>
        <v/>
      </c>
      <c r="J2119" s="5" t="str">
        <f t="shared" si="6"/>
        <v/>
      </c>
      <c r="K2119" s="5" t="str">
        <f t="shared" si="9"/>
        <v/>
      </c>
      <c r="M2119" s="6" t="str">
        <f t="shared" si="7"/>
        <v/>
      </c>
      <c r="N2119" s="5" t="str">
        <f t="shared" ref="N2119:Q2119" si="2125">IF(IFERROR(FIND( TRIM(LOWER( RIGHT(N$1,LEN(N$1)- FIND("=",N$1)))),LOWER($D2119)),"*") = "*","",LEFT(N$1,FIND("=",N$1) -1))</f>
        <v/>
      </c>
      <c r="O2119" s="5" t="str">
        <f t="shared" si="2125"/>
        <v/>
      </c>
      <c r="P2119" s="5" t="str">
        <f t="shared" si="2125"/>
        <v/>
      </c>
      <c r="Q2119" s="5" t="str">
        <f t="shared" si="2125"/>
        <v/>
      </c>
    </row>
    <row r="2120" ht="15.75" customHeight="1">
      <c r="A2120" s="5" t="s">
        <v>6255</v>
      </c>
      <c r="B2120" s="5" t="s">
        <v>6256</v>
      </c>
      <c r="C2120" s="5" t="s">
        <v>18</v>
      </c>
      <c r="D2120" s="5" t="s">
        <v>6257</v>
      </c>
      <c r="E2120" s="6" t="str">
        <f t="shared" si="2"/>
        <v>Enviromental Data</v>
      </c>
      <c r="F2120" s="2" t="s">
        <v>5</v>
      </c>
      <c r="G2120" s="5" t="str">
        <f t="shared" si="3"/>
        <v/>
      </c>
      <c r="H2120" s="5" t="str">
        <f t="shared" si="4"/>
        <v/>
      </c>
      <c r="I2120" s="5" t="str">
        <f t="shared" si="5"/>
        <v/>
      </c>
      <c r="J2120" s="5" t="str">
        <f t="shared" si="6"/>
        <v/>
      </c>
      <c r="K2120" s="5" t="str">
        <f t="shared" si="9"/>
        <v/>
      </c>
      <c r="M2120" s="6" t="str">
        <f t="shared" si="7"/>
        <v/>
      </c>
      <c r="N2120" s="5" t="str">
        <f t="shared" ref="N2120:Q2120" si="2126">IF(IFERROR(FIND( TRIM(LOWER( RIGHT(N$1,LEN(N$1)- FIND("=",N$1)))),LOWER($D2120)),"*") = "*","",LEFT(N$1,FIND("=",N$1) -1))</f>
        <v/>
      </c>
      <c r="O2120" s="5" t="str">
        <f t="shared" si="2126"/>
        <v/>
      </c>
      <c r="P2120" s="5" t="str">
        <f t="shared" si="2126"/>
        <v/>
      </c>
      <c r="Q2120" s="5" t="str">
        <f t="shared" si="2126"/>
        <v/>
      </c>
    </row>
    <row r="2121" ht="15.75" customHeight="1">
      <c r="A2121" s="5" t="s">
        <v>6258</v>
      </c>
      <c r="B2121" s="5" t="s">
        <v>6259</v>
      </c>
      <c r="C2121" s="5" t="s">
        <v>18</v>
      </c>
      <c r="D2121" s="5" t="s">
        <v>6260</v>
      </c>
      <c r="E2121" s="6" t="str">
        <f t="shared" si="2"/>
        <v>Enviromental Data</v>
      </c>
      <c r="F2121" s="2" t="s">
        <v>5</v>
      </c>
      <c r="G2121" s="5" t="str">
        <f t="shared" si="3"/>
        <v/>
      </c>
      <c r="H2121" s="5" t="str">
        <f t="shared" si="4"/>
        <v/>
      </c>
      <c r="I2121" s="5" t="str">
        <f t="shared" si="5"/>
        <v/>
      </c>
      <c r="J2121" s="5" t="str">
        <f t="shared" si="6"/>
        <v/>
      </c>
      <c r="K2121" s="5" t="str">
        <f t="shared" si="9"/>
        <v/>
      </c>
      <c r="M2121" s="6" t="str">
        <f t="shared" si="7"/>
        <v/>
      </c>
      <c r="N2121" s="5" t="str">
        <f t="shared" ref="N2121:Q2121" si="2127">IF(IFERROR(FIND( TRIM(LOWER( RIGHT(N$1,LEN(N$1)- FIND("=",N$1)))),LOWER($D2121)),"*") = "*","",LEFT(N$1,FIND("=",N$1) -1))</f>
        <v/>
      </c>
      <c r="O2121" s="5" t="str">
        <f t="shared" si="2127"/>
        <v/>
      </c>
      <c r="P2121" s="5" t="str">
        <f t="shared" si="2127"/>
        <v/>
      </c>
      <c r="Q2121" s="5" t="str">
        <f t="shared" si="2127"/>
        <v/>
      </c>
    </row>
    <row r="2122" ht="15.75" customHeight="1">
      <c r="A2122" s="5" t="s">
        <v>6261</v>
      </c>
      <c r="B2122" s="5" t="s">
        <v>6262</v>
      </c>
      <c r="C2122" s="5" t="s">
        <v>18</v>
      </c>
      <c r="D2122" s="5" t="s">
        <v>6263</v>
      </c>
      <c r="E2122" s="6" t="str">
        <f t="shared" si="2"/>
        <v>Enviromental Data</v>
      </c>
      <c r="F2122" s="2" t="s">
        <v>5</v>
      </c>
      <c r="G2122" s="5" t="str">
        <f t="shared" si="3"/>
        <v/>
      </c>
      <c r="H2122" s="5" t="str">
        <f t="shared" si="4"/>
        <v/>
      </c>
      <c r="I2122" s="5" t="str">
        <f t="shared" si="5"/>
        <v/>
      </c>
      <c r="J2122" s="5" t="str">
        <f t="shared" si="6"/>
        <v/>
      </c>
      <c r="K2122" s="5" t="str">
        <f t="shared" si="9"/>
        <v/>
      </c>
      <c r="M2122" s="6" t="str">
        <f t="shared" si="7"/>
        <v/>
      </c>
      <c r="N2122" s="5" t="str">
        <f t="shared" ref="N2122:Q2122" si="2128">IF(IFERROR(FIND( TRIM(LOWER( RIGHT(N$1,LEN(N$1)- FIND("=",N$1)))),LOWER($D2122)),"*") = "*","",LEFT(N$1,FIND("=",N$1) -1))</f>
        <v/>
      </c>
      <c r="O2122" s="5" t="str">
        <f t="shared" si="2128"/>
        <v/>
      </c>
      <c r="P2122" s="5" t="str">
        <f t="shared" si="2128"/>
        <v/>
      </c>
      <c r="Q2122" s="5" t="str">
        <f t="shared" si="2128"/>
        <v/>
      </c>
    </row>
    <row r="2123" ht="15.75" customHeight="1">
      <c r="A2123" s="5" t="s">
        <v>6264</v>
      </c>
      <c r="B2123" s="5" t="s">
        <v>6265</v>
      </c>
      <c r="C2123" s="5" t="s">
        <v>18</v>
      </c>
      <c r="D2123" s="5" t="s">
        <v>6266</v>
      </c>
      <c r="E2123" s="6" t="str">
        <f t="shared" si="2"/>
        <v>Enviromental Data</v>
      </c>
      <c r="F2123" s="2" t="s">
        <v>5</v>
      </c>
      <c r="G2123" s="5" t="str">
        <f t="shared" si="3"/>
        <v/>
      </c>
      <c r="H2123" s="5" t="str">
        <f t="shared" si="4"/>
        <v/>
      </c>
      <c r="I2123" s="5" t="str">
        <f t="shared" si="5"/>
        <v/>
      </c>
      <c r="J2123" s="5" t="str">
        <f t="shared" si="6"/>
        <v/>
      </c>
      <c r="K2123" s="5" t="str">
        <f t="shared" si="9"/>
        <v/>
      </c>
      <c r="M2123" s="6" t="str">
        <f t="shared" si="7"/>
        <v/>
      </c>
      <c r="N2123" s="5" t="str">
        <f t="shared" ref="N2123:Q2123" si="2129">IF(IFERROR(FIND( TRIM(LOWER( RIGHT(N$1,LEN(N$1)- FIND("=",N$1)))),LOWER($D2123)),"*") = "*","",LEFT(N$1,FIND("=",N$1) -1))</f>
        <v/>
      </c>
      <c r="O2123" s="5" t="str">
        <f t="shared" si="2129"/>
        <v/>
      </c>
      <c r="P2123" s="5" t="str">
        <f t="shared" si="2129"/>
        <v/>
      </c>
      <c r="Q2123" s="5" t="str">
        <f t="shared" si="2129"/>
        <v/>
      </c>
    </row>
    <row r="2124" ht="15.75" customHeight="1">
      <c r="A2124" s="5" t="s">
        <v>6267</v>
      </c>
      <c r="B2124" s="5" t="s">
        <v>6268</v>
      </c>
      <c r="C2124" s="5" t="s">
        <v>18</v>
      </c>
      <c r="D2124" s="5" t="s">
        <v>6269</v>
      </c>
      <c r="E2124" s="6" t="str">
        <f t="shared" si="2"/>
        <v>Enviromental Data</v>
      </c>
      <c r="F2124" s="2" t="s">
        <v>5</v>
      </c>
      <c r="G2124" s="5" t="str">
        <f t="shared" si="3"/>
        <v/>
      </c>
      <c r="H2124" s="5" t="str">
        <f t="shared" si="4"/>
        <v/>
      </c>
      <c r="I2124" s="5" t="str">
        <f t="shared" si="5"/>
        <v/>
      </c>
      <c r="J2124" s="5" t="str">
        <f t="shared" si="6"/>
        <v/>
      </c>
      <c r="K2124" s="5" t="str">
        <f t="shared" si="9"/>
        <v/>
      </c>
      <c r="M2124" s="6" t="str">
        <f t="shared" si="7"/>
        <v/>
      </c>
      <c r="N2124" s="5" t="str">
        <f t="shared" ref="N2124:Q2124" si="2130">IF(IFERROR(FIND( TRIM(LOWER( RIGHT(N$1,LEN(N$1)- FIND("=",N$1)))),LOWER($D2124)),"*") = "*","",LEFT(N$1,FIND("=",N$1) -1))</f>
        <v/>
      </c>
      <c r="O2124" s="5" t="str">
        <f t="shared" si="2130"/>
        <v/>
      </c>
      <c r="P2124" s="5" t="str">
        <f t="shared" si="2130"/>
        <v/>
      </c>
      <c r="Q2124" s="5" t="str">
        <f t="shared" si="2130"/>
        <v/>
      </c>
    </row>
    <row r="2125" ht="15.75" customHeight="1">
      <c r="A2125" s="5" t="s">
        <v>6270</v>
      </c>
      <c r="B2125" s="5" t="s">
        <v>6271</v>
      </c>
      <c r="C2125" s="5" t="s">
        <v>18</v>
      </c>
      <c r="D2125" s="5" t="s">
        <v>6272</v>
      </c>
      <c r="E2125" s="6" t="str">
        <f t="shared" si="2"/>
        <v>Enviromental Data</v>
      </c>
      <c r="F2125" s="2" t="s">
        <v>5</v>
      </c>
      <c r="G2125" s="5" t="str">
        <f t="shared" si="3"/>
        <v/>
      </c>
      <c r="H2125" s="5" t="str">
        <f t="shared" si="4"/>
        <v/>
      </c>
      <c r="I2125" s="5" t="str">
        <f t="shared" si="5"/>
        <v/>
      </c>
      <c r="J2125" s="5" t="str">
        <f t="shared" si="6"/>
        <v/>
      </c>
      <c r="K2125" s="5" t="str">
        <f t="shared" si="9"/>
        <v/>
      </c>
      <c r="M2125" s="6" t="str">
        <f t="shared" si="7"/>
        <v/>
      </c>
      <c r="N2125" s="5" t="str">
        <f t="shared" ref="N2125:Q2125" si="2131">IF(IFERROR(FIND( TRIM(LOWER( RIGHT(N$1,LEN(N$1)- FIND("=",N$1)))),LOWER($D2125)),"*") = "*","",LEFT(N$1,FIND("=",N$1) -1))</f>
        <v/>
      </c>
      <c r="O2125" s="5" t="str">
        <f t="shared" si="2131"/>
        <v/>
      </c>
      <c r="P2125" s="5" t="str">
        <f t="shared" si="2131"/>
        <v/>
      </c>
      <c r="Q2125" s="5" t="str">
        <f t="shared" si="2131"/>
        <v/>
      </c>
    </row>
    <row r="2126" ht="15.75" customHeight="1">
      <c r="A2126" s="5" t="s">
        <v>6273</v>
      </c>
      <c r="B2126" s="5" t="s">
        <v>6274</v>
      </c>
      <c r="C2126" s="5" t="s">
        <v>18</v>
      </c>
      <c r="D2126" s="5" t="s">
        <v>6275</v>
      </c>
      <c r="E2126" s="6" t="str">
        <f t="shared" si="2"/>
        <v>Enviromental Data</v>
      </c>
      <c r="F2126" s="2" t="s">
        <v>5</v>
      </c>
      <c r="G2126" s="5" t="str">
        <f t="shared" si="3"/>
        <v/>
      </c>
      <c r="H2126" s="5" t="str">
        <f t="shared" si="4"/>
        <v/>
      </c>
      <c r="I2126" s="5" t="str">
        <f t="shared" si="5"/>
        <v/>
      </c>
      <c r="J2126" s="5" t="str">
        <f t="shared" si="6"/>
        <v/>
      </c>
      <c r="K2126" s="5" t="str">
        <f t="shared" si="9"/>
        <v/>
      </c>
      <c r="M2126" s="6" t="str">
        <f t="shared" si="7"/>
        <v/>
      </c>
      <c r="N2126" s="5" t="str">
        <f t="shared" ref="N2126:Q2126" si="2132">IF(IFERROR(FIND( TRIM(LOWER( RIGHT(N$1,LEN(N$1)- FIND("=",N$1)))),LOWER($D2126)),"*") = "*","",LEFT(N$1,FIND("=",N$1) -1))</f>
        <v/>
      </c>
      <c r="O2126" s="5" t="str">
        <f t="shared" si="2132"/>
        <v/>
      </c>
      <c r="P2126" s="5" t="str">
        <f t="shared" si="2132"/>
        <v/>
      </c>
      <c r="Q2126" s="5" t="str">
        <f t="shared" si="2132"/>
        <v/>
      </c>
    </row>
    <row r="2127" ht="15.75" customHeight="1">
      <c r="A2127" s="5" t="s">
        <v>6276</v>
      </c>
      <c r="B2127" s="5" t="s">
        <v>6277</v>
      </c>
      <c r="C2127" s="5" t="s">
        <v>18</v>
      </c>
      <c r="D2127" s="5" t="s">
        <v>6278</v>
      </c>
      <c r="E2127" s="6" t="str">
        <f t="shared" si="2"/>
        <v>Enviromental Data</v>
      </c>
      <c r="F2127" s="2" t="s">
        <v>5</v>
      </c>
      <c r="G2127" s="5" t="str">
        <f t="shared" si="3"/>
        <v/>
      </c>
      <c r="H2127" s="5" t="str">
        <f t="shared" si="4"/>
        <v/>
      </c>
      <c r="I2127" s="5" t="str">
        <f t="shared" si="5"/>
        <v/>
      </c>
      <c r="J2127" s="5" t="str">
        <f t="shared" si="6"/>
        <v/>
      </c>
      <c r="K2127" s="5" t="str">
        <f t="shared" si="9"/>
        <v/>
      </c>
      <c r="M2127" s="6" t="str">
        <f t="shared" si="7"/>
        <v/>
      </c>
      <c r="N2127" s="5" t="str">
        <f t="shared" ref="N2127:Q2127" si="2133">IF(IFERROR(FIND( TRIM(LOWER( RIGHT(N$1,LEN(N$1)- FIND("=",N$1)))),LOWER($D2127)),"*") = "*","",LEFT(N$1,FIND("=",N$1) -1))</f>
        <v/>
      </c>
      <c r="O2127" s="5" t="str">
        <f t="shared" si="2133"/>
        <v/>
      </c>
      <c r="P2127" s="5" t="str">
        <f t="shared" si="2133"/>
        <v/>
      </c>
      <c r="Q2127" s="5" t="str">
        <f t="shared" si="2133"/>
        <v/>
      </c>
    </row>
    <row r="2128" ht="15.75" customHeight="1">
      <c r="A2128" s="5" t="s">
        <v>6279</v>
      </c>
      <c r="B2128" s="5" t="s">
        <v>6280</v>
      </c>
      <c r="C2128" s="5" t="s">
        <v>18</v>
      </c>
      <c r="D2128" s="5" t="s">
        <v>6281</v>
      </c>
      <c r="E2128" s="6" t="str">
        <f t="shared" si="2"/>
        <v>Enviromental Data</v>
      </c>
      <c r="F2128" s="2" t="s">
        <v>5</v>
      </c>
      <c r="G2128" s="5" t="str">
        <f t="shared" si="3"/>
        <v/>
      </c>
      <c r="H2128" s="5" t="str">
        <f t="shared" si="4"/>
        <v/>
      </c>
      <c r="I2128" s="5" t="str">
        <f t="shared" si="5"/>
        <v/>
      </c>
      <c r="J2128" s="5" t="str">
        <f t="shared" si="6"/>
        <v/>
      </c>
      <c r="K2128" s="5" t="str">
        <f t="shared" si="9"/>
        <v/>
      </c>
      <c r="M2128" s="6" t="str">
        <f t="shared" si="7"/>
        <v/>
      </c>
      <c r="N2128" s="5" t="str">
        <f t="shared" ref="N2128:Q2128" si="2134">IF(IFERROR(FIND( TRIM(LOWER( RIGHT(N$1,LEN(N$1)- FIND("=",N$1)))),LOWER($D2128)),"*") = "*","",LEFT(N$1,FIND("=",N$1) -1))</f>
        <v/>
      </c>
      <c r="O2128" s="5" t="str">
        <f t="shared" si="2134"/>
        <v/>
      </c>
      <c r="P2128" s="5" t="str">
        <f t="shared" si="2134"/>
        <v/>
      </c>
      <c r="Q2128" s="5" t="str">
        <f t="shared" si="2134"/>
        <v/>
      </c>
    </row>
    <row r="2129" ht="15.75" customHeight="1">
      <c r="A2129" s="5" t="s">
        <v>6282</v>
      </c>
      <c r="B2129" s="5" t="s">
        <v>6283</v>
      </c>
      <c r="C2129" s="5" t="s">
        <v>18</v>
      </c>
      <c r="D2129" s="5" t="s">
        <v>6284</v>
      </c>
      <c r="E2129" s="6" t="str">
        <f t="shared" si="2"/>
        <v>Enviromental Data</v>
      </c>
      <c r="F2129" s="2" t="s">
        <v>5</v>
      </c>
      <c r="G2129" s="5" t="str">
        <f t="shared" si="3"/>
        <v/>
      </c>
      <c r="H2129" s="5" t="str">
        <f t="shared" si="4"/>
        <v/>
      </c>
      <c r="I2129" s="5" t="str">
        <f t="shared" si="5"/>
        <v/>
      </c>
      <c r="J2129" s="5" t="str">
        <f t="shared" si="6"/>
        <v/>
      </c>
      <c r="K2129" s="5" t="str">
        <f t="shared" si="9"/>
        <v/>
      </c>
      <c r="M2129" s="6" t="str">
        <f t="shared" si="7"/>
        <v/>
      </c>
      <c r="N2129" s="5" t="str">
        <f t="shared" ref="N2129:Q2129" si="2135">IF(IFERROR(FIND( TRIM(LOWER( RIGHT(N$1,LEN(N$1)- FIND("=",N$1)))),LOWER($D2129)),"*") = "*","",LEFT(N$1,FIND("=",N$1) -1))</f>
        <v/>
      </c>
      <c r="O2129" s="5" t="str">
        <f t="shared" si="2135"/>
        <v/>
      </c>
      <c r="P2129" s="5" t="str">
        <f t="shared" si="2135"/>
        <v/>
      </c>
      <c r="Q2129" s="5" t="str">
        <f t="shared" si="2135"/>
        <v/>
      </c>
    </row>
    <row r="2130" ht="15.75" customHeight="1">
      <c r="A2130" s="5" t="s">
        <v>6285</v>
      </c>
      <c r="B2130" s="5" t="s">
        <v>6286</v>
      </c>
      <c r="C2130" s="5" t="s">
        <v>18</v>
      </c>
      <c r="D2130" s="5" t="s">
        <v>6287</v>
      </c>
      <c r="E2130" s="6" t="str">
        <f t="shared" si="2"/>
        <v>Enviromental Data</v>
      </c>
      <c r="F2130" s="2" t="s">
        <v>5</v>
      </c>
      <c r="G2130" s="5" t="str">
        <f t="shared" si="3"/>
        <v/>
      </c>
      <c r="H2130" s="5" t="str">
        <f t="shared" si="4"/>
        <v/>
      </c>
      <c r="I2130" s="5" t="str">
        <f t="shared" si="5"/>
        <v/>
      </c>
      <c r="J2130" s="5" t="str">
        <f t="shared" si="6"/>
        <v/>
      </c>
      <c r="K2130" s="5" t="str">
        <f t="shared" si="9"/>
        <v/>
      </c>
      <c r="M2130" s="6" t="str">
        <f t="shared" si="7"/>
        <v/>
      </c>
      <c r="N2130" s="5" t="str">
        <f t="shared" ref="N2130:Q2130" si="2136">IF(IFERROR(FIND( TRIM(LOWER( RIGHT(N$1,LEN(N$1)- FIND("=",N$1)))),LOWER($D2130)),"*") = "*","",LEFT(N$1,FIND("=",N$1) -1))</f>
        <v/>
      </c>
      <c r="O2130" s="5" t="str">
        <f t="shared" si="2136"/>
        <v/>
      </c>
      <c r="P2130" s="5" t="str">
        <f t="shared" si="2136"/>
        <v/>
      </c>
      <c r="Q2130" s="5" t="str">
        <f t="shared" si="2136"/>
        <v/>
      </c>
    </row>
    <row r="2131" ht="15.75" customHeight="1">
      <c r="A2131" s="5" t="s">
        <v>6288</v>
      </c>
      <c r="B2131" s="5" t="s">
        <v>6289</v>
      </c>
      <c r="C2131" s="5" t="s">
        <v>18</v>
      </c>
      <c r="D2131" s="5" t="s">
        <v>6290</v>
      </c>
      <c r="E2131" s="6" t="str">
        <f t="shared" si="2"/>
        <v>Enviromental Data</v>
      </c>
      <c r="F2131" s="2" t="s">
        <v>5</v>
      </c>
      <c r="G2131" s="5" t="str">
        <f t="shared" si="3"/>
        <v/>
      </c>
      <c r="H2131" s="5" t="str">
        <f t="shared" si="4"/>
        <v/>
      </c>
      <c r="I2131" s="5" t="str">
        <f t="shared" si="5"/>
        <v/>
      </c>
      <c r="J2131" s="5" t="str">
        <f t="shared" si="6"/>
        <v/>
      </c>
      <c r="K2131" s="5" t="str">
        <f t="shared" si="9"/>
        <v/>
      </c>
      <c r="M2131" s="6" t="str">
        <f t="shared" si="7"/>
        <v/>
      </c>
      <c r="N2131" s="5" t="str">
        <f t="shared" ref="N2131:Q2131" si="2137">IF(IFERROR(FIND( TRIM(LOWER( RIGHT(N$1,LEN(N$1)- FIND("=",N$1)))),LOWER($D2131)),"*") = "*","",LEFT(N$1,FIND("=",N$1) -1))</f>
        <v/>
      </c>
      <c r="O2131" s="5" t="str">
        <f t="shared" si="2137"/>
        <v/>
      </c>
      <c r="P2131" s="5" t="str">
        <f t="shared" si="2137"/>
        <v/>
      </c>
      <c r="Q2131" s="5" t="str">
        <f t="shared" si="2137"/>
        <v/>
      </c>
    </row>
    <row r="2132" ht="15.75" customHeight="1">
      <c r="A2132" s="5" t="s">
        <v>6291</v>
      </c>
      <c r="B2132" s="5" t="s">
        <v>6292</v>
      </c>
      <c r="C2132" s="5" t="s">
        <v>18</v>
      </c>
      <c r="D2132" s="5" t="s">
        <v>6293</v>
      </c>
      <c r="E2132" s="6" t="str">
        <f t="shared" si="2"/>
        <v>Enviromental Data</v>
      </c>
      <c r="F2132" s="2" t="s">
        <v>5</v>
      </c>
      <c r="G2132" s="5" t="str">
        <f t="shared" si="3"/>
        <v/>
      </c>
      <c r="H2132" s="5" t="str">
        <f t="shared" si="4"/>
        <v/>
      </c>
      <c r="I2132" s="5" t="str">
        <f t="shared" si="5"/>
        <v/>
      </c>
      <c r="J2132" s="5" t="str">
        <f t="shared" si="6"/>
        <v/>
      </c>
      <c r="K2132" s="5" t="str">
        <f t="shared" si="9"/>
        <v/>
      </c>
      <c r="M2132" s="6" t="str">
        <f t="shared" si="7"/>
        <v/>
      </c>
      <c r="N2132" s="5" t="str">
        <f t="shared" ref="N2132:Q2132" si="2138">IF(IFERROR(FIND( TRIM(LOWER( RIGHT(N$1,LEN(N$1)- FIND("=",N$1)))),LOWER($D2132)),"*") = "*","",LEFT(N$1,FIND("=",N$1) -1))</f>
        <v/>
      </c>
      <c r="O2132" s="5" t="str">
        <f t="shared" si="2138"/>
        <v/>
      </c>
      <c r="P2132" s="5" t="str">
        <f t="shared" si="2138"/>
        <v/>
      </c>
      <c r="Q2132" s="5" t="str">
        <f t="shared" si="2138"/>
        <v/>
      </c>
    </row>
    <row r="2133" ht="15.75" customHeight="1">
      <c r="A2133" s="5" t="s">
        <v>6294</v>
      </c>
      <c r="B2133" s="5" t="s">
        <v>6295</v>
      </c>
      <c r="C2133" s="5" t="s">
        <v>18</v>
      </c>
      <c r="D2133" s="5" t="s">
        <v>6296</v>
      </c>
      <c r="E2133" s="6" t="str">
        <f t="shared" si="2"/>
        <v>Enviromental Data,Public Health Data </v>
      </c>
      <c r="F2133" s="2" t="s">
        <v>5</v>
      </c>
      <c r="G2133" s="5" t="str">
        <f t="shared" si="3"/>
        <v/>
      </c>
      <c r="H2133" s="5" t="str">
        <f t="shared" si="4"/>
        <v/>
      </c>
      <c r="I2133" s="5" t="str">
        <f t="shared" si="5"/>
        <v/>
      </c>
      <c r="J2133" s="5" t="str">
        <f t="shared" si="6"/>
        <v/>
      </c>
      <c r="K2133" s="5" t="str">
        <f t="shared" si="9"/>
        <v>Public Health Data </v>
      </c>
      <c r="M2133" s="6" t="str">
        <f t="shared" si="7"/>
        <v/>
      </c>
      <c r="N2133" s="5" t="str">
        <f t="shared" ref="N2133:Q2133" si="2139">IF(IFERROR(FIND( TRIM(LOWER( RIGHT(N$1,LEN(N$1)- FIND("=",N$1)))),LOWER($D2133)),"*") = "*","",LEFT(N$1,FIND("=",N$1) -1))</f>
        <v/>
      </c>
      <c r="O2133" s="5" t="str">
        <f t="shared" si="2139"/>
        <v/>
      </c>
      <c r="P2133" s="5" t="str">
        <f t="shared" si="2139"/>
        <v/>
      </c>
      <c r="Q2133" s="5" t="str">
        <f t="shared" si="2139"/>
        <v/>
      </c>
    </row>
    <row r="2134" ht="15.75" customHeight="1">
      <c r="A2134" s="5" t="s">
        <v>6297</v>
      </c>
      <c r="B2134" s="5" t="s">
        <v>6298</v>
      </c>
      <c r="C2134" s="5" t="s">
        <v>18</v>
      </c>
      <c r="D2134" s="5" t="s">
        <v>6299</v>
      </c>
      <c r="E2134" s="6" t="str">
        <f t="shared" si="2"/>
        <v>Enviromental Data</v>
      </c>
      <c r="F2134" s="2" t="s">
        <v>5</v>
      </c>
      <c r="G2134" s="5" t="str">
        <f t="shared" si="3"/>
        <v/>
      </c>
      <c r="H2134" s="5" t="str">
        <f t="shared" si="4"/>
        <v/>
      </c>
      <c r="I2134" s="5" t="str">
        <f t="shared" si="5"/>
        <v/>
      </c>
      <c r="J2134" s="5" t="str">
        <f t="shared" si="6"/>
        <v/>
      </c>
      <c r="K2134" s="5" t="str">
        <f t="shared" si="9"/>
        <v/>
      </c>
      <c r="M2134" s="6" t="str">
        <f t="shared" si="7"/>
        <v/>
      </c>
      <c r="N2134" s="5" t="str">
        <f t="shared" ref="N2134:Q2134" si="2140">IF(IFERROR(FIND( TRIM(LOWER( RIGHT(N$1,LEN(N$1)- FIND("=",N$1)))),LOWER($D2134)),"*") = "*","",LEFT(N$1,FIND("=",N$1) -1))</f>
        <v/>
      </c>
      <c r="O2134" s="5" t="str">
        <f t="shared" si="2140"/>
        <v/>
      </c>
      <c r="P2134" s="5" t="str">
        <f t="shared" si="2140"/>
        <v/>
      </c>
      <c r="Q2134" s="5" t="str">
        <f t="shared" si="2140"/>
        <v/>
      </c>
    </row>
    <row r="2135" ht="15.75" customHeight="1">
      <c r="A2135" s="5" t="s">
        <v>6300</v>
      </c>
      <c r="B2135" s="5" t="s">
        <v>6301</v>
      </c>
      <c r="C2135" s="5" t="s">
        <v>18</v>
      </c>
      <c r="D2135" s="5" t="s">
        <v>6302</v>
      </c>
      <c r="E2135" s="6" t="str">
        <f t="shared" si="2"/>
        <v>Enviromental Data</v>
      </c>
      <c r="F2135" s="2" t="s">
        <v>5</v>
      </c>
      <c r="G2135" s="5" t="str">
        <f t="shared" si="3"/>
        <v/>
      </c>
      <c r="H2135" s="5" t="str">
        <f t="shared" si="4"/>
        <v/>
      </c>
      <c r="I2135" s="5" t="str">
        <f t="shared" si="5"/>
        <v/>
      </c>
      <c r="J2135" s="5" t="str">
        <f t="shared" si="6"/>
        <v/>
      </c>
      <c r="K2135" s="5" t="str">
        <f t="shared" si="9"/>
        <v/>
      </c>
      <c r="M2135" s="6" t="str">
        <f t="shared" si="7"/>
        <v>Agricultural Waste Management System </v>
      </c>
      <c r="N2135" s="5" t="str">
        <f t="shared" ref="N2135:Q2135" si="2141">IF(IFERROR(FIND( TRIM(LOWER( RIGHT(N$1,LEN(N$1)- FIND("=",N$1)))),LOWER($D2135)),"*") = "*","",LEFT(N$1,FIND("=",N$1) -1))</f>
        <v>Agricultural Waste Management System </v>
      </c>
      <c r="O2135" s="5" t="str">
        <f t="shared" si="2141"/>
        <v/>
      </c>
      <c r="P2135" s="5" t="str">
        <f t="shared" si="2141"/>
        <v/>
      </c>
      <c r="Q2135" s="5" t="str">
        <f t="shared" si="2141"/>
        <v/>
      </c>
    </row>
    <row r="2136" ht="15.75" customHeight="1">
      <c r="A2136" s="5" t="s">
        <v>6303</v>
      </c>
      <c r="B2136" s="5" t="s">
        <v>6304</v>
      </c>
      <c r="C2136" s="5" t="s">
        <v>18</v>
      </c>
      <c r="D2136" s="5" t="s">
        <v>6305</v>
      </c>
      <c r="E2136" s="6" t="str">
        <f t="shared" si="2"/>
        <v>Enviromental Data</v>
      </c>
      <c r="F2136" s="2" t="s">
        <v>5</v>
      </c>
      <c r="G2136" s="5" t="str">
        <f t="shared" si="3"/>
        <v/>
      </c>
      <c r="H2136" s="5" t="str">
        <f t="shared" si="4"/>
        <v/>
      </c>
      <c r="I2136" s="5" t="str">
        <f t="shared" si="5"/>
        <v/>
      </c>
      <c r="J2136" s="5" t="str">
        <f t="shared" si="6"/>
        <v/>
      </c>
      <c r="K2136" s="5" t="str">
        <f t="shared" si="9"/>
        <v/>
      </c>
      <c r="M2136" s="6" t="str">
        <f t="shared" si="7"/>
        <v>Agricultural Waste Management System </v>
      </c>
      <c r="N2136" s="5" t="str">
        <f t="shared" ref="N2136:Q2136" si="2142">IF(IFERROR(FIND( TRIM(LOWER( RIGHT(N$1,LEN(N$1)- FIND("=",N$1)))),LOWER($D2136)),"*") = "*","",LEFT(N$1,FIND("=",N$1) -1))</f>
        <v>Agricultural Waste Management System </v>
      </c>
      <c r="O2136" s="5" t="str">
        <f t="shared" si="2142"/>
        <v/>
      </c>
      <c r="P2136" s="5" t="str">
        <f t="shared" si="2142"/>
        <v/>
      </c>
      <c r="Q2136" s="5" t="str">
        <f t="shared" si="2142"/>
        <v/>
      </c>
    </row>
    <row r="2137" ht="15.75" customHeight="1">
      <c r="A2137" s="5" t="s">
        <v>6306</v>
      </c>
      <c r="B2137" s="5" t="s">
        <v>6307</v>
      </c>
      <c r="C2137" s="5" t="s">
        <v>18</v>
      </c>
      <c r="D2137" s="5" t="s">
        <v>6308</v>
      </c>
      <c r="E2137" s="6" t="str">
        <f t="shared" si="2"/>
        <v>Enviromental Data</v>
      </c>
      <c r="F2137" s="2" t="s">
        <v>5</v>
      </c>
      <c r="G2137" s="5" t="str">
        <f t="shared" si="3"/>
        <v/>
      </c>
      <c r="H2137" s="5" t="str">
        <f t="shared" si="4"/>
        <v/>
      </c>
      <c r="I2137" s="5" t="str">
        <f t="shared" si="5"/>
        <v/>
      </c>
      <c r="J2137" s="5" t="str">
        <f t="shared" si="6"/>
        <v/>
      </c>
      <c r="K2137" s="5" t="str">
        <f t="shared" si="9"/>
        <v/>
      </c>
      <c r="M2137" s="6" t="str">
        <f t="shared" si="7"/>
        <v/>
      </c>
      <c r="N2137" s="5" t="str">
        <f t="shared" ref="N2137:Q2137" si="2143">IF(IFERROR(FIND( TRIM(LOWER( RIGHT(N$1,LEN(N$1)- FIND("=",N$1)))),LOWER($D2137)),"*") = "*","",LEFT(N$1,FIND("=",N$1) -1))</f>
        <v/>
      </c>
      <c r="O2137" s="5" t="str">
        <f t="shared" si="2143"/>
        <v/>
      </c>
      <c r="P2137" s="5" t="str">
        <f t="shared" si="2143"/>
        <v/>
      </c>
      <c r="Q2137" s="5" t="str">
        <f t="shared" si="2143"/>
        <v/>
      </c>
    </row>
    <row r="2138" ht="15.75" customHeight="1">
      <c r="A2138" s="5" t="s">
        <v>6309</v>
      </c>
      <c r="B2138" s="5" t="s">
        <v>6310</v>
      </c>
      <c r="C2138" s="5" t="s">
        <v>18</v>
      </c>
      <c r="D2138" s="5" t="s">
        <v>6311</v>
      </c>
      <c r="E2138" s="6" t="str">
        <f t="shared" si="2"/>
        <v>Enviromental Data</v>
      </c>
      <c r="F2138" s="2" t="s">
        <v>5</v>
      </c>
      <c r="G2138" s="5" t="str">
        <f t="shared" si="3"/>
        <v/>
      </c>
      <c r="H2138" s="5" t="str">
        <f t="shared" si="4"/>
        <v/>
      </c>
      <c r="I2138" s="5" t="str">
        <f t="shared" si="5"/>
        <v/>
      </c>
      <c r="J2138" s="5" t="str">
        <f t="shared" si="6"/>
        <v/>
      </c>
      <c r="K2138" s="5" t="str">
        <f t="shared" si="9"/>
        <v/>
      </c>
      <c r="M2138" s="6" t="str">
        <f t="shared" si="7"/>
        <v/>
      </c>
      <c r="N2138" s="5" t="str">
        <f t="shared" ref="N2138:Q2138" si="2144">IF(IFERROR(FIND( TRIM(LOWER( RIGHT(N$1,LEN(N$1)- FIND("=",N$1)))),LOWER($D2138)),"*") = "*","",LEFT(N$1,FIND("=",N$1) -1))</f>
        <v/>
      </c>
      <c r="O2138" s="5" t="str">
        <f t="shared" si="2144"/>
        <v/>
      </c>
      <c r="P2138" s="5" t="str">
        <f t="shared" si="2144"/>
        <v/>
      </c>
      <c r="Q2138" s="5" t="str">
        <f t="shared" si="2144"/>
        <v/>
      </c>
    </row>
    <row r="2139" ht="15.75" customHeight="1">
      <c r="A2139" s="5" t="s">
        <v>6312</v>
      </c>
      <c r="B2139" s="5" t="s">
        <v>6313</v>
      </c>
      <c r="C2139" s="5" t="s">
        <v>18</v>
      </c>
      <c r="D2139" s="5" t="s">
        <v>6313</v>
      </c>
      <c r="E2139" s="6" t="str">
        <f t="shared" si="2"/>
        <v>Enviromental Data</v>
      </c>
      <c r="F2139" s="2" t="s">
        <v>5</v>
      </c>
      <c r="G2139" s="5" t="str">
        <f t="shared" si="3"/>
        <v/>
      </c>
      <c r="H2139" s="5" t="str">
        <f t="shared" si="4"/>
        <v/>
      </c>
      <c r="I2139" s="5" t="str">
        <f t="shared" si="5"/>
        <v/>
      </c>
      <c r="J2139" s="5" t="str">
        <f t="shared" si="6"/>
        <v/>
      </c>
      <c r="K2139" s="5" t="str">
        <f t="shared" si="9"/>
        <v/>
      </c>
      <c r="M2139" s="6" t="str">
        <f t="shared" si="7"/>
        <v/>
      </c>
      <c r="N2139" s="5" t="str">
        <f t="shared" ref="N2139:Q2139" si="2145">IF(IFERROR(FIND( TRIM(LOWER( RIGHT(N$1,LEN(N$1)- FIND("=",N$1)))),LOWER($D2139)),"*") = "*","",LEFT(N$1,FIND("=",N$1) -1))</f>
        <v/>
      </c>
      <c r="O2139" s="5" t="str">
        <f t="shared" si="2145"/>
        <v/>
      </c>
      <c r="P2139" s="5" t="str">
        <f t="shared" si="2145"/>
        <v/>
      </c>
      <c r="Q2139" s="5" t="str">
        <f t="shared" si="2145"/>
        <v/>
      </c>
    </row>
    <row r="2140" ht="15.75" customHeight="1">
      <c r="A2140" s="5" t="s">
        <v>6314</v>
      </c>
      <c r="B2140" s="5" t="s">
        <v>6315</v>
      </c>
      <c r="C2140" s="5" t="s">
        <v>18</v>
      </c>
      <c r="D2140" s="5" t="s">
        <v>6316</v>
      </c>
      <c r="E2140" s="6" t="str">
        <f t="shared" si="2"/>
        <v>Enviromental Data,Public Health Data </v>
      </c>
      <c r="F2140" s="2" t="s">
        <v>5</v>
      </c>
      <c r="G2140" s="5" t="str">
        <f t="shared" si="3"/>
        <v/>
      </c>
      <c r="H2140" s="5" t="str">
        <f t="shared" si="4"/>
        <v/>
      </c>
      <c r="I2140" s="5" t="str">
        <f t="shared" si="5"/>
        <v/>
      </c>
      <c r="J2140" s="5" t="str">
        <f t="shared" si="6"/>
        <v/>
      </c>
      <c r="K2140" s="5" t="str">
        <f t="shared" si="9"/>
        <v>Public Health Data </v>
      </c>
      <c r="M2140" s="6" t="str">
        <f t="shared" si="7"/>
        <v/>
      </c>
      <c r="N2140" s="5" t="str">
        <f t="shared" ref="N2140:Q2140" si="2146">IF(IFERROR(FIND( TRIM(LOWER( RIGHT(N$1,LEN(N$1)- FIND("=",N$1)))),LOWER($D2140)),"*") = "*","",LEFT(N$1,FIND("=",N$1) -1))</f>
        <v/>
      </c>
      <c r="O2140" s="5" t="str">
        <f t="shared" si="2146"/>
        <v/>
      </c>
      <c r="P2140" s="5" t="str">
        <f t="shared" si="2146"/>
        <v/>
      </c>
      <c r="Q2140" s="5" t="str">
        <f t="shared" si="2146"/>
        <v/>
      </c>
    </row>
    <row r="2141" ht="15.75" customHeight="1">
      <c r="A2141" s="5" t="s">
        <v>6317</v>
      </c>
      <c r="B2141" s="5" t="s">
        <v>6318</v>
      </c>
      <c r="C2141" s="5" t="s">
        <v>18</v>
      </c>
      <c r="D2141" s="5" t="s">
        <v>6319</v>
      </c>
      <c r="E2141" s="6" t="str">
        <f t="shared" si="2"/>
        <v>Enviromental Data</v>
      </c>
      <c r="F2141" s="2" t="s">
        <v>5</v>
      </c>
      <c r="G2141" s="5" t="str">
        <f t="shared" si="3"/>
        <v/>
      </c>
      <c r="H2141" s="5" t="str">
        <f t="shared" si="4"/>
        <v/>
      </c>
      <c r="I2141" s="5" t="str">
        <f t="shared" si="5"/>
        <v/>
      </c>
      <c r="J2141" s="5" t="str">
        <f t="shared" si="6"/>
        <v/>
      </c>
      <c r="K2141" s="5" t="str">
        <f t="shared" si="9"/>
        <v/>
      </c>
      <c r="M2141" s="6" t="str">
        <f t="shared" si="7"/>
        <v/>
      </c>
      <c r="N2141" s="5" t="str">
        <f t="shared" ref="N2141:Q2141" si="2147">IF(IFERROR(FIND( TRIM(LOWER( RIGHT(N$1,LEN(N$1)- FIND("=",N$1)))),LOWER($D2141)),"*") = "*","",LEFT(N$1,FIND("=",N$1) -1))</f>
        <v/>
      </c>
      <c r="O2141" s="5" t="str">
        <f t="shared" si="2147"/>
        <v/>
      </c>
      <c r="P2141" s="5" t="str">
        <f t="shared" si="2147"/>
        <v/>
      </c>
      <c r="Q2141" s="5" t="str">
        <f t="shared" si="2147"/>
        <v/>
      </c>
    </row>
    <row r="2142" ht="15.75" customHeight="1">
      <c r="A2142" s="5" t="s">
        <v>6320</v>
      </c>
      <c r="B2142" s="5" t="s">
        <v>6321</v>
      </c>
      <c r="C2142" s="5" t="s">
        <v>18</v>
      </c>
      <c r="D2142" s="5" t="s">
        <v>6322</v>
      </c>
      <c r="E2142" s="6" t="str">
        <f t="shared" si="2"/>
        <v>Enviromental Data</v>
      </c>
      <c r="F2142" s="2" t="s">
        <v>5</v>
      </c>
      <c r="G2142" s="5" t="str">
        <f t="shared" si="3"/>
        <v/>
      </c>
      <c r="H2142" s="5" t="str">
        <f t="shared" si="4"/>
        <v/>
      </c>
      <c r="I2142" s="5" t="str">
        <f t="shared" si="5"/>
        <v/>
      </c>
      <c r="J2142" s="5" t="str">
        <f t="shared" si="6"/>
        <v/>
      </c>
      <c r="K2142" s="5" t="str">
        <f t="shared" si="9"/>
        <v/>
      </c>
      <c r="M2142" s="6" t="str">
        <f t="shared" si="7"/>
        <v/>
      </c>
      <c r="N2142" s="5" t="str">
        <f t="shared" ref="N2142:Q2142" si="2148">IF(IFERROR(FIND( TRIM(LOWER( RIGHT(N$1,LEN(N$1)- FIND("=",N$1)))),LOWER($D2142)),"*") = "*","",LEFT(N$1,FIND("=",N$1) -1))</f>
        <v/>
      </c>
      <c r="O2142" s="5" t="str">
        <f t="shared" si="2148"/>
        <v/>
      </c>
      <c r="P2142" s="5" t="str">
        <f t="shared" si="2148"/>
        <v/>
      </c>
      <c r="Q2142" s="5" t="str">
        <f t="shared" si="2148"/>
        <v/>
      </c>
    </row>
    <row r="2143" ht="15.75" customHeight="1">
      <c r="A2143" s="5" t="s">
        <v>6323</v>
      </c>
      <c r="B2143" s="5" t="s">
        <v>6324</v>
      </c>
      <c r="C2143" s="5" t="s">
        <v>18</v>
      </c>
      <c r="D2143" s="5" t="s">
        <v>6325</v>
      </c>
      <c r="E2143" s="6" t="str">
        <f t="shared" si="2"/>
        <v>Enviromental Data</v>
      </c>
      <c r="F2143" s="2" t="s">
        <v>5</v>
      </c>
      <c r="G2143" s="5" t="str">
        <f t="shared" si="3"/>
        <v/>
      </c>
      <c r="H2143" s="5" t="str">
        <f t="shared" si="4"/>
        <v/>
      </c>
      <c r="I2143" s="5" t="str">
        <f t="shared" si="5"/>
        <v/>
      </c>
      <c r="J2143" s="5" t="str">
        <f t="shared" si="6"/>
        <v/>
      </c>
      <c r="K2143" s="5" t="str">
        <f t="shared" si="9"/>
        <v/>
      </c>
      <c r="M2143" s="6" t="str">
        <f t="shared" si="7"/>
        <v/>
      </c>
      <c r="N2143" s="5" t="str">
        <f t="shared" ref="N2143:Q2143" si="2149">IF(IFERROR(FIND( TRIM(LOWER( RIGHT(N$1,LEN(N$1)- FIND("=",N$1)))),LOWER($D2143)),"*") = "*","",LEFT(N$1,FIND("=",N$1) -1))</f>
        <v/>
      </c>
      <c r="O2143" s="5" t="str">
        <f t="shared" si="2149"/>
        <v/>
      </c>
      <c r="P2143" s="5" t="str">
        <f t="shared" si="2149"/>
        <v/>
      </c>
      <c r="Q2143" s="5" t="str">
        <f t="shared" si="2149"/>
        <v/>
      </c>
    </row>
    <row r="2144" ht="15.75" customHeight="1">
      <c r="A2144" s="5" t="s">
        <v>6326</v>
      </c>
      <c r="B2144" s="5" t="s">
        <v>6327</v>
      </c>
      <c r="C2144" s="5" t="s">
        <v>18</v>
      </c>
      <c r="D2144" s="5" t="s">
        <v>6328</v>
      </c>
      <c r="E2144" s="6" t="str">
        <f t="shared" si="2"/>
        <v>Enviromental Data</v>
      </c>
      <c r="F2144" s="2" t="s">
        <v>5</v>
      </c>
      <c r="G2144" s="5" t="str">
        <f t="shared" si="3"/>
        <v/>
      </c>
      <c r="H2144" s="5" t="str">
        <f t="shared" si="4"/>
        <v/>
      </c>
      <c r="I2144" s="5" t="str">
        <f t="shared" si="5"/>
        <v/>
      </c>
      <c r="J2144" s="5" t="str">
        <f t="shared" si="6"/>
        <v/>
      </c>
      <c r="K2144" s="5" t="str">
        <f t="shared" si="9"/>
        <v/>
      </c>
      <c r="M2144" s="6" t="str">
        <f t="shared" si="7"/>
        <v/>
      </c>
      <c r="N2144" s="5" t="str">
        <f t="shared" ref="N2144:Q2144" si="2150">IF(IFERROR(FIND( TRIM(LOWER( RIGHT(N$1,LEN(N$1)- FIND("=",N$1)))),LOWER($D2144)),"*") = "*","",LEFT(N$1,FIND("=",N$1) -1))</f>
        <v/>
      </c>
      <c r="O2144" s="5" t="str">
        <f t="shared" si="2150"/>
        <v/>
      </c>
      <c r="P2144" s="5" t="str">
        <f t="shared" si="2150"/>
        <v/>
      </c>
      <c r="Q2144" s="5" t="str">
        <f t="shared" si="2150"/>
        <v/>
      </c>
    </row>
    <row r="2145" ht="15.75" customHeight="1">
      <c r="A2145" s="5" t="s">
        <v>6329</v>
      </c>
      <c r="B2145" s="5" t="s">
        <v>6327</v>
      </c>
      <c r="C2145" s="5" t="s">
        <v>18</v>
      </c>
      <c r="D2145" s="5" t="s">
        <v>6328</v>
      </c>
      <c r="E2145" s="6" t="str">
        <f t="shared" si="2"/>
        <v>Enviromental Data</v>
      </c>
      <c r="F2145" s="2" t="s">
        <v>5</v>
      </c>
      <c r="G2145" s="5" t="str">
        <f t="shared" si="3"/>
        <v/>
      </c>
      <c r="H2145" s="5" t="str">
        <f t="shared" si="4"/>
        <v/>
      </c>
      <c r="I2145" s="5" t="str">
        <f t="shared" si="5"/>
        <v/>
      </c>
      <c r="J2145" s="5" t="str">
        <f t="shared" si="6"/>
        <v/>
      </c>
      <c r="K2145" s="5" t="str">
        <f t="shared" si="9"/>
        <v/>
      </c>
      <c r="M2145" s="6" t="str">
        <f t="shared" si="7"/>
        <v/>
      </c>
      <c r="N2145" s="5" t="str">
        <f t="shared" ref="N2145:Q2145" si="2151">IF(IFERROR(FIND( TRIM(LOWER( RIGHT(N$1,LEN(N$1)- FIND("=",N$1)))),LOWER($D2145)),"*") = "*","",LEFT(N$1,FIND("=",N$1) -1))</f>
        <v/>
      </c>
      <c r="O2145" s="5" t="str">
        <f t="shared" si="2151"/>
        <v/>
      </c>
      <c r="P2145" s="5" t="str">
        <f t="shared" si="2151"/>
        <v/>
      </c>
      <c r="Q2145" s="5" t="str">
        <f t="shared" si="2151"/>
        <v/>
      </c>
    </row>
    <row r="2146" ht="15.75" customHeight="1">
      <c r="A2146" s="5" t="s">
        <v>6330</v>
      </c>
      <c r="B2146" s="5" t="s">
        <v>6331</v>
      </c>
      <c r="C2146" s="5" t="s">
        <v>18</v>
      </c>
      <c r="D2146" s="5" t="s">
        <v>6332</v>
      </c>
      <c r="E2146" s="6" t="str">
        <f t="shared" si="2"/>
        <v>Enviromental Data</v>
      </c>
      <c r="F2146" s="2" t="s">
        <v>5</v>
      </c>
      <c r="G2146" s="5" t="str">
        <f t="shared" si="3"/>
        <v/>
      </c>
      <c r="H2146" s="5" t="str">
        <f t="shared" si="4"/>
        <v/>
      </c>
      <c r="I2146" s="5" t="str">
        <f t="shared" si="5"/>
        <v/>
      </c>
      <c r="J2146" s="5" t="str">
        <f t="shared" si="6"/>
        <v/>
      </c>
      <c r="K2146" s="5" t="str">
        <f t="shared" si="9"/>
        <v/>
      </c>
      <c r="M2146" s="6" t="str">
        <f t="shared" si="7"/>
        <v/>
      </c>
      <c r="N2146" s="5" t="str">
        <f t="shared" ref="N2146:Q2146" si="2152">IF(IFERROR(FIND( TRIM(LOWER( RIGHT(N$1,LEN(N$1)- FIND("=",N$1)))),LOWER($D2146)),"*") = "*","",LEFT(N$1,FIND("=",N$1) -1))</f>
        <v/>
      </c>
      <c r="O2146" s="5" t="str">
        <f t="shared" si="2152"/>
        <v/>
      </c>
      <c r="P2146" s="5" t="str">
        <f t="shared" si="2152"/>
        <v/>
      </c>
      <c r="Q2146" s="5" t="str">
        <f t="shared" si="2152"/>
        <v/>
      </c>
    </row>
    <row r="2147" ht="15.75" customHeight="1">
      <c r="A2147" s="5" t="s">
        <v>6333</v>
      </c>
      <c r="B2147" s="5" t="s">
        <v>6331</v>
      </c>
      <c r="C2147" s="5" t="s">
        <v>18</v>
      </c>
      <c r="D2147" s="5" t="s">
        <v>6332</v>
      </c>
      <c r="E2147" s="6" t="str">
        <f t="shared" si="2"/>
        <v>Enviromental Data</v>
      </c>
      <c r="F2147" s="2" t="s">
        <v>5</v>
      </c>
      <c r="G2147" s="5" t="str">
        <f t="shared" si="3"/>
        <v/>
      </c>
      <c r="H2147" s="5" t="str">
        <f t="shared" si="4"/>
        <v/>
      </c>
      <c r="I2147" s="5" t="str">
        <f t="shared" si="5"/>
        <v/>
      </c>
      <c r="J2147" s="5" t="str">
        <f t="shared" si="6"/>
        <v/>
      </c>
      <c r="K2147" s="5" t="str">
        <f t="shared" si="9"/>
        <v/>
      </c>
      <c r="M2147" s="6" t="str">
        <f t="shared" si="7"/>
        <v/>
      </c>
      <c r="N2147" s="5" t="str">
        <f t="shared" ref="N2147:Q2147" si="2153">IF(IFERROR(FIND( TRIM(LOWER( RIGHT(N$1,LEN(N$1)- FIND("=",N$1)))),LOWER($D2147)),"*") = "*","",LEFT(N$1,FIND("=",N$1) -1))</f>
        <v/>
      </c>
      <c r="O2147" s="5" t="str">
        <f t="shared" si="2153"/>
        <v/>
      </c>
      <c r="P2147" s="5" t="str">
        <f t="shared" si="2153"/>
        <v/>
      </c>
      <c r="Q2147" s="5" t="str">
        <f t="shared" si="2153"/>
        <v/>
      </c>
    </row>
    <row r="2148" ht="15.75" customHeight="1">
      <c r="A2148" s="5" t="s">
        <v>6334</v>
      </c>
      <c r="B2148" s="5" t="s">
        <v>6335</v>
      </c>
      <c r="C2148" s="5" t="s">
        <v>18</v>
      </c>
      <c r="D2148" s="5" t="s">
        <v>6336</v>
      </c>
      <c r="E2148" s="6" t="str">
        <f t="shared" si="2"/>
        <v>Enviromental Data,Soil Health Data</v>
      </c>
      <c r="F2148" s="2" t="s">
        <v>5</v>
      </c>
      <c r="G2148" s="5" t="str">
        <f t="shared" si="3"/>
        <v>Soil Health Data</v>
      </c>
      <c r="H2148" s="5" t="str">
        <f t="shared" si="4"/>
        <v/>
      </c>
      <c r="I2148" s="5" t="str">
        <f t="shared" si="5"/>
        <v/>
      </c>
      <c r="J2148" s="5" t="str">
        <f t="shared" si="6"/>
        <v/>
      </c>
      <c r="K2148" s="5" t="str">
        <f t="shared" si="9"/>
        <v/>
      </c>
      <c r="M2148" s="6" t="str">
        <f t="shared" si="7"/>
        <v/>
      </c>
      <c r="N2148" s="5" t="str">
        <f t="shared" ref="N2148:Q2148" si="2154">IF(IFERROR(FIND( TRIM(LOWER( RIGHT(N$1,LEN(N$1)- FIND("=",N$1)))),LOWER($D2148)),"*") = "*","",LEFT(N$1,FIND("=",N$1) -1))</f>
        <v/>
      </c>
      <c r="O2148" s="5" t="str">
        <f t="shared" si="2154"/>
        <v/>
      </c>
      <c r="P2148" s="5" t="str">
        <f t="shared" si="2154"/>
        <v/>
      </c>
      <c r="Q2148" s="5" t="str">
        <f t="shared" si="2154"/>
        <v/>
      </c>
    </row>
    <row r="2149" ht="15.75" customHeight="1">
      <c r="A2149" s="5" t="s">
        <v>6337</v>
      </c>
      <c r="B2149" s="5" t="s">
        <v>6338</v>
      </c>
      <c r="C2149" s="5" t="s">
        <v>18</v>
      </c>
      <c r="D2149" s="5" t="s">
        <v>6339</v>
      </c>
      <c r="E2149" s="6" t="str">
        <f t="shared" si="2"/>
        <v>Enviromental Data</v>
      </c>
      <c r="F2149" s="2" t="s">
        <v>5</v>
      </c>
      <c r="G2149" s="5" t="str">
        <f t="shared" si="3"/>
        <v/>
      </c>
      <c r="H2149" s="5" t="str">
        <f t="shared" si="4"/>
        <v/>
      </c>
      <c r="I2149" s="5" t="str">
        <f t="shared" si="5"/>
        <v/>
      </c>
      <c r="J2149" s="5" t="str">
        <f t="shared" si="6"/>
        <v/>
      </c>
      <c r="K2149" s="5" t="str">
        <f t="shared" si="9"/>
        <v/>
      </c>
      <c r="M2149" s="6" t="str">
        <f t="shared" si="7"/>
        <v/>
      </c>
      <c r="N2149" s="5" t="str">
        <f t="shared" ref="N2149:Q2149" si="2155">IF(IFERROR(FIND( TRIM(LOWER( RIGHT(N$1,LEN(N$1)- FIND("=",N$1)))),LOWER($D2149)),"*") = "*","",LEFT(N$1,FIND("=",N$1) -1))</f>
        <v/>
      </c>
      <c r="O2149" s="5" t="str">
        <f t="shared" si="2155"/>
        <v/>
      </c>
      <c r="P2149" s="5" t="str">
        <f t="shared" si="2155"/>
        <v/>
      </c>
      <c r="Q2149" s="5" t="str">
        <f t="shared" si="2155"/>
        <v/>
      </c>
    </row>
    <row r="2150" ht="15.75" customHeight="1">
      <c r="A2150" s="5" t="s">
        <v>6340</v>
      </c>
      <c r="B2150" s="5" t="s">
        <v>6341</v>
      </c>
      <c r="C2150" s="5" t="s">
        <v>18</v>
      </c>
      <c r="D2150" s="5" t="s">
        <v>6342</v>
      </c>
      <c r="E2150" s="6" t="str">
        <f t="shared" si="2"/>
        <v>Enviromental Data</v>
      </c>
      <c r="F2150" s="2" t="s">
        <v>5</v>
      </c>
      <c r="G2150" s="5" t="str">
        <f t="shared" si="3"/>
        <v/>
      </c>
      <c r="H2150" s="5" t="str">
        <f t="shared" si="4"/>
        <v/>
      </c>
      <c r="I2150" s="5" t="str">
        <f t="shared" si="5"/>
        <v/>
      </c>
      <c r="J2150" s="5" t="str">
        <f t="shared" si="6"/>
        <v/>
      </c>
      <c r="K2150" s="5" t="str">
        <f t="shared" si="9"/>
        <v/>
      </c>
      <c r="M2150" s="6" t="str">
        <f t="shared" si="7"/>
        <v>Agricultural Waste Management System </v>
      </c>
      <c r="N2150" s="5" t="str">
        <f t="shared" ref="N2150:Q2150" si="2156">IF(IFERROR(FIND( TRIM(LOWER( RIGHT(N$1,LEN(N$1)- FIND("=",N$1)))),LOWER($D2150)),"*") = "*","",LEFT(N$1,FIND("=",N$1) -1))</f>
        <v>Agricultural Waste Management System </v>
      </c>
      <c r="O2150" s="5" t="str">
        <f t="shared" si="2156"/>
        <v/>
      </c>
      <c r="P2150" s="5" t="str">
        <f t="shared" si="2156"/>
        <v/>
      </c>
      <c r="Q2150" s="5" t="str">
        <f t="shared" si="2156"/>
        <v/>
      </c>
    </row>
    <row r="2151" ht="15.75" customHeight="1">
      <c r="A2151" s="5" t="s">
        <v>6343</v>
      </c>
      <c r="B2151" s="5" t="s">
        <v>6344</v>
      </c>
      <c r="C2151" s="5" t="s">
        <v>18</v>
      </c>
      <c r="D2151" s="5" t="s">
        <v>6345</v>
      </c>
      <c r="E2151" s="6" t="str">
        <f t="shared" si="2"/>
        <v>Enviromental Data</v>
      </c>
      <c r="F2151" s="2" t="s">
        <v>5</v>
      </c>
      <c r="G2151" s="5" t="str">
        <f t="shared" si="3"/>
        <v/>
      </c>
      <c r="H2151" s="5" t="str">
        <f t="shared" si="4"/>
        <v/>
      </c>
      <c r="I2151" s="5" t="str">
        <f t="shared" si="5"/>
        <v/>
      </c>
      <c r="J2151" s="5" t="str">
        <f t="shared" si="6"/>
        <v/>
      </c>
      <c r="K2151" s="5" t="str">
        <f t="shared" si="9"/>
        <v/>
      </c>
      <c r="M2151" s="6" t="str">
        <f t="shared" si="7"/>
        <v/>
      </c>
      <c r="N2151" s="5" t="str">
        <f t="shared" ref="N2151:Q2151" si="2157">IF(IFERROR(FIND( TRIM(LOWER( RIGHT(N$1,LEN(N$1)- FIND("=",N$1)))),LOWER($D2151)),"*") = "*","",LEFT(N$1,FIND("=",N$1) -1))</f>
        <v/>
      </c>
      <c r="O2151" s="5" t="str">
        <f t="shared" si="2157"/>
        <v/>
      </c>
      <c r="P2151" s="5" t="str">
        <f t="shared" si="2157"/>
        <v/>
      </c>
      <c r="Q2151" s="5" t="str">
        <f t="shared" si="2157"/>
        <v/>
      </c>
    </row>
    <row r="2152" ht="15.75" customHeight="1">
      <c r="A2152" s="5" t="s">
        <v>6346</v>
      </c>
      <c r="B2152" s="5" t="s">
        <v>6347</v>
      </c>
      <c r="C2152" s="5" t="s">
        <v>18</v>
      </c>
      <c r="D2152" s="5" t="s">
        <v>6348</v>
      </c>
      <c r="E2152" s="6" t="str">
        <f t="shared" si="2"/>
        <v>Enviromental Data</v>
      </c>
      <c r="F2152" s="2" t="s">
        <v>5</v>
      </c>
      <c r="G2152" s="5" t="str">
        <f t="shared" si="3"/>
        <v/>
      </c>
      <c r="H2152" s="5" t="str">
        <f t="shared" si="4"/>
        <v/>
      </c>
      <c r="I2152" s="5" t="str">
        <f t="shared" si="5"/>
        <v/>
      </c>
      <c r="J2152" s="5" t="str">
        <f t="shared" si="6"/>
        <v/>
      </c>
      <c r="K2152" s="5" t="str">
        <f t="shared" si="9"/>
        <v/>
      </c>
      <c r="M2152" s="6" t="str">
        <f t="shared" si="7"/>
        <v/>
      </c>
      <c r="N2152" s="5" t="str">
        <f t="shared" ref="N2152:Q2152" si="2158">IF(IFERROR(FIND( TRIM(LOWER( RIGHT(N$1,LEN(N$1)- FIND("=",N$1)))),LOWER($D2152)),"*") = "*","",LEFT(N$1,FIND("=",N$1) -1))</f>
        <v/>
      </c>
      <c r="O2152" s="5" t="str">
        <f t="shared" si="2158"/>
        <v/>
      </c>
      <c r="P2152" s="5" t="str">
        <f t="shared" si="2158"/>
        <v/>
      </c>
      <c r="Q2152" s="5" t="str">
        <f t="shared" si="2158"/>
        <v/>
      </c>
    </row>
    <row r="2153" ht="15.75" customHeight="1">
      <c r="A2153" s="5" t="s">
        <v>6349</v>
      </c>
      <c r="B2153" s="5" t="s">
        <v>6350</v>
      </c>
      <c r="C2153" s="5" t="s">
        <v>18</v>
      </c>
      <c r="D2153" s="5" t="s">
        <v>6351</v>
      </c>
      <c r="E2153" s="6" t="str">
        <f t="shared" si="2"/>
        <v>Enviromental Data,Soil Health Data</v>
      </c>
      <c r="F2153" s="2" t="s">
        <v>5</v>
      </c>
      <c r="G2153" s="5" t="str">
        <f t="shared" si="3"/>
        <v>Soil Health Data</v>
      </c>
      <c r="H2153" s="5" t="str">
        <f t="shared" si="4"/>
        <v/>
      </c>
      <c r="I2153" s="5" t="str">
        <f t="shared" si="5"/>
        <v/>
      </c>
      <c r="J2153" s="5" t="str">
        <f t="shared" si="6"/>
        <v/>
      </c>
      <c r="K2153" s="5" t="str">
        <f t="shared" si="9"/>
        <v/>
      </c>
      <c r="M2153" s="6" t="str">
        <f t="shared" si="7"/>
        <v/>
      </c>
      <c r="N2153" s="5" t="str">
        <f t="shared" ref="N2153:Q2153" si="2159">IF(IFERROR(FIND( TRIM(LOWER( RIGHT(N$1,LEN(N$1)- FIND("=",N$1)))),LOWER($D2153)),"*") = "*","",LEFT(N$1,FIND("=",N$1) -1))</f>
        <v/>
      </c>
      <c r="O2153" s="5" t="str">
        <f t="shared" si="2159"/>
        <v/>
      </c>
      <c r="P2153" s="5" t="str">
        <f t="shared" si="2159"/>
        <v/>
      </c>
      <c r="Q2153" s="5" t="str">
        <f t="shared" si="2159"/>
        <v/>
      </c>
    </row>
    <row r="2154" ht="15.75" customHeight="1">
      <c r="A2154" s="5" t="s">
        <v>6352</v>
      </c>
      <c r="B2154" s="5" t="s">
        <v>6353</v>
      </c>
      <c r="C2154" s="5" t="s">
        <v>18</v>
      </c>
      <c r="D2154" s="5" t="s">
        <v>6354</v>
      </c>
      <c r="E2154" s="6" t="str">
        <f t="shared" si="2"/>
        <v>Enviromental Data</v>
      </c>
      <c r="F2154" s="2" t="s">
        <v>5</v>
      </c>
      <c r="G2154" s="5" t="str">
        <f t="shared" si="3"/>
        <v/>
      </c>
      <c r="H2154" s="5" t="str">
        <f t="shared" si="4"/>
        <v/>
      </c>
      <c r="I2154" s="5" t="str">
        <f t="shared" si="5"/>
        <v/>
      </c>
      <c r="J2154" s="5" t="str">
        <f t="shared" si="6"/>
        <v/>
      </c>
      <c r="K2154" s="5" t="str">
        <f t="shared" si="9"/>
        <v/>
      </c>
      <c r="M2154" s="6" t="str">
        <f t="shared" si="7"/>
        <v/>
      </c>
      <c r="N2154" s="5" t="str">
        <f t="shared" ref="N2154:Q2154" si="2160">IF(IFERROR(FIND( TRIM(LOWER( RIGHT(N$1,LEN(N$1)- FIND("=",N$1)))),LOWER($D2154)),"*") = "*","",LEFT(N$1,FIND("=",N$1) -1))</f>
        <v/>
      </c>
      <c r="O2154" s="5" t="str">
        <f t="shared" si="2160"/>
        <v/>
      </c>
      <c r="P2154" s="5" t="str">
        <f t="shared" si="2160"/>
        <v/>
      </c>
      <c r="Q2154" s="5" t="str">
        <f t="shared" si="2160"/>
        <v/>
      </c>
    </row>
    <row r="2155" ht="15.75" customHeight="1">
      <c r="A2155" s="5" t="s">
        <v>6355</v>
      </c>
      <c r="B2155" s="5" t="s">
        <v>6356</v>
      </c>
      <c r="C2155" s="5" t="s">
        <v>18</v>
      </c>
      <c r="D2155" s="5" t="s">
        <v>6357</v>
      </c>
      <c r="E2155" s="6" t="str">
        <f t="shared" si="2"/>
        <v>Enviromental Data</v>
      </c>
      <c r="F2155" s="2" t="s">
        <v>5</v>
      </c>
      <c r="G2155" s="5" t="str">
        <f t="shared" si="3"/>
        <v/>
      </c>
      <c r="H2155" s="5" t="str">
        <f t="shared" si="4"/>
        <v/>
      </c>
      <c r="I2155" s="5" t="str">
        <f t="shared" si="5"/>
        <v/>
      </c>
      <c r="J2155" s="5" t="str">
        <f t="shared" si="6"/>
        <v/>
      </c>
      <c r="K2155" s="5" t="str">
        <f t="shared" si="9"/>
        <v/>
      </c>
      <c r="M2155" s="6" t="str">
        <f t="shared" si="7"/>
        <v/>
      </c>
      <c r="N2155" s="5" t="str">
        <f t="shared" ref="N2155:Q2155" si="2161">IF(IFERROR(FIND( TRIM(LOWER( RIGHT(N$1,LEN(N$1)- FIND("=",N$1)))),LOWER($D2155)),"*") = "*","",LEFT(N$1,FIND("=",N$1) -1))</f>
        <v/>
      </c>
      <c r="O2155" s="5" t="str">
        <f t="shared" si="2161"/>
        <v/>
      </c>
      <c r="P2155" s="5" t="str">
        <f t="shared" si="2161"/>
        <v/>
      </c>
      <c r="Q2155" s="5" t="str">
        <f t="shared" si="2161"/>
        <v/>
      </c>
    </row>
    <row r="2156" ht="15.75" customHeight="1">
      <c r="A2156" s="5" t="s">
        <v>6358</v>
      </c>
      <c r="B2156" s="5" t="s">
        <v>6359</v>
      </c>
      <c r="C2156" s="5" t="s">
        <v>18</v>
      </c>
      <c r="D2156" s="5" t="s">
        <v>6360</v>
      </c>
      <c r="E2156" s="6" t="str">
        <f t="shared" si="2"/>
        <v>Enviromental Data</v>
      </c>
      <c r="F2156" s="2" t="s">
        <v>5</v>
      </c>
      <c r="G2156" s="5" t="str">
        <f t="shared" si="3"/>
        <v/>
      </c>
      <c r="H2156" s="5" t="str">
        <f t="shared" si="4"/>
        <v/>
      </c>
      <c r="I2156" s="5" t="str">
        <f t="shared" si="5"/>
        <v/>
      </c>
      <c r="J2156" s="5" t="str">
        <f t="shared" si="6"/>
        <v/>
      </c>
      <c r="K2156" s="5" t="str">
        <f t="shared" si="9"/>
        <v/>
      </c>
      <c r="M2156" s="6" t="str">
        <f t="shared" si="7"/>
        <v/>
      </c>
      <c r="N2156" s="5" t="str">
        <f t="shared" ref="N2156:Q2156" si="2162">IF(IFERROR(FIND( TRIM(LOWER( RIGHT(N$1,LEN(N$1)- FIND("=",N$1)))),LOWER($D2156)),"*") = "*","",LEFT(N$1,FIND("=",N$1) -1))</f>
        <v/>
      </c>
      <c r="O2156" s="5" t="str">
        <f t="shared" si="2162"/>
        <v/>
      </c>
      <c r="P2156" s="5" t="str">
        <f t="shared" si="2162"/>
        <v/>
      </c>
      <c r="Q2156" s="5" t="str">
        <f t="shared" si="2162"/>
        <v/>
      </c>
    </row>
    <row r="2157" ht="15.75" customHeight="1">
      <c r="A2157" s="5" t="s">
        <v>6361</v>
      </c>
      <c r="B2157" s="5" t="s">
        <v>6362</v>
      </c>
      <c r="C2157" s="5" t="s">
        <v>18</v>
      </c>
      <c r="D2157" s="5" t="s">
        <v>6363</v>
      </c>
      <c r="E2157" s="6" t="str">
        <f t="shared" si="2"/>
        <v>Enviromental Data</v>
      </c>
      <c r="F2157" s="2" t="s">
        <v>5</v>
      </c>
      <c r="G2157" s="5" t="str">
        <f t="shared" si="3"/>
        <v/>
      </c>
      <c r="H2157" s="5" t="str">
        <f t="shared" si="4"/>
        <v/>
      </c>
      <c r="I2157" s="5" t="str">
        <f t="shared" si="5"/>
        <v/>
      </c>
      <c r="J2157" s="5" t="str">
        <f t="shared" si="6"/>
        <v/>
      </c>
      <c r="K2157" s="5" t="str">
        <f t="shared" si="9"/>
        <v/>
      </c>
      <c r="M2157" s="6" t="str">
        <f t="shared" si="7"/>
        <v/>
      </c>
      <c r="N2157" s="5" t="str">
        <f t="shared" ref="N2157:Q2157" si="2163">IF(IFERROR(FIND( TRIM(LOWER( RIGHT(N$1,LEN(N$1)- FIND("=",N$1)))),LOWER($D2157)),"*") = "*","",LEFT(N$1,FIND("=",N$1) -1))</f>
        <v/>
      </c>
      <c r="O2157" s="5" t="str">
        <f t="shared" si="2163"/>
        <v/>
      </c>
      <c r="P2157" s="5" t="str">
        <f t="shared" si="2163"/>
        <v/>
      </c>
      <c r="Q2157" s="5" t="str">
        <f t="shared" si="2163"/>
        <v/>
      </c>
    </row>
    <row r="2158" ht="15.75" customHeight="1">
      <c r="A2158" s="5" t="s">
        <v>6364</v>
      </c>
      <c r="B2158" s="5" t="s">
        <v>6365</v>
      </c>
      <c r="C2158" s="5" t="s">
        <v>18</v>
      </c>
      <c r="D2158" s="5" t="s">
        <v>6366</v>
      </c>
      <c r="E2158" s="6" t="str">
        <f t="shared" si="2"/>
        <v>Enviromental Data</v>
      </c>
      <c r="F2158" s="2" t="s">
        <v>5</v>
      </c>
      <c r="G2158" s="5" t="str">
        <f t="shared" si="3"/>
        <v/>
      </c>
      <c r="H2158" s="5" t="str">
        <f t="shared" si="4"/>
        <v/>
      </c>
      <c r="I2158" s="5" t="str">
        <f t="shared" si="5"/>
        <v/>
      </c>
      <c r="J2158" s="5" t="str">
        <f t="shared" si="6"/>
        <v/>
      </c>
      <c r="K2158" s="5" t="str">
        <f t="shared" si="9"/>
        <v/>
      </c>
      <c r="M2158" s="6" t="str">
        <f t="shared" si="7"/>
        <v>Regulatory Compliance </v>
      </c>
      <c r="N2158" s="5" t="str">
        <f t="shared" ref="N2158:Q2158" si="2164">IF(IFERROR(FIND( TRIM(LOWER( RIGHT(N$1,LEN(N$1)- FIND("=",N$1)))),LOWER($D2158)),"*") = "*","",LEFT(N$1,FIND("=",N$1) -1))</f>
        <v/>
      </c>
      <c r="O2158" s="5" t="str">
        <f t="shared" si="2164"/>
        <v/>
      </c>
      <c r="P2158" s="5" t="str">
        <f t="shared" si="2164"/>
        <v>Regulatory Compliance </v>
      </c>
      <c r="Q2158" s="5" t="str">
        <f t="shared" si="2164"/>
        <v/>
      </c>
    </row>
    <row r="2159" ht="15.75" customHeight="1">
      <c r="A2159" s="5" t="s">
        <v>6367</v>
      </c>
      <c r="B2159" s="5" t="s">
        <v>6368</v>
      </c>
      <c r="C2159" s="5" t="s">
        <v>18</v>
      </c>
      <c r="D2159" s="5" t="s">
        <v>6369</v>
      </c>
      <c r="E2159" s="6" t="str">
        <f t="shared" si="2"/>
        <v>Enviromental Data</v>
      </c>
      <c r="F2159" s="2" t="s">
        <v>5</v>
      </c>
      <c r="G2159" s="5" t="str">
        <f t="shared" si="3"/>
        <v/>
      </c>
      <c r="H2159" s="5" t="str">
        <f t="shared" si="4"/>
        <v/>
      </c>
      <c r="I2159" s="5" t="str">
        <f t="shared" si="5"/>
        <v/>
      </c>
      <c r="J2159" s="5" t="str">
        <f t="shared" si="6"/>
        <v/>
      </c>
      <c r="K2159" s="5" t="str">
        <f t="shared" si="9"/>
        <v/>
      </c>
      <c r="M2159" s="6" t="str">
        <f t="shared" si="7"/>
        <v/>
      </c>
      <c r="N2159" s="5" t="str">
        <f t="shared" ref="N2159:Q2159" si="2165">IF(IFERROR(FIND( TRIM(LOWER( RIGHT(N$1,LEN(N$1)- FIND("=",N$1)))),LOWER($D2159)),"*") = "*","",LEFT(N$1,FIND("=",N$1) -1))</f>
        <v/>
      </c>
      <c r="O2159" s="5" t="str">
        <f t="shared" si="2165"/>
        <v/>
      </c>
      <c r="P2159" s="5" t="str">
        <f t="shared" si="2165"/>
        <v/>
      </c>
      <c r="Q2159" s="5" t="str">
        <f t="shared" si="2165"/>
        <v/>
      </c>
    </row>
    <row r="2160" ht="15.75" customHeight="1">
      <c r="A2160" s="5" t="s">
        <v>6370</v>
      </c>
      <c r="B2160" s="5" t="s">
        <v>6371</v>
      </c>
      <c r="C2160" s="5" t="s">
        <v>18</v>
      </c>
      <c r="D2160" s="5" t="s">
        <v>6372</v>
      </c>
      <c r="E2160" s="6" t="str">
        <f t="shared" si="2"/>
        <v>Enviromental Data</v>
      </c>
      <c r="F2160" s="2" t="s">
        <v>5</v>
      </c>
      <c r="G2160" s="5" t="str">
        <f t="shared" si="3"/>
        <v/>
      </c>
      <c r="H2160" s="5" t="str">
        <f t="shared" si="4"/>
        <v/>
      </c>
      <c r="I2160" s="5" t="str">
        <f t="shared" si="5"/>
        <v/>
      </c>
      <c r="J2160" s="5" t="str">
        <f t="shared" si="6"/>
        <v/>
      </c>
      <c r="K2160" s="5" t="str">
        <f t="shared" si="9"/>
        <v/>
      </c>
      <c r="M2160" s="6" t="str">
        <f t="shared" si="7"/>
        <v/>
      </c>
      <c r="N2160" s="5" t="str">
        <f t="shared" ref="N2160:Q2160" si="2166">IF(IFERROR(FIND( TRIM(LOWER( RIGHT(N$1,LEN(N$1)- FIND("=",N$1)))),LOWER($D2160)),"*") = "*","",LEFT(N$1,FIND("=",N$1) -1))</f>
        <v/>
      </c>
      <c r="O2160" s="5" t="str">
        <f t="shared" si="2166"/>
        <v/>
      </c>
      <c r="P2160" s="5" t="str">
        <f t="shared" si="2166"/>
        <v/>
      </c>
      <c r="Q2160" s="5" t="str">
        <f t="shared" si="2166"/>
        <v/>
      </c>
    </row>
    <row r="2161" ht="15.75" customHeight="1">
      <c r="A2161" s="5" t="s">
        <v>6373</v>
      </c>
      <c r="B2161" s="5" t="s">
        <v>6374</v>
      </c>
      <c r="C2161" s="5" t="s">
        <v>18</v>
      </c>
      <c r="D2161" s="5" t="s">
        <v>6375</v>
      </c>
      <c r="E2161" s="6" t="str">
        <f t="shared" si="2"/>
        <v>Enviromental Data</v>
      </c>
      <c r="F2161" s="2" t="s">
        <v>5</v>
      </c>
      <c r="G2161" s="5" t="str">
        <f t="shared" si="3"/>
        <v/>
      </c>
      <c r="H2161" s="5" t="str">
        <f t="shared" si="4"/>
        <v/>
      </c>
      <c r="I2161" s="5" t="str">
        <f t="shared" si="5"/>
        <v/>
      </c>
      <c r="J2161" s="5" t="str">
        <f t="shared" si="6"/>
        <v/>
      </c>
      <c r="K2161" s="5" t="str">
        <f t="shared" si="9"/>
        <v/>
      </c>
      <c r="M2161" s="6" t="str">
        <f t="shared" si="7"/>
        <v/>
      </c>
      <c r="N2161" s="5" t="str">
        <f t="shared" ref="N2161:Q2161" si="2167">IF(IFERROR(FIND( TRIM(LOWER( RIGHT(N$1,LEN(N$1)- FIND("=",N$1)))),LOWER($D2161)),"*") = "*","",LEFT(N$1,FIND("=",N$1) -1))</f>
        <v/>
      </c>
      <c r="O2161" s="5" t="str">
        <f t="shared" si="2167"/>
        <v/>
      </c>
      <c r="P2161" s="5" t="str">
        <f t="shared" si="2167"/>
        <v/>
      </c>
      <c r="Q2161" s="5" t="str">
        <f t="shared" si="2167"/>
        <v/>
      </c>
    </row>
    <row r="2162" ht="15.75" customHeight="1">
      <c r="A2162" s="5" t="s">
        <v>6376</v>
      </c>
      <c r="B2162" s="5" t="s">
        <v>6377</v>
      </c>
      <c r="C2162" s="5" t="s">
        <v>18</v>
      </c>
      <c r="D2162" s="5" t="s">
        <v>6378</v>
      </c>
      <c r="E2162" s="6" t="str">
        <f t="shared" si="2"/>
        <v>Enviromental Data</v>
      </c>
      <c r="F2162" s="2" t="s">
        <v>5</v>
      </c>
      <c r="G2162" s="5" t="str">
        <f t="shared" si="3"/>
        <v/>
      </c>
      <c r="H2162" s="5" t="str">
        <f t="shared" si="4"/>
        <v/>
      </c>
      <c r="I2162" s="5" t="str">
        <f t="shared" si="5"/>
        <v/>
      </c>
      <c r="J2162" s="5" t="str">
        <f t="shared" si="6"/>
        <v/>
      </c>
      <c r="K2162" s="5" t="str">
        <f t="shared" si="9"/>
        <v/>
      </c>
      <c r="M2162" s="6" t="str">
        <f t="shared" si="7"/>
        <v/>
      </c>
      <c r="N2162" s="5" t="str">
        <f t="shared" ref="N2162:Q2162" si="2168">IF(IFERROR(FIND( TRIM(LOWER( RIGHT(N$1,LEN(N$1)- FIND("=",N$1)))),LOWER($D2162)),"*") = "*","",LEFT(N$1,FIND("=",N$1) -1))</f>
        <v/>
      </c>
      <c r="O2162" s="5" t="str">
        <f t="shared" si="2168"/>
        <v/>
      </c>
      <c r="P2162" s="5" t="str">
        <f t="shared" si="2168"/>
        <v/>
      </c>
      <c r="Q2162" s="5" t="str">
        <f t="shared" si="2168"/>
        <v/>
      </c>
    </row>
    <row r="2163" ht="15.75" customHeight="1">
      <c r="A2163" s="5" t="s">
        <v>6002</v>
      </c>
      <c r="B2163" s="5" t="s">
        <v>6003</v>
      </c>
      <c r="C2163" s="5" t="s">
        <v>18</v>
      </c>
      <c r="D2163" s="5" t="s">
        <v>6004</v>
      </c>
      <c r="E2163" s="6" t="str">
        <f t="shared" si="2"/>
        <v>Enviromental Data</v>
      </c>
      <c r="F2163" s="2" t="s">
        <v>5</v>
      </c>
      <c r="G2163" s="5" t="str">
        <f t="shared" si="3"/>
        <v/>
      </c>
      <c r="H2163" s="5" t="str">
        <f t="shared" si="4"/>
        <v/>
      </c>
      <c r="I2163" s="5" t="str">
        <f t="shared" si="5"/>
        <v/>
      </c>
      <c r="J2163" s="5" t="str">
        <f t="shared" si="6"/>
        <v/>
      </c>
      <c r="K2163" s="5" t="str">
        <f t="shared" si="9"/>
        <v/>
      </c>
      <c r="M2163" s="6" t="str">
        <f t="shared" si="7"/>
        <v/>
      </c>
      <c r="N2163" s="5" t="str">
        <f t="shared" ref="N2163:Q2163" si="2169">IF(IFERROR(FIND( TRIM(LOWER( RIGHT(N$1,LEN(N$1)- FIND("=",N$1)))),LOWER($D2163)),"*") = "*","",LEFT(N$1,FIND("=",N$1) -1))</f>
        <v/>
      </c>
      <c r="O2163" s="5" t="str">
        <f t="shared" si="2169"/>
        <v/>
      </c>
      <c r="P2163" s="5" t="str">
        <f t="shared" si="2169"/>
        <v/>
      </c>
      <c r="Q2163" s="5" t="str">
        <f t="shared" si="2169"/>
        <v/>
      </c>
    </row>
    <row r="2164" ht="15.75" customHeight="1">
      <c r="A2164" s="5" t="s">
        <v>6005</v>
      </c>
      <c r="B2164" s="5" t="s">
        <v>6006</v>
      </c>
      <c r="C2164" s="5" t="s">
        <v>18</v>
      </c>
      <c r="D2164" s="5" t="s">
        <v>6007</v>
      </c>
      <c r="E2164" s="6" t="str">
        <f t="shared" si="2"/>
        <v>Enviromental Data</v>
      </c>
      <c r="F2164" s="2" t="s">
        <v>5</v>
      </c>
      <c r="G2164" s="5" t="str">
        <f t="shared" si="3"/>
        <v/>
      </c>
      <c r="H2164" s="5" t="str">
        <f t="shared" si="4"/>
        <v/>
      </c>
      <c r="I2164" s="5" t="str">
        <f t="shared" si="5"/>
        <v/>
      </c>
      <c r="J2164" s="5" t="str">
        <f t="shared" si="6"/>
        <v/>
      </c>
      <c r="K2164" s="5" t="str">
        <f t="shared" si="9"/>
        <v/>
      </c>
      <c r="M2164" s="6" t="str">
        <f t="shared" si="7"/>
        <v>Agricultural Waste Management System </v>
      </c>
      <c r="N2164" s="5" t="str">
        <f t="shared" ref="N2164:Q2164" si="2170">IF(IFERROR(FIND( TRIM(LOWER( RIGHT(N$1,LEN(N$1)- FIND("=",N$1)))),LOWER($D2164)),"*") = "*","",LEFT(N$1,FIND("=",N$1) -1))</f>
        <v>Agricultural Waste Management System </v>
      </c>
      <c r="O2164" s="5" t="str">
        <f t="shared" si="2170"/>
        <v/>
      </c>
      <c r="P2164" s="5" t="str">
        <f t="shared" si="2170"/>
        <v/>
      </c>
      <c r="Q2164" s="5" t="str">
        <f t="shared" si="2170"/>
        <v/>
      </c>
    </row>
    <row r="2165" ht="15.75" customHeight="1">
      <c r="A2165" s="5" t="s">
        <v>6008</v>
      </c>
      <c r="B2165" s="5" t="s">
        <v>6009</v>
      </c>
      <c r="C2165" s="5" t="s">
        <v>18</v>
      </c>
      <c r="D2165" s="5" t="s">
        <v>6010</v>
      </c>
      <c r="E2165" s="6" t="str">
        <f t="shared" si="2"/>
        <v>Enviromental Data</v>
      </c>
      <c r="F2165" s="2" t="s">
        <v>5</v>
      </c>
      <c r="G2165" s="5" t="str">
        <f t="shared" si="3"/>
        <v/>
      </c>
      <c r="H2165" s="5" t="str">
        <f t="shared" si="4"/>
        <v/>
      </c>
      <c r="I2165" s="5" t="str">
        <f t="shared" si="5"/>
        <v/>
      </c>
      <c r="J2165" s="5" t="str">
        <f t="shared" si="6"/>
        <v/>
      </c>
      <c r="K2165" s="5" t="str">
        <f t="shared" si="9"/>
        <v/>
      </c>
      <c r="M2165" s="6" t="str">
        <f t="shared" si="7"/>
        <v/>
      </c>
      <c r="N2165" s="5" t="str">
        <f t="shared" ref="N2165:Q2165" si="2171">IF(IFERROR(FIND( TRIM(LOWER( RIGHT(N$1,LEN(N$1)- FIND("=",N$1)))),LOWER($D2165)),"*") = "*","",LEFT(N$1,FIND("=",N$1) -1))</f>
        <v/>
      </c>
      <c r="O2165" s="5" t="str">
        <f t="shared" si="2171"/>
        <v/>
      </c>
      <c r="P2165" s="5" t="str">
        <f t="shared" si="2171"/>
        <v/>
      </c>
      <c r="Q2165" s="5" t="str">
        <f t="shared" si="2171"/>
        <v/>
      </c>
    </row>
    <row r="2166" ht="15.75" customHeight="1">
      <c r="A2166" s="5" t="s">
        <v>6011</v>
      </c>
      <c r="B2166" s="5" t="s">
        <v>6012</v>
      </c>
      <c r="C2166" s="5" t="s">
        <v>18</v>
      </c>
      <c r="D2166" s="5" t="s">
        <v>6013</v>
      </c>
      <c r="E2166" s="6" t="str">
        <f t="shared" si="2"/>
        <v>Enviromental Data</v>
      </c>
      <c r="F2166" s="2" t="s">
        <v>5</v>
      </c>
      <c r="G2166" s="5" t="str">
        <f t="shared" si="3"/>
        <v/>
      </c>
      <c r="H2166" s="5" t="str">
        <f t="shared" si="4"/>
        <v/>
      </c>
      <c r="I2166" s="5" t="str">
        <f t="shared" si="5"/>
        <v/>
      </c>
      <c r="J2166" s="5" t="str">
        <f t="shared" si="6"/>
        <v/>
      </c>
      <c r="K2166" s="5" t="str">
        <f t="shared" si="9"/>
        <v/>
      </c>
      <c r="M2166" s="6" t="str">
        <f t="shared" si="7"/>
        <v/>
      </c>
      <c r="N2166" s="5" t="str">
        <f t="shared" ref="N2166:Q2166" si="2172">IF(IFERROR(FIND( TRIM(LOWER( RIGHT(N$1,LEN(N$1)- FIND("=",N$1)))),LOWER($D2166)),"*") = "*","",LEFT(N$1,FIND("=",N$1) -1))</f>
        <v/>
      </c>
      <c r="O2166" s="5" t="str">
        <f t="shared" si="2172"/>
        <v/>
      </c>
      <c r="P2166" s="5" t="str">
        <f t="shared" si="2172"/>
        <v/>
      </c>
      <c r="Q2166" s="5" t="str">
        <f t="shared" si="2172"/>
        <v/>
      </c>
    </row>
    <row r="2167" ht="15.75" customHeight="1">
      <c r="A2167" s="5" t="s">
        <v>6379</v>
      </c>
      <c r="B2167" s="5" t="s">
        <v>6380</v>
      </c>
      <c r="C2167" s="5" t="s">
        <v>18</v>
      </c>
      <c r="D2167" s="5" t="s">
        <v>6381</v>
      </c>
      <c r="E2167" s="6" t="str">
        <f t="shared" si="2"/>
        <v>Enviromental Data</v>
      </c>
      <c r="F2167" s="2" t="s">
        <v>5</v>
      </c>
      <c r="G2167" s="5" t="str">
        <f t="shared" si="3"/>
        <v/>
      </c>
      <c r="H2167" s="5" t="str">
        <f t="shared" si="4"/>
        <v/>
      </c>
      <c r="I2167" s="5" t="str">
        <f t="shared" si="5"/>
        <v/>
      </c>
      <c r="J2167" s="5" t="str">
        <f t="shared" si="6"/>
        <v/>
      </c>
      <c r="K2167" s="5" t="str">
        <f t="shared" si="9"/>
        <v/>
      </c>
      <c r="M2167" s="6" t="str">
        <f t="shared" si="7"/>
        <v/>
      </c>
      <c r="N2167" s="5" t="str">
        <f t="shared" ref="N2167:Q2167" si="2173">IF(IFERROR(FIND( TRIM(LOWER( RIGHT(N$1,LEN(N$1)- FIND("=",N$1)))),LOWER($D2167)),"*") = "*","",LEFT(N$1,FIND("=",N$1) -1))</f>
        <v/>
      </c>
      <c r="O2167" s="5" t="str">
        <f t="shared" si="2173"/>
        <v/>
      </c>
      <c r="P2167" s="5" t="str">
        <f t="shared" si="2173"/>
        <v/>
      </c>
      <c r="Q2167" s="5" t="str">
        <f t="shared" si="2173"/>
        <v/>
      </c>
    </row>
    <row r="2168" ht="15.75" customHeight="1">
      <c r="A2168" s="5" t="s">
        <v>6382</v>
      </c>
      <c r="B2168" s="5" t="s">
        <v>6383</v>
      </c>
      <c r="C2168" s="5" t="s">
        <v>18</v>
      </c>
      <c r="D2168" s="5" t="s">
        <v>6384</v>
      </c>
      <c r="E2168" s="6" t="str">
        <f t="shared" si="2"/>
        <v>Enviromental Data</v>
      </c>
      <c r="F2168" s="2" t="s">
        <v>5</v>
      </c>
      <c r="G2168" s="5" t="str">
        <f t="shared" si="3"/>
        <v/>
      </c>
      <c r="H2168" s="5" t="str">
        <f t="shared" si="4"/>
        <v/>
      </c>
      <c r="I2168" s="5" t="str">
        <f t="shared" si="5"/>
        <v/>
      </c>
      <c r="J2168" s="5" t="str">
        <f t="shared" si="6"/>
        <v/>
      </c>
      <c r="K2168" s="5" t="str">
        <f t="shared" si="9"/>
        <v/>
      </c>
      <c r="M2168" s="6" t="str">
        <f t="shared" si="7"/>
        <v/>
      </c>
      <c r="N2168" s="5" t="str">
        <f t="shared" ref="N2168:Q2168" si="2174">IF(IFERROR(FIND( TRIM(LOWER( RIGHT(N$1,LEN(N$1)- FIND("=",N$1)))),LOWER($D2168)),"*") = "*","",LEFT(N$1,FIND("=",N$1) -1))</f>
        <v/>
      </c>
      <c r="O2168" s="5" t="str">
        <f t="shared" si="2174"/>
        <v/>
      </c>
      <c r="P2168" s="5" t="str">
        <f t="shared" si="2174"/>
        <v/>
      </c>
      <c r="Q2168" s="5" t="str">
        <f t="shared" si="2174"/>
        <v/>
      </c>
    </row>
    <row r="2169" ht="15.75" customHeight="1">
      <c r="A2169" s="5" t="s">
        <v>6385</v>
      </c>
      <c r="B2169" s="5" t="s">
        <v>6386</v>
      </c>
      <c r="C2169" s="5" t="s">
        <v>18</v>
      </c>
      <c r="D2169" s="5" t="s">
        <v>6387</v>
      </c>
      <c r="E2169" s="6" t="str">
        <f t="shared" si="2"/>
        <v>Enviromental Data</v>
      </c>
      <c r="F2169" s="2" t="s">
        <v>5</v>
      </c>
      <c r="G2169" s="5" t="str">
        <f t="shared" si="3"/>
        <v/>
      </c>
      <c r="H2169" s="5" t="str">
        <f t="shared" si="4"/>
        <v/>
      </c>
      <c r="I2169" s="5" t="str">
        <f t="shared" si="5"/>
        <v/>
      </c>
      <c r="J2169" s="5" t="str">
        <f t="shared" si="6"/>
        <v/>
      </c>
      <c r="K2169" s="5" t="str">
        <f t="shared" si="9"/>
        <v/>
      </c>
      <c r="M2169" s="6" t="str">
        <f t="shared" si="7"/>
        <v/>
      </c>
      <c r="N2169" s="5" t="str">
        <f t="shared" ref="N2169:Q2169" si="2175">IF(IFERROR(FIND( TRIM(LOWER( RIGHT(N$1,LEN(N$1)- FIND("=",N$1)))),LOWER($D2169)),"*") = "*","",LEFT(N$1,FIND("=",N$1) -1))</f>
        <v/>
      </c>
      <c r="O2169" s="5" t="str">
        <f t="shared" si="2175"/>
        <v/>
      </c>
      <c r="P2169" s="5" t="str">
        <f t="shared" si="2175"/>
        <v/>
      </c>
      <c r="Q2169" s="5" t="str">
        <f t="shared" si="2175"/>
        <v/>
      </c>
    </row>
    <row r="2170" ht="15.75" customHeight="1">
      <c r="A2170" s="5" t="s">
        <v>6388</v>
      </c>
      <c r="B2170" s="5" t="s">
        <v>6389</v>
      </c>
      <c r="C2170" s="5" t="s">
        <v>18</v>
      </c>
      <c r="D2170" s="5" t="s">
        <v>6390</v>
      </c>
      <c r="E2170" s="6" t="str">
        <f t="shared" si="2"/>
        <v>Enviromental Data</v>
      </c>
      <c r="F2170" s="2" t="s">
        <v>5</v>
      </c>
      <c r="G2170" s="5" t="str">
        <f t="shared" si="3"/>
        <v/>
      </c>
      <c r="H2170" s="5" t="str">
        <f t="shared" si="4"/>
        <v/>
      </c>
      <c r="I2170" s="5" t="str">
        <f t="shared" si="5"/>
        <v/>
      </c>
      <c r="J2170" s="5" t="str">
        <f t="shared" si="6"/>
        <v/>
      </c>
      <c r="K2170" s="5" t="str">
        <f t="shared" si="9"/>
        <v/>
      </c>
      <c r="M2170" s="6" t="str">
        <f t="shared" si="7"/>
        <v/>
      </c>
      <c r="N2170" s="5" t="str">
        <f t="shared" ref="N2170:Q2170" si="2176">IF(IFERROR(FIND( TRIM(LOWER( RIGHT(N$1,LEN(N$1)- FIND("=",N$1)))),LOWER($D2170)),"*") = "*","",LEFT(N$1,FIND("=",N$1) -1))</f>
        <v/>
      </c>
      <c r="O2170" s="5" t="str">
        <f t="shared" si="2176"/>
        <v/>
      </c>
      <c r="P2170" s="5" t="str">
        <f t="shared" si="2176"/>
        <v/>
      </c>
      <c r="Q2170" s="5" t="str">
        <f t="shared" si="2176"/>
        <v/>
      </c>
    </row>
    <row r="2171" ht="15.75" customHeight="1">
      <c r="A2171" s="5" t="s">
        <v>6391</v>
      </c>
      <c r="B2171" s="5" t="s">
        <v>6392</v>
      </c>
      <c r="C2171" s="5" t="s">
        <v>18</v>
      </c>
      <c r="D2171" s="5" t="s">
        <v>6393</v>
      </c>
      <c r="E2171" s="6" t="str">
        <f t="shared" si="2"/>
        <v>Enviromental Data,Energy Data </v>
      </c>
      <c r="F2171" s="2" t="s">
        <v>5</v>
      </c>
      <c r="G2171" s="5" t="str">
        <f t="shared" si="3"/>
        <v/>
      </c>
      <c r="H2171" s="5" t="str">
        <f t="shared" si="4"/>
        <v/>
      </c>
      <c r="I2171" s="5" t="str">
        <f t="shared" si="5"/>
        <v>Energy Data </v>
      </c>
      <c r="J2171" s="5" t="str">
        <f t="shared" si="6"/>
        <v/>
      </c>
      <c r="K2171" s="5" t="str">
        <f t="shared" si="9"/>
        <v/>
      </c>
      <c r="M2171" s="6" t="str">
        <f t="shared" si="7"/>
        <v/>
      </c>
      <c r="N2171" s="5" t="str">
        <f t="shared" ref="N2171:Q2171" si="2177">IF(IFERROR(FIND( TRIM(LOWER( RIGHT(N$1,LEN(N$1)- FIND("=",N$1)))),LOWER($D2171)),"*") = "*","",LEFT(N$1,FIND("=",N$1) -1))</f>
        <v/>
      </c>
      <c r="O2171" s="5" t="str">
        <f t="shared" si="2177"/>
        <v/>
      </c>
      <c r="P2171" s="5" t="str">
        <f t="shared" si="2177"/>
        <v/>
      </c>
      <c r="Q2171" s="5" t="str">
        <f t="shared" si="2177"/>
        <v/>
      </c>
    </row>
    <row r="2172" ht="15.75" customHeight="1">
      <c r="A2172" s="5" t="s">
        <v>6394</v>
      </c>
      <c r="B2172" s="5" t="s">
        <v>6395</v>
      </c>
      <c r="C2172" s="5" t="s">
        <v>18</v>
      </c>
      <c r="D2172" s="5" t="s">
        <v>6396</v>
      </c>
      <c r="E2172" s="6" t="str">
        <f t="shared" si="2"/>
        <v>Enviromental Data</v>
      </c>
      <c r="F2172" s="2" t="s">
        <v>5</v>
      </c>
      <c r="G2172" s="5" t="str">
        <f t="shared" si="3"/>
        <v/>
      </c>
      <c r="H2172" s="5" t="str">
        <f t="shared" si="4"/>
        <v/>
      </c>
      <c r="I2172" s="5" t="str">
        <f t="shared" si="5"/>
        <v/>
      </c>
      <c r="J2172" s="5" t="str">
        <f t="shared" si="6"/>
        <v/>
      </c>
      <c r="K2172" s="5" t="str">
        <f t="shared" si="9"/>
        <v/>
      </c>
      <c r="M2172" s="6" t="str">
        <f t="shared" si="7"/>
        <v/>
      </c>
      <c r="N2172" s="5" t="str">
        <f t="shared" ref="N2172:Q2172" si="2178">IF(IFERROR(FIND( TRIM(LOWER( RIGHT(N$1,LEN(N$1)- FIND("=",N$1)))),LOWER($D2172)),"*") = "*","",LEFT(N$1,FIND("=",N$1) -1))</f>
        <v/>
      </c>
      <c r="O2172" s="5" t="str">
        <f t="shared" si="2178"/>
        <v/>
      </c>
      <c r="P2172" s="5" t="str">
        <f t="shared" si="2178"/>
        <v/>
      </c>
      <c r="Q2172" s="5" t="str">
        <f t="shared" si="2178"/>
        <v/>
      </c>
    </row>
    <row r="2173" ht="15.75" customHeight="1">
      <c r="A2173" s="5" t="s">
        <v>6397</v>
      </c>
      <c r="B2173" s="5" t="s">
        <v>6398</v>
      </c>
      <c r="C2173" s="5" t="s">
        <v>18</v>
      </c>
      <c r="D2173" s="5" t="s">
        <v>6399</v>
      </c>
      <c r="E2173" s="6" t="str">
        <f t="shared" si="2"/>
        <v>Enviromental Data</v>
      </c>
      <c r="F2173" s="2" t="s">
        <v>5</v>
      </c>
      <c r="G2173" s="5" t="str">
        <f t="shared" si="3"/>
        <v/>
      </c>
      <c r="H2173" s="5" t="str">
        <f t="shared" si="4"/>
        <v/>
      </c>
      <c r="I2173" s="5" t="str">
        <f t="shared" si="5"/>
        <v/>
      </c>
      <c r="J2173" s="5" t="str">
        <f t="shared" si="6"/>
        <v/>
      </c>
      <c r="K2173" s="5" t="str">
        <f t="shared" si="9"/>
        <v/>
      </c>
      <c r="M2173" s="6" t="str">
        <f t="shared" si="7"/>
        <v/>
      </c>
      <c r="N2173" s="5" t="str">
        <f t="shared" ref="N2173:Q2173" si="2179">IF(IFERROR(FIND( TRIM(LOWER( RIGHT(N$1,LEN(N$1)- FIND("=",N$1)))),LOWER($D2173)),"*") = "*","",LEFT(N$1,FIND("=",N$1) -1))</f>
        <v/>
      </c>
      <c r="O2173" s="5" t="str">
        <f t="shared" si="2179"/>
        <v/>
      </c>
      <c r="P2173" s="5" t="str">
        <f t="shared" si="2179"/>
        <v/>
      </c>
      <c r="Q2173" s="5" t="str">
        <f t="shared" si="2179"/>
        <v/>
      </c>
    </row>
    <row r="2174" ht="15.75" customHeight="1">
      <c r="A2174" s="5" t="s">
        <v>6400</v>
      </c>
      <c r="B2174" s="5" t="s">
        <v>6401</v>
      </c>
      <c r="C2174" s="5" t="s">
        <v>18</v>
      </c>
      <c r="D2174" s="5" t="s">
        <v>6402</v>
      </c>
      <c r="E2174" s="6" t="str">
        <f t="shared" si="2"/>
        <v>Enviromental Data,Pesticides Data </v>
      </c>
      <c r="F2174" s="2" t="s">
        <v>5</v>
      </c>
      <c r="G2174" s="5" t="str">
        <f t="shared" si="3"/>
        <v/>
      </c>
      <c r="H2174" s="5" t="str">
        <f t="shared" si="4"/>
        <v/>
      </c>
      <c r="I2174" s="5" t="str">
        <f t="shared" si="5"/>
        <v/>
      </c>
      <c r="J2174" s="5" t="str">
        <f t="shared" si="6"/>
        <v>Pesticides Data </v>
      </c>
      <c r="K2174" s="5" t="str">
        <f t="shared" si="9"/>
        <v/>
      </c>
      <c r="M2174" s="6" t="str">
        <f t="shared" si="7"/>
        <v/>
      </c>
      <c r="N2174" s="5" t="str">
        <f t="shared" ref="N2174:Q2174" si="2180">IF(IFERROR(FIND( TRIM(LOWER( RIGHT(N$1,LEN(N$1)- FIND("=",N$1)))),LOWER($D2174)),"*") = "*","",LEFT(N$1,FIND("=",N$1) -1))</f>
        <v/>
      </c>
      <c r="O2174" s="5" t="str">
        <f t="shared" si="2180"/>
        <v/>
      </c>
      <c r="P2174" s="5" t="str">
        <f t="shared" si="2180"/>
        <v/>
      </c>
      <c r="Q2174" s="5" t="str">
        <f t="shared" si="2180"/>
        <v/>
      </c>
    </row>
    <row r="2175" ht="15.75" customHeight="1">
      <c r="A2175" s="5" t="s">
        <v>6403</v>
      </c>
      <c r="B2175" s="5" t="s">
        <v>6404</v>
      </c>
      <c r="C2175" s="5" t="s">
        <v>18</v>
      </c>
      <c r="D2175" s="5" t="s">
        <v>6405</v>
      </c>
      <c r="E2175" s="6" t="str">
        <f t="shared" si="2"/>
        <v>Enviromental Data</v>
      </c>
      <c r="F2175" s="2" t="s">
        <v>5</v>
      </c>
      <c r="G2175" s="5" t="str">
        <f t="shared" si="3"/>
        <v/>
      </c>
      <c r="H2175" s="5" t="str">
        <f t="shared" si="4"/>
        <v/>
      </c>
      <c r="I2175" s="5" t="str">
        <f t="shared" si="5"/>
        <v/>
      </c>
      <c r="J2175" s="5" t="str">
        <f t="shared" si="6"/>
        <v/>
      </c>
      <c r="K2175" s="5" t="str">
        <f t="shared" si="9"/>
        <v/>
      </c>
      <c r="M2175" s="6" t="str">
        <f t="shared" si="7"/>
        <v/>
      </c>
      <c r="N2175" s="5" t="str">
        <f t="shared" ref="N2175:Q2175" si="2181">IF(IFERROR(FIND( TRIM(LOWER( RIGHT(N$1,LEN(N$1)- FIND("=",N$1)))),LOWER($D2175)),"*") = "*","",LEFT(N$1,FIND("=",N$1) -1))</f>
        <v/>
      </c>
      <c r="O2175" s="5" t="str">
        <f t="shared" si="2181"/>
        <v/>
      </c>
      <c r="P2175" s="5" t="str">
        <f t="shared" si="2181"/>
        <v/>
      </c>
      <c r="Q2175" s="5" t="str">
        <f t="shared" si="2181"/>
        <v/>
      </c>
    </row>
    <row r="2176" ht="15.75" customHeight="1">
      <c r="A2176" s="5" t="s">
        <v>6406</v>
      </c>
      <c r="B2176" s="5" t="s">
        <v>6407</v>
      </c>
      <c r="C2176" s="5" t="s">
        <v>18</v>
      </c>
      <c r="D2176" s="5" t="s">
        <v>6408</v>
      </c>
      <c r="E2176" s="6" t="str">
        <f t="shared" si="2"/>
        <v>Enviromental Data</v>
      </c>
      <c r="F2176" s="2" t="s">
        <v>5</v>
      </c>
      <c r="G2176" s="5" t="str">
        <f t="shared" si="3"/>
        <v/>
      </c>
      <c r="H2176" s="5" t="str">
        <f t="shared" si="4"/>
        <v/>
      </c>
      <c r="I2176" s="5" t="str">
        <f t="shared" si="5"/>
        <v/>
      </c>
      <c r="J2176" s="5" t="str">
        <f t="shared" si="6"/>
        <v/>
      </c>
      <c r="K2176" s="5" t="str">
        <f t="shared" si="9"/>
        <v/>
      </c>
      <c r="M2176" s="6" t="str">
        <f t="shared" si="7"/>
        <v/>
      </c>
      <c r="N2176" s="5" t="str">
        <f t="shared" ref="N2176:Q2176" si="2182">IF(IFERROR(FIND( TRIM(LOWER( RIGHT(N$1,LEN(N$1)- FIND("=",N$1)))),LOWER($D2176)),"*") = "*","",LEFT(N$1,FIND("=",N$1) -1))</f>
        <v/>
      </c>
      <c r="O2176" s="5" t="str">
        <f t="shared" si="2182"/>
        <v/>
      </c>
      <c r="P2176" s="5" t="str">
        <f t="shared" si="2182"/>
        <v/>
      </c>
      <c r="Q2176" s="5" t="str">
        <f t="shared" si="2182"/>
        <v/>
      </c>
    </row>
    <row r="2177" ht="15.75" customHeight="1">
      <c r="A2177" s="5" t="s">
        <v>6409</v>
      </c>
      <c r="B2177" s="5" t="s">
        <v>6410</v>
      </c>
      <c r="C2177" s="5" t="s">
        <v>18</v>
      </c>
      <c r="D2177" s="5" t="s">
        <v>6411</v>
      </c>
      <c r="E2177" s="6" t="str">
        <f t="shared" si="2"/>
        <v>Enviromental Data</v>
      </c>
      <c r="F2177" s="2" t="s">
        <v>5</v>
      </c>
      <c r="G2177" s="5" t="str">
        <f t="shared" si="3"/>
        <v/>
      </c>
      <c r="H2177" s="5" t="str">
        <f t="shared" si="4"/>
        <v/>
      </c>
      <c r="I2177" s="5" t="str">
        <f t="shared" si="5"/>
        <v/>
      </c>
      <c r="J2177" s="5" t="str">
        <f t="shared" si="6"/>
        <v/>
      </c>
      <c r="K2177" s="5" t="str">
        <f t="shared" si="9"/>
        <v/>
      </c>
      <c r="M2177" s="6" t="str">
        <f t="shared" si="7"/>
        <v/>
      </c>
      <c r="N2177" s="5" t="str">
        <f t="shared" ref="N2177:Q2177" si="2183">IF(IFERROR(FIND( TRIM(LOWER( RIGHT(N$1,LEN(N$1)- FIND("=",N$1)))),LOWER($D2177)),"*") = "*","",LEFT(N$1,FIND("=",N$1) -1))</f>
        <v/>
      </c>
      <c r="O2177" s="5" t="str">
        <f t="shared" si="2183"/>
        <v/>
      </c>
      <c r="P2177" s="5" t="str">
        <f t="shared" si="2183"/>
        <v/>
      </c>
      <c r="Q2177" s="5" t="str">
        <f t="shared" si="2183"/>
        <v/>
      </c>
    </row>
    <row r="2178" ht="15.75" customHeight="1">
      <c r="A2178" s="5" t="s">
        <v>6412</v>
      </c>
      <c r="B2178" s="5" t="s">
        <v>6413</v>
      </c>
      <c r="C2178" s="5" t="s">
        <v>18</v>
      </c>
      <c r="D2178" s="5" t="s">
        <v>6414</v>
      </c>
      <c r="E2178" s="6" t="str">
        <f t="shared" si="2"/>
        <v>Enviromental Data</v>
      </c>
      <c r="F2178" s="2" t="s">
        <v>5</v>
      </c>
      <c r="G2178" s="5" t="str">
        <f t="shared" si="3"/>
        <v/>
      </c>
      <c r="H2178" s="5" t="str">
        <f t="shared" si="4"/>
        <v/>
      </c>
      <c r="I2178" s="5" t="str">
        <f t="shared" si="5"/>
        <v/>
      </c>
      <c r="J2178" s="5" t="str">
        <f t="shared" si="6"/>
        <v/>
      </c>
      <c r="K2178" s="5" t="str">
        <f t="shared" si="9"/>
        <v/>
      </c>
      <c r="M2178" s="6" t="str">
        <f t="shared" si="7"/>
        <v/>
      </c>
      <c r="N2178" s="5" t="str">
        <f t="shared" ref="N2178:Q2178" si="2184">IF(IFERROR(FIND( TRIM(LOWER( RIGHT(N$1,LEN(N$1)- FIND("=",N$1)))),LOWER($D2178)),"*") = "*","",LEFT(N$1,FIND("=",N$1) -1))</f>
        <v/>
      </c>
      <c r="O2178" s="5" t="str">
        <f t="shared" si="2184"/>
        <v/>
      </c>
      <c r="P2178" s="5" t="str">
        <f t="shared" si="2184"/>
        <v/>
      </c>
      <c r="Q2178" s="5" t="str">
        <f t="shared" si="2184"/>
        <v/>
      </c>
    </row>
    <row r="2179" ht="15.75" customHeight="1">
      <c r="A2179" s="5" t="s">
        <v>6415</v>
      </c>
      <c r="B2179" s="5" t="s">
        <v>6416</v>
      </c>
      <c r="C2179" s="5" t="s">
        <v>18</v>
      </c>
      <c r="D2179" s="5" t="s">
        <v>6417</v>
      </c>
      <c r="E2179" s="6" t="str">
        <f t="shared" si="2"/>
        <v>Enviromental Data</v>
      </c>
      <c r="F2179" s="2" t="s">
        <v>5</v>
      </c>
      <c r="G2179" s="5" t="str">
        <f t="shared" si="3"/>
        <v/>
      </c>
      <c r="H2179" s="5" t="str">
        <f t="shared" si="4"/>
        <v/>
      </c>
      <c r="I2179" s="5" t="str">
        <f t="shared" si="5"/>
        <v/>
      </c>
      <c r="J2179" s="5" t="str">
        <f t="shared" si="6"/>
        <v/>
      </c>
      <c r="K2179" s="5" t="str">
        <f t="shared" si="9"/>
        <v/>
      </c>
      <c r="M2179" s="6" t="str">
        <f t="shared" si="7"/>
        <v/>
      </c>
      <c r="N2179" s="5" t="str">
        <f t="shared" ref="N2179:Q2179" si="2185">IF(IFERROR(FIND( TRIM(LOWER( RIGHT(N$1,LEN(N$1)- FIND("=",N$1)))),LOWER($D2179)),"*") = "*","",LEFT(N$1,FIND("=",N$1) -1))</f>
        <v/>
      </c>
      <c r="O2179" s="5" t="str">
        <f t="shared" si="2185"/>
        <v/>
      </c>
      <c r="P2179" s="5" t="str">
        <f t="shared" si="2185"/>
        <v/>
      </c>
      <c r="Q2179" s="5" t="str">
        <f t="shared" si="2185"/>
        <v/>
      </c>
    </row>
    <row r="2180" ht="15.75" customHeight="1">
      <c r="A2180" s="5" t="s">
        <v>6418</v>
      </c>
      <c r="B2180" s="5" t="s">
        <v>6419</v>
      </c>
      <c r="C2180" s="5" t="s">
        <v>18</v>
      </c>
      <c r="D2180" s="5" t="s">
        <v>6420</v>
      </c>
      <c r="E2180" s="6" t="str">
        <f t="shared" si="2"/>
        <v>Enviromental Data</v>
      </c>
      <c r="F2180" s="2" t="s">
        <v>5</v>
      </c>
      <c r="G2180" s="5" t="str">
        <f t="shared" si="3"/>
        <v/>
      </c>
      <c r="H2180" s="5" t="str">
        <f t="shared" si="4"/>
        <v/>
      </c>
      <c r="I2180" s="5" t="str">
        <f t="shared" si="5"/>
        <v/>
      </c>
      <c r="J2180" s="5" t="str">
        <f t="shared" si="6"/>
        <v/>
      </c>
      <c r="K2180" s="5" t="str">
        <f t="shared" si="9"/>
        <v/>
      </c>
      <c r="M2180" s="6" t="str">
        <f t="shared" si="7"/>
        <v/>
      </c>
      <c r="N2180" s="5" t="str">
        <f t="shared" ref="N2180:Q2180" si="2186">IF(IFERROR(FIND( TRIM(LOWER( RIGHT(N$1,LEN(N$1)- FIND("=",N$1)))),LOWER($D2180)),"*") = "*","",LEFT(N$1,FIND("=",N$1) -1))</f>
        <v/>
      </c>
      <c r="O2180" s="5" t="str">
        <f t="shared" si="2186"/>
        <v/>
      </c>
      <c r="P2180" s="5" t="str">
        <f t="shared" si="2186"/>
        <v/>
      </c>
      <c r="Q2180" s="5" t="str">
        <f t="shared" si="2186"/>
        <v/>
      </c>
    </row>
    <row r="2181" ht="15.75" customHeight="1">
      <c r="A2181" s="5" t="s">
        <v>6421</v>
      </c>
      <c r="B2181" s="5" t="s">
        <v>6422</v>
      </c>
      <c r="C2181" s="5" t="s">
        <v>18</v>
      </c>
      <c r="D2181" s="5" t="s">
        <v>6423</v>
      </c>
      <c r="E2181" s="6" t="str">
        <f t="shared" si="2"/>
        <v>Enviromental Data</v>
      </c>
      <c r="F2181" s="2" t="s">
        <v>5</v>
      </c>
      <c r="G2181" s="5" t="str">
        <f t="shared" si="3"/>
        <v/>
      </c>
      <c r="H2181" s="5" t="str">
        <f t="shared" si="4"/>
        <v/>
      </c>
      <c r="I2181" s="5" t="str">
        <f t="shared" si="5"/>
        <v/>
      </c>
      <c r="J2181" s="5" t="str">
        <f t="shared" si="6"/>
        <v/>
      </c>
      <c r="K2181" s="5" t="str">
        <f t="shared" si="9"/>
        <v/>
      </c>
      <c r="M2181" s="6" t="str">
        <f t="shared" si="7"/>
        <v/>
      </c>
      <c r="N2181" s="5" t="str">
        <f t="shared" ref="N2181:Q2181" si="2187">IF(IFERROR(FIND( TRIM(LOWER( RIGHT(N$1,LEN(N$1)- FIND("=",N$1)))),LOWER($D2181)),"*") = "*","",LEFT(N$1,FIND("=",N$1) -1))</f>
        <v/>
      </c>
      <c r="O2181" s="5" t="str">
        <f t="shared" si="2187"/>
        <v/>
      </c>
      <c r="P2181" s="5" t="str">
        <f t="shared" si="2187"/>
        <v/>
      </c>
      <c r="Q2181" s="5" t="str">
        <f t="shared" si="2187"/>
        <v/>
      </c>
    </row>
    <row r="2182" ht="15.75" customHeight="1">
      <c r="A2182" s="5" t="s">
        <v>6424</v>
      </c>
      <c r="B2182" s="5" t="s">
        <v>6425</v>
      </c>
      <c r="C2182" s="5" t="s">
        <v>18</v>
      </c>
      <c r="D2182" s="5" t="s">
        <v>6426</v>
      </c>
      <c r="E2182" s="6" t="str">
        <f t="shared" si="2"/>
        <v>Enviromental Data,Soil Health Data</v>
      </c>
      <c r="F2182" s="2" t="s">
        <v>5</v>
      </c>
      <c r="G2182" s="5" t="str">
        <f t="shared" si="3"/>
        <v>Soil Health Data</v>
      </c>
      <c r="H2182" s="5" t="str">
        <f t="shared" si="4"/>
        <v/>
      </c>
      <c r="I2182" s="5" t="str">
        <f t="shared" si="5"/>
        <v/>
      </c>
      <c r="J2182" s="5" t="str">
        <f t="shared" si="6"/>
        <v/>
      </c>
      <c r="K2182" s="5" t="str">
        <f t="shared" si="9"/>
        <v/>
      </c>
      <c r="M2182" s="6" t="str">
        <f t="shared" si="7"/>
        <v/>
      </c>
      <c r="N2182" s="5" t="str">
        <f t="shared" ref="N2182:Q2182" si="2188">IF(IFERROR(FIND( TRIM(LOWER( RIGHT(N$1,LEN(N$1)- FIND("=",N$1)))),LOWER($D2182)),"*") = "*","",LEFT(N$1,FIND("=",N$1) -1))</f>
        <v/>
      </c>
      <c r="O2182" s="5" t="str">
        <f t="shared" si="2188"/>
        <v/>
      </c>
      <c r="P2182" s="5" t="str">
        <f t="shared" si="2188"/>
        <v/>
      </c>
      <c r="Q2182" s="5" t="str">
        <f t="shared" si="2188"/>
        <v/>
      </c>
    </row>
    <row r="2183" ht="15.75" customHeight="1">
      <c r="A2183" s="5" t="s">
        <v>6427</v>
      </c>
      <c r="B2183" s="5" t="s">
        <v>6428</v>
      </c>
      <c r="C2183" s="5" t="s">
        <v>18</v>
      </c>
      <c r="D2183" s="5" t="s">
        <v>6429</v>
      </c>
      <c r="E2183" s="6" t="str">
        <f t="shared" si="2"/>
        <v>Enviromental Data,Public Health Data </v>
      </c>
      <c r="F2183" s="2" t="s">
        <v>5</v>
      </c>
      <c r="G2183" s="5" t="str">
        <f t="shared" si="3"/>
        <v/>
      </c>
      <c r="H2183" s="5" t="str">
        <f t="shared" si="4"/>
        <v/>
      </c>
      <c r="I2183" s="5" t="str">
        <f t="shared" si="5"/>
        <v/>
      </c>
      <c r="J2183" s="5" t="str">
        <f t="shared" si="6"/>
        <v/>
      </c>
      <c r="K2183" s="5" t="str">
        <f t="shared" si="9"/>
        <v>Public Health Data </v>
      </c>
      <c r="M2183" s="6" t="str">
        <f t="shared" si="7"/>
        <v/>
      </c>
      <c r="N2183" s="5" t="str">
        <f t="shared" ref="N2183:Q2183" si="2189">IF(IFERROR(FIND( TRIM(LOWER( RIGHT(N$1,LEN(N$1)- FIND("=",N$1)))),LOWER($D2183)),"*") = "*","",LEFT(N$1,FIND("=",N$1) -1))</f>
        <v/>
      </c>
      <c r="O2183" s="5" t="str">
        <f t="shared" si="2189"/>
        <v/>
      </c>
      <c r="P2183" s="5" t="str">
        <f t="shared" si="2189"/>
        <v/>
      </c>
      <c r="Q2183" s="5" t="str">
        <f t="shared" si="2189"/>
        <v/>
      </c>
    </row>
    <row r="2184" ht="15.75" customHeight="1">
      <c r="A2184" s="5" t="s">
        <v>6430</v>
      </c>
      <c r="B2184" s="5" t="s">
        <v>6431</v>
      </c>
      <c r="C2184" s="5" t="s">
        <v>18</v>
      </c>
      <c r="D2184" s="5" t="s">
        <v>6432</v>
      </c>
      <c r="E2184" s="6" t="str">
        <f t="shared" si="2"/>
        <v>Enviromental Data</v>
      </c>
      <c r="F2184" s="2" t="s">
        <v>5</v>
      </c>
      <c r="G2184" s="5" t="str">
        <f t="shared" si="3"/>
        <v/>
      </c>
      <c r="H2184" s="5" t="str">
        <f t="shared" si="4"/>
        <v/>
      </c>
      <c r="I2184" s="5" t="str">
        <f t="shared" si="5"/>
        <v/>
      </c>
      <c r="J2184" s="5" t="str">
        <f t="shared" si="6"/>
        <v/>
      </c>
      <c r="K2184" s="5" t="str">
        <f t="shared" si="9"/>
        <v/>
      </c>
      <c r="M2184" s="6" t="str">
        <f t="shared" si="7"/>
        <v/>
      </c>
      <c r="N2184" s="5" t="str">
        <f t="shared" ref="N2184:Q2184" si="2190">IF(IFERROR(FIND( TRIM(LOWER( RIGHT(N$1,LEN(N$1)- FIND("=",N$1)))),LOWER($D2184)),"*") = "*","",LEFT(N$1,FIND("=",N$1) -1))</f>
        <v/>
      </c>
      <c r="O2184" s="5" t="str">
        <f t="shared" si="2190"/>
        <v/>
      </c>
      <c r="P2184" s="5" t="str">
        <f t="shared" si="2190"/>
        <v/>
      </c>
      <c r="Q2184" s="5" t="str">
        <f t="shared" si="2190"/>
        <v/>
      </c>
    </row>
    <row r="2185" ht="15.75" customHeight="1">
      <c r="A2185" s="5" t="s">
        <v>6433</v>
      </c>
      <c r="B2185" s="5" t="s">
        <v>6434</v>
      </c>
      <c r="C2185" s="5" t="s">
        <v>18</v>
      </c>
      <c r="D2185" s="5" t="s">
        <v>6435</v>
      </c>
      <c r="E2185" s="6" t="str">
        <f t="shared" si="2"/>
        <v>Enviromental Data</v>
      </c>
      <c r="F2185" s="2" t="s">
        <v>5</v>
      </c>
      <c r="G2185" s="5" t="str">
        <f t="shared" si="3"/>
        <v/>
      </c>
      <c r="H2185" s="5" t="str">
        <f t="shared" si="4"/>
        <v/>
      </c>
      <c r="I2185" s="5" t="str">
        <f t="shared" si="5"/>
        <v/>
      </c>
      <c r="J2185" s="5" t="str">
        <f t="shared" si="6"/>
        <v/>
      </c>
      <c r="K2185" s="5" t="str">
        <f t="shared" si="9"/>
        <v/>
      </c>
      <c r="M2185" s="6" t="str">
        <f t="shared" si="7"/>
        <v/>
      </c>
      <c r="N2185" s="5" t="str">
        <f t="shared" ref="N2185:Q2185" si="2191">IF(IFERROR(FIND( TRIM(LOWER( RIGHT(N$1,LEN(N$1)- FIND("=",N$1)))),LOWER($D2185)),"*") = "*","",LEFT(N$1,FIND("=",N$1) -1))</f>
        <v/>
      </c>
      <c r="O2185" s="5" t="str">
        <f t="shared" si="2191"/>
        <v/>
      </c>
      <c r="P2185" s="5" t="str">
        <f t="shared" si="2191"/>
        <v/>
      </c>
      <c r="Q2185" s="5" t="str">
        <f t="shared" si="2191"/>
        <v/>
      </c>
    </row>
    <row r="2186" ht="15.75" customHeight="1">
      <c r="A2186" s="5" t="s">
        <v>6436</v>
      </c>
      <c r="B2186" s="5" t="s">
        <v>6437</v>
      </c>
      <c r="C2186" s="5" t="s">
        <v>18</v>
      </c>
      <c r="D2186" s="5" t="s">
        <v>6438</v>
      </c>
      <c r="E2186" s="6" t="str">
        <f t="shared" si="2"/>
        <v>Enviromental Data</v>
      </c>
      <c r="F2186" s="2" t="s">
        <v>5</v>
      </c>
      <c r="G2186" s="5" t="str">
        <f t="shared" si="3"/>
        <v/>
      </c>
      <c r="H2186" s="5" t="str">
        <f t="shared" si="4"/>
        <v/>
      </c>
      <c r="I2186" s="5" t="str">
        <f t="shared" si="5"/>
        <v/>
      </c>
      <c r="J2186" s="5" t="str">
        <f t="shared" si="6"/>
        <v/>
      </c>
      <c r="K2186" s="5" t="str">
        <f t="shared" si="9"/>
        <v/>
      </c>
      <c r="M2186" s="6" t="str">
        <f t="shared" si="7"/>
        <v/>
      </c>
      <c r="N2186" s="5" t="str">
        <f t="shared" ref="N2186:Q2186" si="2192">IF(IFERROR(FIND( TRIM(LOWER( RIGHT(N$1,LEN(N$1)- FIND("=",N$1)))),LOWER($D2186)),"*") = "*","",LEFT(N$1,FIND("=",N$1) -1))</f>
        <v/>
      </c>
      <c r="O2186" s="5" t="str">
        <f t="shared" si="2192"/>
        <v/>
      </c>
      <c r="P2186" s="5" t="str">
        <f t="shared" si="2192"/>
        <v/>
      </c>
      <c r="Q2186" s="5" t="str">
        <f t="shared" si="2192"/>
        <v/>
      </c>
    </row>
    <row r="2187" ht="15.75" customHeight="1">
      <c r="A2187" s="5" t="s">
        <v>6439</v>
      </c>
      <c r="B2187" s="5" t="s">
        <v>6440</v>
      </c>
      <c r="C2187" s="5" t="s">
        <v>18</v>
      </c>
      <c r="D2187" s="5" t="s">
        <v>6441</v>
      </c>
      <c r="E2187" s="6" t="str">
        <f t="shared" si="2"/>
        <v>Enviromental Data</v>
      </c>
      <c r="F2187" s="2" t="s">
        <v>5</v>
      </c>
      <c r="G2187" s="5" t="str">
        <f t="shared" si="3"/>
        <v/>
      </c>
      <c r="H2187" s="5" t="str">
        <f t="shared" si="4"/>
        <v/>
      </c>
      <c r="I2187" s="5" t="str">
        <f t="shared" si="5"/>
        <v/>
      </c>
      <c r="J2187" s="5" t="str">
        <f t="shared" si="6"/>
        <v/>
      </c>
      <c r="K2187" s="5" t="str">
        <f t="shared" si="9"/>
        <v/>
      </c>
      <c r="M2187" s="6" t="str">
        <f t="shared" si="7"/>
        <v/>
      </c>
      <c r="N2187" s="5" t="str">
        <f t="shared" ref="N2187:Q2187" si="2193">IF(IFERROR(FIND( TRIM(LOWER( RIGHT(N$1,LEN(N$1)- FIND("=",N$1)))),LOWER($D2187)),"*") = "*","",LEFT(N$1,FIND("=",N$1) -1))</f>
        <v/>
      </c>
      <c r="O2187" s="5" t="str">
        <f t="shared" si="2193"/>
        <v/>
      </c>
      <c r="P2187" s="5" t="str">
        <f t="shared" si="2193"/>
        <v/>
      </c>
      <c r="Q2187" s="5" t="str">
        <f t="shared" si="2193"/>
        <v/>
      </c>
    </row>
    <row r="2188" ht="15.75" customHeight="1">
      <c r="A2188" s="5" t="s">
        <v>6442</v>
      </c>
      <c r="B2188" s="5" t="s">
        <v>6443</v>
      </c>
      <c r="C2188" s="5" t="s">
        <v>18</v>
      </c>
      <c r="D2188" s="5" t="s">
        <v>6444</v>
      </c>
      <c r="E2188" s="6" t="str">
        <f t="shared" si="2"/>
        <v>Enviromental Data</v>
      </c>
      <c r="F2188" s="2" t="s">
        <v>5</v>
      </c>
      <c r="G2188" s="5" t="str">
        <f t="shared" si="3"/>
        <v/>
      </c>
      <c r="H2188" s="5" t="str">
        <f t="shared" si="4"/>
        <v/>
      </c>
      <c r="I2188" s="5" t="str">
        <f t="shared" si="5"/>
        <v/>
      </c>
      <c r="J2188" s="5" t="str">
        <f t="shared" si="6"/>
        <v/>
      </c>
      <c r="K2188" s="5" t="str">
        <f t="shared" si="9"/>
        <v/>
      </c>
      <c r="M2188" s="6" t="str">
        <f t="shared" si="7"/>
        <v/>
      </c>
      <c r="N2188" s="5" t="str">
        <f t="shared" ref="N2188:Q2188" si="2194">IF(IFERROR(FIND( TRIM(LOWER( RIGHT(N$1,LEN(N$1)- FIND("=",N$1)))),LOWER($D2188)),"*") = "*","",LEFT(N$1,FIND("=",N$1) -1))</f>
        <v/>
      </c>
      <c r="O2188" s="5" t="str">
        <f t="shared" si="2194"/>
        <v/>
      </c>
      <c r="P2188" s="5" t="str">
        <f t="shared" si="2194"/>
        <v/>
      </c>
      <c r="Q2188" s="5" t="str">
        <f t="shared" si="2194"/>
        <v/>
      </c>
    </row>
    <row r="2189" ht="15.75" customHeight="1">
      <c r="A2189" s="5" t="s">
        <v>6445</v>
      </c>
      <c r="B2189" s="5" t="s">
        <v>6446</v>
      </c>
      <c r="C2189" s="5" t="s">
        <v>18</v>
      </c>
      <c r="D2189" s="5" t="s">
        <v>6447</v>
      </c>
      <c r="E2189" s="6" t="str">
        <f t="shared" si="2"/>
        <v>Enviromental Data,Public Health Data </v>
      </c>
      <c r="F2189" s="2" t="s">
        <v>5</v>
      </c>
      <c r="G2189" s="5" t="str">
        <f t="shared" si="3"/>
        <v/>
      </c>
      <c r="H2189" s="5" t="str">
        <f t="shared" si="4"/>
        <v/>
      </c>
      <c r="I2189" s="5" t="str">
        <f t="shared" si="5"/>
        <v/>
      </c>
      <c r="J2189" s="5" t="str">
        <f t="shared" si="6"/>
        <v/>
      </c>
      <c r="K2189" s="5" t="str">
        <f t="shared" si="9"/>
        <v>Public Health Data </v>
      </c>
      <c r="M2189" s="6" t="str">
        <f t="shared" si="7"/>
        <v/>
      </c>
      <c r="N2189" s="5" t="str">
        <f t="shared" ref="N2189:Q2189" si="2195">IF(IFERROR(FIND( TRIM(LOWER( RIGHT(N$1,LEN(N$1)- FIND("=",N$1)))),LOWER($D2189)),"*") = "*","",LEFT(N$1,FIND("=",N$1) -1))</f>
        <v/>
      </c>
      <c r="O2189" s="5" t="str">
        <f t="shared" si="2195"/>
        <v/>
      </c>
      <c r="P2189" s="5" t="str">
        <f t="shared" si="2195"/>
        <v/>
      </c>
      <c r="Q2189" s="5" t="str">
        <f t="shared" si="2195"/>
        <v/>
      </c>
    </row>
    <row r="2190" ht="15.75" customHeight="1">
      <c r="A2190" s="5" t="s">
        <v>6448</v>
      </c>
      <c r="B2190" s="5" t="s">
        <v>6449</v>
      </c>
      <c r="C2190" s="5" t="s">
        <v>18</v>
      </c>
      <c r="D2190" s="5" t="s">
        <v>6450</v>
      </c>
      <c r="E2190" s="6" t="str">
        <f t="shared" si="2"/>
        <v>Enviromental Data</v>
      </c>
      <c r="F2190" s="2" t="s">
        <v>5</v>
      </c>
      <c r="G2190" s="5" t="str">
        <f t="shared" si="3"/>
        <v/>
      </c>
      <c r="H2190" s="5" t="str">
        <f t="shared" si="4"/>
        <v/>
      </c>
      <c r="I2190" s="5" t="str">
        <f t="shared" si="5"/>
        <v/>
      </c>
      <c r="J2190" s="5" t="str">
        <f t="shared" si="6"/>
        <v/>
      </c>
      <c r="K2190" s="5" t="str">
        <f t="shared" si="9"/>
        <v/>
      </c>
      <c r="M2190" s="6" t="str">
        <f t="shared" si="7"/>
        <v/>
      </c>
      <c r="N2190" s="5" t="str">
        <f t="shared" ref="N2190:Q2190" si="2196">IF(IFERROR(FIND( TRIM(LOWER( RIGHT(N$1,LEN(N$1)- FIND("=",N$1)))),LOWER($D2190)),"*") = "*","",LEFT(N$1,FIND("=",N$1) -1))</f>
        <v/>
      </c>
      <c r="O2190" s="5" t="str">
        <f t="shared" si="2196"/>
        <v/>
      </c>
      <c r="P2190" s="5" t="str">
        <f t="shared" si="2196"/>
        <v/>
      </c>
      <c r="Q2190" s="5" t="str">
        <f t="shared" si="2196"/>
        <v/>
      </c>
    </row>
    <row r="2191" ht="15.75" customHeight="1">
      <c r="A2191" s="5" t="s">
        <v>6451</v>
      </c>
      <c r="B2191" s="5" t="s">
        <v>6452</v>
      </c>
      <c r="C2191" s="5" t="s">
        <v>18</v>
      </c>
      <c r="D2191" s="5" t="s">
        <v>6453</v>
      </c>
      <c r="E2191" s="6" t="str">
        <f t="shared" si="2"/>
        <v>Enviromental Data</v>
      </c>
      <c r="F2191" s="2" t="s">
        <v>5</v>
      </c>
      <c r="G2191" s="5" t="str">
        <f t="shared" si="3"/>
        <v/>
      </c>
      <c r="H2191" s="5" t="str">
        <f t="shared" si="4"/>
        <v/>
      </c>
      <c r="I2191" s="5" t="str">
        <f t="shared" si="5"/>
        <v/>
      </c>
      <c r="J2191" s="5" t="str">
        <f t="shared" si="6"/>
        <v/>
      </c>
      <c r="K2191" s="5" t="str">
        <f t="shared" si="9"/>
        <v/>
      </c>
      <c r="M2191" s="6" t="str">
        <f t="shared" si="7"/>
        <v/>
      </c>
      <c r="N2191" s="5" t="str">
        <f t="shared" ref="N2191:Q2191" si="2197">IF(IFERROR(FIND( TRIM(LOWER( RIGHT(N$1,LEN(N$1)- FIND("=",N$1)))),LOWER($D2191)),"*") = "*","",LEFT(N$1,FIND("=",N$1) -1))</f>
        <v/>
      </c>
      <c r="O2191" s="5" t="str">
        <f t="shared" si="2197"/>
        <v/>
      </c>
      <c r="P2191" s="5" t="str">
        <f t="shared" si="2197"/>
        <v/>
      </c>
      <c r="Q2191" s="5" t="str">
        <f t="shared" si="2197"/>
        <v/>
      </c>
    </row>
    <row r="2192" ht="15.75" customHeight="1">
      <c r="A2192" s="5" t="s">
        <v>6454</v>
      </c>
      <c r="B2192" s="5" t="s">
        <v>6455</v>
      </c>
      <c r="C2192" s="5" t="s">
        <v>18</v>
      </c>
      <c r="D2192" s="5" t="s">
        <v>6456</v>
      </c>
      <c r="E2192" s="6" t="str">
        <f t="shared" si="2"/>
        <v>Enviromental Data</v>
      </c>
      <c r="F2192" s="2" t="s">
        <v>5</v>
      </c>
      <c r="G2192" s="5" t="str">
        <f t="shared" si="3"/>
        <v/>
      </c>
      <c r="H2192" s="5" t="str">
        <f t="shared" si="4"/>
        <v/>
      </c>
      <c r="I2192" s="5" t="str">
        <f t="shared" si="5"/>
        <v/>
      </c>
      <c r="J2192" s="5" t="str">
        <f t="shared" si="6"/>
        <v/>
      </c>
      <c r="K2192" s="5" t="str">
        <f t="shared" si="9"/>
        <v/>
      </c>
      <c r="M2192" s="6" t="str">
        <f t="shared" si="7"/>
        <v/>
      </c>
      <c r="N2192" s="5" t="str">
        <f t="shared" ref="N2192:Q2192" si="2198">IF(IFERROR(FIND( TRIM(LOWER( RIGHT(N$1,LEN(N$1)- FIND("=",N$1)))),LOWER($D2192)),"*") = "*","",LEFT(N$1,FIND("=",N$1) -1))</f>
        <v/>
      </c>
      <c r="O2192" s="5" t="str">
        <f t="shared" si="2198"/>
        <v/>
      </c>
      <c r="P2192" s="5" t="str">
        <f t="shared" si="2198"/>
        <v/>
      </c>
      <c r="Q2192" s="5" t="str">
        <f t="shared" si="2198"/>
        <v/>
      </c>
    </row>
    <row r="2193" ht="15.75" customHeight="1">
      <c r="A2193" s="5" t="s">
        <v>6457</v>
      </c>
      <c r="B2193" s="5" t="s">
        <v>6458</v>
      </c>
      <c r="C2193" s="5" t="s">
        <v>18</v>
      </c>
      <c r="D2193" s="5" t="s">
        <v>6459</v>
      </c>
      <c r="E2193" s="6" t="str">
        <f t="shared" si="2"/>
        <v>Enviromental Data</v>
      </c>
      <c r="F2193" s="2" t="s">
        <v>5</v>
      </c>
      <c r="G2193" s="5" t="str">
        <f t="shared" si="3"/>
        <v/>
      </c>
      <c r="H2193" s="5" t="str">
        <f t="shared" si="4"/>
        <v/>
      </c>
      <c r="I2193" s="5" t="str">
        <f t="shared" si="5"/>
        <v/>
      </c>
      <c r="J2193" s="5" t="str">
        <f t="shared" si="6"/>
        <v/>
      </c>
      <c r="K2193" s="5" t="str">
        <f t="shared" si="9"/>
        <v/>
      </c>
      <c r="M2193" s="6" t="str">
        <f t="shared" si="7"/>
        <v>Regulatory Compliance </v>
      </c>
      <c r="N2193" s="5" t="str">
        <f t="shared" ref="N2193:Q2193" si="2199">IF(IFERROR(FIND( TRIM(LOWER( RIGHT(N$1,LEN(N$1)- FIND("=",N$1)))),LOWER($D2193)),"*") = "*","",LEFT(N$1,FIND("=",N$1) -1))</f>
        <v/>
      </c>
      <c r="O2193" s="5" t="str">
        <f t="shared" si="2199"/>
        <v/>
      </c>
      <c r="P2193" s="5" t="str">
        <f t="shared" si="2199"/>
        <v>Regulatory Compliance </v>
      </c>
      <c r="Q2193" s="5" t="str">
        <f t="shared" si="2199"/>
        <v/>
      </c>
    </row>
    <row r="2194" ht="15.75" customHeight="1">
      <c r="A2194" s="5" t="s">
        <v>6460</v>
      </c>
      <c r="B2194" s="5" t="s">
        <v>6461</v>
      </c>
      <c r="C2194" s="5" t="s">
        <v>18</v>
      </c>
      <c r="D2194" s="5" t="s">
        <v>6462</v>
      </c>
      <c r="E2194" s="6" t="str">
        <f t="shared" si="2"/>
        <v>Enviromental Data</v>
      </c>
      <c r="F2194" s="2" t="s">
        <v>5</v>
      </c>
      <c r="G2194" s="5" t="str">
        <f t="shared" si="3"/>
        <v/>
      </c>
      <c r="H2194" s="5" t="str">
        <f t="shared" si="4"/>
        <v/>
      </c>
      <c r="I2194" s="5" t="str">
        <f t="shared" si="5"/>
        <v/>
      </c>
      <c r="J2194" s="5" t="str">
        <f t="shared" si="6"/>
        <v/>
      </c>
      <c r="K2194" s="5" t="str">
        <f t="shared" si="9"/>
        <v/>
      </c>
      <c r="M2194" s="6" t="str">
        <f t="shared" si="7"/>
        <v>Regulatory Compliance </v>
      </c>
      <c r="N2194" s="5" t="str">
        <f t="shared" ref="N2194:Q2194" si="2200">IF(IFERROR(FIND( TRIM(LOWER( RIGHT(N$1,LEN(N$1)- FIND("=",N$1)))),LOWER($D2194)),"*") = "*","",LEFT(N$1,FIND("=",N$1) -1))</f>
        <v/>
      </c>
      <c r="O2194" s="5" t="str">
        <f t="shared" si="2200"/>
        <v/>
      </c>
      <c r="P2194" s="5" t="str">
        <f t="shared" si="2200"/>
        <v>Regulatory Compliance </v>
      </c>
      <c r="Q2194" s="5" t="str">
        <f t="shared" si="2200"/>
        <v/>
      </c>
    </row>
    <row r="2195" ht="15.75" customHeight="1">
      <c r="A2195" s="5" t="s">
        <v>6463</v>
      </c>
      <c r="B2195" s="5" t="s">
        <v>6464</v>
      </c>
      <c r="C2195" s="5" t="s">
        <v>18</v>
      </c>
      <c r="D2195" s="5" t="s">
        <v>6465</v>
      </c>
      <c r="E2195" s="6" t="str">
        <f t="shared" si="2"/>
        <v>Enviromental Data</v>
      </c>
      <c r="F2195" s="2" t="s">
        <v>5</v>
      </c>
      <c r="G2195" s="5" t="str">
        <f t="shared" si="3"/>
        <v/>
      </c>
      <c r="H2195" s="5" t="str">
        <f t="shared" si="4"/>
        <v/>
      </c>
      <c r="I2195" s="5" t="str">
        <f t="shared" si="5"/>
        <v/>
      </c>
      <c r="J2195" s="5" t="str">
        <f t="shared" si="6"/>
        <v/>
      </c>
      <c r="K2195" s="5" t="str">
        <f t="shared" si="9"/>
        <v/>
      </c>
      <c r="M2195" s="6" t="str">
        <f t="shared" si="7"/>
        <v/>
      </c>
      <c r="N2195" s="5" t="str">
        <f t="shared" ref="N2195:Q2195" si="2201">IF(IFERROR(FIND( TRIM(LOWER( RIGHT(N$1,LEN(N$1)- FIND("=",N$1)))),LOWER($D2195)),"*") = "*","",LEFT(N$1,FIND("=",N$1) -1))</f>
        <v/>
      </c>
      <c r="O2195" s="5" t="str">
        <f t="shared" si="2201"/>
        <v/>
      </c>
      <c r="P2195" s="5" t="str">
        <f t="shared" si="2201"/>
        <v/>
      </c>
      <c r="Q2195" s="5" t="str">
        <f t="shared" si="2201"/>
        <v/>
      </c>
    </row>
    <row r="2196" ht="15.75" customHeight="1">
      <c r="A2196" s="5" t="s">
        <v>6466</v>
      </c>
      <c r="B2196" s="5" t="s">
        <v>6467</v>
      </c>
      <c r="C2196" s="5" t="s">
        <v>18</v>
      </c>
      <c r="D2196" s="5" t="s">
        <v>6468</v>
      </c>
      <c r="E2196" s="6" t="str">
        <f t="shared" si="2"/>
        <v>Enviromental Data,Energy Data </v>
      </c>
      <c r="F2196" s="2" t="s">
        <v>5</v>
      </c>
      <c r="G2196" s="5" t="str">
        <f t="shared" si="3"/>
        <v/>
      </c>
      <c r="H2196" s="5" t="str">
        <f t="shared" si="4"/>
        <v/>
      </c>
      <c r="I2196" s="5" t="str">
        <f t="shared" si="5"/>
        <v>Energy Data </v>
      </c>
      <c r="J2196" s="5" t="str">
        <f t="shared" si="6"/>
        <v/>
      </c>
      <c r="K2196" s="5" t="str">
        <f t="shared" si="9"/>
        <v/>
      </c>
      <c r="M2196" s="6" t="str">
        <f t="shared" si="7"/>
        <v>Agricultural Waste Management System </v>
      </c>
      <c r="N2196" s="5" t="str">
        <f t="shared" ref="N2196:Q2196" si="2202">IF(IFERROR(FIND( TRIM(LOWER( RIGHT(N$1,LEN(N$1)- FIND("=",N$1)))),LOWER($D2196)),"*") = "*","",LEFT(N$1,FIND("=",N$1) -1))</f>
        <v>Agricultural Waste Management System </v>
      </c>
      <c r="O2196" s="5" t="str">
        <f t="shared" si="2202"/>
        <v/>
      </c>
      <c r="P2196" s="5" t="str">
        <f t="shared" si="2202"/>
        <v/>
      </c>
      <c r="Q2196" s="5" t="str">
        <f t="shared" si="2202"/>
        <v/>
      </c>
    </row>
    <row r="2197" ht="15.75" customHeight="1">
      <c r="A2197" s="5" t="s">
        <v>6469</v>
      </c>
      <c r="B2197" s="5" t="s">
        <v>6470</v>
      </c>
      <c r="C2197" s="5" t="s">
        <v>18</v>
      </c>
      <c r="D2197" s="5" t="s">
        <v>6471</v>
      </c>
      <c r="E2197" s="6" t="str">
        <f t="shared" si="2"/>
        <v>Enviromental Data,Soil Health Data</v>
      </c>
      <c r="F2197" s="2" t="s">
        <v>5</v>
      </c>
      <c r="G2197" s="5" t="str">
        <f t="shared" si="3"/>
        <v>Soil Health Data</v>
      </c>
      <c r="H2197" s="5" t="str">
        <f t="shared" si="4"/>
        <v/>
      </c>
      <c r="I2197" s="5" t="str">
        <f t="shared" si="5"/>
        <v/>
      </c>
      <c r="J2197" s="5" t="str">
        <f t="shared" si="6"/>
        <v/>
      </c>
      <c r="K2197" s="5" t="str">
        <f t="shared" si="9"/>
        <v/>
      </c>
      <c r="M2197" s="6" t="str">
        <f t="shared" si="7"/>
        <v/>
      </c>
      <c r="N2197" s="5" t="str">
        <f t="shared" ref="N2197:Q2197" si="2203">IF(IFERROR(FIND( TRIM(LOWER( RIGHT(N$1,LEN(N$1)- FIND("=",N$1)))),LOWER($D2197)),"*") = "*","",LEFT(N$1,FIND("=",N$1) -1))</f>
        <v/>
      </c>
      <c r="O2197" s="5" t="str">
        <f t="shared" si="2203"/>
        <v/>
      </c>
      <c r="P2197" s="5" t="str">
        <f t="shared" si="2203"/>
        <v/>
      </c>
      <c r="Q2197" s="5" t="str">
        <f t="shared" si="2203"/>
        <v/>
      </c>
    </row>
    <row r="2198" ht="15.75" customHeight="1">
      <c r="A2198" s="5" t="s">
        <v>6472</v>
      </c>
      <c r="B2198" s="5" t="s">
        <v>6473</v>
      </c>
      <c r="C2198" s="5" t="s">
        <v>18</v>
      </c>
      <c r="D2198" s="5" t="s">
        <v>6474</v>
      </c>
      <c r="E2198" s="6" t="str">
        <f t="shared" si="2"/>
        <v>Enviromental Data</v>
      </c>
      <c r="F2198" s="2" t="s">
        <v>5</v>
      </c>
      <c r="G2198" s="5" t="str">
        <f t="shared" si="3"/>
        <v/>
      </c>
      <c r="H2198" s="5" t="str">
        <f t="shared" si="4"/>
        <v/>
      </c>
      <c r="I2198" s="5" t="str">
        <f t="shared" si="5"/>
        <v/>
      </c>
      <c r="J2198" s="5" t="str">
        <f t="shared" si="6"/>
        <v/>
      </c>
      <c r="K2198" s="5" t="str">
        <f t="shared" si="9"/>
        <v/>
      </c>
      <c r="M2198" s="6" t="str">
        <f t="shared" si="7"/>
        <v/>
      </c>
      <c r="N2198" s="5" t="str">
        <f t="shared" ref="N2198:Q2198" si="2204">IF(IFERROR(FIND( TRIM(LOWER( RIGHT(N$1,LEN(N$1)- FIND("=",N$1)))),LOWER($D2198)),"*") = "*","",LEFT(N$1,FIND("=",N$1) -1))</f>
        <v/>
      </c>
      <c r="O2198" s="5" t="str">
        <f t="shared" si="2204"/>
        <v/>
      </c>
      <c r="P2198" s="5" t="str">
        <f t="shared" si="2204"/>
        <v/>
      </c>
      <c r="Q2198" s="5" t="str">
        <f t="shared" si="2204"/>
        <v/>
      </c>
    </row>
    <row r="2199" ht="15.75" customHeight="1">
      <c r="A2199" s="5" t="s">
        <v>6475</v>
      </c>
      <c r="B2199" s="5" t="s">
        <v>6476</v>
      </c>
      <c r="C2199" s="5" t="s">
        <v>18</v>
      </c>
      <c r="D2199" s="5" t="s">
        <v>6477</v>
      </c>
      <c r="E2199" s="6" t="str">
        <f t="shared" si="2"/>
        <v>Enviromental Data</v>
      </c>
      <c r="F2199" s="2" t="s">
        <v>5</v>
      </c>
      <c r="G2199" s="5" t="str">
        <f t="shared" si="3"/>
        <v/>
      </c>
      <c r="H2199" s="5" t="str">
        <f t="shared" si="4"/>
        <v/>
      </c>
      <c r="I2199" s="5" t="str">
        <f t="shared" si="5"/>
        <v/>
      </c>
      <c r="J2199" s="5" t="str">
        <f t="shared" si="6"/>
        <v/>
      </c>
      <c r="K2199" s="5" t="str">
        <f t="shared" si="9"/>
        <v/>
      </c>
      <c r="M2199" s="6" t="str">
        <f t="shared" si="7"/>
        <v/>
      </c>
      <c r="N2199" s="5" t="str">
        <f t="shared" ref="N2199:Q2199" si="2205">IF(IFERROR(FIND( TRIM(LOWER( RIGHT(N$1,LEN(N$1)- FIND("=",N$1)))),LOWER($D2199)),"*") = "*","",LEFT(N$1,FIND("=",N$1) -1))</f>
        <v/>
      </c>
      <c r="O2199" s="5" t="str">
        <f t="shared" si="2205"/>
        <v/>
      </c>
      <c r="P2199" s="5" t="str">
        <f t="shared" si="2205"/>
        <v/>
      </c>
      <c r="Q2199" s="5" t="str">
        <f t="shared" si="2205"/>
        <v/>
      </c>
    </row>
    <row r="2200" ht="15.75" customHeight="1">
      <c r="A2200" s="5" t="s">
        <v>6478</v>
      </c>
      <c r="B2200" s="5" t="s">
        <v>6479</v>
      </c>
      <c r="C2200" s="5" t="s">
        <v>18</v>
      </c>
      <c r="D2200" s="5" t="s">
        <v>6480</v>
      </c>
      <c r="E2200" s="6" t="str">
        <f t="shared" si="2"/>
        <v>Enviromental Data</v>
      </c>
      <c r="F2200" s="2" t="s">
        <v>5</v>
      </c>
      <c r="G2200" s="5" t="str">
        <f t="shared" si="3"/>
        <v/>
      </c>
      <c r="H2200" s="5" t="str">
        <f t="shared" si="4"/>
        <v/>
      </c>
      <c r="I2200" s="5" t="str">
        <f t="shared" si="5"/>
        <v/>
      </c>
      <c r="J2200" s="5" t="str">
        <f t="shared" si="6"/>
        <v/>
      </c>
      <c r="K2200" s="5" t="str">
        <f t="shared" si="9"/>
        <v/>
      </c>
      <c r="M2200" s="6" t="str">
        <f t="shared" si="7"/>
        <v/>
      </c>
      <c r="N2200" s="5" t="str">
        <f t="shared" ref="N2200:Q2200" si="2206">IF(IFERROR(FIND( TRIM(LOWER( RIGHT(N$1,LEN(N$1)- FIND("=",N$1)))),LOWER($D2200)),"*") = "*","",LEFT(N$1,FIND("=",N$1) -1))</f>
        <v/>
      </c>
      <c r="O2200" s="5" t="str">
        <f t="shared" si="2206"/>
        <v/>
      </c>
      <c r="P2200" s="5" t="str">
        <f t="shared" si="2206"/>
        <v/>
      </c>
      <c r="Q2200" s="5" t="str">
        <f t="shared" si="2206"/>
        <v/>
      </c>
    </row>
    <row r="2201" ht="15.75" customHeight="1">
      <c r="A2201" s="5" t="s">
        <v>6481</v>
      </c>
      <c r="B2201" s="5" t="s">
        <v>6482</v>
      </c>
      <c r="C2201" s="5" t="s">
        <v>18</v>
      </c>
      <c r="D2201" s="5" t="s">
        <v>6483</v>
      </c>
      <c r="E2201" s="6" t="str">
        <f t="shared" si="2"/>
        <v>Enviromental Data</v>
      </c>
      <c r="F2201" s="2" t="s">
        <v>5</v>
      </c>
      <c r="G2201" s="5" t="str">
        <f t="shared" si="3"/>
        <v/>
      </c>
      <c r="H2201" s="5" t="str">
        <f t="shared" si="4"/>
        <v/>
      </c>
      <c r="I2201" s="5" t="str">
        <f t="shared" si="5"/>
        <v/>
      </c>
      <c r="J2201" s="5" t="str">
        <f t="shared" si="6"/>
        <v/>
      </c>
      <c r="K2201" s="5" t="str">
        <f t="shared" si="9"/>
        <v/>
      </c>
      <c r="M2201" s="6" t="str">
        <f t="shared" si="7"/>
        <v>Regulatory Compliance </v>
      </c>
      <c r="N2201" s="5" t="str">
        <f t="shared" ref="N2201:Q2201" si="2207">IF(IFERROR(FIND( TRIM(LOWER( RIGHT(N$1,LEN(N$1)- FIND("=",N$1)))),LOWER($D2201)),"*") = "*","",LEFT(N$1,FIND("=",N$1) -1))</f>
        <v/>
      </c>
      <c r="O2201" s="5" t="str">
        <f t="shared" si="2207"/>
        <v/>
      </c>
      <c r="P2201" s="5" t="str">
        <f t="shared" si="2207"/>
        <v>Regulatory Compliance </v>
      </c>
      <c r="Q2201" s="5" t="str">
        <f t="shared" si="2207"/>
        <v/>
      </c>
    </row>
    <row r="2202" ht="15.75" customHeight="1">
      <c r="A2202" s="5" t="s">
        <v>6484</v>
      </c>
      <c r="B2202" s="5" t="s">
        <v>6485</v>
      </c>
      <c r="C2202" s="5" t="s">
        <v>18</v>
      </c>
      <c r="D2202" s="5" t="s">
        <v>6486</v>
      </c>
      <c r="E2202" s="6" t="str">
        <f t="shared" si="2"/>
        <v>Enviromental Data</v>
      </c>
      <c r="F2202" s="2" t="s">
        <v>5</v>
      </c>
      <c r="G2202" s="5" t="str">
        <f t="shared" si="3"/>
        <v/>
      </c>
      <c r="H2202" s="5" t="str">
        <f t="shared" si="4"/>
        <v/>
      </c>
      <c r="I2202" s="5" t="str">
        <f t="shared" si="5"/>
        <v/>
      </c>
      <c r="J2202" s="5" t="str">
        <f t="shared" si="6"/>
        <v/>
      </c>
      <c r="K2202" s="5" t="str">
        <f t="shared" si="9"/>
        <v/>
      </c>
      <c r="M2202" s="6" t="str">
        <f t="shared" si="7"/>
        <v/>
      </c>
      <c r="N2202" s="5" t="str">
        <f t="shared" ref="N2202:Q2202" si="2208">IF(IFERROR(FIND( TRIM(LOWER( RIGHT(N$1,LEN(N$1)- FIND("=",N$1)))),LOWER($D2202)),"*") = "*","",LEFT(N$1,FIND("=",N$1) -1))</f>
        <v/>
      </c>
      <c r="O2202" s="5" t="str">
        <f t="shared" si="2208"/>
        <v/>
      </c>
      <c r="P2202" s="5" t="str">
        <f t="shared" si="2208"/>
        <v/>
      </c>
      <c r="Q2202" s="5" t="str">
        <f t="shared" si="2208"/>
        <v/>
      </c>
    </row>
    <row r="2203" ht="15.75" customHeight="1">
      <c r="A2203" s="5" t="s">
        <v>6487</v>
      </c>
      <c r="B2203" s="5" t="s">
        <v>6488</v>
      </c>
      <c r="C2203" s="5" t="s">
        <v>18</v>
      </c>
      <c r="D2203" s="5" t="s">
        <v>6489</v>
      </c>
      <c r="E2203" s="6" t="str">
        <f t="shared" si="2"/>
        <v>Enviromental Data</v>
      </c>
      <c r="F2203" s="2" t="s">
        <v>5</v>
      </c>
      <c r="G2203" s="5" t="str">
        <f t="shared" si="3"/>
        <v/>
      </c>
      <c r="H2203" s="5" t="str">
        <f t="shared" si="4"/>
        <v/>
      </c>
      <c r="I2203" s="5" t="str">
        <f t="shared" si="5"/>
        <v/>
      </c>
      <c r="J2203" s="5" t="str">
        <f t="shared" si="6"/>
        <v/>
      </c>
      <c r="K2203" s="5" t="str">
        <f t="shared" si="9"/>
        <v/>
      </c>
      <c r="M2203" s="6" t="str">
        <f t="shared" si="7"/>
        <v>Regulatory Compliance </v>
      </c>
      <c r="N2203" s="5" t="str">
        <f t="shared" ref="N2203:Q2203" si="2209">IF(IFERROR(FIND( TRIM(LOWER( RIGHT(N$1,LEN(N$1)- FIND("=",N$1)))),LOWER($D2203)),"*") = "*","",LEFT(N$1,FIND("=",N$1) -1))</f>
        <v/>
      </c>
      <c r="O2203" s="5" t="str">
        <f t="shared" si="2209"/>
        <v/>
      </c>
      <c r="P2203" s="5" t="str">
        <f t="shared" si="2209"/>
        <v>Regulatory Compliance </v>
      </c>
      <c r="Q2203" s="5" t="str">
        <f t="shared" si="2209"/>
        <v/>
      </c>
    </row>
    <row r="2204" ht="15.75" customHeight="1">
      <c r="A2204" s="5" t="s">
        <v>6490</v>
      </c>
      <c r="B2204" s="5" t="s">
        <v>6491</v>
      </c>
      <c r="C2204" s="5" t="s">
        <v>18</v>
      </c>
      <c r="D2204" s="5" t="s">
        <v>6492</v>
      </c>
      <c r="E2204" s="6" t="str">
        <f t="shared" si="2"/>
        <v>Enviromental Data</v>
      </c>
      <c r="F2204" s="2" t="s">
        <v>5</v>
      </c>
      <c r="G2204" s="5" t="str">
        <f t="shared" si="3"/>
        <v/>
      </c>
      <c r="H2204" s="5" t="str">
        <f t="shared" si="4"/>
        <v/>
      </c>
      <c r="I2204" s="5" t="str">
        <f t="shared" si="5"/>
        <v/>
      </c>
      <c r="J2204" s="5" t="str">
        <f t="shared" si="6"/>
        <v/>
      </c>
      <c r="K2204" s="5" t="str">
        <f t="shared" si="9"/>
        <v/>
      </c>
      <c r="M2204" s="6" t="str">
        <f t="shared" si="7"/>
        <v/>
      </c>
      <c r="N2204" s="5" t="str">
        <f t="shared" ref="N2204:Q2204" si="2210">IF(IFERROR(FIND( TRIM(LOWER( RIGHT(N$1,LEN(N$1)- FIND("=",N$1)))),LOWER($D2204)),"*") = "*","",LEFT(N$1,FIND("=",N$1) -1))</f>
        <v/>
      </c>
      <c r="O2204" s="5" t="str">
        <f t="shared" si="2210"/>
        <v/>
      </c>
      <c r="P2204" s="5" t="str">
        <f t="shared" si="2210"/>
        <v/>
      </c>
      <c r="Q2204" s="5" t="str">
        <f t="shared" si="2210"/>
        <v/>
      </c>
    </row>
    <row r="2205" ht="15.75" customHeight="1">
      <c r="A2205" s="5" t="s">
        <v>6493</v>
      </c>
      <c r="B2205" s="5" t="s">
        <v>6494</v>
      </c>
      <c r="C2205" s="5" t="s">
        <v>18</v>
      </c>
      <c r="D2205" s="5" t="s">
        <v>6495</v>
      </c>
      <c r="E2205" s="6" t="str">
        <f t="shared" si="2"/>
        <v>Enviromental Data</v>
      </c>
      <c r="F2205" s="2" t="s">
        <v>5</v>
      </c>
      <c r="G2205" s="5" t="str">
        <f t="shared" si="3"/>
        <v/>
      </c>
      <c r="H2205" s="5" t="str">
        <f t="shared" si="4"/>
        <v/>
      </c>
      <c r="I2205" s="5" t="str">
        <f t="shared" si="5"/>
        <v/>
      </c>
      <c r="J2205" s="5" t="str">
        <f t="shared" si="6"/>
        <v/>
      </c>
      <c r="K2205" s="5" t="str">
        <f t="shared" si="9"/>
        <v/>
      </c>
      <c r="M2205" s="6" t="str">
        <f t="shared" si="7"/>
        <v/>
      </c>
      <c r="N2205" s="5" t="str">
        <f t="shared" ref="N2205:Q2205" si="2211">IF(IFERROR(FIND( TRIM(LOWER( RIGHT(N$1,LEN(N$1)- FIND("=",N$1)))),LOWER($D2205)),"*") = "*","",LEFT(N$1,FIND("=",N$1) -1))</f>
        <v/>
      </c>
      <c r="O2205" s="5" t="str">
        <f t="shared" si="2211"/>
        <v/>
      </c>
      <c r="P2205" s="5" t="str">
        <f t="shared" si="2211"/>
        <v/>
      </c>
      <c r="Q2205" s="5" t="str">
        <f t="shared" si="2211"/>
        <v/>
      </c>
    </row>
    <row r="2206" ht="15.75" customHeight="1">
      <c r="A2206" s="5" t="s">
        <v>6496</v>
      </c>
      <c r="B2206" s="5" t="s">
        <v>6497</v>
      </c>
      <c r="C2206" s="5" t="s">
        <v>18</v>
      </c>
      <c r="D2206" s="5" t="s">
        <v>6498</v>
      </c>
      <c r="E2206" s="6" t="str">
        <f t="shared" si="2"/>
        <v>Enviromental Data</v>
      </c>
      <c r="F2206" s="2" t="s">
        <v>5</v>
      </c>
      <c r="G2206" s="5" t="str">
        <f t="shared" si="3"/>
        <v/>
      </c>
      <c r="H2206" s="5" t="str">
        <f t="shared" si="4"/>
        <v/>
      </c>
      <c r="I2206" s="5" t="str">
        <f t="shared" si="5"/>
        <v/>
      </c>
      <c r="J2206" s="5" t="str">
        <f t="shared" si="6"/>
        <v/>
      </c>
      <c r="K2206" s="5" t="str">
        <f t="shared" si="9"/>
        <v/>
      </c>
      <c r="M2206" s="6" t="str">
        <f t="shared" si="7"/>
        <v>Regulatory Compliance </v>
      </c>
      <c r="N2206" s="5" t="str">
        <f t="shared" ref="N2206:Q2206" si="2212">IF(IFERROR(FIND( TRIM(LOWER( RIGHT(N$1,LEN(N$1)- FIND("=",N$1)))),LOWER($D2206)),"*") = "*","",LEFT(N$1,FIND("=",N$1) -1))</f>
        <v/>
      </c>
      <c r="O2206" s="5" t="str">
        <f t="shared" si="2212"/>
        <v/>
      </c>
      <c r="P2206" s="5" t="str">
        <f t="shared" si="2212"/>
        <v>Regulatory Compliance </v>
      </c>
      <c r="Q2206" s="5" t="str">
        <f t="shared" si="2212"/>
        <v/>
      </c>
    </row>
    <row r="2207" ht="15.75" customHeight="1">
      <c r="A2207" s="5" t="s">
        <v>6499</v>
      </c>
      <c r="B2207" s="5" t="s">
        <v>6500</v>
      </c>
      <c r="C2207" s="5" t="s">
        <v>18</v>
      </c>
      <c r="D2207" s="5" t="s">
        <v>6501</v>
      </c>
      <c r="E2207" s="6" t="str">
        <f t="shared" si="2"/>
        <v>Enviromental Data</v>
      </c>
      <c r="F2207" s="2" t="s">
        <v>5</v>
      </c>
      <c r="G2207" s="5" t="str">
        <f t="shared" si="3"/>
        <v/>
      </c>
      <c r="H2207" s="5" t="str">
        <f t="shared" si="4"/>
        <v/>
      </c>
      <c r="I2207" s="5" t="str">
        <f t="shared" si="5"/>
        <v/>
      </c>
      <c r="J2207" s="5" t="str">
        <f t="shared" si="6"/>
        <v/>
      </c>
      <c r="K2207" s="5" t="str">
        <f t="shared" si="9"/>
        <v/>
      </c>
      <c r="M2207" s="6" t="str">
        <f t="shared" si="7"/>
        <v/>
      </c>
      <c r="N2207" s="5" t="str">
        <f t="shared" ref="N2207:Q2207" si="2213">IF(IFERROR(FIND( TRIM(LOWER( RIGHT(N$1,LEN(N$1)- FIND("=",N$1)))),LOWER($D2207)),"*") = "*","",LEFT(N$1,FIND("=",N$1) -1))</f>
        <v/>
      </c>
      <c r="O2207" s="5" t="str">
        <f t="shared" si="2213"/>
        <v/>
      </c>
      <c r="P2207" s="5" t="str">
        <f t="shared" si="2213"/>
        <v/>
      </c>
      <c r="Q2207" s="5" t="str">
        <f t="shared" si="2213"/>
        <v/>
      </c>
    </row>
    <row r="2208" ht="15.75" customHeight="1">
      <c r="A2208" s="5" t="s">
        <v>6502</v>
      </c>
      <c r="B2208" s="5" t="s">
        <v>6503</v>
      </c>
      <c r="C2208" s="5" t="s">
        <v>18</v>
      </c>
      <c r="D2208" s="5" t="s">
        <v>6504</v>
      </c>
      <c r="E2208" s="6" t="str">
        <f t="shared" si="2"/>
        <v>Enviromental Data</v>
      </c>
      <c r="F2208" s="2" t="s">
        <v>5</v>
      </c>
      <c r="G2208" s="5" t="str">
        <f t="shared" si="3"/>
        <v/>
      </c>
      <c r="H2208" s="5" t="str">
        <f t="shared" si="4"/>
        <v/>
      </c>
      <c r="I2208" s="5" t="str">
        <f t="shared" si="5"/>
        <v/>
      </c>
      <c r="J2208" s="5" t="str">
        <f t="shared" si="6"/>
        <v/>
      </c>
      <c r="K2208" s="5" t="str">
        <f t="shared" si="9"/>
        <v/>
      </c>
      <c r="M2208" s="6" t="str">
        <f t="shared" si="7"/>
        <v/>
      </c>
      <c r="N2208" s="5" t="str">
        <f t="shared" ref="N2208:Q2208" si="2214">IF(IFERROR(FIND( TRIM(LOWER( RIGHT(N$1,LEN(N$1)- FIND("=",N$1)))),LOWER($D2208)),"*") = "*","",LEFT(N$1,FIND("=",N$1) -1))</f>
        <v/>
      </c>
      <c r="O2208" s="5" t="str">
        <f t="shared" si="2214"/>
        <v/>
      </c>
      <c r="P2208" s="5" t="str">
        <f t="shared" si="2214"/>
        <v/>
      </c>
      <c r="Q2208" s="5" t="str">
        <f t="shared" si="2214"/>
        <v/>
      </c>
    </row>
    <row r="2209" ht="15.75" customHeight="1">
      <c r="A2209" s="5" t="s">
        <v>6505</v>
      </c>
      <c r="B2209" s="5" t="s">
        <v>6506</v>
      </c>
      <c r="C2209" s="5" t="s">
        <v>18</v>
      </c>
      <c r="D2209" s="5" t="s">
        <v>6507</v>
      </c>
      <c r="E2209" s="6" t="str">
        <f t="shared" si="2"/>
        <v>Enviromental Data</v>
      </c>
      <c r="F2209" s="2" t="s">
        <v>5</v>
      </c>
      <c r="G2209" s="5" t="str">
        <f t="shared" si="3"/>
        <v/>
      </c>
      <c r="H2209" s="5" t="str">
        <f t="shared" si="4"/>
        <v/>
      </c>
      <c r="I2209" s="5" t="str">
        <f t="shared" si="5"/>
        <v/>
      </c>
      <c r="J2209" s="5" t="str">
        <f t="shared" si="6"/>
        <v/>
      </c>
      <c r="K2209" s="5" t="str">
        <f t="shared" si="9"/>
        <v/>
      </c>
      <c r="M2209" s="6" t="str">
        <f t="shared" si="7"/>
        <v/>
      </c>
      <c r="N2209" s="5" t="str">
        <f t="shared" ref="N2209:Q2209" si="2215">IF(IFERROR(FIND( TRIM(LOWER( RIGHT(N$1,LEN(N$1)- FIND("=",N$1)))),LOWER($D2209)),"*") = "*","",LEFT(N$1,FIND("=",N$1) -1))</f>
        <v/>
      </c>
      <c r="O2209" s="5" t="str">
        <f t="shared" si="2215"/>
        <v/>
      </c>
      <c r="P2209" s="5" t="str">
        <f t="shared" si="2215"/>
        <v/>
      </c>
      <c r="Q2209" s="5" t="str">
        <f t="shared" si="2215"/>
        <v/>
      </c>
    </row>
    <row r="2210" ht="15.75" customHeight="1">
      <c r="A2210" s="5" t="s">
        <v>6508</v>
      </c>
      <c r="B2210" s="5" t="s">
        <v>6509</v>
      </c>
      <c r="C2210" s="5" t="s">
        <v>18</v>
      </c>
      <c r="D2210" s="5" t="s">
        <v>6510</v>
      </c>
      <c r="E2210" s="6" t="str">
        <f t="shared" si="2"/>
        <v>Enviromental Data,Public Health Data </v>
      </c>
      <c r="F2210" s="2" t="s">
        <v>5</v>
      </c>
      <c r="G2210" s="5" t="str">
        <f t="shared" si="3"/>
        <v/>
      </c>
      <c r="H2210" s="5" t="str">
        <f t="shared" si="4"/>
        <v/>
      </c>
      <c r="I2210" s="5" t="str">
        <f t="shared" si="5"/>
        <v/>
      </c>
      <c r="J2210" s="5" t="str">
        <f t="shared" si="6"/>
        <v/>
      </c>
      <c r="K2210" s="5" t="str">
        <f t="shared" si="9"/>
        <v>Public Health Data </v>
      </c>
      <c r="M2210" s="6" t="str">
        <f t="shared" si="7"/>
        <v/>
      </c>
      <c r="N2210" s="5" t="str">
        <f t="shared" ref="N2210:Q2210" si="2216">IF(IFERROR(FIND( TRIM(LOWER( RIGHT(N$1,LEN(N$1)- FIND("=",N$1)))),LOWER($D2210)),"*") = "*","",LEFT(N$1,FIND("=",N$1) -1))</f>
        <v/>
      </c>
      <c r="O2210" s="5" t="str">
        <f t="shared" si="2216"/>
        <v/>
      </c>
      <c r="P2210" s="5" t="str">
        <f t="shared" si="2216"/>
        <v/>
      </c>
      <c r="Q2210" s="5" t="str">
        <f t="shared" si="2216"/>
        <v/>
      </c>
    </row>
    <row r="2211" ht="15.75" customHeight="1">
      <c r="A2211" s="5" t="s">
        <v>6511</v>
      </c>
      <c r="B2211" s="5" t="s">
        <v>6512</v>
      </c>
      <c r="C2211" s="5" t="s">
        <v>18</v>
      </c>
      <c r="D2211" s="5" t="s">
        <v>6513</v>
      </c>
      <c r="E2211" s="6" t="str">
        <f t="shared" si="2"/>
        <v>Enviromental Data</v>
      </c>
      <c r="F2211" s="2" t="s">
        <v>5</v>
      </c>
      <c r="G2211" s="5" t="str">
        <f t="shared" si="3"/>
        <v/>
      </c>
      <c r="H2211" s="5" t="str">
        <f t="shared" si="4"/>
        <v/>
      </c>
      <c r="I2211" s="5" t="str">
        <f t="shared" si="5"/>
        <v/>
      </c>
      <c r="J2211" s="5" t="str">
        <f t="shared" si="6"/>
        <v/>
      </c>
      <c r="K2211" s="5" t="str">
        <f t="shared" si="9"/>
        <v/>
      </c>
      <c r="M2211" s="6" t="str">
        <f t="shared" si="7"/>
        <v/>
      </c>
      <c r="N2211" s="5" t="str">
        <f t="shared" ref="N2211:Q2211" si="2217">IF(IFERROR(FIND( TRIM(LOWER( RIGHT(N$1,LEN(N$1)- FIND("=",N$1)))),LOWER($D2211)),"*") = "*","",LEFT(N$1,FIND("=",N$1) -1))</f>
        <v/>
      </c>
      <c r="O2211" s="5" t="str">
        <f t="shared" si="2217"/>
        <v/>
      </c>
      <c r="P2211" s="5" t="str">
        <f t="shared" si="2217"/>
        <v/>
      </c>
      <c r="Q2211" s="5" t="str">
        <f t="shared" si="2217"/>
        <v/>
      </c>
    </row>
    <row r="2212" ht="15.75" customHeight="1">
      <c r="A2212" s="5" t="s">
        <v>6514</v>
      </c>
      <c r="B2212" s="5" t="s">
        <v>6515</v>
      </c>
      <c r="C2212" s="5" t="s">
        <v>18</v>
      </c>
      <c r="D2212" s="5" t="s">
        <v>6516</v>
      </c>
      <c r="E2212" s="6" t="str">
        <f t="shared" si="2"/>
        <v>Enviromental Data</v>
      </c>
      <c r="F2212" s="2" t="s">
        <v>5</v>
      </c>
      <c r="G2212" s="5" t="str">
        <f t="shared" si="3"/>
        <v/>
      </c>
      <c r="H2212" s="5" t="str">
        <f t="shared" si="4"/>
        <v/>
      </c>
      <c r="I2212" s="5" t="str">
        <f t="shared" si="5"/>
        <v/>
      </c>
      <c r="J2212" s="5" t="str">
        <f t="shared" si="6"/>
        <v/>
      </c>
      <c r="K2212" s="5" t="str">
        <f t="shared" si="9"/>
        <v/>
      </c>
      <c r="M2212" s="6" t="str">
        <f t="shared" si="7"/>
        <v/>
      </c>
      <c r="N2212" s="5" t="str">
        <f t="shared" ref="N2212:Q2212" si="2218">IF(IFERROR(FIND( TRIM(LOWER( RIGHT(N$1,LEN(N$1)- FIND("=",N$1)))),LOWER($D2212)),"*") = "*","",LEFT(N$1,FIND("=",N$1) -1))</f>
        <v/>
      </c>
      <c r="O2212" s="5" t="str">
        <f t="shared" si="2218"/>
        <v/>
      </c>
      <c r="P2212" s="5" t="str">
        <f t="shared" si="2218"/>
        <v/>
      </c>
      <c r="Q2212" s="5" t="str">
        <f t="shared" si="2218"/>
        <v/>
      </c>
    </row>
    <row r="2213" ht="15.75" customHeight="1">
      <c r="A2213" s="5" t="s">
        <v>6517</v>
      </c>
      <c r="B2213" s="5" t="s">
        <v>6518</v>
      </c>
      <c r="C2213" s="5" t="s">
        <v>18</v>
      </c>
      <c r="D2213" s="5" t="s">
        <v>6519</v>
      </c>
      <c r="E2213" s="6" t="str">
        <f t="shared" si="2"/>
        <v>Enviromental Data</v>
      </c>
      <c r="F2213" s="2" t="s">
        <v>5</v>
      </c>
      <c r="G2213" s="5" t="str">
        <f t="shared" si="3"/>
        <v/>
      </c>
      <c r="H2213" s="5" t="str">
        <f t="shared" si="4"/>
        <v/>
      </c>
      <c r="I2213" s="5" t="str">
        <f t="shared" si="5"/>
        <v/>
      </c>
      <c r="J2213" s="5" t="str">
        <f t="shared" si="6"/>
        <v/>
      </c>
      <c r="K2213" s="5" t="str">
        <f t="shared" si="9"/>
        <v/>
      </c>
      <c r="M2213" s="6" t="str">
        <f t="shared" si="7"/>
        <v/>
      </c>
      <c r="N2213" s="5" t="str">
        <f t="shared" ref="N2213:Q2213" si="2219">IF(IFERROR(FIND( TRIM(LOWER( RIGHT(N$1,LEN(N$1)- FIND("=",N$1)))),LOWER($D2213)),"*") = "*","",LEFT(N$1,FIND("=",N$1) -1))</f>
        <v/>
      </c>
      <c r="O2213" s="5" t="str">
        <f t="shared" si="2219"/>
        <v/>
      </c>
      <c r="P2213" s="5" t="str">
        <f t="shared" si="2219"/>
        <v/>
      </c>
      <c r="Q2213" s="5" t="str">
        <f t="shared" si="2219"/>
        <v/>
      </c>
    </row>
    <row r="2214" ht="15.75" customHeight="1">
      <c r="A2214" s="5" t="s">
        <v>6520</v>
      </c>
      <c r="B2214" s="5" t="s">
        <v>6521</v>
      </c>
      <c r="C2214" s="5" t="s">
        <v>18</v>
      </c>
      <c r="D2214" s="5" t="s">
        <v>6522</v>
      </c>
      <c r="E2214" s="6" t="str">
        <f t="shared" si="2"/>
        <v>Enviromental Data</v>
      </c>
      <c r="F2214" s="2" t="s">
        <v>5</v>
      </c>
      <c r="G2214" s="5" t="str">
        <f t="shared" si="3"/>
        <v/>
      </c>
      <c r="H2214" s="5" t="str">
        <f t="shared" si="4"/>
        <v/>
      </c>
      <c r="I2214" s="5" t="str">
        <f t="shared" si="5"/>
        <v/>
      </c>
      <c r="J2214" s="5" t="str">
        <f t="shared" si="6"/>
        <v/>
      </c>
      <c r="K2214" s="5" t="str">
        <f t="shared" si="9"/>
        <v/>
      </c>
      <c r="M2214" s="6" t="str">
        <f t="shared" si="7"/>
        <v/>
      </c>
      <c r="N2214" s="5" t="str">
        <f t="shared" ref="N2214:Q2214" si="2220">IF(IFERROR(FIND( TRIM(LOWER( RIGHT(N$1,LEN(N$1)- FIND("=",N$1)))),LOWER($D2214)),"*") = "*","",LEFT(N$1,FIND("=",N$1) -1))</f>
        <v/>
      </c>
      <c r="O2214" s="5" t="str">
        <f t="shared" si="2220"/>
        <v/>
      </c>
      <c r="P2214" s="5" t="str">
        <f t="shared" si="2220"/>
        <v/>
      </c>
      <c r="Q2214" s="5" t="str">
        <f t="shared" si="2220"/>
        <v/>
      </c>
    </row>
    <row r="2215" ht="15.75" customHeight="1">
      <c r="A2215" s="5" t="s">
        <v>6523</v>
      </c>
      <c r="B2215" s="5" t="s">
        <v>6524</v>
      </c>
      <c r="C2215" s="5" t="s">
        <v>18</v>
      </c>
      <c r="D2215" s="5" t="s">
        <v>6525</v>
      </c>
      <c r="E2215" s="6" t="str">
        <f t="shared" si="2"/>
        <v>Enviromental Data</v>
      </c>
      <c r="F2215" s="2" t="s">
        <v>5</v>
      </c>
      <c r="G2215" s="5" t="str">
        <f t="shared" si="3"/>
        <v/>
      </c>
      <c r="H2215" s="5" t="str">
        <f t="shared" si="4"/>
        <v/>
      </c>
      <c r="I2215" s="5" t="str">
        <f t="shared" si="5"/>
        <v/>
      </c>
      <c r="J2215" s="5" t="str">
        <f t="shared" si="6"/>
        <v/>
      </c>
      <c r="K2215" s="5" t="str">
        <f t="shared" si="9"/>
        <v/>
      </c>
      <c r="M2215" s="6" t="str">
        <f t="shared" si="7"/>
        <v/>
      </c>
      <c r="N2215" s="5" t="str">
        <f t="shared" ref="N2215:Q2215" si="2221">IF(IFERROR(FIND( TRIM(LOWER( RIGHT(N$1,LEN(N$1)- FIND("=",N$1)))),LOWER($D2215)),"*") = "*","",LEFT(N$1,FIND("=",N$1) -1))</f>
        <v/>
      </c>
      <c r="O2215" s="5" t="str">
        <f t="shared" si="2221"/>
        <v/>
      </c>
      <c r="P2215" s="5" t="str">
        <f t="shared" si="2221"/>
        <v/>
      </c>
      <c r="Q2215" s="5" t="str">
        <f t="shared" si="2221"/>
        <v/>
      </c>
    </row>
    <row r="2216" ht="15.75" customHeight="1">
      <c r="A2216" s="5" t="s">
        <v>6526</v>
      </c>
      <c r="B2216" s="5" t="s">
        <v>6527</v>
      </c>
      <c r="C2216" s="5" t="s">
        <v>18</v>
      </c>
      <c r="D2216" s="5" t="s">
        <v>6528</v>
      </c>
      <c r="E2216" s="6" t="str">
        <f t="shared" si="2"/>
        <v>Enviromental Data</v>
      </c>
      <c r="F2216" s="2" t="s">
        <v>5</v>
      </c>
      <c r="G2216" s="5" t="str">
        <f t="shared" si="3"/>
        <v/>
      </c>
      <c r="H2216" s="5" t="str">
        <f t="shared" si="4"/>
        <v/>
      </c>
      <c r="I2216" s="5" t="str">
        <f t="shared" si="5"/>
        <v/>
      </c>
      <c r="J2216" s="5" t="str">
        <f t="shared" si="6"/>
        <v/>
      </c>
      <c r="K2216" s="5" t="str">
        <f t="shared" si="9"/>
        <v/>
      </c>
      <c r="M2216" s="6" t="str">
        <f t="shared" si="7"/>
        <v/>
      </c>
      <c r="N2216" s="5" t="str">
        <f t="shared" ref="N2216:Q2216" si="2222">IF(IFERROR(FIND( TRIM(LOWER( RIGHT(N$1,LEN(N$1)- FIND("=",N$1)))),LOWER($D2216)),"*") = "*","",LEFT(N$1,FIND("=",N$1) -1))</f>
        <v/>
      </c>
      <c r="O2216" s="5" t="str">
        <f t="shared" si="2222"/>
        <v/>
      </c>
      <c r="P2216" s="5" t="str">
        <f t="shared" si="2222"/>
        <v/>
      </c>
      <c r="Q2216" s="5" t="str">
        <f t="shared" si="2222"/>
        <v/>
      </c>
    </row>
    <row r="2217" ht="15.75" customHeight="1">
      <c r="A2217" s="5" t="s">
        <v>6529</v>
      </c>
      <c r="B2217" s="5" t="s">
        <v>6530</v>
      </c>
      <c r="C2217" s="5" t="s">
        <v>18</v>
      </c>
      <c r="D2217" s="5" t="s">
        <v>6531</v>
      </c>
      <c r="E2217" s="6" t="str">
        <f t="shared" si="2"/>
        <v>Enviromental Data,Energy Data </v>
      </c>
      <c r="F2217" s="2" t="s">
        <v>5</v>
      </c>
      <c r="G2217" s="5" t="str">
        <f t="shared" si="3"/>
        <v/>
      </c>
      <c r="H2217" s="5" t="str">
        <f t="shared" si="4"/>
        <v/>
      </c>
      <c r="I2217" s="5" t="str">
        <f t="shared" si="5"/>
        <v>Energy Data </v>
      </c>
      <c r="J2217" s="5" t="str">
        <f t="shared" si="6"/>
        <v/>
      </c>
      <c r="K2217" s="5" t="str">
        <f t="shared" si="9"/>
        <v/>
      </c>
      <c r="M2217" s="6" t="str">
        <f t="shared" si="7"/>
        <v/>
      </c>
      <c r="N2217" s="5" t="str">
        <f t="shared" ref="N2217:Q2217" si="2223">IF(IFERROR(FIND( TRIM(LOWER( RIGHT(N$1,LEN(N$1)- FIND("=",N$1)))),LOWER($D2217)),"*") = "*","",LEFT(N$1,FIND("=",N$1) -1))</f>
        <v/>
      </c>
      <c r="O2217" s="5" t="str">
        <f t="shared" si="2223"/>
        <v/>
      </c>
      <c r="P2217" s="5" t="str">
        <f t="shared" si="2223"/>
        <v/>
      </c>
      <c r="Q2217" s="5" t="str">
        <f t="shared" si="2223"/>
        <v/>
      </c>
    </row>
    <row r="2218" ht="15.75" customHeight="1">
      <c r="A2218" s="5" t="s">
        <v>6532</v>
      </c>
      <c r="B2218" s="5" t="s">
        <v>6533</v>
      </c>
      <c r="C2218" s="5" t="s">
        <v>18</v>
      </c>
      <c r="D2218" s="5" t="s">
        <v>6534</v>
      </c>
      <c r="E2218" s="6" t="str">
        <f t="shared" si="2"/>
        <v>Enviromental Data</v>
      </c>
      <c r="F2218" s="2" t="s">
        <v>5</v>
      </c>
      <c r="G2218" s="5" t="str">
        <f t="shared" si="3"/>
        <v/>
      </c>
      <c r="H2218" s="5" t="str">
        <f t="shared" si="4"/>
        <v/>
      </c>
      <c r="I2218" s="5" t="str">
        <f t="shared" si="5"/>
        <v/>
      </c>
      <c r="J2218" s="5" t="str">
        <f t="shared" si="6"/>
        <v/>
      </c>
      <c r="K2218" s="5" t="str">
        <f t="shared" si="9"/>
        <v/>
      </c>
      <c r="M2218" s="6" t="str">
        <f t="shared" si="7"/>
        <v/>
      </c>
      <c r="N2218" s="5" t="str">
        <f t="shared" ref="N2218:Q2218" si="2224">IF(IFERROR(FIND( TRIM(LOWER( RIGHT(N$1,LEN(N$1)- FIND("=",N$1)))),LOWER($D2218)),"*") = "*","",LEFT(N$1,FIND("=",N$1) -1))</f>
        <v/>
      </c>
      <c r="O2218" s="5" t="str">
        <f t="shared" si="2224"/>
        <v/>
      </c>
      <c r="P2218" s="5" t="str">
        <f t="shared" si="2224"/>
        <v/>
      </c>
      <c r="Q2218" s="5" t="str">
        <f t="shared" si="2224"/>
        <v/>
      </c>
    </row>
    <row r="2219" ht="15.75" customHeight="1">
      <c r="A2219" s="5" t="s">
        <v>6535</v>
      </c>
      <c r="B2219" s="5" t="s">
        <v>6536</v>
      </c>
      <c r="C2219" s="5" t="s">
        <v>18</v>
      </c>
      <c r="D2219" s="5" t="s">
        <v>6537</v>
      </c>
      <c r="E2219" s="6" t="str">
        <f t="shared" si="2"/>
        <v>Enviromental Data</v>
      </c>
      <c r="F2219" s="2" t="s">
        <v>5</v>
      </c>
      <c r="G2219" s="5" t="str">
        <f t="shared" si="3"/>
        <v/>
      </c>
      <c r="H2219" s="5" t="str">
        <f t="shared" si="4"/>
        <v/>
      </c>
      <c r="I2219" s="5" t="str">
        <f t="shared" si="5"/>
        <v/>
      </c>
      <c r="J2219" s="5" t="str">
        <f t="shared" si="6"/>
        <v/>
      </c>
      <c r="K2219" s="5" t="str">
        <f t="shared" si="9"/>
        <v/>
      </c>
      <c r="M2219" s="6" t="str">
        <f t="shared" si="7"/>
        <v/>
      </c>
      <c r="N2219" s="5" t="str">
        <f t="shared" ref="N2219:Q2219" si="2225">IF(IFERROR(FIND( TRIM(LOWER( RIGHT(N$1,LEN(N$1)- FIND("=",N$1)))),LOWER($D2219)),"*") = "*","",LEFT(N$1,FIND("=",N$1) -1))</f>
        <v/>
      </c>
      <c r="O2219" s="5" t="str">
        <f t="shared" si="2225"/>
        <v/>
      </c>
      <c r="P2219" s="5" t="str">
        <f t="shared" si="2225"/>
        <v/>
      </c>
      <c r="Q2219" s="5" t="str">
        <f t="shared" si="2225"/>
        <v/>
      </c>
    </row>
    <row r="2220" ht="15.75" customHeight="1">
      <c r="A2220" s="5" t="s">
        <v>6538</v>
      </c>
      <c r="B2220" s="5" t="s">
        <v>6539</v>
      </c>
      <c r="C2220" s="5" t="s">
        <v>18</v>
      </c>
      <c r="D2220" s="5" t="s">
        <v>6540</v>
      </c>
      <c r="E2220" s="6" t="str">
        <f t="shared" si="2"/>
        <v>Enviromental Data</v>
      </c>
      <c r="F2220" s="2" t="s">
        <v>5</v>
      </c>
      <c r="G2220" s="5" t="str">
        <f t="shared" si="3"/>
        <v/>
      </c>
      <c r="H2220" s="5" t="str">
        <f t="shared" si="4"/>
        <v/>
      </c>
      <c r="I2220" s="5" t="str">
        <f t="shared" si="5"/>
        <v/>
      </c>
      <c r="J2220" s="5" t="str">
        <f t="shared" si="6"/>
        <v/>
      </c>
      <c r="K2220" s="5" t="str">
        <f t="shared" si="9"/>
        <v/>
      </c>
      <c r="M2220" s="6" t="str">
        <f t="shared" si="7"/>
        <v/>
      </c>
      <c r="N2220" s="5" t="str">
        <f t="shared" ref="N2220:Q2220" si="2226">IF(IFERROR(FIND( TRIM(LOWER( RIGHT(N$1,LEN(N$1)- FIND("=",N$1)))),LOWER($D2220)),"*") = "*","",LEFT(N$1,FIND("=",N$1) -1))</f>
        <v/>
      </c>
      <c r="O2220" s="5" t="str">
        <f t="shared" si="2226"/>
        <v/>
      </c>
      <c r="P2220" s="5" t="str">
        <f t="shared" si="2226"/>
        <v/>
      </c>
      <c r="Q2220" s="5" t="str">
        <f t="shared" si="2226"/>
        <v/>
      </c>
    </row>
    <row r="2221" ht="15.75" customHeight="1">
      <c r="A2221" s="5" t="s">
        <v>6541</v>
      </c>
      <c r="B2221" s="5" t="s">
        <v>6542</v>
      </c>
      <c r="C2221" s="5" t="s">
        <v>18</v>
      </c>
      <c r="D2221" s="5" t="s">
        <v>6543</v>
      </c>
      <c r="E2221" s="6" t="str">
        <f t="shared" si="2"/>
        <v>Enviromental Data,Public Health Data </v>
      </c>
      <c r="F2221" s="2" t="s">
        <v>5</v>
      </c>
      <c r="G2221" s="5" t="str">
        <f t="shared" si="3"/>
        <v/>
      </c>
      <c r="H2221" s="5" t="str">
        <f t="shared" si="4"/>
        <v/>
      </c>
      <c r="I2221" s="5" t="str">
        <f t="shared" si="5"/>
        <v/>
      </c>
      <c r="J2221" s="5" t="str">
        <f t="shared" si="6"/>
        <v/>
      </c>
      <c r="K2221" s="5" t="str">
        <f t="shared" si="9"/>
        <v>Public Health Data </v>
      </c>
      <c r="M2221" s="6" t="str">
        <f t="shared" si="7"/>
        <v/>
      </c>
      <c r="N2221" s="5" t="str">
        <f t="shared" ref="N2221:Q2221" si="2227">IF(IFERROR(FIND( TRIM(LOWER( RIGHT(N$1,LEN(N$1)- FIND("=",N$1)))),LOWER($D2221)),"*") = "*","",LEFT(N$1,FIND("=",N$1) -1))</f>
        <v/>
      </c>
      <c r="O2221" s="5" t="str">
        <f t="shared" si="2227"/>
        <v/>
      </c>
      <c r="P2221" s="5" t="str">
        <f t="shared" si="2227"/>
        <v/>
      </c>
      <c r="Q2221" s="5" t="str">
        <f t="shared" si="2227"/>
        <v/>
      </c>
    </row>
    <row r="2222" ht="15.75" customHeight="1">
      <c r="A2222" s="5" t="s">
        <v>6544</v>
      </c>
      <c r="B2222" s="5" t="s">
        <v>6545</v>
      </c>
      <c r="C2222" s="5" t="s">
        <v>18</v>
      </c>
      <c r="D2222" s="5" t="s">
        <v>6546</v>
      </c>
      <c r="E2222" s="6" t="str">
        <f t="shared" si="2"/>
        <v>Enviromental Data</v>
      </c>
      <c r="F2222" s="2" t="s">
        <v>5</v>
      </c>
      <c r="G2222" s="5" t="str">
        <f t="shared" si="3"/>
        <v/>
      </c>
      <c r="H2222" s="5" t="str">
        <f t="shared" si="4"/>
        <v/>
      </c>
      <c r="I2222" s="5" t="str">
        <f t="shared" si="5"/>
        <v/>
      </c>
      <c r="J2222" s="5" t="str">
        <f t="shared" si="6"/>
        <v/>
      </c>
      <c r="K2222" s="5" t="str">
        <f t="shared" si="9"/>
        <v/>
      </c>
      <c r="M2222" s="6" t="str">
        <f t="shared" si="7"/>
        <v/>
      </c>
      <c r="N2222" s="5" t="str">
        <f t="shared" ref="N2222:Q2222" si="2228">IF(IFERROR(FIND( TRIM(LOWER( RIGHT(N$1,LEN(N$1)- FIND("=",N$1)))),LOWER($D2222)),"*") = "*","",LEFT(N$1,FIND("=",N$1) -1))</f>
        <v/>
      </c>
      <c r="O2222" s="5" t="str">
        <f t="shared" si="2228"/>
        <v/>
      </c>
      <c r="P2222" s="5" t="str">
        <f t="shared" si="2228"/>
        <v/>
      </c>
      <c r="Q2222" s="5" t="str">
        <f t="shared" si="2228"/>
        <v/>
      </c>
    </row>
    <row r="2223" ht="15.75" customHeight="1">
      <c r="A2223" s="5" t="s">
        <v>6547</v>
      </c>
      <c r="B2223" s="5" t="s">
        <v>6548</v>
      </c>
      <c r="C2223" s="5" t="s">
        <v>18</v>
      </c>
      <c r="D2223" s="5" t="s">
        <v>6549</v>
      </c>
      <c r="E2223" s="6" t="str">
        <f t="shared" si="2"/>
        <v>Enviromental Data,Public Health Data </v>
      </c>
      <c r="F2223" s="2" t="s">
        <v>5</v>
      </c>
      <c r="G2223" s="5" t="str">
        <f t="shared" si="3"/>
        <v/>
      </c>
      <c r="H2223" s="5" t="str">
        <f t="shared" si="4"/>
        <v/>
      </c>
      <c r="I2223" s="5" t="str">
        <f t="shared" si="5"/>
        <v/>
      </c>
      <c r="J2223" s="5" t="str">
        <f t="shared" si="6"/>
        <v/>
      </c>
      <c r="K2223" s="5" t="str">
        <f t="shared" si="9"/>
        <v>Public Health Data </v>
      </c>
      <c r="M2223" s="6" t="str">
        <f t="shared" si="7"/>
        <v/>
      </c>
      <c r="N2223" s="5" t="str">
        <f t="shared" ref="N2223:Q2223" si="2229">IF(IFERROR(FIND( TRIM(LOWER( RIGHT(N$1,LEN(N$1)- FIND("=",N$1)))),LOWER($D2223)),"*") = "*","",LEFT(N$1,FIND("=",N$1) -1))</f>
        <v/>
      </c>
      <c r="O2223" s="5" t="str">
        <f t="shared" si="2229"/>
        <v/>
      </c>
      <c r="P2223" s="5" t="str">
        <f t="shared" si="2229"/>
        <v/>
      </c>
      <c r="Q2223" s="5" t="str">
        <f t="shared" si="2229"/>
        <v/>
      </c>
    </row>
    <row r="2224" ht="15.75" customHeight="1">
      <c r="A2224" s="5" t="s">
        <v>6550</v>
      </c>
      <c r="B2224" s="5" t="s">
        <v>6551</v>
      </c>
      <c r="C2224" s="5" t="s">
        <v>18</v>
      </c>
      <c r="D2224" s="5" t="s">
        <v>6552</v>
      </c>
      <c r="E2224" s="6" t="str">
        <f t="shared" si="2"/>
        <v>Enviromental Data,Public Health Data </v>
      </c>
      <c r="F2224" s="2" t="s">
        <v>5</v>
      </c>
      <c r="G2224" s="5" t="str">
        <f t="shared" si="3"/>
        <v/>
      </c>
      <c r="H2224" s="5" t="str">
        <f t="shared" si="4"/>
        <v/>
      </c>
      <c r="I2224" s="5" t="str">
        <f t="shared" si="5"/>
        <v/>
      </c>
      <c r="J2224" s="5" t="str">
        <f t="shared" si="6"/>
        <v/>
      </c>
      <c r="K2224" s="5" t="str">
        <f t="shared" si="9"/>
        <v>Public Health Data </v>
      </c>
      <c r="M2224" s="6" t="str">
        <f t="shared" si="7"/>
        <v/>
      </c>
      <c r="N2224" s="5" t="str">
        <f t="shared" ref="N2224:Q2224" si="2230">IF(IFERROR(FIND( TRIM(LOWER( RIGHT(N$1,LEN(N$1)- FIND("=",N$1)))),LOWER($D2224)),"*") = "*","",LEFT(N$1,FIND("=",N$1) -1))</f>
        <v/>
      </c>
      <c r="O2224" s="5" t="str">
        <f t="shared" si="2230"/>
        <v/>
      </c>
      <c r="P2224" s="5" t="str">
        <f t="shared" si="2230"/>
        <v/>
      </c>
      <c r="Q2224" s="5" t="str">
        <f t="shared" si="2230"/>
        <v/>
      </c>
    </row>
    <row r="2225" ht="15.75" customHeight="1">
      <c r="A2225" s="5" t="s">
        <v>6553</v>
      </c>
      <c r="B2225" s="5" t="s">
        <v>6554</v>
      </c>
      <c r="C2225" s="5" t="s">
        <v>18</v>
      </c>
      <c r="D2225" s="5" t="s">
        <v>6555</v>
      </c>
      <c r="E2225" s="6" t="str">
        <f t="shared" si="2"/>
        <v>Enviromental Data,Pesticides Data </v>
      </c>
      <c r="F2225" s="2" t="s">
        <v>5</v>
      </c>
      <c r="G2225" s="5" t="str">
        <f t="shared" si="3"/>
        <v/>
      </c>
      <c r="H2225" s="5" t="str">
        <f t="shared" si="4"/>
        <v/>
      </c>
      <c r="I2225" s="5" t="str">
        <f t="shared" si="5"/>
        <v/>
      </c>
      <c r="J2225" s="5" t="str">
        <f t="shared" si="6"/>
        <v>Pesticides Data </v>
      </c>
      <c r="K2225" s="5" t="str">
        <f t="shared" si="9"/>
        <v/>
      </c>
      <c r="M2225" s="6" t="str">
        <f t="shared" si="7"/>
        <v/>
      </c>
      <c r="N2225" s="5" t="str">
        <f t="shared" ref="N2225:Q2225" si="2231">IF(IFERROR(FIND( TRIM(LOWER( RIGHT(N$1,LEN(N$1)- FIND("=",N$1)))),LOWER($D2225)),"*") = "*","",LEFT(N$1,FIND("=",N$1) -1))</f>
        <v/>
      </c>
      <c r="O2225" s="5" t="str">
        <f t="shared" si="2231"/>
        <v/>
      </c>
      <c r="P2225" s="5" t="str">
        <f t="shared" si="2231"/>
        <v/>
      </c>
      <c r="Q2225" s="5" t="str">
        <f t="shared" si="2231"/>
        <v/>
      </c>
    </row>
    <row r="2226" ht="15.75" customHeight="1">
      <c r="A2226" s="5" t="s">
        <v>6556</v>
      </c>
      <c r="B2226" s="5" t="s">
        <v>6557</v>
      </c>
      <c r="C2226" s="5" t="s">
        <v>18</v>
      </c>
      <c r="D2226" s="5" t="s">
        <v>6558</v>
      </c>
      <c r="E2226" s="6" t="str">
        <f t="shared" si="2"/>
        <v>Enviromental Data</v>
      </c>
      <c r="F2226" s="2" t="s">
        <v>5</v>
      </c>
      <c r="G2226" s="5" t="str">
        <f t="shared" si="3"/>
        <v/>
      </c>
      <c r="H2226" s="5" t="str">
        <f t="shared" si="4"/>
        <v/>
      </c>
      <c r="I2226" s="5" t="str">
        <f t="shared" si="5"/>
        <v/>
      </c>
      <c r="J2226" s="5" t="str">
        <f t="shared" si="6"/>
        <v/>
      </c>
      <c r="K2226" s="5" t="str">
        <f t="shared" si="9"/>
        <v/>
      </c>
      <c r="M2226" s="6" t="str">
        <f t="shared" si="7"/>
        <v>Regulatory Compliance </v>
      </c>
      <c r="N2226" s="5" t="str">
        <f t="shared" ref="N2226:Q2226" si="2232">IF(IFERROR(FIND( TRIM(LOWER( RIGHT(N$1,LEN(N$1)- FIND("=",N$1)))),LOWER($D2226)),"*") = "*","",LEFT(N$1,FIND("=",N$1) -1))</f>
        <v/>
      </c>
      <c r="O2226" s="5" t="str">
        <f t="shared" si="2232"/>
        <v/>
      </c>
      <c r="P2226" s="5" t="str">
        <f t="shared" si="2232"/>
        <v>Regulatory Compliance </v>
      </c>
      <c r="Q2226" s="5" t="str">
        <f t="shared" si="2232"/>
        <v/>
      </c>
    </row>
    <row r="2227" ht="15.75" customHeight="1">
      <c r="A2227" s="5" t="s">
        <v>6559</v>
      </c>
      <c r="B2227" s="5" t="s">
        <v>6560</v>
      </c>
      <c r="C2227" s="5" t="s">
        <v>18</v>
      </c>
      <c r="D2227" s="5" t="s">
        <v>6561</v>
      </c>
      <c r="E2227" s="6" t="str">
        <f t="shared" si="2"/>
        <v>Enviromental Data,Pesticides Data </v>
      </c>
      <c r="F2227" s="2" t="s">
        <v>5</v>
      </c>
      <c r="G2227" s="5" t="str">
        <f t="shared" si="3"/>
        <v/>
      </c>
      <c r="H2227" s="5" t="str">
        <f t="shared" si="4"/>
        <v/>
      </c>
      <c r="I2227" s="5" t="str">
        <f t="shared" si="5"/>
        <v/>
      </c>
      <c r="J2227" s="5" t="str">
        <f t="shared" si="6"/>
        <v>Pesticides Data </v>
      </c>
      <c r="K2227" s="5" t="str">
        <f t="shared" si="9"/>
        <v/>
      </c>
      <c r="M2227" s="6" t="str">
        <f t="shared" si="7"/>
        <v/>
      </c>
      <c r="N2227" s="5" t="str">
        <f t="shared" ref="N2227:Q2227" si="2233">IF(IFERROR(FIND( TRIM(LOWER( RIGHT(N$1,LEN(N$1)- FIND("=",N$1)))),LOWER($D2227)),"*") = "*","",LEFT(N$1,FIND("=",N$1) -1))</f>
        <v/>
      </c>
      <c r="O2227" s="5" t="str">
        <f t="shared" si="2233"/>
        <v/>
      </c>
      <c r="P2227" s="5" t="str">
        <f t="shared" si="2233"/>
        <v/>
      </c>
      <c r="Q2227" s="5" t="str">
        <f t="shared" si="2233"/>
        <v/>
      </c>
    </row>
    <row r="2228" ht="15.75" customHeight="1">
      <c r="A2228" s="5" t="s">
        <v>6562</v>
      </c>
      <c r="B2228" s="5" t="s">
        <v>6563</v>
      </c>
      <c r="C2228" s="5" t="s">
        <v>18</v>
      </c>
      <c r="D2228" s="5" t="s">
        <v>6564</v>
      </c>
      <c r="E2228" s="6" t="str">
        <f t="shared" si="2"/>
        <v>Enviromental Data,Public Health Data </v>
      </c>
      <c r="F2228" s="2" t="s">
        <v>5</v>
      </c>
      <c r="G2228" s="5" t="str">
        <f t="shared" si="3"/>
        <v/>
      </c>
      <c r="H2228" s="5" t="str">
        <f t="shared" si="4"/>
        <v/>
      </c>
      <c r="I2228" s="5" t="str">
        <f t="shared" si="5"/>
        <v/>
      </c>
      <c r="J2228" s="5" t="str">
        <f t="shared" si="6"/>
        <v/>
      </c>
      <c r="K2228" s="5" t="str">
        <f t="shared" si="9"/>
        <v>Public Health Data </v>
      </c>
      <c r="M2228" s="6" t="str">
        <f t="shared" si="7"/>
        <v/>
      </c>
      <c r="N2228" s="5" t="str">
        <f t="shared" ref="N2228:Q2228" si="2234">IF(IFERROR(FIND( TRIM(LOWER( RIGHT(N$1,LEN(N$1)- FIND("=",N$1)))),LOWER($D2228)),"*") = "*","",LEFT(N$1,FIND("=",N$1) -1))</f>
        <v/>
      </c>
      <c r="O2228" s="5" t="str">
        <f t="shared" si="2234"/>
        <v/>
      </c>
      <c r="P2228" s="5" t="str">
        <f t="shared" si="2234"/>
        <v/>
      </c>
      <c r="Q2228" s="5" t="str">
        <f t="shared" si="2234"/>
        <v/>
      </c>
    </row>
    <row r="2229" ht="15.75" customHeight="1">
      <c r="A2229" s="5" t="s">
        <v>6565</v>
      </c>
      <c r="B2229" s="5" t="s">
        <v>6566</v>
      </c>
      <c r="C2229" s="5" t="s">
        <v>18</v>
      </c>
      <c r="D2229" s="5" t="s">
        <v>6567</v>
      </c>
      <c r="E2229" s="6" t="str">
        <f t="shared" si="2"/>
        <v>Enviromental Data</v>
      </c>
      <c r="F2229" s="2" t="s">
        <v>5</v>
      </c>
      <c r="G2229" s="5" t="str">
        <f t="shared" si="3"/>
        <v/>
      </c>
      <c r="H2229" s="5" t="str">
        <f t="shared" si="4"/>
        <v/>
      </c>
      <c r="I2229" s="5" t="str">
        <f t="shared" si="5"/>
        <v/>
      </c>
      <c r="J2229" s="5" t="str">
        <f t="shared" si="6"/>
        <v/>
      </c>
      <c r="K2229" s="5" t="str">
        <f t="shared" si="9"/>
        <v/>
      </c>
      <c r="M2229" s="6" t="str">
        <f t="shared" si="7"/>
        <v/>
      </c>
      <c r="N2229" s="5" t="str">
        <f t="shared" ref="N2229:Q2229" si="2235">IF(IFERROR(FIND( TRIM(LOWER( RIGHT(N$1,LEN(N$1)- FIND("=",N$1)))),LOWER($D2229)),"*") = "*","",LEFT(N$1,FIND("=",N$1) -1))</f>
        <v/>
      </c>
      <c r="O2229" s="5" t="str">
        <f t="shared" si="2235"/>
        <v/>
      </c>
      <c r="P2229" s="5" t="str">
        <f t="shared" si="2235"/>
        <v/>
      </c>
      <c r="Q2229" s="5" t="str">
        <f t="shared" si="2235"/>
        <v/>
      </c>
    </row>
    <row r="2230" ht="15.75" customHeight="1">
      <c r="A2230" s="5" t="s">
        <v>6568</v>
      </c>
      <c r="B2230" s="5" t="s">
        <v>6569</v>
      </c>
      <c r="C2230" s="5" t="s">
        <v>18</v>
      </c>
      <c r="D2230" s="5" t="s">
        <v>6570</v>
      </c>
      <c r="E2230" s="6" t="str">
        <f t="shared" si="2"/>
        <v>Enviromental Data</v>
      </c>
      <c r="F2230" s="2" t="s">
        <v>5</v>
      </c>
      <c r="G2230" s="5" t="str">
        <f t="shared" si="3"/>
        <v/>
      </c>
      <c r="H2230" s="5" t="str">
        <f t="shared" si="4"/>
        <v/>
      </c>
      <c r="I2230" s="5" t="str">
        <f t="shared" si="5"/>
        <v/>
      </c>
      <c r="J2230" s="5" t="str">
        <f t="shared" si="6"/>
        <v/>
      </c>
      <c r="K2230" s="5" t="str">
        <f t="shared" si="9"/>
        <v/>
      </c>
      <c r="M2230" s="6" t="str">
        <f t="shared" si="7"/>
        <v/>
      </c>
      <c r="N2230" s="5" t="str">
        <f t="shared" ref="N2230:Q2230" si="2236">IF(IFERROR(FIND( TRIM(LOWER( RIGHT(N$1,LEN(N$1)- FIND("=",N$1)))),LOWER($D2230)),"*") = "*","",LEFT(N$1,FIND("=",N$1) -1))</f>
        <v/>
      </c>
      <c r="O2230" s="5" t="str">
        <f t="shared" si="2236"/>
        <v/>
      </c>
      <c r="P2230" s="5" t="str">
        <f t="shared" si="2236"/>
        <v/>
      </c>
      <c r="Q2230" s="5" t="str">
        <f t="shared" si="2236"/>
        <v/>
      </c>
    </row>
    <row r="2231" ht="15.75" customHeight="1">
      <c r="A2231" s="5" t="s">
        <v>6571</v>
      </c>
      <c r="B2231" s="5" t="s">
        <v>6572</v>
      </c>
      <c r="C2231" s="5" t="s">
        <v>18</v>
      </c>
      <c r="D2231" s="5" t="s">
        <v>6573</v>
      </c>
      <c r="E2231" s="6" t="str">
        <f t="shared" si="2"/>
        <v>Enviromental Data</v>
      </c>
      <c r="F2231" s="2" t="s">
        <v>5</v>
      </c>
      <c r="G2231" s="5" t="str">
        <f t="shared" si="3"/>
        <v/>
      </c>
      <c r="H2231" s="5" t="str">
        <f t="shared" si="4"/>
        <v/>
      </c>
      <c r="I2231" s="5" t="str">
        <f t="shared" si="5"/>
        <v/>
      </c>
      <c r="J2231" s="5" t="str">
        <f t="shared" si="6"/>
        <v/>
      </c>
      <c r="K2231" s="5" t="str">
        <f t="shared" si="9"/>
        <v/>
      </c>
      <c r="M2231" s="6" t="str">
        <f t="shared" si="7"/>
        <v/>
      </c>
      <c r="N2231" s="5" t="str">
        <f t="shared" ref="N2231:Q2231" si="2237">IF(IFERROR(FIND( TRIM(LOWER( RIGHT(N$1,LEN(N$1)- FIND("=",N$1)))),LOWER($D2231)),"*") = "*","",LEFT(N$1,FIND("=",N$1) -1))</f>
        <v/>
      </c>
      <c r="O2231" s="5" t="str">
        <f t="shared" si="2237"/>
        <v/>
      </c>
      <c r="P2231" s="5" t="str">
        <f t="shared" si="2237"/>
        <v/>
      </c>
      <c r="Q2231" s="5" t="str">
        <f t="shared" si="2237"/>
        <v/>
      </c>
    </row>
    <row r="2232" ht="15.75" customHeight="1">
      <c r="A2232" s="5" t="s">
        <v>6574</v>
      </c>
      <c r="B2232" s="5" t="s">
        <v>6575</v>
      </c>
      <c r="C2232" s="5" t="s">
        <v>18</v>
      </c>
      <c r="D2232" s="5" t="s">
        <v>6576</v>
      </c>
      <c r="E2232" s="6" t="str">
        <f t="shared" si="2"/>
        <v>Enviromental Data</v>
      </c>
      <c r="F2232" s="2" t="s">
        <v>5</v>
      </c>
      <c r="G2232" s="5" t="str">
        <f t="shared" si="3"/>
        <v/>
      </c>
      <c r="H2232" s="5" t="str">
        <f t="shared" si="4"/>
        <v/>
      </c>
      <c r="I2232" s="5" t="str">
        <f t="shared" si="5"/>
        <v/>
      </c>
      <c r="J2232" s="5" t="str">
        <f t="shared" si="6"/>
        <v/>
      </c>
      <c r="K2232" s="5" t="str">
        <f t="shared" si="9"/>
        <v/>
      </c>
      <c r="M2232" s="6" t="str">
        <f t="shared" si="7"/>
        <v/>
      </c>
      <c r="N2232" s="5" t="str">
        <f t="shared" ref="N2232:Q2232" si="2238">IF(IFERROR(FIND( TRIM(LOWER( RIGHT(N$1,LEN(N$1)- FIND("=",N$1)))),LOWER($D2232)),"*") = "*","",LEFT(N$1,FIND("=",N$1) -1))</f>
        <v/>
      </c>
      <c r="O2232" s="5" t="str">
        <f t="shared" si="2238"/>
        <v/>
      </c>
      <c r="P2232" s="5" t="str">
        <f t="shared" si="2238"/>
        <v/>
      </c>
      <c r="Q2232" s="5" t="str">
        <f t="shared" si="2238"/>
        <v/>
      </c>
    </row>
    <row r="2233" ht="15.75" customHeight="1">
      <c r="A2233" s="5" t="s">
        <v>6577</v>
      </c>
      <c r="B2233" s="5" t="s">
        <v>6578</v>
      </c>
      <c r="C2233" s="5" t="s">
        <v>18</v>
      </c>
      <c r="D2233" s="5" t="s">
        <v>6579</v>
      </c>
      <c r="E2233" s="6" t="str">
        <f t="shared" si="2"/>
        <v>Enviromental Data</v>
      </c>
      <c r="F2233" s="2" t="s">
        <v>5</v>
      </c>
      <c r="G2233" s="5" t="str">
        <f t="shared" si="3"/>
        <v/>
      </c>
      <c r="H2233" s="5" t="str">
        <f t="shared" si="4"/>
        <v/>
      </c>
      <c r="I2233" s="5" t="str">
        <f t="shared" si="5"/>
        <v/>
      </c>
      <c r="J2233" s="5" t="str">
        <f t="shared" si="6"/>
        <v/>
      </c>
      <c r="K2233" s="5" t="str">
        <f t="shared" si="9"/>
        <v/>
      </c>
      <c r="M2233" s="6" t="str">
        <f t="shared" si="7"/>
        <v/>
      </c>
      <c r="N2233" s="5" t="str">
        <f t="shared" ref="N2233:Q2233" si="2239">IF(IFERROR(FIND( TRIM(LOWER( RIGHT(N$1,LEN(N$1)- FIND("=",N$1)))),LOWER($D2233)),"*") = "*","",LEFT(N$1,FIND("=",N$1) -1))</f>
        <v/>
      </c>
      <c r="O2233" s="5" t="str">
        <f t="shared" si="2239"/>
        <v/>
      </c>
      <c r="P2233" s="5" t="str">
        <f t="shared" si="2239"/>
        <v/>
      </c>
      <c r="Q2233" s="5" t="str">
        <f t="shared" si="2239"/>
        <v/>
      </c>
    </row>
    <row r="2234" ht="15.75" customHeight="1">
      <c r="A2234" s="5" t="s">
        <v>6580</v>
      </c>
      <c r="B2234" s="5" t="s">
        <v>6581</v>
      </c>
      <c r="C2234" s="5" t="s">
        <v>18</v>
      </c>
      <c r="D2234" s="5" t="s">
        <v>6582</v>
      </c>
      <c r="E2234" s="6" t="str">
        <f t="shared" si="2"/>
        <v>Enviromental Data</v>
      </c>
      <c r="F2234" s="2" t="s">
        <v>5</v>
      </c>
      <c r="G2234" s="5" t="str">
        <f t="shared" si="3"/>
        <v/>
      </c>
      <c r="H2234" s="5" t="str">
        <f t="shared" si="4"/>
        <v/>
      </c>
      <c r="I2234" s="5" t="str">
        <f t="shared" si="5"/>
        <v/>
      </c>
      <c r="J2234" s="5" t="str">
        <f t="shared" si="6"/>
        <v/>
      </c>
      <c r="K2234" s="5" t="str">
        <f t="shared" si="9"/>
        <v/>
      </c>
      <c r="M2234" s="6" t="str">
        <f t="shared" si="7"/>
        <v/>
      </c>
      <c r="N2234" s="5" t="str">
        <f t="shared" ref="N2234:Q2234" si="2240">IF(IFERROR(FIND( TRIM(LOWER( RIGHT(N$1,LEN(N$1)- FIND("=",N$1)))),LOWER($D2234)),"*") = "*","",LEFT(N$1,FIND("=",N$1) -1))</f>
        <v/>
      </c>
      <c r="O2234" s="5" t="str">
        <f t="shared" si="2240"/>
        <v/>
      </c>
      <c r="P2234" s="5" t="str">
        <f t="shared" si="2240"/>
        <v/>
      </c>
      <c r="Q2234" s="5" t="str">
        <f t="shared" si="2240"/>
        <v/>
      </c>
    </row>
    <row r="2235" ht="15.75" customHeight="1">
      <c r="A2235" s="5" t="s">
        <v>6583</v>
      </c>
      <c r="B2235" s="5" t="s">
        <v>6584</v>
      </c>
      <c r="C2235" s="5" t="s">
        <v>18</v>
      </c>
      <c r="D2235" s="5" t="s">
        <v>6585</v>
      </c>
      <c r="E2235" s="6" t="str">
        <f t="shared" si="2"/>
        <v>Enviromental Data</v>
      </c>
      <c r="F2235" s="2" t="s">
        <v>5</v>
      </c>
      <c r="G2235" s="5" t="str">
        <f t="shared" si="3"/>
        <v/>
      </c>
      <c r="H2235" s="5" t="str">
        <f t="shared" si="4"/>
        <v/>
      </c>
      <c r="I2235" s="5" t="str">
        <f t="shared" si="5"/>
        <v/>
      </c>
      <c r="J2235" s="5" t="str">
        <f t="shared" si="6"/>
        <v/>
      </c>
      <c r="K2235" s="5" t="str">
        <f t="shared" si="9"/>
        <v/>
      </c>
      <c r="M2235" s="6" t="str">
        <f t="shared" si="7"/>
        <v/>
      </c>
      <c r="N2235" s="5" t="str">
        <f t="shared" ref="N2235:Q2235" si="2241">IF(IFERROR(FIND( TRIM(LOWER( RIGHT(N$1,LEN(N$1)- FIND("=",N$1)))),LOWER($D2235)),"*") = "*","",LEFT(N$1,FIND("=",N$1) -1))</f>
        <v/>
      </c>
      <c r="O2235" s="5" t="str">
        <f t="shared" si="2241"/>
        <v/>
      </c>
      <c r="P2235" s="5" t="str">
        <f t="shared" si="2241"/>
        <v/>
      </c>
      <c r="Q2235" s="5" t="str">
        <f t="shared" si="2241"/>
        <v/>
      </c>
    </row>
    <row r="2236" ht="15.75" customHeight="1">
      <c r="A2236" s="5" t="s">
        <v>6586</v>
      </c>
      <c r="B2236" s="5" t="s">
        <v>6587</v>
      </c>
      <c r="C2236" s="5" t="s">
        <v>18</v>
      </c>
      <c r="D2236" s="5" t="s">
        <v>6588</v>
      </c>
      <c r="E2236" s="6" t="str">
        <f t="shared" si="2"/>
        <v>Enviromental Data</v>
      </c>
      <c r="F2236" s="2" t="s">
        <v>5</v>
      </c>
      <c r="G2236" s="5" t="str">
        <f t="shared" si="3"/>
        <v/>
      </c>
      <c r="H2236" s="5" t="str">
        <f t="shared" si="4"/>
        <v/>
      </c>
      <c r="I2236" s="5" t="str">
        <f t="shared" si="5"/>
        <v/>
      </c>
      <c r="J2236" s="5" t="str">
        <f t="shared" si="6"/>
        <v/>
      </c>
      <c r="K2236" s="5" t="str">
        <f t="shared" si="9"/>
        <v/>
      </c>
      <c r="M2236" s="6" t="str">
        <f t="shared" si="7"/>
        <v/>
      </c>
      <c r="N2236" s="5" t="str">
        <f t="shared" ref="N2236:Q2236" si="2242">IF(IFERROR(FIND( TRIM(LOWER( RIGHT(N$1,LEN(N$1)- FIND("=",N$1)))),LOWER($D2236)),"*") = "*","",LEFT(N$1,FIND("=",N$1) -1))</f>
        <v/>
      </c>
      <c r="O2236" s="5" t="str">
        <f t="shared" si="2242"/>
        <v/>
      </c>
      <c r="P2236" s="5" t="str">
        <f t="shared" si="2242"/>
        <v/>
      </c>
      <c r="Q2236" s="5" t="str">
        <f t="shared" si="2242"/>
        <v/>
      </c>
    </row>
    <row r="2237" ht="15.75" customHeight="1">
      <c r="A2237" s="5" t="s">
        <v>6589</v>
      </c>
      <c r="B2237" s="5" t="s">
        <v>6590</v>
      </c>
      <c r="C2237" s="5" t="s">
        <v>18</v>
      </c>
      <c r="D2237" s="5" t="s">
        <v>6591</v>
      </c>
      <c r="E2237" s="6" t="str">
        <f t="shared" si="2"/>
        <v>Enviromental Data,Energy Data </v>
      </c>
      <c r="F2237" s="2" t="s">
        <v>5</v>
      </c>
      <c r="G2237" s="5" t="str">
        <f t="shared" si="3"/>
        <v/>
      </c>
      <c r="H2237" s="5" t="str">
        <f t="shared" si="4"/>
        <v/>
      </c>
      <c r="I2237" s="5" t="str">
        <f t="shared" si="5"/>
        <v>Energy Data </v>
      </c>
      <c r="J2237" s="5" t="str">
        <f t="shared" si="6"/>
        <v/>
      </c>
      <c r="K2237" s="5" t="str">
        <f t="shared" si="9"/>
        <v/>
      </c>
      <c r="M2237" s="6" t="str">
        <f t="shared" si="7"/>
        <v/>
      </c>
      <c r="N2237" s="5" t="str">
        <f t="shared" ref="N2237:Q2237" si="2243">IF(IFERROR(FIND( TRIM(LOWER( RIGHT(N$1,LEN(N$1)- FIND("=",N$1)))),LOWER($D2237)),"*") = "*","",LEFT(N$1,FIND("=",N$1) -1))</f>
        <v/>
      </c>
      <c r="O2237" s="5" t="str">
        <f t="shared" si="2243"/>
        <v/>
      </c>
      <c r="P2237" s="5" t="str">
        <f t="shared" si="2243"/>
        <v/>
      </c>
      <c r="Q2237" s="5" t="str">
        <f t="shared" si="2243"/>
        <v/>
      </c>
    </row>
    <row r="2238" ht="15.75" customHeight="1">
      <c r="A2238" s="5" t="s">
        <v>6592</v>
      </c>
      <c r="B2238" s="5" t="s">
        <v>6593</v>
      </c>
      <c r="C2238" s="5" t="s">
        <v>18</v>
      </c>
      <c r="D2238" s="5" t="s">
        <v>6594</v>
      </c>
      <c r="E2238" s="6" t="str">
        <f t="shared" si="2"/>
        <v>Enviromental Data</v>
      </c>
      <c r="F2238" s="2" t="s">
        <v>5</v>
      </c>
      <c r="G2238" s="5" t="str">
        <f t="shared" si="3"/>
        <v/>
      </c>
      <c r="H2238" s="5" t="str">
        <f t="shared" si="4"/>
        <v/>
      </c>
      <c r="I2238" s="5" t="str">
        <f t="shared" si="5"/>
        <v/>
      </c>
      <c r="J2238" s="5" t="str">
        <f t="shared" si="6"/>
        <v/>
      </c>
      <c r="K2238" s="5" t="str">
        <f t="shared" si="9"/>
        <v/>
      </c>
      <c r="M2238" s="6" t="str">
        <f t="shared" si="7"/>
        <v>Regulatory Compliance </v>
      </c>
      <c r="N2238" s="5" t="str">
        <f t="shared" ref="N2238:Q2238" si="2244">IF(IFERROR(FIND( TRIM(LOWER( RIGHT(N$1,LEN(N$1)- FIND("=",N$1)))),LOWER($D2238)),"*") = "*","",LEFT(N$1,FIND("=",N$1) -1))</f>
        <v/>
      </c>
      <c r="O2238" s="5" t="str">
        <f t="shared" si="2244"/>
        <v/>
      </c>
      <c r="P2238" s="5" t="str">
        <f t="shared" si="2244"/>
        <v>Regulatory Compliance </v>
      </c>
      <c r="Q2238" s="5" t="str">
        <f t="shared" si="2244"/>
        <v/>
      </c>
    </row>
    <row r="2239" ht="15.75" customHeight="1">
      <c r="A2239" s="5" t="s">
        <v>6595</v>
      </c>
      <c r="B2239" s="5" t="s">
        <v>6596</v>
      </c>
      <c r="C2239" s="5" t="s">
        <v>18</v>
      </c>
      <c r="D2239" s="5" t="s">
        <v>6597</v>
      </c>
      <c r="E2239" s="6" t="str">
        <f t="shared" si="2"/>
        <v>Enviromental Data</v>
      </c>
      <c r="F2239" s="2" t="s">
        <v>5</v>
      </c>
      <c r="G2239" s="5" t="str">
        <f t="shared" si="3"/>
        <v/>
      </c>
      <c r="H2239" s="5" t="str">
        <f t="shared" si="4"/>
        <v/>
      </c>
      <c r="I2239" s="5" t="str">
        <f t="shared" si="5"/>
        <v/>
      </c>
      <c r="J2239" s="5" t="str">
        <f t="shared" si="6"/>
        <v/>
      </c>
      <c r="K2239" s="5" t="str">
        <f t="shared" si="9"/>
        <v/>
      </c>
      <c r="M2239" s="6" t="str">
        <f t="shared" si="7"/>
        <v/>
      </c>
      <c r="N2239" s="5" t="str">
        <f t="shared" ref="N2239:Q2239" si="2245">IF(IFERROR(FIND( TRIM(LOWER( RIGHT(N$1,LEN(N$1)- FIND("=",N$1)))),LOWER($D2239)),"*") = "*","",LEFT(N$1,FIND("=",N$1) -1))</f>
        <v/>
      </c>
      <c r="O2239" s="5" t="str">
        <f t="shared" si="2245"/>
        <v/>
      </c>
      <c r="P2239" s="5" t="str">
        <f t="shared" si="2245"/>
        <v/>
      </c>
      <c r="Q2239" s="5" t="str">
        <f t="shared" si="2245"/>
        <v/>
      </c>
    </row>
    <row r="2240" ht="15.75" customHeight="1">
      <c r="A2240" s="5" t="s">
        <v>6598</v>
      </c>
      <c r="B2240" s="5" t="s">
        <v>6599</v>
      </c>
      <c r="C2240" s="5" t="s">
        <v>18</v>
      </c>
      <c r="D2240" s="5" t="s">
        <v>6600</v>
      </c>
      <c r="E2240" s="6" t="str">
        <f t="shared" si="2"/>
        <v>Enviromental Data</v>
      </c>
      <c r="F2240" s="2" t="s">
        <v>5</v>
      </c>
      <c r="G2240" s="5" t="str">
        <f t="shared" si="3"/>
        <v/>
      </c>
      <c r="H2240" s="5" t="str">
        <f t="shared" si="4"/>
        <v/>
      </c>
      <c r="I2240" s="5" t="str">
        <f t="shared" si="5"/>
        <v/>
      </c>
      <c r="J2240" s="5" t="str">
        <f t="shared" si="6"/>
        <v/>
      </c>
      <c r="K2240" s="5" t="str">
        <f t="shared" si="9"/>
        <v/>
      </c>
      <c r="M2240" s="6" t="str">
        <f t="shared" si="7"/>
        <v>Regulatory Compliance </v>
      </c>
      <c r="N2240" s="5" t="str">
        <f t="shared" ref="N2240:Q2240" si="2246">IF(IFERROR(FIND( TRIM(LOWER( RIGHT(N$1,LEN(N$1)- FIND("=",N$1)))),LOWER($D2240)),"*") = "*","",LEFT(N$1,FIND("=",N$1) -1))</f>
        <v/>
      </c>
      <c r="O2240" s="5" t="str">
        <f t="shared" si="2246"/>
        <v/>
      </c>
      <c r="P2240" s="5" t="str">
        <f t="shared" si="2246"/>
        <v>Regulatory Compliance </v>
      </c>
      <c r="Q2240" s="5" t="str">
        <f t="shared" si="2246"/>
        <v/>
      </c>
    </row>
    <row r="2241" ht="15.75" customHeight="1">
      <c r="A2241" s="5" t="s">
        <v>6601</v>
      </c>
      <c r="B2241" s="5" t="s">
        <v>6602</v>
      </c>
      <c r="C2241" s="5" t="s">
        <v>18</v>
      </c>
      <c r="D2241" s="5" t="s">
        <v>6603</v>
      </c>
      <c r="E2241" s="6" t="str">
        <f t="shared" si="2"/>
        <v>Enviromental Data</v>
      </c>
      <c r="F2241" s="2" t="s">
        <v>5</v>
      </c>
      <c r="G2241" s="5" t="str">
        <f t="shared" si="3"/>
        <v/>
      </c>
      <c r="H2241" s="5" t="str">
        <f t="shared" si="4"/>
        <v/>
      </c>
      <c r="I2241" s="5" t="str">
        <f t="shared" si="5"/>
        <v/>
      </c>
      <c r="J2241" s="5" t="str">
        <f t="shared" si="6"/>
        <v/>
      </c>
      <c r="K2241" s="5" t="str">
        <f t="shared" si="9"/>
        <v/>
      </c>
      <c r="M2241" s="6" t="str">
        <f t="shared" si="7"/>
        <v/>
      </c>
      <c r="N2241" s="5" t="str">
        <f t="shared" ref="N2241:Q2241" si="2247">IF(IFERROR(FIND( TRIM(LOWER( RIGHT(N$1,LEN(N$1)- FIND("=",N$1)))),LOWER($D2241)),"*") = "*","",LEFT(N$1,FIND("=",N$1) -1))</f>
        <v/>
      </c>
      <c r="O2241" s="5" t="str">
        <f t="shared" si="2247"/>
        <v/>
      </c>
      <c r="P2241" s="5" t="str">
        <f t="shared" si="2247"/>
        <v/>
      </c>
      <c r="Q2241" s="5" t="str">
        <f t="shared" si="2247"/>
        <v/>
      </c>
    </row>
    <row r="2242" ht="15.75" customHeight="1">
      <c r="A2242" s="5" t="s">
        <v>6604</v>
      </c>
      <c r="B2242" s="5" t="s">
        <v>6605</v>
      </c>
      <c r="C2242" s="5" t="s">
        <v>18</v>
      </c>
      <c r="D2242" s="5" t="s">
        <v>6606</v>
      </c>
      <c r="E2242" s="6" t="str">
        <f t="shared" si="2"/>
        <v>Enviromental Data</v>
      </c>
      <c r="F2242" s="2" t="s">
        <v>5</v>
      </c>
      <c r="G2242" s="5" t="str">
        <f t="shared" si="3"/>
        <v/>
      </c>
      <c r="H2242" s="5" t="str">
        <f t="shared" si="4"/>
        <v/>
      </c>
      <c r="I2242" s="5" t="str">
        <f t="shared" si="5"/>
        <v/>
      </c>
      <c r="J2242" s="5" t="str">
        <f t="shared" si="6"/>
        <v/>
      </c>
      <c r="K2242" s="5" t="str">
        <f t="shared" si="9"/>
        <v/>
      </c>
      <c r="M2242" s="6" t="str">
        <f t="shared" si="7"/>
        <v/>
      </c>
      <c r="N2242" s="5" t="str">
        <f t="shared" ref="N2242:Q2242" si="2248">IF(IFERROR(FIND( TRIM(LOWER( RIGHT(N$1,LEN(N$1)- FIND("=",N$1)))),LOWER($D2242)),"*") = "*","",LEFT(N$1,FIND("=",N$1) -1))</f>
        <v/>
      </c>
      <c r="O2242" s="5" t="str">
        <f t="shared" si="2248"/>
        <v/>
      </c>
      <c r="P2242" s="5" t="str">
        <f t="shared" si="2248"/>
        <v/>
      </c>
      <c r="Q2242" s="5" t="str">
        <f t="shared" si="2248"/>
        <v/>
      </c>
    </row>
    <row r="2243" ht="15.75" customHeight="1">
      <c r="A2243" s="5" t="s">
        <v>6607</v>
      </c>
      <c r="B2243" s="5" t="s">
        <v>6608</v>
      </c>
      <c r="C2243" s="5" t="s">
        <v>18</v>
      </c>
      <c r="D2243" s="5" t="s">
        <v>6609</v>
      </c>
      <c r="E2243" s="6" t="str">
        <f t="shared" si="2"/>
        <v>Enviromental Data</v>
      </c>
      <c r="F2243" s="2" t="s">
        <v>5</v>
      </c>
      <c r="G2243" s="5" t="str">
        <f t="shared" si="3"/>
        <v/>
      </c>
      <c r="H2243" s="5" t="str">
        <f t="shared" si="4"/>
        <v/>
      </c>
      <c r="I2243" s="5" t="str">
        <f t="shared" si="5"/>
        <v/>
      </c>
      <c r="J2243" s="5" t="str">
        <f t="shared" si="6"/>
        <v/>
      </c>
      <c r="K2243" s="5" t="str">
        <f t="shared" si="9"/>
        <v/>
      </c>
      <c r="M2243" s="6" t="str">
        <f t="shared" si="7"/>
        <v/>
      </c>
      <c r="N2243" s="5" t="str">
        <f t="shared" ref="N2243:Q2243" si="2249">IF(IFERROR(FIND( TRIM(LOWER( RIGHT(N$1,LEN(N$1)- FIND("=",N$1)))),LOWER($D2243)),"*") = "*","",LEFT(N$1,FIND("=",N$1) -1))</f>
        <v/>
      </c>
      <c r="O2243" s="5" t="str">
        <f t="shared" si="2249"/>
        <v/>
      </c>
      <c r="P2243" s="5" t="str">
        <f t="shared" si="2249"/>
        <v/>
      </c>
      <c r="Q2243" s="5" t="str">
        <f t="shared" si="2249"/>
        <v/>
      </c>
    </row>
    <row r="2244" ht="15.75" customHeight="1">
      <c r="A2244" s="5" t="s">
        <v>6610</v>
      </c>
      <c r="B2244" s="5" t="s">
        <v>6611</v>
      </c>
      <c r="C2244" s="5" t="s">
        <v>18</v>
      </c>
      <c r="D2244" s="5" t="s">
        <v>6612</v>
      </c>
      <c r="E2244" s="6" t="str">
        <f t="shared" si="2"/>
        <v>Enviromental Data</v>
      </c>
      <c r="F2244" s="2" t="s">
        <v>5</v>
      </c>
      <c r="G2244" s="5" t="str">
        <f t="shared" si="3"/>
        <v/>
      </c>
      <c r="H2244" s="5" t="str">
        <f t="shared" si="4"/>
        <v/>
      </c>
      <c r="I2244" s="5" t="str">
        <f t="shared" si="5"/>
        <v/>
      </c>
      <c r="J2244" s="5" t="str">
        <f t="shared" si="6"/>
        <v/>
      </c>
      <c r="K2244" s="5" t="str">
        <f t="shared" si="9"/>
        <v/>
      </c>
      <c r="M2244" s="6" t="str">
        <f t="shared" si="7"/>
        <v/>
      </c>
      <c r="N2244" s="5" t="str">
        <f t="shared" ref="N2244:Q2244" si="2250">IF(IFERROR(FIND( TRIM(LOWER( RIGHT(N$1,LEN(N$1)- FIND("=",N$1)))),LOWER($D2244)),"*") = "*","",LEFT(N$1,FIND("=",N$1) -1))</f>
        <v/>
      </c>
      <c r="O2244" s="5" t="str">
        <f t="shared" si="2250"/>
        <v/>
      </c>
      <c r="P2244" s="5" t="str">
        <f t="shared" si="2250"/>
        <v/>
      </c>
      <c r="Q2244" s="5" t="str">
        <f t="shared" si="2250"/>
        <v/>
      </c>
    </row>
    <row r="2245" ht="15.75" customHeight="1">
      <c r="A2245" s="5" t="s">
        <v>6613</v>
      </c>
      <c r="B2245" s="5" t="s">
        <v>6614</v>
      </c>
      <c r="C2245" s="5" t="s">
        <v>18</v>
      </c>
      <c r="D2245" s="5" t="s">
        <v>6615</v>
      </c>
      <c r="E2245" s="6" t="str">
        <f t="shared" si="2"/>
        <v>Enviromental Data</v>
      </c>
      <c r="F2245" s="2" t="s">
        <v>5</v>
      </c>
      <c r="G2245" s="5" t="str">
        <f t="shared" si="3"/>
        <v/>
      </c>
      <c r="H2245" s="5" t="str">
        <f t="shared" si="4"/>
        <v/>
      </c>
      <c r="I2245" s="5" t="str">
        <f t="shared" si="5"/>
        <v/>
      </c>
      <c r="J2245" s="5" t="str">
        <f t="shared" si="6"/>
        <v/>
      </c>
      <c r="K2245" s="5" t="str">
        <f t="shared" si="9"/>
        <v/>
      </c>
      <c r="M2245" s="6" t="str">
        <f t="shared" si="7"/>
        <v/>
      </c>
      <c r="N2245" s="5" t="str">
        <f t="shared" ref="N2245:Q2245" si="2251">IF(IFERROR(FIND( TRIM(LOWER( RIGHT(N$1,LEN(N$1)- FIND("=",N$1)))),LOWER($D2245)),"*") = "*","",LEFT(N$1,FIND("=",N$1) -1))</f>
        <v/>
      </c>
      <c r="O2245" s="5" t="str">
        <f t="shared" si="2251"/>
        <v/>
      </c>
      <c r="P2245" s="5" t="str">
        <f t="shared" si="2251"/>
        <v/>
      </c>
      <c r="Q2245" s="5" t="str">
        <f t="shared" si="2251"/>
        <v/>
      </c>
    </row>
    <row r="2246" ht="15.75" customHeight="1">
      <c r="A2246" s="5" t="s">
        <v>6616</v>
      </c>
      <c r="B2246" s="5" t="s">
        <v>6617</v>
      </c>
      <c r="C2246" s="5" t="s">
        <v>18</v>
      </c>
      <c r="D2246" s="5" t="s">
        <v>6618</v>
      </c>
      <c r="E2246" s="6" t="str">
        <f t="shared" si="2"/>
        <v>Enviromental Data</v>
      </c>
      <c r="F2246" s="2" t="s">
        <v>5</v>
      </c>
      <c r="G2246" s="5" t="str">
        <f t="shared" si="3"/>
        <v/>
      </c>
      <c r="H2246" s="5" t="str">
        <f t="shared" si="4"/>
        <v/>
      </c>
      <c r="I2246" s="5" t="str">
        <f t="shared" si="5"/>
        <v/>
      </c>
      <c r="J2246" s="5" t="str">
        <f t="shared" si="6"/>
        <v/>
      </c>
      <c r="K2246" s="5" t="str">
        <f t="shared" si="9"/>
        <v/>
      </c>
      <c r="M2246" s="6" t="str">
        <f t="shared" si="7"/>
        <v/>
      </c>
      <c r="N2246" s="5" t="str">
        <f t="shared" ref="N2246:Q2246" si="2252">IF(IFERROR(FIND( TRIM(LOWER( RIGHT(N$1,LEN(N$1)- FIND("=",N$1)))),LOWER($D2246)),"*") = "*","",LEFT(N$1,FIND("=",N$1) -1))</f>
        <v/>
      </c>
      <c r="O2246" s="5" t="str">
        <f t="shared" si="2252"/>
        <v/>
      </c>
      <c r="P2246" s="5" t="str">
        <f t="shared" si="2252"/>
        <v/>
      </c>
      <c r="Q2246" s="5" t="str">
        <f t="shared" si="2252"/>
        <v/>
      </c>
    </row>
    <row r="2247" ht="15.75" customHeight="1">
      <c r="A2247" s="5" t="s">
        <v>6619</v>
      </c>
      <c r="B2247" s="5" t="s">
        <v>6620</v>
      </c>
      <c r="C2247" s="5" t="s">
        <v>18</v>
      </c>
      <c r="D2247" s="5" t="s">
        <v>6621</v>
      </c>
      <c r="E2247" s="6" t="str">
        <f t="shared" si="2"/>
        <v>Enviromental Data</v>
      </c>
      <c r="F2247" s="2" t="s">
        <v>5</v>
      </c>
      <c r="G2247" s="5" t="str">
        <f t="shared" si="3"/>
        <v/>
      </c>
      <c r="H2247" s="5" t="str">
        <f t="shared" si="4"/>
        <v/>
      </c>
      <c r="I2247" s="5" t="str">
        <f t="shared" si="5"/>
        <v/>
      </c>
      <c r="J2247" s="5" t="str">
        <f t="shared" si="6"/>
        <v/>
      </c>
      <c r="K2247" s="5" t="str">
        <f t="shared" si="9"/>
        <v/>
      </c>
      <c r="M2247" s="6" t="str">
        <f t="shared" si="7"/>
        <v>Agricultural Waste Management System </v>
      </c>
      <c r="N2247" s="5" t="str">
        <f t="shared" ref="N2247:Q2247" si="2253">IF(IFERROR(FIND( TRIM(LOWER( RIGHT(N$1,LEN(N$1)- FIND("=",N$1)))),LOWER($D2247)),"*") = "*","",LEFT(N$1,FIND("=",N$1) -1))</f>
        <v>Agricultural Waste Management System </v>
      </c>
      <c r="O2247" s="5" t="str">
        <f t="shared" si="2253"/>
        <v/>
      </c>
      <c r="P2247" s="5" t="str">
        <f t="shared" si="2253"/>
        <v/>
      </c>
      <c r="Q2247" s="5" t="str">
        <f t="shared" si="2253"/>
        <v/>
      </c>
    </row>
    <row r="2248" ht="15.75" customHeight="1">
      <c r="A2248" s="5" t="s">
        <v>6622</v>
      </c>
      <c r="B2248" s="5" t="s">
        <v>6623</v>
      </c>
      <c r="C2248" s="5" t="s">
        <v>18</v>
      </c>
      <c r="D2248" s="5" t="s">
        <v>6624</v>
      </c>
      <c r="E2248" s="6" t="str">
        <f t="shared" si="2"/>
        <v>Enviromental Data</v>
      </c>
      <c r="F2248" s="2" t="s">
        <v>5</v>
      </c>
      <c r="G2248" s="5" t="str">
        <f t="shared" si="3"/>
        <v/>
      </c>
      <c r="H2248" s="5" t="str">
        <f t="shared" si="4"/>
        <v/>
      </c>
      <c r="I2248" s="5" t="str">
        <f t="shared" si="5"/>
        <v/>
      </c>
      <c r="J2248" s="5" t="str">
        <f t="shared" si="6"/>
        <v/>
      </c>
      <c r="K2248" s="5" t="str">
        <f t="shared" si="9"/>
        <v/>
      </c>
      <c r="M2248" s="6" t="str">
        <f t="shared" si="7"/>
        <v/>
      </c>
      <c r="N2248" s="5" t="str">
        <f t="shared" ref="N2248:Q2248" si="2254">IF(IFERROR(FIND( TRIM(LOWER( RIGHT(N$1,LEN(N$1)- FIND("=",N$1)))),LOWER($D2248)),"*") = "*","",LEFT(N$1,FIND("=",N$1) -1))</f>
        <v/>
      </c>
      <c r="O2248" s="5" t="str">
        <f t="shared" si="2254"/>
        <v/>
      </c>
      <c r="P2248" s="5" t="str">
        <f t="shared" si="2254"/>
        <v/>
      </c>
      <c r="Q2248" s="5" t="str">
        <f t="shared" si="2254"/>
        <v/>
      </c>
    </row>
    <row r="2249" ht="15.75" customHeight="1">
      <c r="A2249" s="5" t="s">
        <v>6625</v>
      </c>
      <c r="B2249" s="5" t="s">
        <v>6626</v>
      </c>
      <c r="C2249" s="5" t="s">
        <v>18</v>
      </c>
      <c r="D2249" s="5" t="s">
        <v>6627</v>
      </c>
      <c r="E2249" s="6" t="str">
        <f t="shared" si="2"/>
        <v>Enviromental Data</v>
      </c>
      <c r="F2249" s="2" t="s">
        <v>5</v>
      </c>
      <c r="G2249" s="5" t="str">
        <f t="shared" si="3"/>
        <v/>
      </c>
      <c r="H2249" s="5" t="str">
        <f t="shared" si="4"/>
        <v/>
      </c>
      <c r="I2249" s="5" t="str">
        <f t="shared" si="5"/>
        <v/>
      </c>
      <c r="J2249" s="5" t="str">
        <f t="shared" si="6"/>
        <v/>
      </c>
      <c r="K2249" s="5" t="str">
        <f t="shared" si="9"/>
        <v/>
      </c>
      <c r="M2249" s="6" t="str">
        <f t="shared" si="7"/>
        <v/>
      </c>
      <c r="N2249" s="5" t="str">
        <f t="shared" ref="N2249:Q2249" si="2255">IF(IFERROR(FIND( TRIM(LOWER( RIGHT(N$1,LEN(N$1)- FIND("=",N$1)))),LOWER($D2249)),"*") = "*","",LEFT(N$1,FIND("=",N$1) -1))</f>
        <v/>
      </c>
      <c r="O2249" s="5" t="str">
        <f t="shared" si="2255"/>
        <v/>
      </c>
      <c r="P2249" s="5" t="str">
        <f t="shared" si="2255"/>
        <v/>
      </c>
      <c r="Q2249" s="5" t="str">
        <f t="shared" si="2255"/>
        <v/>
      </c>
    </row>
    <row r="2250" ht="15.75" customHeight="1">
      <c r="A2250" s="5" t="s">
        <v>6628</v>
      </c>
      <c r="B2250" s="5" t="s">
        <v>6629</v>
      </c>
      <c r="C2250" s="5" t="s">
        <v>18</v>
      </c>
      <c r="D2250" s="5" t="s">
        <v>6630</v>
      </c>
      <c r="E2250" s="6" t="str">
        <f t="shared" si="2"/>
        <v>Enviromental Data</v>
      </c>
      <c r="F2250" s="2" t="s">
        <v>5</v>
      </c>
      <c r="G2250" s="5" t="str">
        <f t="shared" si="3"/>
        <v/>
      </c>
      <c r="H2250" s="5" t="str">
        <f t="shared" si="4"/>
        <v/>
      </c>
      <c r="I2250" s="5" t="str">
        <f t="shared" si="5"/>
        <v/>
      </c>
      <c r="J2250" s="5" t="str">
        <f t="shared" si="6"/>
        <v/>
      </c>
      <c r="K2250" s="5" t="str">
        <f t="shared" si="9"/>
        <v/>
      </c>
      <c r="M2250" s="6" t="str">
        <f t="shared" si="7"/>
        <v/>
      </c>
      <c r="N2250" s="5" t="str">
        <f t="shared" ref="N2250:Q2250" si="2256">IF(IFERROR(FIND( TRIM(LOWER( RIGHT(N$1,LEN(N$1)- FIND("=",N$1)))),LOWER($D2250)),"*") = "*","",LEFT(N$1,FIND("=",N$1) -1))</f>
        <v/>
      </c>
      <c r="O2250" s="5" t="str">
        <f t="shared" si="2256"/>
        <v/>
      </c>
      <c r="P2250" s="5" t="str">
        <f t="shared" si="2256"/>
        <v/>
      </c>
      <c r="Q2250" s="5" t="str">
        <f t="shared" si="2256"/>
        <v/>
      </c>
    </row>
    <row r="2251" ht="15.75" customHeight="1">
      <c r="A2251" s="5" t="s">
        <v>6631</v>
      </c>
      <c r="B2251" s="5" t="s">
        <v>6632</v>
      </c>
      <c r="C2251" s="5" t="s">
        <v>18</v>
      </c>
      <c r="D2251" s="5" t="s">
        <v>6633</v>
      </c>
      <c r="E2251" s="6" t="str">
        <f t="shared" si="2"/>
        <v>Enviromental Data</v>
      </c>
      <c r="F2251" s="2" t="s">
        <v>5</v>
      </c>
      <c r="G2251" s="5" t="str">
        <f t="shared" si="3"/>
        <v/>
      </c>
      <c r="H2251" s="5" t="str">
        <f t="shared" si="4"/>
        <v/>
      </c>
      <c r="I2251" s="5" t="str">
        <f t="shared" si="5"/>
        <v/>
      </c>
      <c r="J2251" s="5" t="str">
        <f t="shared" si="6"/>
        <v/>
      </c>
      <c r="K2251" s="5" t="str">
        <f t="shared" si="9"/>
        <v/>
      </c>
      <c r="M2251" s="6" t="str">
        <f t="shared" si="7"/>
        <v/>
      </c>
      <c r="N2251" s="5" t="str">
        <f t="shared" ref="N2251:Q2251" si="2257">IF(IFERROR(FIND( TRIM(LOWER( RIGHT(N$1,LEN(N$1)- FIND("=",N$1)))),LOWER($D2251)),"*") = "*","",LEFT(N$1,FIND("=",N$1) -1))</f>
        <v/>
      </c>
      <c r="O2251" s="5" t="str">
        <f t="shared" si="2257"/>
        <v/>
      </c>
      <c r="P2251" s="5" t="str">
        <f t="shared" si="2257"/>
        <v/>
      </c>
      <c r="Q2251" s="5" t="str">
        <f t="shared" si="2257"/>
        <v/>
      </c>
    </row>
    <row r="2252" ht="15.75" customHeight="1">
      <c r="A2252" s="5" t="s">
        <v>6634</v>
      </c>
      <c r="B2252" s="5" t="s">
        <v>6635</v>
      </c>
      <c r="C2252" s="5" t="s">
        <v>18</v>
      </c>
      <c r="D2252" s="5" t="s">
        <v>6636</v>
      </c>
      <c r="E2252" s="6" t="str">
        <f t="shared" si="2"/>
        <v>Enviromental Data</v>
      </c>
      <c r="F2252" s="2" t="s">
        <v>5</v>
      </c>
      <c r="G2252" s="5" t="str">
        <f t="shared" si="3"/>
        <v/>
      </c>
      <c r="H2252" s="5" t="str">
        <f t="shared" si="4"/>
        <v/>
      </c>
      <c r="I2252" s="5" t="str">
        <f t="shared" si="5"/>
        <v/>
      </c>
      <c r="J2252" s="5" t="str">
        <f t="shared" si="6"/>
        <v/>
      </c>
      <c r="K2252" s="5" t="str">
        <f t="shared" si="9"/>
        <v/>
      </c>
      <c r="M2252" s="6" t="str">
        <f t="shared" si="7"/>
        <v/>
      </c>
      <c r="N2252" s="5" t="str">
        <f t="shared" ref="N2252:Q2252" si="2258">IF(IFERROR(FIND( TRIM(LOWER( RIGHT(N$1,LEN(N$1)- FIND("=",N$1)))),LOWER($D2252)),"*") = "*","",LEFT(N$1,FIND("=",N$1) -1))</f>
        <v/>
      </c>
      <c r="O2252" s="5" t="str">
        <f t="shared" si="2258"/>
        <v/>
      </c>
      <c r="P2252" s="5" t="str">
        <f t="shared" si="2258"/>
        <v/>
      </c>
      <c r="Q2252" s="5" t="str">
        <f t="shared" si="2258"/>
        <v/>
      </c>
    </row>
    <row r="2253" ht="15.75" customHeight="1">
      <c r="A2253" s="5" t="s">
        <v>6637</v>
      </c>
      <c r="B2253" s="5" t="s">
        <v>6638</v>
      </c>
      <c r="C2253" s="5" t="s">
        <v>18</v>
      </c>
      <c r="D2253" s="5" t="s">
        <v>6639</v>
      </c>
      <c r="E2253" s="6" t="str">
        <f t="shared" si="2"/>
        <v>Enviromental Data</v>
      </c>
      <c r="F2253" s="2" t="s">
        <v>5</v>
      </c>
      <c r="G2253" s="5" t="str">
        <f t="shared" si="3"/>
        <v/>
      </c>
      <c r="H2253" s="5" t="str">
        <f t="shared" si="4"/>
        <v/>
      </c>
      <c r="I2253" s="5" t="str">
        <f t="shared" si="5"/>
        <v/>
      </c>
      <c r="J2253" s="5" t="str">
        <f t="shared" si="6"/>
        <v/>
      </c>
      <c r="K2253" s="5" t="str">
        <f t="shared" si="9"/>
        <v/>
      </c>
      <c r="M2253" s="6" t="str">
        <f t="shared" si="7"/>
        <v/>
      </c>
      <c r="N2253" s="5" t="str">
        <f t="shared" ref="N2253:Q2253" si="2259">IF(IFERROR(FIND( TRIM(LOWER( RIGHT(N$1,LEN(N$1)- FIND("=",N$1)))),LOWER($D2253)),"*") = "*","",LEFT(N$1,FIND("=",N$1) -1))</f>
        <v/>
      </c>
      <c r="O2253" s="5" t="str">
        <f t="shared" si="2259"/>
        <v/>
      </c>
      <c r="P2253" s="5" t="str">
        <f t="shared" si="2259"/>
        <v/>
      </c>
      <c r="Q2253" s="5" t="str">
        <f t="shared" si="2259"/>
        <v/>
      </c>
    </row>
    <row r="2254" ht="15.75" customHeight="1">
      <c r="A2254" s="5" t="s">
        <v>6640</v>
      </c>
      <c r="B2254" s="5" t="s">
        <v>6641</v>
      </c>
      <c r="C2254" s="5" t="s">
        <v>18</v>
      </c>
      <c r="D2254" s="5" t="s">
        <v>6642</v>
      </c>
      <c r="E2254" s="6" t="str">
        <f t="shared" si="2"/>
        <v>Enviromental Data,Energy Data </v>
      </c>
      <c r="F2254" s="2" t="s">
        <v>5</v>
      </c>
      <c r="G2254" s="5" t="str">
        <f t="shared" si="3"/>
        <v/>
      </c>
      <c r="H2254" s="5" t="str">
        <f t="shared" si="4"/>
        <v/>
      </c>
      <c r="I2254" s="5" t="str">
        <f t="shared" si="5"/>
        <v>Energy Data </v>
      </c>
      <c r="J2254" s="5" t="str">
        <f t="shared" si="6"/>
        <v/>
      </c>
      <c r="K2254" s="5" t="str">
        <f t="shared" si="9"/>
        <v/>
      </c>
      <c r="M2254" s="6" t="str">
        <f t="shared" si="7"/>
        <v/>
      </c>
      <c r="N2254" s="5" t="str">
        <f t="shared" ref="N2254:Q2254" si="2260">IF(IFERROR(FIND( TRIM(LOWER( RIGHT(N$1,LEN(N$1)- FIND("=",N$1)))),LOWER($D2254)),"*") = "*","",LEFT(N$1,FIND("=",N$1) -1))</f>
        <v/>
      </c>
      <c r="O2254" s="5" t="str">
        <f t="shared" si="2260"/>
        <v/>
      </c>
      <c r="P2254" s="5" t="str">
        <f t="shared" si="2260"/>
        <v/>
      </c>
      <c r="Q2254" s="5" t="str">
        <f t="shared" si="2260"/>
        <v/>
      </c>
    </row>
    <row r="2255" ht="15.75" customHeight="1">
      <c r="A2255" s="5" t="s">
        <v>6643</v>
      </c>
      <c r="B2255" s="5" t="s">
        <v>6644</v>
      </c>
      <c r="C2255" s="5" t="s">
        <v>18</v>
      </c>
      <c r="D2255" s="5" t="s">
        <v>6645</v>
      </c>
      <c r="E2255" s="6" t="str">
        <f t="shared" si="2"/>
        <v>Enviromental Data</v>
      </c>
      <c r="F2255" s="2" t="s">
        <v>5</v>
      </c>
      <c r="G2255" s="5" t="str">
        <f t="shared" si="3"/>
        <v/>
      </c>
      <c r="H2255" s="5" t="str">
        <f t="shared" si="4"/>
        <v/>
      </c>
      <c r="I2255" s="5" t="str">
        <f t="shared" si="5"/>
        <v/>
      </c>
      <c r="J2255" s="5" t="str">
        <f t="shared" si="6"/>
        <v/>
      </c>
      <c r="K2255" s="5" t="str">
        <f t="shared" si="9"/>
        <v/>
      </c>
      <c r="M2255" s="6" t="str">
        <f t="shared" si="7"/>
        <v/>
      </c>
      <c r="N2255" s="5" t="str">
        <f t="shared" ref="N2255:Q2255" si="2261">IF(IFERROR(FIND( TRIM(LOWER( RIGHT(N$1,LEN(N$1)- FIND("=",N$1)))),LOWER($D2255)),"*") = "*","",LEFT(N$1,FIND("=",N$1) -1))</f>
        <v/>
      </c>
      <c r="O2255" s="5" t="str">
        <f t="shared" si="2261"/>
        <v/>
      </c>
      <c r="P2255" s="5" t="str">
        <f t="shared" si="2261"/>
        <v/>
      </c>
      <c r="Q2255" s="5" t="str">
        <f t="shared" si="2261"/>
        <v/>
      </c>
    </row>
    <row r="2256" ht="15.75" customHeight="1">
      <c r="A2256" s="5" t="s">
        <v>6646</v>
      </c>
      <c r="B2256" s="5" t="s">
        <v>6647</v>
      </c>
      <c r="C2256" s="5" t="s">
        <v>18</v>
      </c>
      <c r="D2256" s="5" t="s">
        <v>6648</v>
      </c>
      <c r="E2256" s="6" t="str">
        <f t="shared" si="2"/>
        <v>Enviromental Data</v>
      </c>
      <c r="F2256" s="2" t="s">
        <v>5</v>
      </c>
      <c r="G2256" s="5" t="str">
        <f t="shared" si="3"/>
        <v/>
      </c>
      <c r="H2256" s="5" t="str">
        <f t="shared" si="4"/>
        <v/>
      </c>
      <c r="I2256" s="5" t="str">
        <f t="shared" si="5"/>
        <v/>
      </c>
      <c r="J2256" s="5" t="str">
        <f t="shared" si="6"/>
        <v/>
      </c>
      <c r="K2256" s="5" t="str">
        <f t="shared" si="9"/>
        <v/>
      </c>
      <c r="M2256" s="6" t="str">
        <f t="shared" si="7"/>
        <v/>
      </c>
      <c r="N2256" s="5" t="str">
        <f t="shared" ref="N2256:Q2256" si="2262">IF(IFERROR(FIND( TRIM(LOWER( RIGHT(N$1,LEN(N$1)- FIND("=",N$1)))),LOWER($D2256)),"*") = "*","",LEFT(N$1,FIND("=",N$1) -1))</f>
        <v/>
      </c>
      <c r="O2256" s="5" t="str">
        <f t="shared" si="2262"/>
        <v/>
      </c>
      <c r="P2256" s="5" t="str">
        <f t="shared" si="2262"/>
        <v/>
      </c>
      <c r="Q2256" s="5" t="str">
        <f t="shared" si="2262"/>
        <v/>
      </c>
    </row>
    <row r="2257" ht="15.75" customHeight="1">
      <c r="A2257" s="5" t="s">
        <v>6649</v>
      </c>
      <c r="B2257" s="5" t="s">
        <v>66</v>
      </c>
      <c r="C2257" s="5" t="s">
        <v>18</v>
      </c>
      <c r="D2257" s="5" t="s">
        <v>67</v>
      </c>
      <c r="E2257" s="6" t="str">
        <f t="shared" si="2"/>
        <v>Enviromental Data,Public Health Data </v>
      </c>
      <c r="F2257" s="2" t="s">
        <v>5</v>
      </c>
      <c r="G2257" s="5" t="str">
        <f t="shared" si="3"/>
        <v/>
      </c>
      <c r="H2257" s="5" t="str">
        <f t="shared" si="4"/>
        <v/>
      </c>
      <c r="I2257" s="5" t="str">
        <f t="shared" si="5"/>
        <v/>
      </c>
      <c r="J2257" s="5" t="str">
        <f t="shared" si="6"/>
        <v/>
      </c>
      <c r="K2257" s="5" t="str">
        <f t="shared" si="9"/>
        <v>Public Health Data </v>
      </c>
      <c r="M2257" s="6" t="str">
        <f t="shared" si="7"/>
        <v>Regulatory Compliance </v>
      </c>
      <c r="N2257" s="5" t="str">
        <f t="shared" ref="N2257:Q2257" si="2263">IF(IFERROR(FIND( TRIM(LOWER( RIGHT(N$1,LEN(N$1)- FIND("=",N$1)))),LOWER($D2257)),"*") = "*","",LEFT(N$1,FIND("=",N$1) -1))</f>
        <v/>
      </c>
      <c r="O2257" s="5" t="str">
        <f t="shared" si="2263"/>
        <v/>
      </c>
      <c r="P2257" s="5" t="str">
        <f t="shared" si="2263"/>
        <v>Regulatory Compliance </v>
      </c>
      <c r="Q2257" s="5" t="str">
        <f t="shared" si="2263"/>
        <v/>
      </c>
    </row>
    <row r="2258" ht="15.75" customHeight="1">
      <c r="A2258" s="5" t="s">
        <v>6650</v>
      </c>
      <c r="B2258" s="5" t="s">
        <v>6651</v>
      </c>
      <c r="C2258" s="5" t="s">
        <v>18</v>
      </c>
      <c r="D2258" s="5" t="s">
        <v>6652</v>
      </c>
      <c r="E2258" s="6" t="str">
        <f t="shared" si="2"/>
        <v>Enviromental Data</v>
      </c>
      <c r="F2258" s="2" t="s">
        <v>5</v>
      </c>
      <c r="G2258" s="5" t="str">
        <f t="shared" si="3"/>
        <v/>
      </c>
      <c r="H2258" s="5" t="str">
        <f t="shared" si="4"/>
        <v/>
      </c>
      <c r="I2258" s="5" t="str">
        <f t="shared" si="5"/>
        <v/>
      </c>
      <c r="J2258" s="5" t="str">
        <f t="shared" si="6"/>
        <v/>
      </c>
      <c r="K2258" s="5" t="str">
        <f t="shared" si="9"/>
        <v/>
      </c>
      <c r="M2258" s="6" t="str">
        <f t="shared" si="7"/>
        <v/>
      </c>
      <c r="N2258" s="5" t="str">
        <f t="shared" ref="N2258:Q2258" si="2264">IF(IFERROR(FIND( TRIM(LOWER( RIGHT(N$1,LEN(N$1)- FIND("=",N$1)))),LOWER($D2258)),"*") = "*","",LEFT(N$1,FIND("=",N$1) -1))</f>
        <v/>
      </c>
      <c r="O2258" s="5" t="str">
        <f t="shared" si="2264"/>
        <v/>
      </c>
      <c r="P2258" s="5" t="str">
        <f t="shared" si="2264"/>
        <v/>
      </c>
      <c r="Q2258" s="5" t="str">
        <f t="shared" si="2264"/>
        <v/>
      </c>
    </row>
    <row r="2259" ht="15.75" customHeight="1">
      <c r="A2259" s="5" t="s">
        <v>6653</v>
      </c>
      <c r="B2259" s="5" t="s">
        <v>6654</v>
      </c>
      <c r="C2259" s="5" t="s">
        <v>18</v>
      </c>
      <c r="D2259" s="5" t="s">
        <v>6655</v>
      </c>
      <c r="E2259" s="6" t="str">
        <f t="shared" si="2"/>
        <v>Enviromental Data</v>
      </c>
      <c r="F2259" s="2" t="s">
        <v>5</v>
      </c>
      <c r="G2259" s="5" t="str">
        <f t="shared" si="3"/>
        <v/>
      </c>
      <c r="H2259" s="5" t="str">
        <f t="shared" si="4"/>
        <v/>
      </c>
      <c r="I2259" s="5" t="str">
        <f t="shared" si="5"/>
        <v/>
      </c>
      <c r="J2259" s="5" t="str">
        <f t="shared" si="6"/>
        <v/>
      </c>
      <c r="K2259" s="5" t="str">
        <f t="shared" si="9"/>
        <v/>
      </c>
      <c r="M2259" s="6" t="str">
        <f t="shared" si="7"/>
        <v/>
      </c>
      <c r="N2259" s="5" t="str">
        <f t="shared" ref="N2259:Q2259" si="2265">IF(IFERROR(FIND( TRIM(LOWER( RIGHT(N$1,LEN(N$1)- FIND("=",N$1)))),LOWER($D2259)),"*") = "*","",LEFT(N$1,FIND("=",N$1) -1))</f>
        <v/>
      </c>
      <c r="O2259" s="5" t="str">
        <f t="shared" si="2265"/>
        <v/>
      </c>
      <c r="P2259" s="5" t="str">
        <f t="shared" si="2265"/>
        <v/>
      </c>
      <c r="Q2259" s="5" t="str">
        <f t="shared" si="2265"/>
        <v/>
      </c>
    </row>
    <row r="2260" ht="15.75" customHeight="1">
      <c r="A2260" s="5" t="s">
        <v>6656</v>
      </c>
      <c r="B2260" s="5" t="s">
        <v>6657</v>
      </c>
      <c r="C2260" s="5" t="s">
        <v>18</v>
      </c>
      <c r="D2260" s="5" t="s">
        <v>6658</v>
      </c>
      <c r="E2260" s="6" t="str">
        <f t="shared" si="2"/>
        <v>Enviromental Data</v>
      </c>
      <c r="F2260" s="2" t="s">
        <v>5</v>
      </c>
      <c r="G2260" s="5" t="str">
        <f t="shared" si="3"/>
        <v/>
      </c>
      <c r="H2260" s="5" t="str">
        <f t="shared" si="4"/>
        <v/>
      </c>
      <c r="I2260" s="5" t="str">
        <f t="shared" si="5"/>
        <v/>
      </c>
      <c r="J2260" s="5" t="str">
        <f t="shared" si="6"/>
        <v/>
      </c>
      <c r="K2260" s="5" t="str">
        <f t="shared" si="9"/>
        <v/>
      </c>
      <c r="M2260" s="6" t="str">
        <f t="shared" si="7"/>
        <v/>
      </c>
      <c r="N2260" s="5" t="str">
        <f t="shared" ref="N2260:Q2260" si="2266">IF(IFERROR(FIND( TRIM(LOWER( RIGHT(N$1,LEN(N$1)- FIND("=",N$1)))),LOWER($D2260)),"*") = "*","",LEFT(N$1,FIND("=",N$1) -1))</f>
        <v/>
      </c>
      <c r="O2260" s="5" t="str">
        <f t="shared" si="2266"/>
        <v/>
      </c>
      <c r="P2260" s="5" t="str">
        <f t="shared" si="2266"/>
        <v/>
      </c>
      <c r="Q2260" s="5" t="str">
        <f t="shared" si="2266"/>
        <v/>
      </c>
    </row>
    <row r="2261" ht="15.75" customHeight="1">
      <c r="A2261" s="5" t="s">
        <v>6659</v>
      </c>
      <c r="B2261" s="5" t="s">
        <v>6660</v>
      </c>
      <c r="C2261" s="5" t="s">
        <v>18</v>
      </c>
      <c r="D2261" s="5" t="s">
        <v>6661</v>
      </c>
      <c r="E2261" s="6" t="str">
        <f t="shared" si="2"/>
        <v>Enviromental Data</v>
      </c>
      <c r="F2261" s="2" t="s">
        <v>5</v>
      </c>
      <c r="G2261" s="5" t="str">
        <f t="shared" si="3"/>
        <v/>
      </c>
      <c r="H2261" s="5" t="str">
        <f t="shared" si="4"/>
        <v/>
      </c>
      <c r="I2261" s="5" t="str">
        <f t="shared" si="5"/>
        <v/>
      </c>
      <c r="J2261" s="5" t="str">
        <f t="shared" si="6"/>
        <v/>
      </c>
      <c r="K2261" s="5" t="str">
        <f t="shared" si="9"/>
        <v/>
      </c>
      <c r="M2261" s="6" t="str">
        <f t="shared" si="7"/>
        <v/>
      </c>
      <c r="N2261" s="5" t="str">
        <f t="shared" ref="N2261:Q2261" si="2267">IF(IFERROR(FIND( TRIM(LOWER( RIGHT(N$1,LEN(N$1)- FIND("=",N$1)))),LOWER($D2261)),"*") = "*","",LEFT(N$1,FIND("=",N$1) -1))</f>
        <v/>
      </c>
      <c r="O2261" s="5" t="str">
        <f t="shared" si="2267"/>
        <v/>
      </c>
      <c r="P2261" s="5" t="str">
        <f t="shared" si="2267"/>
        <v/>
      </c>
      <c r="Q2261" s="5" t="str">
        <f t="shared" si="2267"/>
        <v/>
      </c>
    </row>
    <row r="2262" ht="15.75" customHeight="1">
      <c r="A2262" s="5" t="s">
        <v>6662</v>
      </c>
      <c r="B2262" s="5" t="s">
        <v>6663</v>
      </c>
      <c r="C2262" s="5" t="s">
        <v>18</v>
      </c>
      <c r="D2262" s="5" t="s">
        <v>6664</v>
      </c>
      <c r="E2262" s="6" t="str">
        <f t="shared" si="2"/>
        <v>Enviromental Data</v>
      </c>
      <c r="F2262" s="2" t="s">
        <v>5</v>
      </c>
      <c r="G2262" s="5" t="str">
        <f t="shared" si="3"/>
        <v/>
      </c>
      <c r="H2262" s="5" t="str">
        <f t="shared" si="4"/>
        <v/>
      </c>
      <c r="I2262" s="5" t="str">
        <f t="shared" si="5"/>
        <v/>
      </c>
      <c r="J2262" s="5" t="str">
        <f t="shared" si="6"/>
        <v/>
      </c>
      <c r="K2262" s="5" t="str">
        <f t="shared" si="9"/>
        <v/>
      </c>
      <c r="M2262" s="6" t="str">
        <f t="shared" si="7"/>
        <v/>
      </c>
      <c r="N2262" s="5" t="str">
        <f t="shared" ref="N2262:Q2262" si="2268">IF(IFERROR(FIND( TRIM(LOWER( RIGHT(N$1,LEN(N$1)- FIND("=",N$1)))),LOWER($D2262)),"*") = "*","",LEFT(N$1,FIND("=",N$1) -1))</f>
        <v/>
      </c>
      <c r="O2262" s="5" t="str">
        <f t="shared" si="2268"/>
        <v/>
      </c>
      <c r="P2262" s="5" t="str">
        <f t="shared" si="2268"/>
        <v/>
      </c>
      <c r="Q2262" s="5" t="str">
        <f t="shared" si="2268"/>
        <v/>
      </c>
    </row>
    <row r="2263" ht="15.75" customHeight="1">
      <c r="A2263" s="5" t="s">
        <v>6665</v>
      </c>
      <c r="B2263" s="5" t="s">
        <v>6666</v>
      </c>
      <c r="C2263" s="5" t="s">
        <v>18</v>
      </c>
      <c r="D2263" s="5" t="s">
        <v>6667</v>
      </c>
      <c r="E2263" s="6" t="str">
        <f t="shared" si="2"/>
        <v>Enviromental Data</v>
      </c>
      <c r="F2263" s="2" t="s">
        <v>5</v>
      </c>
      <c r="G2263" s="5" t="str">
        <f t="shared" si="3"/>
        <v/>
      </c>
      <c r="H2263" s="5" t="str">
        <f t="shared" si="4"/>
        <v/>
      </c>
      <c r="I2263" s="5" t="str">
        <f t="shared" si="5"/>
        <v/>
      </c>
      <c r="J2263" s="5" t="str">
        <f t="shared" si="6"/>
        <v/>
      </c>
      <c r="K2263" s="5" t="str">
        <f t="shared" si="9"/>
        <v/>
      </c>
      <c r="M2263" s="6" t="str">
        <f t="shared" si="7"/>
        <v/>
      </c>
      <c r="N2263" s="5" t="str">
        <f t="shared" ref="N2263:Q2263" si="2269">IF(IFERROR(FIND( TRIM(LOWER( RIGHT(N$1,LEN(N$1)- FIND("=",N$1)))),LOWER($D2263)),"*") = "*","",LEFT(N$1,FIND("=",N$1) -1))</f>
        <v/>
      </c>
      <c r="O2263" s="5" t="str">
        <f t="shared" si="2269"/>
        <v/>
      </c>
      <c r="P2263" s="5" t="str">
        <f t="shared" si="2269"/>
        <v/>
      </c>
      <c r="Q2263" s="5" t="str">
        <f t="shared" si="2269"/>
        <v/>
      </c>
    </row>
    <row r="2264" ht="15.75" customHeight="1">
      <c r="A2264" s="5" t="s">
        <v>6668</v>
      </c>
      <c r="B2264" s="5" t="s">
        <v>6669</v>
      </c>
      <c r="C2264" s="5" t="s">
        <v>18</v>
      </c>
      <c r="D2264" s="5" t="s">
        <v>6670</v>
      </c>
      <c r="E2264" s="6" t="str">
        <f t="shared" si="2"/>
        <v>Enviromental Data</v>
      </c>
      <c r="F2264" s="2" t="s">
        <v>5</v>
      </c>
      <c r="G2264" s="5" t="str">
        <f t="shared" si="3"/>
        <v/>
      </c>
      <c r="H2264" s="5" t="str">
        <f t="shared" si="4"/>
        <v/>
      </c>
      <c r="I2264" s="5" t="str">
        <f t="shared" si="5"/>
        <v/>
      </c>
      <c r="J2264" s="5" t="str">
        <f t="shared" si="6"/>
        <v/>
      </c>
      <c r="K2264" s="5" t="str">
        <f t="shared" si="9"/>
        <v/>
      </c>
      <c r="M2264" s="6" t="str">
        <f t="shared" si="7"/>
        <v/>
      </c>
      <c r="N2264" s="5" t="str">
        <f t="shared" ref="N2264:Q2264" si="2270">IF(IFERROR(FIND( TRIM(LOWER( RIGHT(N$1,LEN(N$1)- FIND("=",N$1)))),LOWER($D2264)),"*") = "*","",LEFT(N$1,FIND("=",N$1) -1))</f>
        <v/>
      </c>
      <c r="O2264" s="5" t="str">
        <f t="shared" si="2270"/>
        <v/>
      </c>
      <c r="P2264" s="5" t="str">
        <f t="shared" si="2270"/>
        <v/>
      </c>
      <c r="Q2264" s="5" t="str">
        <f t="shared" si="2270"/>
        <v/>
      </c>
    </row>
    <row r="2265" ht="15.75" customHeight="1">
      <c r="A2265" s="5" t="s">
        <v>6671</v>
      </c>
      <c r="B2265" s="5" t="s">
        <v>6672</v>
      </c>
      <c r="C2265" s="5" t="s">
        <v>18</v>
      </c>
      <c r="D2265" s="5" t="s">
        <v>6673</v>
      </c>
      <c r="E2265" s="6" t="str">
        <f t="shared" si="2"/>
        <v>Enviromental Data</v>
      </c>
      <c r="F2265" s="2" t="s">
        <v>5</v>
      </c>
      <c r="G2265" s="5" t="str">
        <f t="shared" si="3"/>
        <v/>
      </c>
      <c r="H2265" s="5" t="str">
        <f t="shared" si="4"/>
        <v/>
      </c>
      <c r="I2265" s="5" t="str">
        <f t="shared" si="5"/>
        <v/>
      </c>
      <c r="J2265" s="5" t="str">
        <f t="shared" si="6"/>
        <v/>
      </c>
      <c r="K2265" s="5" t="str">
        <f t="shared" si="9"/>
        <v/>
      </c>
      <c r="M2265" s="6" t="str">
        <f t="shared" si="7"/>
        <v/>
      </c>
      <c r="N2265" s="5" t="str">
        <f t="shared" ref="N2265:Q2265" si="2271">IF(IFERROR(FIND( TRIM(LOWER( RIGHT(N$1,LEN(N$1)- FIND("=",N$1)))),LOWER($D2265)),"*") = "*","",LEFT(N$1,FIND("=",N$1) -1))</f>
        <v/>
      </c>
      <c r="O2265" s="5" t="str">
        <f t="shared" si="2271"/>
        <v/>
      </c>
      <c r="P2265" s="5" t="str">
        <f t="shared" si="2271"/>
        <v/>
      </c>
      <c r="Q2265" s="5" t="str">
        <f t="shared" si="2271"/>
        <v/>
      </c>
    </row>
    <row r="2266" ht="15.75" customHeight="1">
      <c r="A2266" s="5" t="s">
        <v>6674</v>
      </c>
      <c r="B2266" s="5" t="s">
        <v>6675</v>
      </c>
      <c r="C2266" s="5" t="s">
        <v>18</v>
      </c>
      <c r="D2266" s="5" t="s">
        <v>6676</v>
      </c>
      <c r="E2266" s="6" t="str">
        <f t="shared" si="2"/>
        <v>Enviromental Data,Public Health Data </v>
      </c>
      <c r="F2266" s="2" t="s">
        <v>5</v>
      </c>
      <c r="G2266" s="5" t="str">
        <f t="shared" si="3"/>
        <v/>
      </c>
      <c r="H2266" s="5" t="str">
        <f t="shared" si="4"/>
        <v/>
      </c>
      <c r="I2266" s="5" t="str">
        <f t="shared" si="5"/>
        <v/>
      </c>
      <c r="J2266" s="5" t="str">
        <f t="shared" si="6"/>
        <v/>
      </c>
      <c r="K2266" s="5" t="str">
        <f t="shared" si="9"/>
        <v>Public Health Data </v>
      </c>
      <c r="M2266" s="6" t="str">
        <f t="shared" si="7"/>
        <v/>
      </c>
      <c r="N2266" s="5" t="str">
        <f t="shared" ref="N2266:Q2266" si="2272">IF(IFERROR(FIND( TRIM(LOWER( RIGHT(N$1,LEN(N$1)- FIND("=",N$1)))),LOWER($D2266)),"*") = "*","",LEFT(N$1,FIND("=",N$1) -1))</f>
        <v/>
      </c>
      <c r="O2266" s="5" t="str">
        <f t="shared" si="2272"/>
        <v/>
      </c>
      <c r="P2266" s="5" t="str">
        <f t="shared" si="2272"/>
        <v/>
      </c>
      <c r="Q2266" s="5" t="str">
        <f t="shared" si="2272"/>
        <v/>
      </c>
    </row>
    <row r="2267" ht="15.75" customHeight="1">
      <c r="A2267" s="5" t="s">
        <v>6677</v>
      </c>
      <c r="B2267" s="5" t="s">
        <v>6678</v>
      </c>
      <c r="C2267" s="5" t="s">
        <v>18</v>
      </c>
      <c r="D2267" s="5" t="s">
        <v>6679</v>
      </c>
      <c r="E2267" s="6" t="str">
        <f t="shared" si="2"/>
        <v>Enviromental Data,Energy Data ,Public Health Data </v>
      </c>
      <c r="F2267" s="2" t="s">
        <v>5</v>
      </c>
      <c r="G2267" s="5" t="str">
        <f t="shared" si="3"/>
        <v/>
      </c>
      <c r="H2267" s="5" t="str">
        <f t="shared" si="4"/>
        <v/>
      </c>
      <c r="I2267" s="5" t="str">
        <f t="shared" si="5"/>
        <v>Energy Data </v>
      </c>
      <c r="J2267" s="5" t="str">
        <f t="shared" si="6"/>
        <v/>
      </c>
      <c r="K2267" s="5" t="str">
        <f t="shared" si="9"/>
        <v>Public Health Data </v>
      </c>
      <c r="M2267" s="6" t="str">
        <f t="shared" si="7"/>
        <v/>
      </c>
      <c r="N2267" s="5" t="str">
        <f t="shared" ref="N2267:Q2267" si="2273">IF(IFERROR(FIND( TRIM(LOWER( RIGHT(N$1,LEN(N$1)- FIND("=",N$1)))),LOWER($D2267)),"*") = "*","",LEFT(N$1,FIND("=",N$1) -1))</f>
        <v/>
      </c>
      <c r="O2267" s="5" t="str">
        <f t="shared" si="2273"/>
        <v/>
      </c>
      <c r="P2267" s="5" t="str">
        <f t="shared" si="2273"/>
        <v/>
      </c>
      <c r="Q2267" s="5" t="str">
        <f t="shared" si="2273"/>
        <v/>
      </c>
    </row>
    <row r="2268" ht="15.75" customHeight="1">
      <c r="A2268" s="5" t="s">
        <v>6680</v>
      </c>
      <c r="B2268" s="5" t="s">
        <v>6681</v>
      </c>
      <c r="C2268" s="5" t="s">
        <v>18</v>
      </c>
      <c r="D2268" s="5" t="s">
        <v>6682</v>
      </c>
      <c r="E2268" s="6" t="str">
        <f t="shared" si="2"/>
        <v>Enviromental Data</v>
      </c>
      <c r="F2268" s="2" t="s">
        <v>5</v>
      </c>
      <c r="G2268" s="5" t="str">
        <f t="shared" si="3"/>
        <v/>
      </c>
      <c r="H2268" s="5" t="str">
        <f t="shared" si="4"/>
        <v/>
      </c>
      <c r="I2268" s="5" t="str">
        <f t="shared" si="5"/>
        <v/>
      </c>
      <c r="J2268" s="5" t="str">
        <f t="shared" si="6"/>
        <v/>
      </c>
      <c r="K2268" s="5" t="str">
        <f t="shared" si="9"/>
        <v/>
      </c>
      <c r="M2268" s="6" t="str">
        <f t="shared" si="7"/>
        <v/>
      </c>
      <c r="N2268" s="5" t="str">
        <f t="shared" ref="N2268:Q2268" si="2274">IF(IFERROR(FIND( TRIM(LOWER( RIGHT(N$1,LEN(N$1)- FIND("=",N$1)))),LOWER($D2268)),"*") = "*","",LEFT(N$1,FIND("=",N$1) -1))</f>
        <v/>
      </c>
      <c r="O2268" s="5" t="str">
        <f t="shared" si="2274"/>
        <v/>
      </c>
      <c r="P2268" s="5" t="str">
        <f t="shared" si="2274"/>
        <v/>
      </c>
      <c r="Q2268" s="5" t="str">
        <f t="shared" si="2274"/>
        <v/>
      </c>
    </row>
    <row r="2269" ht="15.75" customHeight="1">
      <c r="A2269" s="5" t="s">
        <v>6683</v>
      </c>
      <c r="B2269" s="5" t="s">
        <v>6684</v>
      </c>
      <c r="C2269" s="5" t="s">
        <v>18</v>
      </c>
      <c r="D2269" s="5" t="s">
        <v>6685</v>
      </c>
      <c r="E2269" s="6" t="str">
        <f t="shared" si="2"/>
        <v>Enviromental Data</v>
      </c>
      <c r="F2269" s="2" t="s">
        <v>5</v>
      </c>
      <c r="G2269" s="5" t="str">
        <f t="shared" si="3"/>
        <v/>
      </c>
      <c r="H2269" s="5" t="str">
        <f t="shared" si="4"/>
        <v/>
      </c>
      <c r="I2269" s="5" t="str">
        <f t="shared" si="5"/>
        <v/>
      </c>
      <c r="J2269" s="5" t="str">
        <f t="shared" si="6"/>
        <v/>
      </c>
      <c r="K2269" s="5" t="str">
        <f t="shared" si="9"/>
        <v/>
      </c>
      <c r="M2269" s="6" t="str">
        <f t="shared" si="7"/>
        <v>Regulatory Compliance </v>
      </c>
      <c r="N2269" s="5" t="str">
        <f t="shared" ref="N2269:Q2269" si="2275">IF(IFERROR(FIND( TRIM(LOWER( RIGHT(N$1,LEN(N$1)- FIND("=",N$1)))),LOWER($D2269)),"*") = "*","",LEFT(N$1,FIND("=",N$1) -1))</f>
        <v/>
      </c>
      <c r="O2269" s="5" t="str">
        <f t="shared" si="2275"/>
        <v/>
      </c>
      <c r="P2269" s="5" t="str">
        <f t="shared" si="2275"/>
        <v>Regulatory Compliance </v>
      </c>
      <c r="Q2269" s="5" t="str">
        <f t="shared" si="2275"/>
        <v/>
      </c>
    </row>
    <row r="2270" ht="15.75" customHeight="1">
      <c r="A2270" s="5" t="s">
        <v>6686</v>
      </c>
      <c r="B2270" s="5" t="s">
        <v>6687</v>
      </c>
      <c r="C2270" s="5" t="s">
        <v>18</v>
      </c>
      <c r="D2270" s="5" t="s">
        <v>6688</v>
      </c>
      <c r="E2270" s="6" t="str">
        <f t="shared" si="2"/>
        <v>Enviromental Data</v>
      </c>
      <c r="F2270" s="2" t="s">
        <v>5</v>
      </c>
      <c r="G2270" s="5" t="str">
        <f t="shared" si="3"/>
        <v/>
      </c>
      <c r="H2270" s="5" t="str">
        <f t="shared" si="4"/>
        <v/>
      </c>
      <c r="I2270" s="5" t="str">
        <f t="shared" si="5"/>
        <v/>
      </c>
      <c r="J2270" s="5" t="str">
        <f t="shared" si="6"/>
        <v/>
      </c>
      <c r="K2270" s="5" t="str">
        <f t="shared" si="9"/>
        <v/>
      </c>
      <c r="M2270" s="6" t="str">
        <f t="shared" si="7"/>
        <v/>
      </c>
      <c r="N2270" s="5" t="str">
        <f t="shared" ref="N2270:Q2270" si="2276">IF(IFERROR(FIND( TRIM(LOWER( RIGHT(N$1,LEN(N$1)- FIND("=",N$1)))),LOWER($D2270)),"*") = "*","",LEFT(N$1,FIND("=",N$1) -1))</f>
        <v/>
      </c>
      <c r="O2270" s="5" t="str">
        <f t="shared" si="2276"/>
        <v/>
      </c>
      <c r="P2270" s="5" t="str">
        <f t="shared" si="2276"/>
        <v/>
      </c>
      <c r="Q2270" s="5" t="str">
        <f t="shared" si="2276"/>
        <v/>
      </c>
    </row>
    <row r="2271" ht="15.75" customHeight="1">
      <c r="A2271" s="5" t="s">
        <v>6689</v>
      </c>
      <c r="B2271" s="5" t="s">
        <v>6690</v>
      </c>
      <c r="C2271" s="5" t="s">
        <v>18</v>
      </c>
      <c r="D2271" s="5" t="s">
        <v>6691</v>
      </c>
      <c r="E2271" s="6" t="str">
        <f t="shared" si="2"/>
        <v>Enviromental Data,Soil Health Data</v>
      </c>
      <c r="F2271" s="2" t="s">
        <v>5</v>
      </c>
      <c r="G2271" s="5" t="str">
        <f t="shared" si="3"/>
        <v>Soil Health Data</v>
      </c>
      <c r="H2271" s="5" t="str">
        <f t="shared" si="4"/>
        <v/>
      </c>
      <c r="I2271" s="5" t="str">
        <f t="shared" si="5"/>
        <v/>
      </c>
      <c r="J2271" s="5" t="str">
        <f t="shared" si="6"/>
        <v/>
      </c>
      <c r="K2271" s="5" t="str">
        <f t="shared" si="9"/>
        <v/>
      </c>
      <c r="M2271" s="6" t="str">
        <f t="shared" si="7"/>
        <v/>
      </c>
      <c r="N2271" s="5" t="str">
        <f t="shared" ref="N2271:Q2271" si="2277">IF(IFERROR(FIND( TRIM(LOWER( RIGHT(N$1,LEN(N$1)- FIND("=",N$1)))),LOWER($D2271)),"*") = "*","",LEFT(N$1,FIND("=",N$1) -1))</f>
        <v/>
      </c>
      <c r="O2271" s="5" t="str">
        <f t="shared" si="2277"/>
        <v/>
      </c>
      <c r="P2271" s="5" t="str">
        <f t="shared" si="2277"/>
        <v/>
      </c>
      <c r="Q2271" s="5" t="str">
        <f t="shared" si="2277"/>
        <v/>
      </c>
    </row>
    <row r="2272" ht="15.75" customHeight="1">
      <c r="A2272" s="5" t="s">
        <v>6692</v>
      </c>
      <c r="B2272" s="5" t="s">
        <v>6693</v>
      </c>
      <c r="C2272" s="5" t="s">
        <v>18</v>
      </c>
      <c r="D2272" s="5" t="s">
        <v>6694</v>
      </c>
      <c r="E2272" s="6" t="str">
        <f t="shared" si="2"/>
        <v>Enviromental Data</v>
      </c>
      <c r="F2272" s="2" t="s">
        <v>5</v>
      </c>
      <c r="G2272" s="5" t="str">
        <f t="shared" si="3"/>
        <v/>
      </c>
      <c r="H2272" s="5" t="str">
        <f t="shared" si="4"/>
        <v/>
      </c>
      <c r="I2272" s="5" t="str">
        <f t="shared" si="5"/>
        <v/>
      </c>
      <c r="J2272" s="5" t="str">
        <f t="shared" si="6"/>
        <v/>
      </c>
      <c r="K2272" s="5" t="str">
        <f t="shared" si="9"/>
        <v/>
      </c>
      <c r="M2272" s="6" t="str">
        <f t="shared" si="7"/>
        <v/>
      </c>
      <c r="N2272" s="5" t="str">
        <f t="shared" ref="N2272:Q2272" si="2278">IF(IFERROR(FIND( TRIM(LOWER( RIGHT(N$1,LEN(N$1)- FIND("=",N$1)))),LOWER($D2272)),"*") = "*","",LEFT(N$1,FIND("=",N$1) -1))</f>
        <v/>
      </c>
      <c r="O2272" s="5" t="str">
        <f t="shared" si="2278"/>
        <v/>
      </c>
      <c r="P2272" s="5" t="str">
        <f t="shared" si="2278"/>
        <v/>
      </c>
      <c r="Q2272" s="5" t="str">
        <f t="shared" si="2278"/>
        <v/>
      </c>
    </row>
    <row r="2273" ht="15.75" customHeight="1">
      <c r="A2273" s="5" t="s">
        <v>6695</v>
      </c>
      <c r="B2273" s="5" t="s">
        <v>6696</v>
      </c>
      <c r="C2273" s="5" t="s">
        <v>18</v>
      </c>
      <c r="D2273" s="5" t="s">
        <v>6697</v>
      </c>
      <c r="E2273" s="6" t="str">
        <f t="shared" si="2"/>
        <v>Enviromental Data</v>
      </c>
      <c r="F2273" s="2" t="s">
        <v>5</v>
      </c>
      <c r="G2273" s="5" t="str">
        <f t="shared" si="3"/>
        <v/>
      </c>
      <c r="H2273" s="5" t="str">
        <f t="shared" si="4"/>
        <v/>
      </c>
      <c r="I2273" s="5" t="str">
        <f t="shared" si="5"/>
        <v/>
      </c>
      <c r="J2273" s="5" t="str">
        <f t="shared" si="6"/>
        <v/>
      </c>
      <c r="K2273" s="5" t="str">
        <f t="shared" si="9"/>
        <v/>
      </c>
      <c r="M2273" s="6" t="str">
        <f t="shared" si="7"/>
        <v/>
      </c>
      <c r="N2273" s="5" t="str">
        <f t="shared" ref="N2273:Q2273" si="2279">IF(IFERROR(FIND( TRIM(LOWER( RIGHT(N$1,LEN(N$1)- FIND("=",N$1)))),LOWER($D2273)),"*") = "*","",LEFT(N$1,FIND("=",N$1) -1))</f>
        <v/>
      </c>
      <c r="O2273" s="5" t="str">
        <f t="shared" si="2279"/>
        <v/>
      </c>
      <c r="P2273" s="5" t="str">
        <f t="shared" si="2279"/>
        <v/>
      </c>
      <c r="Q2273" s="5" t="str">
        <f t="shared" si="2279"/>
        <v/>
      </c>
    </row>
    <row r="2274" ht="15.75" customHeight="1">
      <c r="A2274" s="5" t="s">
        <v>6698</v>
      </c>
      <c r="B2274" s="5" t="s">
        <v>6699</v>
      </c>
      <c r="C2274" s="5" t="s">
        <v>18</v>
      </c>
      <c r="D2274" s="5" t="s">
        <v>6700</v>
      </c>
      <c r="E2274" s="6" t="str">
        <f t="shared" si="2"/>
        <v>Enviromental Data</v>
      </c>
      <c r="F2274" s="2" t="s">
        <v>5</v>
      </c>
      <c r="G2274" s="5" t="str">
        <f t="shared" si="3"/>
        <v/>
      </c>
      <c r="H2274" s="5" t="str">
        <f t="shared" si="4"/>
        <v/>
      </c>
      <c r="I2274" s="5" t="str">
        <f t="shared" si="5"/>
        <v/>
      </c>
      <c r="J2274" s="5" t="str">
        <f t="shared" si="6"/>
        <v/>
      </c>
      <c r="K2274" s="5" t="str">
        <f t="shared" si="9"/>
        <v/>
      </c>
      <c r="M2274" s="6" t="str">
        <f t="shared" si="7"/>
        <v/>
      </c>
      <c r="N2274" s="5" t="str">
        <f t="shared" ref="N2274:Q2274" si="2280">IF(IFERROR(FIND( TRIM(LOWER( RIGHT(N$1,LEN(N$1)- FIND("=",N$1)))),LOWER($D2274)),"*") = "*","",LEFT(N$1,FIND("=",N$1) -1))</f>
        <v/>
      </c>
      <c r="O2274" s="5" t="str">
        <f t="shared" si="2280"/>
        <v/>
      </c>
      <c r="P2274" s="5" t="str">
        <f t="shared" si="2280"/>
        <v/>
      </c>
      <c r="Q2274" s="5" t="str">
        <f t="shared" si="2280"/>
        <v/>
      </c>
    </row>
    <row r="2275" ht="15.75" customHeight="1">
      <c r="A2275" s="5" t="s">
        <v>6701</v>
      </c>
      <c r="B2275" s="5" t="s">
        <v>6702</v>
      </c>
      <c r="C2275" s="5" t="s">
        <v>18</v>
      </c>
      <c r="D2275" s="5" t="s">
        <v>6703</v>
      </c>
      <c r="E2275" s="6" t="str">
        <f t="shared" si="2"/>
        <v>Enviromental Data</v>
      </c>
      <c r="F2275" s="2" t="s">
        <v>5</v>
      </c>
      <c r="G2275" s="5" t="str">
        <f t="shared" si="3"/>
        <v/>
      </c>
      <c r="H2275" s="5" t="str">
        <f t="shared" si="4"/>
        <v/>
      </c>
      <c r="I2275" s="5" t="str">
        <f t="shared" si="5"/>
        <v/>
      </c>
      <c r="J2275" s="5" t="str">
        <f t="shared" si="6"/>
        <v/>
      </c>
      <c r="K2275" s="5" t="str">
        <f t="shared" si="9"/>
        <v/>
      </c>
      <c r="M2275" s="6" t="str">
        <f t="shared" si="7"/>
        <v/>
      </c>
      <c r="N2275" s="5" t="str">
        <f t="shared" ref="N2275:Q2275" si="2281">IF(IFERROR(FIND( TRIM(LOWER( RIGHT(N$1,LEN(N$1)- FIND("=",N$1)))),LOWER($D2275)),"*") = "*","",LEFT(N$1,FIND("=",N$1) -1))</f>
        <v/>
      </c>
      <c r="O2275" s="5" t="str">
        <f t="shared" si="2281"/>
        <v/>
      </c>
      <c r="P2275" s="5" t="str">
        <f t="shared" si="2281"/>
        <v/>
      </c>
      <c r="Q2275" s="5" t="str">
        <f t="shared" si="2281"/>
        <v/>
      </c>
    </row>
    <row r="2276" ht="15.75" customHeight="1">
      <c r="A2276" s="5" t="s">
        <v>6704</v>
      </c>
      <c r="B2276" s="5" t="s">
        <v>6705</v>
      </c>
      <c r="C2276" s="5" t="s">
        <v>18</v>
      </c>
      <c r="D2276" s="5" t="s">
        <v>6706</v>
      </c>
      <c r="E2276" s="6" t="str">
        <f t="shared" si="2"/>
        <v>Enviromental Data</v>
      </c>
      <c r="F2276" s="2" t="s">
        <v>5</v>
      </c>
      <c r="G2276" s="5" t="str">
        <f t="shared" si="3"/>
        <v/>
      </c>
      <c r="H2276" s="5" t="str">
        <f t="shared" si="4"/>
        <v/>
      </c>
      <c r="I2276" s="5" t="str">
        <f t="shared" si="5"/>
        <v/>
      </c>
      <c r="J2276" s="5" t="str">
        <f t="shared" si="6"/>
        <v/>
      </c>
      <c r="K2276" s="5" t="str">
        <f t="shared" si="9"/>
        <v/>
      </c>
      <c r="M2276" s="6" t="str">
        <f t="shared" si="7"/>
        <v>Regulatory Compliance </v>
      </c>
      <c r="N2276" s="5" t="str">
        <f t="shared" ref="N2276:Q2276" si="2282">IF(IFERROR(FIND( TRIM(LOWER( RIGHT(N$1,LEN(N$1)- FIND("=",N$1)))),LOWER($D2276)),"*") = "*","",LEFT(N$1,FIND("=",N$1) -1))</f>
        <v/>
      </c>
      <c r="O2276" s="5" t="str">
        <f t="shared" si="2282"/>
        <v/>
      </c>
      <c r="P2276" s="5" t="str">
        <f t="shared" si="2282"/>
        <v>Regulatory Compliance </v>
      </c>
      <c r="Q2276" s="5" t="str">
        <f t="shared" si="2282"/>
        <v/>
      </c>
    </row>
    <row r="2277" ht="15.75" customHeight="1">
      <c r="A2277" s="5" t="s">
        <v>6707</v>
      </c>
      <c r="B2277" s="5" t="s">
        <v>6708</v>
      </c>
      <c r="C2277" s="5" t="s">
        <v>18</v>
      </c>
      <c r="D2277" s="5" t="s">
        <v>6709</v>
      </c>
      <c r="E2277" s="6" t="str">
        <f t="shared" si="2"/>
        <v>Enviromental Data</v>
      </c>
      <c r="F2277" s="2" t="s">
        <v>5</v>
      </c>
      <c r="G2277" s="5" t="str">
        <f t="shared" si="3"/>
        <v/>
      </c>
      <c r="H2277" s="5" t="str">
        <f t="shared" si="4"/>
        <v/>
      </c>
      <c r="I2277" s="5" t="str">
        <f t="shared" si="5"/>
        <v/>
      </c>
      <c r="J2277" s="5" t="str">
        <f t="shared" si="6"/>
        <v/>
      </c>
      <c r="K2277" s="5" t="str">
        <f t="shared" si="9"/>
        <v/>
      </c>
      <c r="M2277" s="6" t="str">
        <f t="shared" si="7"/>
        <v/>
      </c>
      <c r="N2277" s="5" t="str">
        <f t="shared" ref="N2277:Q2277" si="2283">IF(IFERROR(FIND( TRIM(LOWER( RIGHT(N$1,LEN(N$1)- FIND("=",N$1)))),LOWER($D2277)),"*") = "*","",LEFT(N$1,FIND("=",N$1) -1))</f>
        <v/>
      </c>
      <c r="O2277" s="5" t="str">
        <f t="shared" si="2283"/>
        <v/>
      </c>
      <c r="P2277" s="5" t="str">
        <f t="shared" si="2283"/>
        <v/>
      </c>
      <c r="Q2277" s="5" t="str">
        <f t="shared" si="2283"/>
        <v/>
      </c>
    </row>
    <row r="2278" ht="15.75" customHeight="1">
      <c r="A2278" s="5" t="s">
        <v>6710</v>
      </c>
      <c r="B2278" s="5" t="s">
        <v>6711</v>
      </c>
      <c r="C2278" s="5" t="s">
        <v>18</v>
      </c>
      <c r="D2278" s="5" t="s">
        <v>6712</v>
      </c>
      <c r="E2278" s="6" t="str">
        <f t="shared" si="2"/>
        <v>Enviromental Data</v>
      </c>
      <c r="F2278" s="2" t="s">
        <v>5</v>
      </c>
      <c r="G2278" s="5" t="str">
        <f t="shared" si="3"/>
        <v/>
      </c>
      <c r="H2278" s="5" t="str">
        <f t="shared" si="4"/>
        <v/>
      </c>
      <c r="I2278" s="5" t="str">
        <f t="shared" si="5"/>
        <v/>
      </c>
      <c r="J2278" s="5" t="str">
        <f t="shared" si="6"/>
        <v/>
      </c>
      <c r="K2278" s="5" t="str">
        <f t="shared" si="9"/>
        <v/>
      </c>
      <c r="M2278" s="6" t="str">
        <f t="shared" si="7"/>
        <v/>
      </c>
      <c r="N2278" s="5" t="str">
        <f t="shared" ref="N2278:Q2278" si="2284">IF(IFERROR(FIND( TRIM(LOWER( RIGHT(N$1,LEN(N$1)- FIND("=",N$1)))),LOWER($D2278)),"*") = "*","",LEFT(N$1,FIND("=",N$1) -1))</f>
        <v/>
      </c>
      <c r="O2278" s="5" t="str">
        <f t="shared" si="2284"/>
        <v/>
      </c>
      <c r="P2278" s="5" t="str">
        <f t="shared" si="2284"/>
        <v/>
      </c>
      <c r="Q2278" s="5" t="str">
        <f t="shared" si="2284"/>
        <v/>
      </c>
    </row>
    <row r="2279" ht="15.75" customHeight="1">
      <c r="A2279" s="5" t="s">
        <v>6713</v>
      </c>
      <c r="B2279" s="5" t="s">
        <v>6714</v>
      </c>
      <c r="C2279" s="5" t="s">
        <v>18</v>
      </c>
      <c r="D2279" s="5" t="s">
        <v>6715</v>
      </c>
      <c r="E2279" s="6" t="str">
        <f t="shared" si="2"/>
        <v>Enviromental Data</v>
      </c>
      <c r="F2279" s="2" t="s">
        <v>5</v>
      </c>
      <c r="G2279" s="5" t="str">
        <f t="shared" si="3"/>
        <v/>
      </c>
      <c r="H2279" s="5" t="str">
        <f t="shared" si="4"/>
        <v/>
      </c>
      <c r="I2279" s="5" t="str">
        <f t="shared" si="5"/>
        <v/>
      </c>
      <c r="J2279" s="5" t="str">
        <f t="shared" si="6"/>
        <v/>
      </c>
      <c r="K2279" s="5" t="str">
        <f t="shared" si="9"/>
        <v/>
      </c>
      <c r="M2279" s="6" t="str">
        <f t="shared" si="7"/>
        <v/>
      </c>
      <c r="N2279" s="5" t="str">
        <f t="shared" ref="N2279:Q2279" si="2285">IF(IFERROR(FIND( TRIM(LOWER( RIGHT(N$1,LEN(N$1)- FIND("=",N$1)))),LOWER($D2279)),"*") = "*","",LEFT(N$1,FIND("=",N$1) -1))</f>
        <v/>
      </c>
      <c r="O2279" s="5" t="str">
        <f t="shared" si="2285"/>
        <v/>
      </c>
      <c r="P2279" s="5" t="str">
        <f t="shared" si="2285"/>
        <v/>
      </c>
      <c r="Q2279" s="5" t="str">
        <f t="shared" si="2285"/>
        <v/>
      </c>
    </row>
    <row r="2280" ht="15.75" customHeight="1">
      <c r="A2280" s="5" t="s">
        <v>6716</v>
      </c>
      <c r="B2280" s="5" t="s">
        <v>6717</v>
      </c>
      <c r="C2280" s="5" t="s">
        <v>18</v>
      </c>
      <c r="D2280" s="5" t="s">
        <v>6718</v>
      </c>
      <c r="E2280" s="6" t="str">
        <f t="shared" si="2"/>
        <v>Enviromental Data</v>
      </c>
      <c r="F2280" s="2" t="s">
        <v>5</v>
      </c>
      <c r="G2280" s="5" t="str">
        <f t="shared" si="3"/>
        <v/>
      </c>
      <c r="H2280" s="5" t="str">
        <f t="shared" si="4"/>
        <v/>
      </c>
      <c r="I2280" s="5" t="str">
        <f t="shared" si="5"/>
        <v/>
      </c>
      <c r="J2280" s="5" t="str">
        <f t="shared" si="6"/>
        <v/>
      </c>
      <c r="K2280" s="5" t="str">
        <f t="shared" si="9"/>
        <v/>
      </c>
      <c r="M2280" s="6" t="str">
        <f t="shared" si="7"/>
        <v>Regulatory Compliance </v>
      </c>
      <c r="N2280" s="5" t="str">
        <f t="shared" ref="N2280:Q2280" si="2286">IF(IFERROR(FIND( TRIM(LOWER( RIGHT(N$1,LEN(N$1)- FIND("=",N$1)))),LOWER($D2280)),"*") = "*","",LEFT(N$1,FIND("=",N$1) -1))</f>
        <v/>
      </c>
      <c r="O2280" s="5" t="str">
        <f t="shared" si="2286"/>
        <v/>
      </c>
      <c r="P2280" s="5" t="str">
        <f t="shared" si="2286"/>
        <v>Regulatory Compliance </v>
      </c>
      <c r="Q2280" s="5" t="str">
        <f t="shared" si="2286"/>
        <v/>
      </c>
    </row>
    <row r="2281" ht="15.75" customHeight="1">
      <c r="A2281" s="5" t="s">
        <v>6719</v>
      </c>
      <c r="B2281" s="5" t="s">
        <v>6720</v>
      </c>
      <c r="C2281" s="5" t="s">
        <v>18</v>
      </c>
      <c r="D2281" s="5" t="s">
        <v>6721</v>
      </c>
      <c r="E2281" s="6" t="str">
        <f t="shared" si="2"/>
        <v>Enviromental Data</v>
      </c>
      <c r="F2281" s="2" t="s">
        <v>5</v>
      </c>
      <c r="G2281" s="5" t="str">
        <f t="shared" si="3"/>
        <v/>
      </c>
      <c r="H2281" s="5" t="str">
        <f t="shared" si="4"/>
        <v/>
      </c>
      <c r="I2281" s="5" t="str">
        <f t="shared" si="5"/>
        <v/>
      </c>
      <c r="J2281" s="5" t="str">
        <f t="shared" si="6"/>
        <v/>
      </c>
      <c r="K2281" s="5" t="str">
        <f t="shared" si="9"/>
        <v/>
      </c>
      <c r="M2281" s="6" t="str">
        <f t="shared" si="7"/>
        <v/>
      </c>
      <c r="N2281" s="5" t="str">
        <f t="shared" ref="N2281:Q2281" si="2287">IF(IFERROR(FIND( TRIM(LOWER( RIGHT(N$1,LEN(N$1)- FIND("=",N$1)))),LOWER($D2281)),"*") = "*","",LEFT(N$1,FIND("=",N$1) -1))</f>
        <v/>
      </c>
      <c r="O2281" s="5" t="str">
        <f t="shared" si="2287"/>
        <v/>
      </c>
      <c r="P2281" s="5" t="str">
        <f t="shared" si="2287"/>
        <v/>
      </c>
      <c r="Q2281" s="5" t="str">
        <f t="shared" si="2287"/>
        <v/>
      </c>
    </row>
    <row r="2282" ht="15.75" customHeight="1">
      <c r="A2282" s="5" t="s">
        <v>6722</v>
      </c>
      <c r="B2282" s="5" t="s">
        <v>6723</v>
      </c>
      <c r="C2282" s="5" t="s">
        <v>18</v>
      </c>
      <c r="D2282" s="5" t="s">
        <v>6724</v>
      </c>
      <c r="E2282" s="6" t="str">
        <f t="shared" si="2"/>
        <v>Enviromental Data</v>
      </c>
      <c r="F2282" s="2" t="s">
        <v>5</v>
      </c>
      <c r="G2282" s="5" t="str">
        <f t="shared" si="3"/>
        <v/>
      </c>
      <c r="H2282" s="5" t="str">
        <f t="shared" si="4"/>
        <v/>
      </c>
      <c r="I2282" s="5" t="str">
        <f t="shared" si="5"/>
        <v/>
      </c>
      <c r="J2282" s="5" t="str">
        <f t="shared" si="6"/>
        <v/>
      </c>
      <c r="K2282" s="5" t="str">
        <f t="shared" si="9"/>
        <v/>
      </c>
      <c r="M2282" s="6" t="str">
        <f t="shared" si="7"/>
        <v/>
      </c>
      <c r="N2282" s="5" t="str">
        <f t="shared" ref="N2282:Q2282" si="2288">IF(IFERROR(FIND( TRIM(LOWER( RIGHT(N$1,LEN(N$1)- FIND("=",N$1)))),LOWER($D2282)),"*") = "*","",LEFT(N$1,FIND("=",N$1) -1))</f>
        <v/>
      </c>
      <c r="O2282" s="5" t="str">
        <f t="shared" si="2288"/>
        <v/>
      </c>
      <c r="P2282" s="5" t="str">
        <f t="shared" si="2288"/>
        <v/>
      </c>
      <c r="Q2282" s="5" t="str">
        <f t="shared" si="2288"/>
        <v/>
      </c>
    </row>
    <row r="2283" ht="15.75" customHeight="1">
      <c r="A2283" s="5" t="s">
        <v>6725</v>
      </c>
      <c r="B2283" s="5" t="s">
        <v>6726</v>
      </c>
      <c r="C2283" s="5" t="s">
        <v>18</v>
      </c>
      <c r="D2283" s="5" t="s">
        <v>6727</v>
      </c>
      <c r="E2283" s="6" t="str">
        <f t="shared" si="2"/>
        <v>Enviromental Data</v>
      </c>
      <c r="F2283" s="2" t="s">
        <v>5</v>
      </c>
      <c r="G2283" s="5" t="str">
        <f t="shared" si="3"/>
        <v/>
      </c>
      <c r="H2283" s="5" t="str">
        <f t="shared" si="4"/>
        <v/>
      </c>
      <c r="I2283" s="5" t="str">
        <f t="shared" si="5"/>
        <v/>
      </c>
      <c r="J2283" s="5" t="str">
        <f t="shared" si="6"/>
        <v/>
      </c>
      <c r="K2283" s="5" t="str">
        <f t="shared" si="9"/>
        <v/>
      </c>
      <c r="M2283" s="6" t="str">
        <f t="shared" si="7"/>
        <v/>
      </c>
      <c r="N2283" s="5" t="str">
        <f t="shared" ref="N2283:Q2283" si="2289">IF(IFERROR(FIND( TRIM(LOWER( RIGHT(N$1,LEN(N$1)- FIND("=",N$1)))),LOWER($D2283)),"*") = "*","",LEFT(N$1,FIND("=",N$1) -1))</f>
        <v/>
      </c>
      <c r="O2283" s="5" t="str">
        <f t="shared" si="2289"/>
        <v/>
      </c>
      <c r="P2283" s="5" t="str">
        <f t="shared" si="2289"/>
        <v/>
      </c>
      <c r="Q2283" s="5" t="str">
        <f t="shared" si="2289"/>
        <v/>
      </c>
    </row>
    <row r="2284" ht="15.75" customHeight="1">
      <c r="A2284" s="5" t="s">
        <v>6728</v>
      </c>
      <c r="B2284" s="5" t="s">
        <v>6729</v>
      </c>
      <c r="C2284" s="5" t="s">
        <v>18</v>
      </c>
      <c r="D2284" s="5" t="s">
        <v>6730</v>
      </c>
      <c r="E2284" s="6" t="str">
        <f t="shared" si="2"/>
        <v>Enviromental Data</v>
      </c>
      <c r="F2284" s="2" t="s">
        <v>5</v>
      </c>
      <c r="G2284" s="5" t="str">
        <f t="shared" si="3"/>
        <v/>
      </c>
      <c r="H2284" s="5" t="str">
        <f t="shared" si="4"/>
        <v/>
      </c>
      <c r="I2284" s="5" t="str">
        <f t="shared" si="5"/>
        <v/>
      </c>
      <c r="J2284" s="5" t="str">
        <f t="shared" si="6"/>
        <v/>
      </c>
      <c r="K2284" s="5" t="str">
        <f t="shared" si="9"/>
        <v/>
      </c>
      <c r="M2284" s="6" t="str">
        <f t="shared" si="7"/>
        <v/>
      </c>
      <c r="N2284" s="5" t="str">
        <f t="shared" ref="N2284:Q2284" si="2290">IF(IFERROR(FIND( TRIM(LOWER( RIGHT(N$1,LEN(N$1)- FIND("=",N$1)))),LOWER($D2284)),"*") = "*","",LEFT(N$1,FIND("=",N$1) -1))</f>
        <v/>
      </c>
      <c r="O2284" s="5" t="str">
        <f t="shared" si="2290"/>
        <v/>
      </c>
      <c r="P2284" s="5" t="str">
        <f t="shared" si="2290"/>
        <v/>
      </c>
      <c r="Q2284" s="5" t="str">
        <f t="shared" si="2290"/>
        <v/>
      </c>
    </row>
    <row r="2285" ht="15.75" customHeight="1">
      <c r="A2285" s="5" t="s">
        <v>6731</v>
      </c>
      <c r="B2285" s="5" t="s">
        <v>100</v>
      </c>
      <c r="C2285" s="5" t="s">
        <v>18</v>
      </c>
      <c r="D2285" s="5" t="s">
        <v>101</v>
      </c>
      <c r="E2285" s="6" t="str">
        <f t="shared" si="2"/>
        <v>Enviromental Data</v>
      </c>
      <c r="F2285" s="2" t="s">
        <v>5</v>
      </c>
      <c r="G2285" s="5" t="str">
        <f t="shared" si="3"/>
        <v/>
      </c>
      <c r="H2285" s="5" t="str">
        <f t="shared" si="4"/>
        <v/>
      </c>
      <c r="I2285" s="5" t="str">
        <f t="shared" si="5"/>
        <v/>
      </c>
      <c r="J2285" s="5" t="str">
        <f t="shared" si="6"/>
        <v/>
      </c>
      <c r="K2285" s="5" t="str">
        <f t="shared" si="9"/>
        <v/>
      </c>
      <c r="M2285" s="6" t="str">
        <f t="shared" si="7"/>
        <v/>
      </c>
      <c r="N2285" s="5" t="str">
        <f t="shared" ref="N2285:Q2285" si="2291">IF(IFERROR(FIND( TRIM(LOWER( RIGHT(N$1,LEN(N$1)- FIND("=",N$1)))),LOWER($D2285)),"*") = "*","",LEFT(N$1,FIND("=",N$1) -1))</f>
        <v/>
      </c>
      <c r="O2285" s="5" t="str">
        <f t="shared" si="2291"/>
        <v/>
      </c>
      <c r="P2285" s="5" t="str">
        <f t="shared" si="2291"/>
        <v/>
      </c>
      <c r="Q2285" s="5" t="str">
        <f t="shared" si="2291"/>
        <v/>
      </c>
    </row>
    <row r="2286" ht="15.75" customHeight="1">
      <c r="A2286" s="5" t="s">
        <v>6732</v>
      </c>
      <c r="B2286" s="5" t="s">
        <v>6733</v>
      </c>
      <c r="C2286" s="5" t="s">
        <v>18</v>
      </c>
      <c r="D2286" s="5" t="s">
        <v>6734</v>
      </c>
      <c r="E2286" s="6" t="str">
        <f t="shared" si="2"/>
        <v>Enviromental Data</v>
      </c>
      <c r="F2286" s="2" t="s">
        <v>5</v>
      </c>
      <c r="G2286" s="5" t="str">
        <f t="shared" si="3"/>
        <v/>
      </c>
      <c r="H2286" s="5" t="str">
        <f t="shared" si="4"/>
        <v/>
      </c>
      <c r="I2286" s="5" t="str">
        <f t="shared" si="5"/>
        <v/>
      </c>
      <c r="J2286" s="5" t="str">
        <f t="shared" si="6"/>
        <v/>
      </c>
      <c r="K2286" s="5" t="str">
        <f t="shared" si="9"/>
        <v/>
      </c>
      <c r="M2286" s="6" t="str">
        <f t="shared" si="7"/>
        <v/>
      </c>
      <c r="N2286" s="5" t="str">
        <f t="shared" ref="N2286:Q2286" si="2292">IF(IFERROR(FIND( TRIM(LOWER( RIGHT(N$1,LEN(N$1)- FIND("=",N$1)))),LOWER($D2286)),"*") = "*","",LEFT(N$1,FIND("=",N$1) -1))</f>
        <v/>
      </c>
      <c r="O2286" s="5" t="str">
        <f t="shared" si="2292"/>
        <v/>
      </c>
      <c r="P2286" s="5" t="str">
        <f t="shared" si="2292"/>
        <v/>
      </c>
      <c r="Q2286" s="5" t="str">
        <f t="shared" si="2292"/>
        <v/>
      </c>
    </row>
    <row r="2287" ht="15.75" customHeight="1">
      <c r="A2287" s="5" t="s">
        <v>6735</v>
      </c>
      <c r="B2287" s="5" t="s">
        <v>6736</v>
      </c>
      <c r="C2287" s="5" t="s">
        <v>18</v>
      </c>
      <c r="D2287" s="5" t="s">
        <v>6737</v>
      </c>
      <c r="E2287" s="6" t="str">
        <f t="shared" si="2"/>
        <v>Enviromental Data,Energy Data </v>
      </c>
      <c r="F2287" s="2" t="s">
        <v>5</v>
      </c>
      <c r="G2287" s="5" t="str">
        <f t="shared" si="3"/>
        <v/>
      </c>
      <c r="H2287" s="5" t="str">
        <f t="shared" si="4"/>
        <v/>
      </c>
      <c r="I2287" s="5" t="str">
        <f t="shared" si="5"/>
        <v>Energy Data </v>
      </c>
      <c r="J2287" s="5" t="str">
        <f t="shared" si="6"/>
        <v/>
      </c>
      <c r="K2287" s="5" t="str">
        <f t="shared" si="9"/>
        <v/>
      </c>
      <c r="M2287" s="6" t="str">
        <f t="shared" si="7"/>
        <v/>
      </c>
      <c r="N2287" s="5" t="str">
        <f t="shared" ref="N2287:Q2287" si="2293">IF(IFERROR(FIND( TRIM(LOWER( RIGHT(N$1,LEN(N$1)- FIND("=",N$1)))),LOWER($D2287)),"*") = "*","",LEFT(N$1,FIND("=",N$1) -1))</f>
        <v/>
      </c>
      <c r="O2287" s="5" t="str">
        <f t="shared" si="2293"/>
        <v/>
      </c>
      <c r="P2287" s="5" t="str">
        <f t="shared" si="2293"/>
        <v/>
      </c>
      <c r="Q2287" s="5" t="str">
        <f t="shared" si="2293"/>
        <v/>
      </c>
    </row>
    <row r="2288" ht="15.75" customHeight="1">
      <c r="A2288" s="5" t="s">
        <v>6738</v>
      </c>
      <c r="B2288" s="5" t="s">
        <v>6739</v>
      </c>
      <c r="C2288" s="5" t="s">
        <v>18</v>
      </c>
      <c r="D2288" s="5" t="s">
        <v>6740</v>
      </c>
      <c r="E2288" s="6" t="str">
        <f t="shared" si="2"/>
        <v>Enviromental Data</v>
      </c>
      <c r="F2288" s="2" t="s">
        <v>5</v>
      </c>
      <c r="G2288" s="5" t="str">
        <f t="shared" si="3"/>
        <v/>
      </c>
      <c r="H2288" s="5" t="str">
        <f t="shared" si="4"/>
        <v/>
      </c>
      <c r="I2288" s="5" t="str">
        <f t="shared" si="5"/>
        <v/>
      </c>
      <c r="J2288" s="5" t="str">
        <f t="shared" si="6"/>
        <v/>
      </c>
      <c r="K2288" s="5" t="str">
        <f t="shared" si="9"/>
        <v/>
      </c>
      <c r="M2288" s="6" t="str">
        <f t="shared" si="7"/>
        <v/>
      </c>
      <c r="N2288" s="5" t="str">
        <f t="shared" ref="N2288:Q2288" si="2294">IF(IFERROR(FIND( TRIM(LOWER( RIGHT(N$1,LEN(N$1)- FIND("=",N$1)))),LOWER($D2288)),"*") = "*","",LEFT(N$1,FIND("=",N$1) -1))</f>
        <v/>
      </c>
      <c r="O2288" s="5" t="str">
        <f t="shared" si="2294"/>
        <v/>
      </c>
      <c r="P2288" s="5" t="str">
        <f t="shared" si="2294"/>
        <v/>
      </c>
      <c r="Q2288" s="5" t="str">
        <f t="shared" si="2294"/>
        <v/>
      </c>
    </row>
    <row r="2289" ht="15.75" customHeight="1">
      <c r="A2289" s="5" t="s">
        <v>6741</v>
      </c>
      <c r="B2289" s="5" t="s">
        <v>6742</v>
      </c>
      <c r="C2289" s="5" t="s">
        <v>18</v>
      </c>
      <c r="D2289" s="5" t="s">
        <v>6743</v>
      </c>
      <c r="E2289" s="6" t="str">
        <f t="shared" si="2"/>
        <v>Enviromental Data</v>
      </c>
      <c r="F2289" s="2" t="s">
        <v>5</v>
      </c>
      <c r="G2289" s="5" t="str">
        <f t="shared" si="3"/>
        <v/>
      </c>
      <c r="H2289" s="5" t="str">
        <f t="shared" si="4"/>
        <v/>
      </c>
      <c r="I2289" s="5" t="str">
        <f t="shared" si="5"/>
        <v/>
      </c>
      <c r="J2289" s="5" t="str">
        <f t="shared" si="6"/>
        <v/>
      </c>
      <c r="K2289" s="5" t="str">
        <f t="shared" si="9"/>
        <v/>
      </c>
      <c r="M2289" s="6" t="str">
        <f t="shared" si="7"/>
        <v/>
      </c>
      <c r="N2289" s="5" t="str">
        <f t="shared" ref="N2289:Q2289" si="2295">IF(IFERROR(FIND( TRIM(LOWER( RIGHT(N$1,LEN(N$1)- FIND("=",N$1)))),LOWER($D2289)),"*") = "*","",LEFT(N$1,FIND("=",N$1) -1))</f>
        <v/>
      </c>
      <c r="O2289" s="5" t="str">
        <f t="shared" si="2295"/>
        <v/>
      </c>
      <c r="P2289" s="5" t="str">
        <f t="shared" si="2295"/>
        <v/>
      </c>
      <c r="Q2289" s="5" t="str">
        <f t="shared" si="2295"/>
        <v/>
      </c>
    </row>
    <row r="2290" ht="15.75" customHeight="1">
      <c r="A2290" s="5" t="s">
        <v>6744</v>
      </c>
      <c r="B2290" s="5" t="s">
        <v>6587</v>
      </c>
      <c r="C2290" s="5" t="s">
        <v>18</v>
      </c>
      <c r="D2290" s="5" t="s">
        <v>6588</v>
      </c>
      <c r="E2290" s="6" t="str">
        <f t="shared" si="2"/>
        <v>Enviromental Data</v>
      </c>
      <c r="F2290" s="2" t="s">
        <v>5</v>
      </c>
      <c r="G2290" s="5" t="str">
        <f t="shared" si="3"/>
        <v/>
      </c>
      <c r="H2290" s="5" t="str">
        <f t="shared" si="4"/>
        <v/>
      </c>
      <c r="I2290" s="5" t="str">
        <f t="shared" si="5"/>
        <v/>
      </c>
      <c r="J2290" s="5" t="str">
        <f t="shared" si="6"/>
        <v/>
      </c>
      <c r="K2290" s="5" t="str">
        <f t="shared" si="9"/>
        <v/>
      </c>
      <c r="M2290" s="6" t="str">
        <f t="shared" si="7"/>
        <v/>
      </c>
      <c r="N2290" s="5" t="str">
        <f t="shared" ref="N2290:Q2290" si="2296">IF(IFERROR(FIND( TRIM(LOWER( RIGHT(N$1,LEN(N$1)- FIND("=",N$1)))),LOWER($D2290)),"*") = "*","",LEFT(N$1,FIND("=",N$1) -1))</f>
        <v/>
      </c>
      <c r="O2290" s="5" t="str">
        <f t="shared" si="2296"/>
        <v/>
      </c>
      <c r="P2290" s="5" t="str">
        <f t="shared" si="2296"/>
        <v/>
      </c>
      <c r="Q2290" s="5" t="str">
        <f t="shared" si="2296"/>
        <v/>
      </c>
    </row>
    <row r="2291" ht="15.75" customHeight="1">
      <c r="A2291" s="5" t="s">
        <v>6745</v>
      </c>
      <c r="B2291" s="5" t="s">
        <v>203</v>
      </c>
      <c r="C2291" s="5" t="s">
        <v>18</v>
      </c>
      <c r="D2291" s="5" t="s">
        <v>204</v>
      </c>
      <c r="E2291" s="6" t="str">
        <f t="shared" si="2"/>
        <v>Enviromental Data</v>
      </c>
      <c r="F2291" s="2" t="s">
        <v>5</v>
      </c>
      <c r="G2291" s="5" t="str">
        <f t="shared" si="3"/>
        <v/>
      </c>
      <c r="H2291" s="5" t="str">
        <f t="shared" si="4"/>
        <v/>
      </c>
      <c r="I2291" s="5" t="str">
        <f t="shared" si="5"/>
        <v/>
      </c>
      <c r="J2291" s="5" t="str">
        <f t="shared" si="6"/>
        <v/>
      </c>
      <c r="K2291" s="5" t="str">
        <f t="shared" si="9"/>
        <v/>
      </c>
      <c r="M2291" s="6" t="str">
        <f t="shared" si="7"/>
        <v/>
      </c>
      <c r="N2291" s="5" t="str">
        <f t="shared" ref="N2291:Q2291" si="2297">IF(IFERROR(FIND( TRIM(LOWER( RIGHT(N$1,LEN(N$1)- FIND("=",N$1)))),LOWER($D2291)),"*") = "*","",LEFT(N$1,FIND("=",N$1) -1))</f>
        <v/>
      </c>
      <c r="O2291" s="5" t="str">
        <f t="shared" si="2297"/>
        <v/>
      </c>
      <c r="P2291" s="5" t="str">
        <f t="shared" si="2297"/>
        <v/>
      </c>
      <c r="Q2291" s="5" t="str">
        <f t="shared" si="2297"/>
        <v/>
      </c>
    </row>
    <row r="2292" ht="15.75" customHeight="1">
      <c r="A2292" s="5" t="s">
        <v>6746</v>
      </c>
      <c r="B2292" s="5" t="s">
        <v>6747</v>
      </c>
      <c r="C2292" s="5" t="s">
        <v>18</v>
      </c>
      <c r="D2292" s="5" t="s">
        <v>6748</v>
      </c>
      <c r="E2292" s="6" t="str">
        <f t="shared" si="2"/>
        <v>Enviromental Data</v>
      </c>
      <c r="F2292" s="2" t="s">
        <v>5</v>
      </c>
      <c r="G2292" s="5" t="str">
        <f t="shared" si="3"/>
        <v/>
      </c>
      <c r="H2292" s="5" t="str">
        <f t="shared" si="4"/>
        <v/>
      </c>
      <c r="I2292" s="5" t="str">
        <f t="shared" si="5"/>
        <v/>
      </c>
      <c r="J2292" s="5" t="str">
        <f t="shared" si="6"/>
        <v/>
      </c>
      <c r="K2292" s="5" t="str">
        <f t="shared" si="9"/>
        <v/>
      </c>
      <c r="M2292" s="6" t="str">
        <f t="shared" si="7"/>
        <v/>
      </c>
      <c r="N2292" s="5" t="str">
        <f t="shared" ref="N2292:Q2292" si="2298">IF(IFERROR(FIND( TRIM(LOWER( RIGHT(N$1,LEN(N$1)- FIND("=",N$1)))),LOWER($D2292)),"*") = "*","",LEFT(N$1,FIND("=",N$1) -1))</f>
        <v/>
      </c>
      <c r="O2292" s="5" t="str">
        <f t="shared" si="2298"/>
        <v/>
      </c>
      <c r="P2292" s="5" t="str">
        <f t="shared" si="2298"/>
        <v/>
      </c>
      <c r="Q2292" s="5" t="str">
        <f t="shared" si="2298"/>
        <v/>
      </c>
    </row>
    <row r="2293" ht="15.75" customHeight="1">
      <c r="A2293" s="5" t="s">
        <v>6749</v>
      </c>
      <c r="B2293" s="5" t="s">
        <v>6750</v>
      </c>
      <c r="C2293" s="5" t="s">
        <v>18</v>
      </c>
      <c r="D2293" s="5" t="s">
        <v>6751</v>
      </c>
      <c r="E2293" s="6" t="str">
        <f t="shared" si="2"/>
        <v>Enviromental Data</v>
      </c>
      <c r="F2293" s="2" t="s">
        <v>5</v>
      </c>
      <c r="G2293" s="5" t="str">
        <f t="shared" si="3"/>
        <v/>
      </c>
      <c r="H2293" s="5" t="str">
        <f t="shared" si="4"/>
        <v/>
      </c>
      <c r="I2293" s="5" t="str">
        <f t="shared" si="5"/>
        <v/>
      </c>
      <c r="J2293" s="5" t="str">
        <f t="shared" si="6"/>
        <v/>
      </c>
      <c r="K2293" s="5" t="str">
        <f t="shared" si="9"/>
        <v/>
      </c>
      <c r="M2293" s="6" t="str">
        <f t="shared" si="7"/>
        <v/>
      </c>
      <c r="N2293" s="5" t="str">
        <f t="shared" ref="N2293:Q2293" si="2299">IF(IFERROR(FIND( TRIM(LOWER( RIGHT(N$1,LEN(N$1)- FIND("=",N$1)))),LOWER($D2293)),"*") = "*","",LEFT(N$1,FIND("=",N$1) -1))</f>
        <v/>
      </c>
      <c r="O2293" s="5" t="str">
        <f t="shared" si="2299"/>
        <v/>
      </c>
      <c r="P2293" s="5" t="str">
        <f t="shared" si="2299"/>
        <v/>
      </c>
      <c r="Q2293" s="5" t="str">
        <f t="shared" si="2299"/>
        <v/>
      </c>
    </row>
    <row r="2294" ht="15.75" customHeight="1">
      <c r="A2294" s="5" t="s">
        <v>6752</v>
      </c>
      <c r="B2294" s="5" t="s">
        <v>6753</v>
      </c>
      <c r="C2294" s="5" t="s">
        <v>18</v>
      </c>
      <c r="D2294" s="5" t="s">
        <v>6754</v>
      </c>
      <c r="E2294" s="6" t="str">
        <f t="shared" si="2"/>
        <v>Enviromental Data</v>
      </c>
      <c r="F2294" s="2" t="s">
        <v>5</v>
      </c>
      <c r="G2294" s="5" t="str">
        <f t="shared" si="3"/>
        <v/>
      </c>
      <c r="H2294" s="5" t="str">
        <f t="shared" si="4"/>
        <v/>
      </c>
      <c r="I2294" s="5" t="str">
        <f t="shared" si="5"/>
        <v/>
      </c>
      <c r="J2294" s="5" t="str">
        <f t="shared" si="6"/>
        <v/>
      </c>
      <c r="K2294" s="5" t="str">
        <f t="shared" si="9"/>
        <v/>
      </c>
      <c r="M2294" s="6" t="str">
        <f t="shared" si="7"/>
        <v/>
      </c>
      <c r="N2294" s="5" t="str">
        <f t="shared" ref="N2294:Q2294" si="2300">IF(IFERROR(FIND( TRIM(LOWER( RIGHT(N$1,LEN(N$1)- FIND("=",N$1)))),LOWER($D2294)),"*") = "*","",LEFT(N$1,FIND("=",N$1) -1))</f>
        <v/>
      </c>
      <c r="O2294" s="5" t="str">
        <f t="shared" si="2300"/>
        <v/>
      </c>
      <c r="P2294" s="5" t="str">
        <f t="shared" si="2300"/>
        <v/>
      </c>
      <c r="Q2294" s="5" t="str">
        <f t="shared" si="2300"/>
        <v/>
      </c>
    </row>
    <row r="2295" ht="15.75" customHeight="1">
      <c r="A2295" s="5" t="s">
        <v>6755</v>
      </c>
      <c r="B2295" s="5" t="s">
        <v>6756</v>
      </c>
      <c r="C2295" s="5" t="s">
        <v>18</v>
      </c>
      <c r="D2295" s="5" t="s">
        <v>6757</v>
      </c>
      <c r="E2295" s="6" t="str">
        <f t="shared" si="2"/>
        <v>Enviromental Data</v>
      </c>
      <c r="F2295" s="2" t="s">
        <v>5</v>
      </c>
      <c r="G2295" s="5" t="str">
        <f t="shared" si="3"/>
        <v/>
      </c>
      <c r="H2295" s="5" t="str">
        <f t="shared" si="4"/>
        <v/>
      </c>
      <c r="I2295" s="5" t="str">
        <f t="shared" si="5"/>
        <v/>
      </c>
      <c r="J2295" s="5" t="str">
        <f t="shared" si="6"/>
        <v/>
      </c>
      <c r="K2295" s="5" t="str">
        <f t="shared" si="9"/>
        <v/>
      </c>
      <c r="M2295" s="6" t="str">
        <f t="shared" si="7"/>
        <v/>
      </c>
      <c r="N2295" s="5" t="str">
        <f t="shared" ref="N2295:Q2295" si="2301">IF(IFERROR(FIND( TRIM(LOWER( RIGHT(N$1,LEN(N$1)- FIND("=",N$1)))),LOWER($D2295)),"*") = "*","",LEFT(N$1,FIND("=",N$1) -1))</f>
        <v/>
      </c>
      <c r="O2295" s="5" t="str">
        <f t="shared" si="2301"/>
        <v/>
      </c>
      <c r="P2295" s="5" t="str">
        <f t="shared" si="2301"/>
        <v/>
      </c>
      <c r="Q2295" s="5" t="str">
        <f t="shared" si="2301"/>
        <v/>
      </c>
    </row>
    <row r="2296" ht="15.75" customHeight="1">
      <c r="A2296" s="5" t="s">
        <v>6758</v>
      </c>
      <c r="B2296" s="5" t="s">
        <v>6759</v>
      </c>
      <c r="C2296" s="5" t="s">
        <v>18</v>
      </c>
      <c r="D2296" s="5" t="s">
        <v>6760</v>
      </c>
      <c r="E2296" s="6" t="str">
        <f t="shared" si="2"/>
        <v>Enviromental Data</v>
      </c>
      <c r="F2296" s="2" t="s">
        <v>5</v>
      </c>
      <c r="G2296" s="5" t="str">
        <f t="shared" si="3"/>
        <v/>
      </c>
      <c r="H2296" s="5" t="str">
        <f t="shared" si="4"/>
        <v/>
      </c>
      <c r="I2296" s="5" t="str">
        <f t="shared" si="5"/>
        <v/>
      </c>
      <c r="J2296" s="5" t="str">
        <f t="shared" si="6"/>
        <v/>
      </c>
      <c r="K2296" s="5" t="str">
        <f t="shared" si="9"/>
        <v/>
      </c>
      <c r="M2296" s="6" t="str">
        <f t="shared" si="7"/>
        <v/>
      </c>
      <c r="N2296" s="5" t="str">
        <f t="shared" ref="N2296:Q2296" si="2302">IF(IFERROR(FIND( TRIM(LOWER( RIGHT(N$1,LEN(N$1)- FIND("=",N$1)))),LOWER($D2296)),"*") = "*","",LEFT(N$1,FIND("=",N$1) -1))</f>
        <v/>
      </c>
      <c r="O2296" s="5" t="str">
        <f t="shared" si="2302"/>
        <v/>
      </c>
      <c r="P2296" s="5" t="str">
        <f t="shared" si="2302"/>
        <v/>
      </c>
      <c r="Q2296" s="5" t="str">
        <f t="shared" si="2302"/>
        <v/>
      </c>
    </row>
    <row r="2297" ht="15.75" customHeight="1">
      <c r="A2297" s="5" t="s">
        <v>6761</v>
      </c>
      <c r="B2297" s="5" t="s">
        <v>6762</v>
      </c>
      <c r="C2297" s="5" t="s">
        <v>18</v>
      </c>
      <c r="D2297" s="5" t="s">
        <v>6763</v>
      </c>
      <c r="E2297" s="6" t="str">
        <f t="shared" si="2"/>
        <v>Enviromental Data</v>
      </c>
      <c r="F2297" s="2" t="s">
        <v>5</v>
      </c>
      <c r="G2297" s="5" t="str">
        <f t="shared" si="3"/>
        <v/>
      </c>
      <c r="H2297" s="5" t="str">
        <f t="shared" si="4"/>
        <v/>
      </c>
      <c r="I2297" s="5" t="str">
        <f t="shared" si="5"/>
        <v/>
      </c>
      <c r="J2297" s="5" t="str">
        <f t="shared" si="6"/>
        <v/>
      </c>
      <c r="K2297" s="5" t="str">
        <f t="shared" si="9"/>
        <v/>
      </c>
      <c r="M2297" s="6" t="str">
        <f t="shared" si="7"/>
        <v/>
      </c>
      <c r="N2297" s="5" t="str">
        <f t="shared" ref="N2297:Q2297" si="2303">IF(IFERROR(FIND( TRIM(LOWER( RIGHT(N$1,LEN(N$1)- FIND("=",N$1)))),LOWER($D2297)),"*") = "*","",LEFT(N$1,FIND("=",N$1) -1))</f>
        <v/>
      </c>
      <c r="O2297" s="5" t="str">
        <f t="shared" si="2303"/>
        <v/>
      </c>
      <c r="P2297" s="5" t="str">
        <f t="shared" si="2303"/>
        <v/>
      </c>
      <c r="Q2297" s="5" t="str">
        <f t="shared" si="2303"/>
        <v/>
      </c>
    </row>
    <row r="2298" ht="15.75" customHeight="1">
      <c r="A2298" s="5" t="s">
        <v>6764</v>
      </c>
      <c r="B2298" s="5" t="s">
        <v>6666</v>
      </c>
      <c r="C2298" s="5" t="s">
        <v>18</v>
      </c>
      <c r="D2298" s="5" t="s">
        <v>6765</v>
      </c>
      <c r="E2298" s="6" t="str">
        <f t="shared" si="2"/>
        <v>Enviromental Data</v>
      </c>
      <c r="F2298" s="2" t="s">
        <v>5</v>
      </c>
      <c r="G2298" s="5" t="str">
        <f t="shared" si="3"/>
        <v/>
      </c>
      <c r="H2298" s="5" t="str">
        <f t="shared" si="4"/>
        <v/>
      </c>
      <c r="I2298" s="5" t="str">
        <f t="shared" si="5"/>
        <v/>
      </c>
      <c r="J2298" s="5" t="str">
        <f t="shared" si="6"/>
        <v/>
      </c>
      <c r="K2298" s="5" t="str">
        <f t="shared" si="9"/>
        <v/>
      </c>
      <c r="M2298" s="6" t="str">
        <f t="shared" si="7"/>
        <v/>
      </c>
      <c r="N2298" s="5" t="str">
        <f t="shared" ref="N2298:Q2298" si="2304">IF(IFERROR(FIND( TRIM(LOWER( RIGHT(N$1,LEN(N$1)- FIND("=",N$1)))),LOWER($D2298)),"*") = "*","",LEFT(N$1,FIND("=",N$1) -1))</f>
        <v/>
      </c>
      <c r="O2298" s="5" t="str">
        <f t="shared" si="2304"/>
        <v/>
      </c>
      <c r="P2298" s="5" t="str">
        <f t="shared" si="2304"/>
        <v/>
      </c>
      <c r="Q2298" s="5" t="str">
        <f t="shared" si="2304"/>
        <v/>
      </c>
    </row>
    <row r="2299" ht="15.75" customHeight="1">
      <c r="A2299" s="5" t="s">
        <v>6766</v>
      </c>
      <c r="B2299" s="5" t="s">
        <v>6767</v>
      </c>
      <c r="C2299" s="5" t="s">
        <v>18</v>
      </c>
      <c r="D2299" s="5" t="s">
        <v>6768</v>
      </c>
      <c r="E2299" s="6" t="str">
        <f t="shared" si="2"/>
        <v>Enviromental Data</v>
      </c>
      <c r="F2299" s="2" t="s">
        <v>5</v>
      </c>
      <c r="G2299" s="5" t="str">
        <f t="shared" si="3"/>
        <v/>
      </c>
      <c r="H2299" s="5" t="str">
        <f t="shared" si="4"/>
        <v/>
      </c>
      <c r="I2299" s="5" t="str">
        <f t="shared" si="5"/>
        <v/>
      </c>
      <c r="J2299" s="5" t="str">
        <f t="shared" si="6"/>
        <v/>
      </c>
      <c r="K2299" s="5" t="str">
        <f t="shared" si="9"/>
        <v/>
      </c>
      <c r="M2299" s="6" t="str">
        <f t="shared" si="7"/>
        <v/>
      </c>
      <c r="N2299" s="5" t="str">
        <f t="shared" ref="N2299:Q2299" si="2305">IF(IFERROR(FIND( TRIM(LOWER( RIGHT(N$1,LEN(N$1)- FIND("=",N$1)))),LOWER($D2299)),"*") = "*","",LEFT(N$1,FIND("=",N$1) -1))</f>
        <v/>
      </c>
      <c r="O2299" s="5" t="str">
        <f t="shared" si="2305"/>
        <v/>
      </c>
      <c r="P2299" s="5" t="str">
        <f t="shared" si="2305"/>
        <v/>
      </c>
      <c r="Q2299" s="5" t="str">
        <f t="shared" si="2305"/>
        <v/>
      </c>
    </row>
    <row r="2300" ht="15.75" customHeight="1">
      <c r="A2300" s="5" t="s">
        <v>6769</v>
      </c>
      <c r="B2300" s="5" t="s">
        <v>6770</v>
      </c>
      <c r="C2300" s="5" t="s">
        <v>18</v>
      </c>
      <c r="D2300" s="5" t="s">
        <v>6771</v>
      </c>
      <c r="E2300" s="6" t="str">
        <f t="shared" si="2"/>
        <v>Enviromental Data</v>
      </c>
      <c r="F2300" s="2" t="s">
        <v>5</v>
      </c>
      <c r="G2300" s="5" t="str">
        <f t="shared" si="3"/>
        <v/>
      </c>
      <c r="H2300" s="5" t="str">
        <f t="shared" si="4"/>
        <v/>
      </c>
      <c r="I2300" s="5" t="str">
        <f t="shared" si="5"/>
        <v/>
      </c>
      <c r="J2300" s="5" t="str">
        <f t="shared" si="6"/>
        <v/>
      </c>
      <c r="K2300" s="5" t="str">
        <f t="shared" si="9"/>
        <v/>
      </c>
      <c r="M2300" s="6" t="str">
        <f t="shared" si="7"/>
        <v/>
      </c>
      <c r="N2300" s="5" t="str">
        <f t="shared" ref="N2300:Q2300" si="2306">IF(IFERROR(FIND( TRIM(LOWER( RIGHT(N$1,LEN(N$1)- FIND("=",N$1)))),LOWER($D2300)),"*") = "*","",LEFT(N$1,FIND("=",N$1) -1))</f>
        <v/>
      </c>
      <c r="O2300" s="5" t="str">
        <f t="shared" si="2306"/>
        <v/>
      </c>
      <c r="P2300" s="5" t="str">
        <f t="shared" si="2306"/>
        <v/>
      </c>
      <c r="Q2300" s="5" t="str">
        <f t="shared" si="2306"/>
        <v/>
      </c>
    </row>
    <row r="2301" ht="15.75" customHeight="1">
      <c r="A2301" s="5" t="s">
        <v>6772</v>
      </c>
      <c r="B2301" s="5" t="s">
        <v>6773</v>
      </c>
      <c r="C2301" s="5" t="s">
        <v>18</v>
      </c>
      <c r="D2301" s="5" t="s">
        <v>6774</v>
      </c>
      <c r="E2301" s="6" t="str">
        <f t="shared" si="2"/>
        <v>Enviromental Data</v>
      </c>
      <c r="F2301" s="2" t="s">
        <v>5</v>
      </c>
      <c r="G2301" s="5" t="str">
        <f t="shared" si="3"/>
        <v/>
      </c>
      <c r="H2301" s="5" t="str">
        <f t="shared" si="4"/>
        <v/>
      </c>
      <c r="I2301" s="5" t="str">
        <f t="shared" si="5"/>
        <v/>
      </c>
      <c r="J2301" s="5" t="str">
        <f t="shared" si="6"/>
        <v/>
      </c>
      <c r="K2301" s="5" t="str">
        <f t="shared" si="9"/>
        <v/>
      </c>
      <c r="M2301" s="6" t="str">
        <f t="shared" si="7"/>
        <v/>
      </c>
      <c r="N2301" s="5" t="str">
        <f t="shared" ref="N2301:Q2301" si="2307">IF(IFERROR(FIND( TRIM(LOWER( RIGHT(N$1,LEN(N$1)- FIND("=",N$1)))),LOWER($D2301)),"*") = "*","",LEFT(N$1,FIND("=",N$1) -1))</f>
        <v/>
      </c>
      <c r="O2301" s="5" t="str">
        <f t="shared" si="2307"/>
        <v/>
      </c>
      <c r="P2301" s="5" t="str">
        <f t="shared" si="2307"/>
        <v/>
      </c>
      <c r="Q2301" s="5" t="str">
        <f t="shared" si="2307"/>
        <v/>
      </c>
    </row>
    <row r="2302" ht="15.75" customHeight="1">
      <c r="A2302" s="5" t="s">
        <v>6775</v>
      </c>
      <c r="B2302" s="5" t="s">
        <v>6776</v>
      </c>
      <c r="C2302" s="5" t="s">
        <v>18</v>
      </c>
      <c r="D2302" s="5" t="s">
        <v>6777</v>
      </c>
      <c r="E2302" s="6" t="str">
        <f t="shared" si="2"/>
        <v>Enviromental Data</v>
      </c>
      <c r="F2302" s="2" t="s">
        <v>5</v>
      </c>
      <c r="G2302" s="5" t="str">
        <f t="shared" si="3"/>
        <v/>
      </c>
      <c r="H2302" s="5" t="str">
        <f t="shared" si="4"/>
        <v/>
      </c>
      <c r="I2302" s="5" t="str">
        <f t="shared" si="5"/>
        <v/>
      </c>
      <c r="J2302" s="5" t="str">
        <f t="shared" si="6"/>
        <v/>
      </c>
      <c r="K2302" s="5" t="str">
        <f t="shared" si="9"/>
        <v/>
      </c>
      <c r="M2302" s="6" t="str">
        <f t="shared" si="7"/>
        <v/>
      </c>
      <c r="N2302" s="5" t="str">
        <f t="shared" ref="N2302:Q2302" si="2308">IF(IFERROR(FIND( TRIM(LOWER( RIGHT(N$1,LEN(N$1)- FIND("=",N$1)))),LOWER($D2302)),"*") = "*","",LEFT(N$1,FIND("=",N$1) -1))</f>
        <v/>
      </c>
      <c r="O2302" s="5" t="str">
        <f t="shared" si="2308"/>
        <v/>
      </c>
      <c r="P2302" s="5" t="str">
        <f t="shared" si="2308"/>
        <v/>
      </c>
      <c r="Q2302" s="5" t="str">
        <f t="shared" si="2308"/>
        <v/>
      </c>
    </row>
    <row r="2303" ht="15.75" customHeight="1">
      <c r="A2303" s="5" t="s">
        <v>6778</v>
      </c>
      <c r="B2303" s="5" t="s">
        <v>6779</v>
      </c>
      <c r="C2303" s="5" t="s">
        <v>18</v>
      </c>
      <c r="D2303" s="5" t="s">
        <v>6780</v>
      </c>
      <c r="E2303" s="6" t="str">
        <f t="shared" si="2"/>
        <v>Enviromental Data</v>
      </c>
      <c r="F2303" s="2" t="s">
        <v>5</v>
      </c>
      <c r="G2303" s="5" t="str">
        <f t="shared" si="3"/>
        <v/>
      </c>
      <c r="H2303" s="5" t="str">
        <f t="shared" si="4"/>
        <v/>
      </c>
      <c r="I2303" s="5" t="str">
        <f t="shared" si="5"/>
        <v/>
      </c>
      <c r="J2303" s="5" t="str">
        <f t="shared" si="6"/>
        <v/>
      </c>
      <c r="K2303" s="5" t="str">
        <f t="shared" si="9"/>
        <v/>
      </c>
      <c r="M2303" s="6" t="str">
        <f t="shared" si="7"/>
        <v/>
      </c>
      <c r="N2303" s="5" t="str">
        <f t="shared" ref="N2303:Q2303" si="2309">IF(IFERROR(FIND( TRIM(LOWER( RIGHT(N$1,LEN(N$1)- FIND("=",N$1)))),LOWER($D2303)),"*") = "*","",LEFT(N$1,FIND("=",N$1) -1))</f>
        <v/>
      </c>
      <c r="O2303" s="5" t="str">
        <f t="shared" si="2309"/>
        <v/>
      </c>
      <c r="P2303" s="5" t="str">
        <f t="shared" si="2309"/>
        <v/>
      </c>
      <c r="Q2303" s="5" t="str">
        <f t="shared" si="2309"/>
        <v/>
      </c>
    </row>
    <row r="2304" ht="15.75" customHeight="1">
      <c r="A2304" s="5" t="s">
        <v>6781</v>
      </c>
      <c r="B2304" s="5" t="s">
        <v>6782</v>
      </c>
      <c r="C2304" s="5" t="s">
        <v>18</v>
      </c>
      <c r="D2304" s="5" t="s">
        <v>6783</v>
      </c>
      <c r="E2304" s="6" t="str">
        <f t="shared" si="2"/>
        <v>Enviromental Data</v>
      </c>
      <c r="F2304" s="2" t="s">
        <v>5</v>
      </c>
      <c r="G2304" s="5" t="str">
        <f t="shared" si="3"/>
        <v/>
      </c>
      <c r="H2304" s="5" t="str">
        <f t="shared" si="4"/>
        <v/>
      </c>
      <c r="I2304" s="5" t="str">
        <f t="shared" si="5"/>
        <v/>
      </c>
      <c r="J2304" s="5" t="str">
        <f t="shared" si="6"/>
        <v/>
      </c>
      <c r="K2304" s="5" t="str">
        <f t="shared" si="9"/>
        <v/>
      </c>
      <c r="M2304" s="6" t="str">
        <f t="shared" si="7"/>
        <v/>
      </c>
      <c r="N2304" s="5" t="str">
        <f t="shared" ref="N2304:Q2304" si="2310">IF(IFERROR(FIND( TRIM(LOWER( RIGHT(N$1,LEN(N$1)- FIND("=",N$1)))),LOWER($D2304)),"*") = "*","",LEFT(N$1,FIND("=",N$1) -1))</f>
        <v/>
      </c>
      <c r="O2304" s="5" t="str">
        <f t="shared" si="2310"/>
        <v/>
      </c>
      <c r="P2304" s="5" t="str">
        <f t="shared" si="2310"/>
        <v/>
      </c>
      <c r="Q2304" s="5" t="str">
        <f t="shared" si="2310"/>
        <v/>
      </c>
    </row>
    <row r="2305" ht="15.75" customHeight="1">
      <c r="A2305" s="5" t="s">
        <v>6784</v>
      </c>
      <c r="B2305" s="5" t="s">
        <v>6785</v>
      </c>
      <c r="C2305" s="5" t="s">
        <v>18</v>
      </c>
      <c r="D2305" s="5" t="s">
        <v>6786</v>
      </c>
      <c r="E2305" s="6" t="str">
        <f t="shared" si="2"/>
        <v>Enviromental Data</v>
      </c>
      <c r="F2305" s="2" t="s">
        <v>5</v>
      </c>
      <c r="G2305" s="5" t="str">
        <f t="shared" si="3"/>
        <v/>
      </c>
      <c r="H2305" s="5" t="str">
        <f t="shared" si="4"/>
        <v/>
      </c>
      <c r="I2305" s="5" t="str">
        <f t="shared" si="5"/>
        <v/>
      </c>
      <c r="J2305" s="5" t="str">
        <f t="shared" si="6"/>
        <v/>
      </c>
      <c r="K2305" s="5" t="str">
        <f t="shared" si="9"/>
        <v/>
      </c>
      <c r="M2305" s="6" t="str">
        <f t="shared" si="7"/>
        <v/>
      </c>
      <c r="N2305" s="5" t="str">
        <f t="shared" ref="N2305:Q2305" si="2311">IF(IFERROR(FIND( TRIM(LOWER( RIGHT(N$1,LEN(N$1)- FIND("=",N$1)))),LOWER($D2305)),"*") = "*","",LEFT(N$1,FIND("=",N$1) -1))</f>
        <v/>
      </c>
      <c r="O2305" s="5" t="str">
        <f t="shared" si="2311"/>
        <v/>
      </c>
      <c r="P2305" s="5" t="str">
        <f t="shared" si="2311"/>
        <v/>
      </c>
      <c r="Q2305" s="5" t="str">
        <f t="shared" si="2311"/>
        <v/>
      </c>
    </row>
    <row r="2306" ht="15.75" customHeight="1">
      <c r="A2306" s="5" t="s">
        <v>6787</v>
      </c>
      <c r="B2306" s="5" t="s">
        <v>6788</v>
      </c>
      <c r="C2306" s="5" t="s">
        <v>18</v>
      </c>
      <c r="D2306" s="5" t="s">
        <v>6789</v>
      </c>
      <c r="E2306" s="6" t="str">
        <f t="shared" si="2"/>
        <v>Enviromental Data</v>
      </c>
      <c r="F2306" s="2" t="s">
        <v>5</v>
      </c>
      <c r="G2306" s="5" t="str">
        <f t="shared" si="3"/>
        <v/>
      </c>
      <c r="H2306" s="5" t="str">
        <f t="shared" si="4"/>
        <v/>
      </c>
      <c r="I2306" s="5" t="str">
        <f t="shared" si="5"/>
        <v/>
      </c>
      <c r="J2306" s="5" t="str">
        <f t="shared" si="6"/>
        <v/>
      </c>
      <c r="K2306" s="5" t="str">
        <f t="shared" si="9"/>
        <v/>
      </c>
      <c r="M2306" s="6" t="str">
        <f t="shared" si="7"/>
        <v/>
      </c>
      <c r="N2306" s="5" t="str">
        <f t="shared" ref="N2306:Q2306" si="2312">IF(IFERROR(FIND( TRIM(LOWER( RIGHT(N$1,LEN(N$1)- FIND("=",N$1)))),LOWER($D2306)),"*") = "*","",LEFT(N$1,FIND("=",N$1) -1))</f>
        <v/>
      </c>
      <c r="O2306" s="5" t="str">
        <f t="shared" si="2312"/>
        <v/>
      </c>
      <c r="P2306" s="5" t="str">
        <f t="shared" si="2312"/>
        <v/>
      </c>
      <c r="Q2306" s="5" t="str">
        <f t="shared" si="2312"/>
        <v/>
      </c>
    </row>
    <row r="2307" ht="15.75" customHeight="1">
      <c r="A2307" s="5" t="s">
        <v>6790</v>
      </c>
      <c r="B2307" s="5" t="s">
        <v>6791</v>
      </c>
      <c r="C2307" s="5" t="s">
        <v>18</v>
      </c>
      <c r="D2307" s="5" t="s">
        <v>6792</v>
      </c>
      <c r="E2307" s="6" t="str">
        <f t="shared" si="2"/>
        <v>Enviromental Data</v>
      </c>
      <c r="F2307" s="2" t="s">
        <v>5</v>
      </c>
      <c r="G2307" s="5" t="str">
        <f t="shared" si="3"/>
        <v/>
      </c>
      <c r="H2307" s="5" t="str">
        <f t="shared" si="4"/>
        <v/>
      </c>
      <c r="I2307" s="5" t="str">
        <f t="shared" si="5"/>
        <v/>
      </c>
      <c r="J2307" s="5" t="str">
        <f t="shared" si="6"/>
        <v/>
      </c>
      <c r="K2307" s="5" t="str">
        <f t="shared" si="9"/>
        <v/>
      </c>
      <c r="M2307" s="6" t="str">
        <f t="shared" si="7"/>
        <v/>
      </c>
      <c r="N2307" s="5" t="str">
        <f t="shared" ref="N2307:Q2307" si="2313">IF(IFERROR(FIND( TRIM(LOWER( RIGHT(N$1,LEN(N$1)- FIND("=",N$1)))),LOWER($D2307)),"*") = "*","",LEFT(N$1,FIND("=",N$1) -1))</f>
        <v/>
      </c>
      <c r="O2307" s="5" t="str">
        <f t="shared" si="2313"/>
        <v/>
      </c>
      <c r="P2307" s="5" t="str">
        <f t="shared" si="2313"/>
        <v/>
      </c>
      <c r="Q2307" s="5" t="str">
        <f t="shared" si="2313"/>
        <v/>
      </c>
    </row>
    <row r="2308" ht="15.75" customHeight="1">
      <c r="A2308" s="5" t="s">
        <v>6793</v>
      </c>
      <c r="B2308" s="5" t="s">
        <v>6794</v>
      </c>
      <c r="C2308" s="5" t="s">
        <v>18</v>
      </c>
      <c r="D2308" s="5" t="s">
        <v>6795</v>
      </c>
      <c r="E2308" s="6" t="str">
        <f t="shared" si="2"/>
        <v>Enviromental Data</v>
      </c>
      <c r="F2308" s="2" t="s">
        <v>5</v>
      </c>
      <c r="G2308" s="5" t="str">
        <f t="shared" si="3"/>
        <v/>
      </c>
      <c r="H2308" s="5" t="str">
        <f t="shared" si="4"/>
        <v/>
      </c>
      <c r="I2308" s="5" t="str">
        <f t="shared" si="5"/>
        <v/>
      </c>
      <c r="J2308" s="5" t="str">
        <f t="shared" si="6"/>
        <v/>
      </c>
      <c r="K2308" s="5" t="str">
        <f t="shared" si="9"/>
        <v/>
      </c>
      <c r="M2308" s="6" t="str">
        <f t="shared" si="7"/>
        <v/>
      </c>
      <c r="N2308" s="5" t="str">
        <f t="shared" ref="N2308:Q2308" si="2314">IF(IFERROR(FIND( TRIM(LOWER( RIGHT(N$1,LEN(N$1)- FIND("=",N$1)))),LOWER($D2308)),"*") = "*","",LEFT(N$1,FIND("=",N$1) -1))</f>
        <v/>
      </c>
      <c r="O2308" s="5" t="str">
        <f t="shared" si="2314"/>
        <v/>
      </c>
      <c r="P2308" s="5" t="str">
        <f t="shared" si="2314"/>
        <v/>
      </c>
      <c r="Q2308" s="5" t="str">
        <f t="shared" si="2314"/>
        <v/>
      </c>
    </row>
    <row r="2309" ht="15.75" customHeight="1">
      <c r="A2309" s="5" t="s">
        <v>6796</v>
      </c>
      <c r="B2309" s="5" t="s">
        <v>6797</v>
      </c>
      <c r="C2309" s="5" t="s">
        <v>18</v>
      </c>
      <c r="D2309" s="5" t="s">
        <v>6798</v>
      </c>
      <c r="E2309" s="6" t="str">
        <f t="shared" si="2"/>
        <v>Enviromental Data</v>
      </c>
      <c r="F2309" s="2" t="s">
        <v>5</v>
      </c>
      <c r="G2309" s="5" t="str">
        <f t="shared" si="3"/>
        <v/>
      </c>
      <c r="H2309" s="5" t="str">
        <f t="shared" si="4"/>
        <v/>
      </c>
      <c r="I2309" s="5" t="str">
        <f t="shared" si="5"/>
        <v/>
      </c>
      <c r="J2309" s="5" t="str">
        <f t="shared" si="6"/>
        <v/>
      </c>
      <c r="K2309" s="5" t="str">
        <f t="shared" si="9"/>
        <v/>
      </c>
      <c r="M2309" s="6" t="str">
        <f t="shared" si="7"/>
        <v/>
      </c>
      <c r="N2309" s="5" t="str">
        <f t="shared" ref="N2309:Q2309" si="2315">IF(IFERROR(FIND( TRIM(LOWER( RIGHT(N$1,LEN(N$1)- FIND("=",N$1)))),LOWER($D2309)),"*") = "*","",LEFT(N$1,FIND("=",N$1) -1))</f>
        <v/>
      </c>
      <c r="O2309" s="5" t="str">
        <f t="shared" si="2315"/>
        <v/>
      </c>
      <c r="P2309" s="5" t="str">
        <f t="shared" si="2315"/>
        <v/>
      </c>
      <c r="Q2309" s="5" t="str">
        <f t="shared" si="2315"/>
        <v/>
      </c>
    </row>
    <row r="2310" ht="15.75" customHeight="1">
      <c r="A2310" s="5" t="s">
        <v>6799</v>
      </c>
      <c r="B2310" s="5" t="s">
        <v>6800</v>
      </c>
      <c r="C2310" s="5" t="s">
        <v>18</v>
      </c>
      <c r="D2310" s="5" t="s">
        <v>6801</v>
      </c>
      <c r="E2310" s="6" t="str">
        <f t="shared" si="2"/>
        <v>Enviromental Data</v>
      </c>
      <c r="F2310" s="2" t="s">
        <v>5</v>
      </c>
      <c r="G2310" s="5" t="str">
        <f t="shared" si="3"/>
        <v/>
      </c>
      <c r="H2310" s="5" t="str">
        <f t="shared" si="4"/>
        <v/>
      </c>
      <c r="I2310" s="5" t="str">
        <f t="shared" si="5"/>
        <v/>
      </c>
      <c r="J2310" s="5" t="str">
        <f t="shared" si="6"/>
        <v/>
      </c>
      <c r="K2310" s="5" t="str">
        <f t="shared" si="9"/>
        <v/>
      </c>
      <c r="M2310" s="6" t="str">
        <f t="shared" si="7"/>
        <v/>
      </c>
      <c r="N2310" s="5" t="str">
        <f t="shared" ref="N2310:Q2310" si="2316">IF(IFERROR(FIND( TRIM(LOWER( RIGHT(N$1,LEN(N$1)- FIND("=",N$1)))),LOWER($D2310)),"*") = "*","",LEFT(N$1,FIND("=",N$1) -1))</f>
        <v/>
      </c>
      <c r="O2310" s="5" t="str">
        <f t="shared" si="2316"/>
        <v/>
      </c>
      <c r="P2310" s="5" t="str">
        <f t="shared" si="2316"/>
        <v/>
      </c>
      <c r="Q2310" s="5" t="str">
        <f t="shared" si="2316"/>
        <v/>
      </c>
    </row>
    <row r="2311" ht="15.75" customHeight="1">
      <c r="A2311" s="5" t="s">
        <v>6802</v>
      </c>
      <c r="B2311" s="5" t="s">
        <v>6803</v>
      </c>
      <c r="C2311" s="5" t="s">
        <v>18</v>
      </c>
      <c r="D2311" s="5" t="s">
        <v>6804</v>
      </c>
      <c r="E2311" s="6" t="str">
        <f t="shared" si="2"/>
        <v>Enviromental Data</v>
      </c>
      <c r="F2311" s="2" t="s">
        <v>5</v>
      </c>
      <c r="G2311" s="5" t="str">
        <f t="shared" si="3"/>
        <v/>
      </c>
      <c r="H2311" s="5" t="str">
        <f t="shared" si="4"/>
        <v/>
      </c>
      <c r="I2311" s="5" t="str">
        <f t="shared" si="5"/>
        <v/>
      </c>
      <c r="J2311" s="5" t="str">
        <f t="shared" si="6"/>
        <v/>
      </c>
      <c r="K2311" s="5" t="str">
        <f t="shared" si="9"/>
        <v/>
      </c>
      <c r="M2311" s="6" t="str">
        <f t="shared" si="7"/>
        <v/>
      </c>
      <c r="N2311" s="5" t="str">
        <f t="shared" ref="N2311:Q2311" si="2317">IF(IFERROR(FIND( TRIM(LOWER( RIGHT(N$1,LEN(N$1)- FIND("=",N$1)))),LOWER($D2311)),"*") = "*","",LEFT(N$1,FIND("=",N$1) -1))</f>
        <v/>
      </c>
      <c r="O2311" s="5" t="str">
        <f t="shared" si="2317"/>
        <v/>
      </c>
      <c r="P2311" s="5" t="str">
        <f t="shared" si="2317"/>
        <v/>
      </c>
      <c r="Q2311" s="5" t="str">
        <f t="shared" si="2317"/>
        <v/>
      </c>
    </row>
    <row r="2312" ht="15.75" customHeight="1">
      <c r="A2312" s="5" t="s">
        <v>6805</v>
      </c>
      <c r="B2312" s="5" t="s">
        <v>6479</v>
      </c>
      <c r="C2312" s="5" t="s">
        <v>18</v>
      </c>
      <c r="D2312" s="5" t="s">
        <v>6806</v>
      </c>
      <c r="E2312" s="6" t="str">
        <f t="shared" si="2"/>
        <v>Enviromental Data</v>
      </c>
      <c r="F2312" s="2" t="s">
        <v>5</v>
      </c>
      <c r="G2312" s="5" t="str">
        <f t="shared" si="3"/>
        <v/>
      </c>
      <c r="H2312" s="5" t="str">
        <f t="shared" si="4"/>
        <v/>
      </c>
      <c r="I2312" s="5" t="str">
        <f t="shared" si="5"/>
        <v/>
      </c>
      <c r="J2312" s="5" t="str">
        <f t="shared" si="6"/>
        <v/>
      </c>
      <c r="K2312" s="5" t="str">
        <f t="shared" si="9"/>
        <v/>
      </c>
      <c r="M2312" s="6" t="str">
        <f t="shared" si="7"/>
        <v/>
      </c>
      <c r="N2312" s="5" t="str">
        <f t="shared" ref="N2312:Q2312" si="2318">IF(IFERROR(FIND( TRIM(LOWER( RIGHT(N$1,LEN(N$1)- FIND("=",N$1)))),LOWER($D2312)),"*") = "*","",LEFT(N$1,FIND("=",N$1) -1))</f>
        <v/>
      </c>
      <c r="O2312" s="5" t="str">
        <f t="shared" si="2318"/>
        <v/>
      </c>
      <c r="P2312" s="5" t="str">
        <f t="shared" si="2318"/>
        <v/>
      </c>
      <c r="Q2312" s="5" t="str">
        <f t="shared" si="2318"/>
        <v/>
      </c>
    </row>
    <row r="2313" ht="15.75" customHeight="1">
      <c r="A2313" s="5" t="s">
        <v>6807</v>
      </c>
      <c r="B2313" s="5" t="s">
        <v>6808</v>
      </c>
      <c r="C2313" s="5" t="s">
        <v>18</v>
      </c>
      <c r="D2313" s="5" t="s">
        <v>6809</v>
      </c>
      <c r="E2313" s="6" t="str">
        <f t="shared" si="2"/>
        <v>Enviromental Data</v>
      </c>
      <c r="F2313" s="2" t="s">
        <v>5</v>
      </c>
      <c r="G2313" s="5" t="str">
        <f t="shared" si="3"/>
        <v/>
      </c>
      <c r="H2313" s="5" t="str">
        <f t="shared" si="4"/>
        <v/>
      </c>
      <c r="I2313" s="5" t="str">
        <f t="shared" si="5"/>
        <v/>
      </c>
      <c r="J2313" s="5" t="str">
        <f t="shared" si="6"/>
        <v/>
      </c>
      <c r="K2313" s="5" t="str">
        <f t="shared" si="9"/>
        <v/>
      </c>
      <c r="M2313" s="6" t="str">
        <f t="shared" si="7"/>
        <v>Regulatory Compliance </v>
      </c>
      <c r="N2313" s="5" t="str">
        <f t="shared" ref="N2313:Q2313" si="2319">IF(IFERROR(FIND( TRIM(LOWER( RIGHT(N$1,LEN(N$1)- FIND("=",N$1)))),LOWER($D2313)),"*") = "*","",LEFT(N$1,FIND("=",N$1) -1))</f>
        <v/>
      </c>
      <c r="O2313" s="5" t="str">
        <f t="shared" si="2319"/>
        <v/>
      </c>
      <c r="P2313" s="5" t="str">
        <f t="shared" si="2319"/>
        <v>Regulatory Compliance </v>
      </c>
      <c r="Q2313" s="5" t="str">
        <f t="shared" si="2319"/>
        <v/>
      </c>
    </row>
    <row r="2314" ht="15.75" customHeight="1">
      <c r="A2314" s="5" t="s">
        <v>6810</v>
      </c>
      <c r="B2314" s="5" t="s">
        <v>6811</v>
      </c>
      <c r="C2314" s="5" t="s">
        <v>18</v>
      </c>
      <c r="D2314" s="5" t="s">
        <v>6812</v>
      </c>
      <c r="E2314" s="6" t="str">
        <f t="shared" si="2"/>
        <v>Enviromental Data,Soil Health Data</v>
      </c>
      <c r="F2314" s="2" t="s">
        <v>5</v>
      </c>
      <c r="G2314" s="5" t="str">
        <f t="shared" si="3"/>
        <v>Soil Health Data</v>
      </c>
      <c r="H2314" s="5" t="str">
        <f t="shared" si="4"/>
        <v/>
      </c>
      <c r="I2314" s="5" t="str">
        <f t="shared" si="5"/>
        <v/>
      </c>
      <c r="J2314" s="5" t="str">
        <f t="shared" si="6"/>
        <v/>
      </c>
      <c r="K2314" s="5" t="str">
        <f t="shared" si="9"/>
        <v/>
      </c>
      <c r="M2314" s="6" t="str">
        <f t="shared" si="7"/>
        <v/>
      </c>
      <c r="N2314" s="5" t="str">
        <f t="shared" ref="N2314:Q2314" si="2320">IF(IFERROR(FIND( TRIM(LOWER( RIGHT(N$1,LEN(N$1)- FIND("=",N$1)))),LOWER($D2314)),"*") = "*","",LEFT(N$1,FIND("=",N$1) -1))</f>
        <v/>
      </c>
      <c r="O2314" s="5" t="str">
        <f t="shared" si="2320"/>
        <v/>
      </c>
      <c r="P2314" s="5" t="str">
        <f t="shared" si="2320"/>
        <v/>
      </c>
      <c r="Q2314" s="5" t="str">
        <f t="shared" si="2320"/>
        <v/>
      </c>
    </row>
    <row r="2315" ht="15.75" customHeight="1">
      <c r="A2315" s="5" t="s">
        <v>6813</v>
      </c>
      <c r="B2315" s="5" t="s">
        <v>6814</v>
      </c>
      <c r="C2315" s="5" t="s">
        <v>18</v>
      </c>
      <c r="D2315" s="5" t="s">
        <v>6815</v>
      </c>
      <c r="E2315" s="6" t="str">
        <f t="shared" si="2"/>
        <v>Enviromental Data</v>
      </c>
      <c r="F2315" s="2" t="s">
        <v>5</v>
      </c>
      <c r="G2315" s="5" t="str">
        <f t="shared" si="3"/>
        <v/>
      </c>
      <c r="H2315" s="5" t="str">
        <f t="shared" si="4"/>
        <v/>
      </c>
      <c r="I2315" s="5" t="str">
        <f t="shared" si="5"/>
        <v/>
      </c>
      <c r="J2315" s="5" t="str">
        <f t="shared" si="6"/>
        <v/>
      </c>
      <c r="K2315" s="5" t="str">
        <f t="shared" si="9"/>
        <v/>
      </c>
      <c r="M2315" s="6" t="str">
        <f t="shared" si="7"/>
        <v>Regulatory Compliance </v>
      </c>
      <c r="N2315" s="5" t="str">
        <f t="shared" ref="N2315:Q2315" si="2321">IF(IFERROR(FIND( TRIM(LOWER( RIGHT(N$1,LEN(N$1)- FIND("=",N$1)))),LOWER($D2315)),"*") = "*","",LEFT(N$1,FIND("=",N$1) -1))</f>
        <v/>
      </c>
      <c r="O2315" s="5" t="str">
        <f t="shared" si="2321"/>
        <v/>
      </c>
      <c r="P2315" s="5" t="str">
        <f t="shared" si="2321"/>
        <v>Regulatory Compliance </v>
      </c>
      <c r="Q2315" s="5" t="str">
        <f t="shared" si="2321"/>
        <v/>
      </c>
    </row>
    <row r="2316" ht="15.75" customHeight="1">
      <c r="A2316" s="5" t="s">
        <v>6816</v>
      </c>
      <c r="B2316" s="5" t="s">
        <v>4032</v>
      </c>
      <c r="C2316" s="5" t="s">
        <v>18</v>
      </c>
      <c r="D2316" s="5" t="s">
        <v>6817</v>
      </c>
      <c r="E2316" s="6" t="str">
        <f t="shared" si="2"/>
        <v>Enviromental Data</v>
      </c>
      <c r="F2316" s="2" t="s">
        <v>5</v>
      </c>
      <c r="G2316" s="5" t="str">
        <f t="shared" si="3"/>
        <v/>
      </c>
      <c r="H2316" s="5" t="str">
        <f t="shared" si="4"/>
        <v/>
      </c>
      <c r="I2316" s="5" t="str">
        <f t="shared" si="5"/>
        <v/>
      </c>
      <c r="J2316" s="5" t="str">
        <f t="shared" si="6"/>
        <v/>
      </c>
      <c r="K2316" s="5" t="str">
        <f t="shared" si="9"/>
        <v/>
      </c>
      <c r="M2316" s="6" t="str">
        <f t="shared" si="7"/>
        <v/>
      </c>
      <c r="N2316" s="5" t="str">
        <f t="shared" ref="N2316:Q2316" si="2322">IF(IFERROR(FIND( TRIM(LOWER( RIGHT(N$1,LEN(N$1)- FIND("=",N$1)))),LOWER($D2316)),"*") = "*","",LEFT(N$1,FIND("=",N$1) -1))</f>
        <v/>
      </c>
      <c r="O2316" s="5" t="str">
        <f t="shared" si="2322"/>
        <v/>
      </c>
      <c r="P2316" s="5" t="str">
        <f t="shared" si="2322"/>
        <v/>
      </c>
      <c r="Q2316" s="5" t="str">
        <f t="shared" si="2322"/>
        <v/>
      </c>
    </row>
    <row r="2317" ht="15.75" customHeight="1">
      <c r="A2317" s="5" t="s">
        <v>6818</v>
      </c>
      <c r="B2317" s="5" t="s">
        <v>6819</v>
      </c>
      <c r="C2317" s="5" t="s">
        <v>18</v>
      </c>
      <c r="D2317" s="5" t="s">
        <v>6820</v>
      </c>
      <c r="E2317" s="6" t="str">
        <f t="shared" si="2"/>
        <v>Enviromental Data</v>
      </c>
      <c r="F2317" s="2" t="s">
        <v>5</v>
      </c>
      <c r="G2317" s="5" t="str">
        <f t="shared" si="3"/>
        <v/>
      </c>
      <c r="H2317" s="5" t="str">
        <f t="shared" si="4"/>
        <v/>
      </c>
      <c r="I2317" s="5" t="str">
        <f t="shared" si="5"/>
        <v/>
      </c>
      <c r="J2317" s="5" t="str">
        <f t="shared" si="6"/>
        <v/>
      </c>
      <c r="K2317" s="5" t="str">
        <f t="shared" si="9"/>
        <v/>
      </c>
      <c r="M2317" s="6" t="str">
        <f t="shared" si="7"/>
        <v/>
      </c>
      <c r="N2317" s="5" t="str">
        <f t="shared" ref="N2317:Q2317" si="2323">IF(IFERROR(FIND( TRIM(LOWER( RIGHT(N$1,LEN(N$1)- FIND("=",N$1)))),LOWER($D2317)),"*") = "*","",LEFT(N$1,FIND("=",N$1) -1))</f>
        <v/>
      </c>
      <c r="O2317" s="5" t="str">
        <f t="shared" si="2323"/>
        <v/>
      </c>
      <c r="P2317" s="5" t="str">
        <f t="shared" si="2323"/>
        <v/>
      </c>
      <c r="Q2317" s="5" t="str">
        <f t="shared" si="2323"/>
        <v/>
      </c>
    </row>
    <row r="2318" ht="15.75" customHeight="1">
      <c r="A2318" s="5" t="s">
        <v>6821</v>
      </c>
      <c r="B2318" s="5" t="s">
        <v>6822</v>
      </c>
      <c r="C2318" s="5" t="s">
        <v>18</v>
      </c>
      <c r="D2318" s="5" t="s">
        <v>6823</v>
      </c>
      <c r="E2318" s="6" t="str">
        <f t="shared" si="2"/>
        <v>Enviromental Data</v>
      </c>
      <c r="F2318" s="2" t="s">
        <v>5</v>
      </c>
      <c r="G2318" s="5" t="str">
        <f t="shared" si="3"/>
        <v/>
      </c>
      <c r="H2318" s="5" t="str">
        <f t="shared" si="4"/>
        <v/>
      </c>
      <c r="I2318" s="5" t="str">
        <f t="shared" si="5"/>
        <v/>
      </c>
      <c r="J2318" s="5" t="str">
        <f t="shared" si="6"/>
        <v/>
      </c>
      <c r="K2318" s="5" t="str">
        <f t="shared" si="9"/>
        <v/>
      </c>
      <c r="M2318" s="6" t="str">
        <f t="shared" si="7"/>
        <v/>
      </c>
      <c r="N2318" s="5" t="str">
        <f t="shared" ref="N2318:Q2318" si="2324">IF(IFERROR(FIND( TRIM(LOWER( RIGHT(N$1,LEN(N$1)- FIND("=",N$1)))),LOWER($D2318)),"*") = "*","",LEFT(N$1,FIND("=",N$1) -1))</f>
        <v/>
      </c>
      <c r="O2318" s="5" t="str">
        <f t="shared" si="2324"/>
        <v/>
      </c>
      <c r="P2318" s="5" t="str">
        <f t="shared" si="2324"/>
        <v/>
      </c>
      <c r="Q2318" s="5" t="str">
        <f t="shared" si="2324"/>
        <v/>
      </c>
    </row>
    <row r="2319" ht="15.75" customHeight="1">
      <c r="A2319" s="5" t="s">
        <v>6824</v>
      </c>
      <c r="B2319" s="5" t="s">
        <v>6825</v>
      </c>
      <c r="C2319" s="5" t="s">
        <v>18</v>
      </c>
      <c r="D2319" s="5" t="s">
        <v>6826</v>
      </c>
      <c r="E2319" s="6" t="str">
        <f t="shared" si="2"/>
        <v>Enviromental Data</v>
      </c>
      <c r="F2319" s="2" t="s">
        <v>5</v>
      </c>
      <c r="G2319" s="5" t="str">
        <f t="shared" si="3"/>
        <v/>
      </c>
      <c r="H2319" s="5" t="str">
        <f t="shared" si="4"/>
        <v/>
      </c>
      <c r="I2319" s="5" t="str">
        <f t="shared" si="5"/>
        <v/>
      </c>
      <c r="J2319" s="5" t="str">
        <f t="shared" si="6"/>
        <v/>
      </c>
      <c r="K2319" s="5" t="str">
        <f t="shared" si="9"/>
        <v/>
      </c>
      <c r="M2319" s="6" t="str">
        <f t="shared" si="7"/>
        <v/>
      </c>
      <c r="N2319" s="5" t="str">
        <f t="shared" ref="N2319:Q2319" si="2325">IF(IFERROR(FIND( TRIM(LOWER( RIGHT(N$1,LEN(N$1)- FIND("=",N$1)))),LOWER($D2319)),"*") = "*","",LEFT(N$1,FIND("=",N$1) -1))</f>
        <v/>
      </c>
      <c r="O2319" s="5" t="str">
        <f t="shared" si="2325"/>
        <v/>
      </c>
      <c r="P2319" s="5" t="str">
        <f t="shared" si="2325"/>
        <v/>
      </c>
      <c r="Q2319" s="5" t="str">
        <f t="shared" si="2325"/>
        <v/>
      </c>
    </row>
    <row r="2320" ht="15.75" customHeight="1">
      <c r="A2320" s="5" t="s">
        <v>6827</v>
      </c>
      <c r="B2320" s="5" t="s">
        <v>6828</v>
      </c>
      <c r="C2320" s="5" t="s">
        <v>18</v>
      </c>
      <c r="D2320" s="5" t="s">
        <v>6829</v>
      </c>
      <c r="E2320" s="6" t="str">
        <f t="shared" si="2"/>
        <v>Enviromental Data</v>
      </c>
      <c r="F2320" s="2" t="s">
        <v>5</v>
      </c>
      <c r="G2320" s="5" t="str">
        <f t="shared" si="3"/>
        <v/>
      </c>
      <c r="H2320" s="5" t="str">
        <f t="shared" si="4"/>
        <v/>
      </c>
      <c r="I2320" s="5" t="str">
        <f t="shared" si="5"/>
        <v/>
      </c>
      <c r="J2320" s="5" t="str">
        <f t="shared" si="6"/>
        <v/>
      </c>
      <c r="K2320" s="5" t="str">
        <f t="shared" si="9"/>
        <v/>
      </c>
      <c r="M2320" s="6" t="str">
        <f t="shared" si="7"/>
        <v/>
      </c>
      <c r="N2320" s="5" t="str">
        <f t="shared" ref="N2320:Q2320" si="2326">IF(IFERROR(FIND( TRIM(LOWER( RIGHT(N$1,LEN(N$1)- FIND("=",N$1)))),LOWER($D2320)),"*") = "*","",LEFT(N$1,FIND("=",N$1) -1))</f>
        <v/>
      </c>
      <c r="O2320" s="5" t="str">
        <f t="shared" si="2326"/>
        <v/>
      </c>
      <c r="P2320" s="5" t="str">
        <f t="shared" si="2326"/>
        <v/>
      </c>
      <c r="Q2320" s="5" t="str">
        <f t="shared" si="2326"/>
        <v/>
      </c>
    </row>
    <row r="2321" ht="15.75" customHeight="1">
      <c r="A2321" s="5" t="s">
        <v>6830</v>
      </c>
      <c r="B2321" s="5" t="s">
        <v>6831</v>
      </c>
      <c r="C2321" s="5" t="s">
        <v>18</v>
      </c>
      <c r="D2321" s="5" t="s">
        <v>6832</v>
      </c>
      <c r="E2321" s="6" t="str">
        <f t="shared" si="2"/>
        <v>Enviromental Data,Public Health Data </v>
      </c>
      <c r="F2321" s="2" t="s">
        <v>5</v>
      </c>
      <c r="G2321" s="5" t="str">
        <f t="shared" si="3"/>
        <v/>
      </c>
      <c r="H2321" s="5" t="str">
        <f t="shared" si="4"/>
        <v/>
      </c>
      <c r="I2321" s="5" t="str">
        <f t="shared" si="5"/>
        <v/>
      </c>
      <c r="J2321" s="5" t="str">
        <f t="shared" si="6"/>
        <v/>
      </c>
      <c r="K2321" s="5" t="str">
        <f t="shared" si="9"/>
        <v>Public Health Data </v>
      </c>
      <c r="M2321" s="6" t="str">
        <f t="shared" si="7"/>
        <v/>
      </c>
      <c r="N2321" s="5" t="str">
        <f t="shared" ref="N2321:Q2321" si="2327">IF(IFERROR(FIND( TRIM(LOWER( RIGHT(N$1,LEN(N$1)- FIND("=",N$1)))),LOWER($D2321)),"*") = "*","",LEFT(N$1,FIND("=",N$1) -1))</f>
        <v/>
      </c>
      <c r="O2321" s="5" t="str">
        <f t="shared" si="2327"/>
        <v/>
      </c>
      <c r="P2321" s="5" t="str">
        <f t="shared" si="2327"/>
        <v/>
      </c>
      <c r="Q2321" s="5" t="str">
        <f t="shared" si="2327"/>
        <v/>
      </c>
    </row>
    <row r="2322" ht="15.75" customHeight="1">
      <c r="A2322" s="5" t="s">
        <v>6833</v>
      </c>
      <c r="B2322" s="5" t="s">
        <v>6834</v>
      </c>
      <c r="C2322" s="5" t="s">
        <v>18</v>
      </c>
      <c r="D2322" s="5" t="s">
        <v>6835</v>
      </c>
      <c r="E2322" s="6" t="str">
        <f t="shared" si="2"/>
        <v>Enviromental Data</v>
      </c>
      <c r="F2322" s="2" t="s">
        <v>5</v>
      </c>
      <c r="G2322" s="5" t="str">
        <f t="shared" si="3"/>
        <v/>
      </c>
      <c r="H2322" s="5" t="str">
        <f t="shared" si="4"/>
        <v/>
      </c>
      <c r="I2322" s="5" t="str">
        <f t="shared" si="5"/>
        <v/>
      </c>
      <c r="J2322" s="5" t="str">
        <f t="shared" si="6"/>
        <v/>
      </c>
      <c r="K2322" s="5" t="str">
        <f t="shared" si="9"/>
        <v/>
      </c>
      <c r="M2322" s="6" t="str">
        <f t="shared" si="7"/>
        <v/>
      </c>
      <c r="N2322" s="5" t="str">
        <f t="shared" ref="N2322:Q2322" si="2328">IF(IFERROR(FIND( TRIM(LOWER( RIGHT(N$1,LEN(N$1)- FIND("=",N$1)))),LOWER($D2322)),"*") = "*","",LEFT(N$1,FIND("=",N$1) -1))</f>
        <v/>
      </c>
      <c r="O2322" s="5" t="str">
        <f t="shared" si="2328"/>
        <v/>
      </c>
      <c r="P2322" s="5" t="str">
        <f t="shared" si="2328"/>
        <v/>
      </c>
      <c r="Q2322" s="5" t="str">
        <f t="shared" si="2328"/>
        <v/>
      </c>
    </row>
    <row r="2323" ht="15.75" customHeight="1">
      <c r="A2323" s="5" t="s">
        <v>6836</v>
      </c>
      <c r="B2323" s="5" t="s">
        <v>6837</v>
      </c>
      <c r="C2323" s="5" t="s">
        <v>18</v>
      </c>
      <c r="D2323" s="5" t="s">
        <v>6838</v>
      </c>
      <c r="E2323" s="6" t="str">
        <f t="shared" si="2"/>
        <v>Enviromental Data</v>
      </c>
      <c r="F2323" s="2" t="s">
        <v>5</v>
      </c>
      <c r="G2323" s="5" t="str">
        <f t="shared" si="3"/>
        <v/>
      </c>
      <c r="H2323" s="5" t="str">
        <f t="shared" si="4"/>
        <v/>
      </c>
      <c r="I2323" s="5" t="str">
        <f t="shared" si="5"/>
        <v/>
      </c>
      <c r="J2323" s="5" t="str">
        <f t="shared" si="6"/>
        <v/>
      </c>
      <c r="K2323" s="5" t="str">
        <f t="shared" si="9"/>
        <v/>
      </c>
      <c r="M2323" s="6" t="str">
        <f t="shared" si="7"/>
        <v/>
      </c>
      <c r="N2323" s="5" t="str">
        <f t="shared" ref="N2323:Q2323" si="2329">IF(IFERROR(FIND( TRIM(LOWER( RIGHT(N$1,LEN(N$1)- FIND("=",N$1)))),LOWER($D2323)),"*") = "*","",LEFT(N$1,FIND("=",N$1) -1))</f>
        <v/>
      </c>
      <c r="O2323" s="5" t="str">
        <f t="shared" si="2329"/>
        <v/>
      </c>
      <c r="P2323" s="5" t="str">
        <f t="shared" si="2329"/>
        <v/>
      </c>
      <c r="Q2323" s="5" t="str">
        <f t="shared" si="2329"/>
        <v/>
      </c>
    </row>
    <row r="2324" ht="15.75" customHeight="1">
      <c r="A2324" s="5" t="s">
        <v>6839</v>
      </c>
      <c r="B2324" s="5" t="s">
        <v>6840</v>
      </c>
      <c r="C2324" s="5" t="s">
        <v>18</v>
      </c>
      <c r="D2324" s="5" t="s">
        <v>6841</v>
      </c>
      <c r="E2324" s="6" t="str">
        <f t="shared" si="2"/>
        <v>Enviromental Data,Public Health Data </v>
      </c>
      <c r="F2324" s="2" t="s">
        <v>5</v>
      </c>
      <c r="G2324" s="5" t="str">
        <f t="shared" si="3"/>
        <v/>
      </c>
      <c r="H2324" s="5" t="str">
        <f t="shared" si="4"/>
        <v/>
      </c>
      <c r="I2324" s="5" t="str">
        <f t="shared" si="5"/>
        <v/>
      </c>
      <c r="J2324" s="5" t="str">
        <f t="shared" si="6"/>
        <v/>
      </c>
      <c r="K2324" s="5" t="str">
        <f t="shared" si="9"/>
        <v>Public Health Data </v>
      </c>
      <c r="M2324" s="6" t="str">
        <f t="shared" si="7"/>
        <v/>
      </c>
      <c r="N2324" s="5" t="str">
        <f t="shared" ref="N2324:Q2324" si="2330">IF(IFERROR(FIND( TRIM(LOWER( RIGHT(N$1,LEN(N$1)- FIND("=",N$1)))),LOWER($D2324)),"*") = "*","",LEFT(N$1,FIND("=",N$1) -1))</f>
        <v/>
      </c>
      <c r="O2324" s="5" t="str">
        <f t="shared" si="2330"/>
        <v/>
      </c>
      <c r="P2324" s="5" t="str">
        <f t="shared" si="2330"/>
        <v/>
      </c>
      <c r="Q2324" s="5" t="str">
        <f t="shared" si="2330"/>
        <v/>
      </c>
    </row>
    <row r="2325" ht="15.75" customHeight="1">
      <c r="A2325" s="5" t="s">
        <v>6842</v>
      </c>
      <c r="B2325" s="5" t="s">
        <v>6843</v>
      </c>
      <c r="C2325" s="5" t="s">
        <v>18</v>
      </c>
      <c r="D2325" s="5" t="s">
        <v>6844</v>
      </c>
      <c r="E2325" s="6" t="str">
        <f t="shared" si="2"/>
        <v>Enviromental Data,Energy Data ,Public Health Data </v>
      </c>
      <c r="F2325" s="2" t="s">
        <v>5</v>
      </c>
      <c r="G2325" s="5" t="str">
        <f t="shared" si="3"/>
        <v/>
      </c>
      <c r="H2325" s="5" t="str">
        <f t="shared" si="4"/>
        <v/>
      </c>
      <c r="I2325" s="5" t="str">
        <f t="shared" si="5"/>
        <v>Energy Data </v>
      </c>
      <c r="J2325" s="5" t="str">
        <f t="shared" si="6"/>
        <v/>
      </c>
      <c r="K2325" s="5" t="str">
        <f t="shared" si="9"/>
        <v>Public Health Data </v>
      </c>
      <c r="M2325" s="6" t="str">
        <f t="shared" si="7"/>
        <v/>
      </c>
      <c r="N2325" s="5" t="str">
        <f t="shared" ref="N2325:Q2325" si="2331">IF(IFERROR(FIND( TRIM(LOWER( RIGHT(N$1,LEN(N$1)- FIND("=",N$1)))),LOWER($D2325)),"*") = "*","",LEFT(N$1,FIND("=",N$1) -1))</f>
        <v/>
      </c>
      <c r="O2325" s="5" t="str">
        <f t="shared" si="2331"/>
        <v/>
      </c>
      <c r="P2325" s="5" t="str">
        <f t="shared" si="2331"/>
        <v/>
      </c>
      <c r="Q2325" s="5" t="str">
        <f t="shared" si="2331"/>
        <v/>
      </c>
    </row>
    <row r="2326" ht="15.75" customHeight="1">
      <c r="A2326" s="5" t="s">
        <v>6845</v>
      </c>
      <c r="B2326" s="5" t="s">
        <v>6846</v>
      </c>
      <c r="C2326" s="5" t="s">
        <v>18</v>
      </c>
      <c r="D2326" s="5" t="s">
        <v>6847</v>
      </c>
      <c r="E2326" s="6" t="str">
        <f t="shared" si="2"/>
        <v>Enviromental Data</v>
      </c>
      <c r="F2326" s="2" t="s">
        <v>5</v>
      </c>
      <c r="G2326" s="5" t="str">
        <f t="shared" si="3"/>
        <v/>
      </c>
      <c r="H2326" s="5" t="str">
        <f t="shared" si="4"/>
        <v/>
      </c>
      <c r="I2326" s="5" t="str">
        <f t="shared" si="5"/>
        <v/>
      </c>
      <c r="J2326" s="5" t="str">
        <f t="shared" si="6"/>
        <v/>
      </c>
      <c r="K2326" s="5" t="str">
        <f t="shared" si="9"/>
        <v/>
      </c>
      <c r="M2326" s="6" t="str">
        <f t="shared" si="7"/>
        <v/>
      </c>
      <c r="N2326" s="5" t="str">
        <f t="shared" ref="N2326:Q2326" si="2332">IF(IFERROR(FIND( TRIM(LOWER( RIGHT(N$1,LEN(N$1)- FIND("=",N$1)))),LOWER($D2326)),"*") = "*","",LEFT(N$1,FIND("=",N$1) -1))</f>
        <v/>
      </c>
      <c r="O2326" s="5" t="str">
        <f t="shared" si="2332"/>
        <v/>
      </c>
      <c r="P2326" s="5" t="str">
        <f t="shared" si="2332"/>
        <v/>
      </c>
      <c r="Q2326" s="5" t="str">
        <f t="shared" si="2332"/>
        <v/>
      </c>
    </row>
    <row r="2327" ht="15.75" customHeight="1">
      <c r="A2327" s="5" t="s">
        <v>6848</v>
      </c>
      <c r="B2327" s="5" t="s">
        <v>6849</v>
      </c>
      <c r="C2327" s="5" t="s">
        <v>18</v>
      </c>
      <c r="D2327" s="5" t="s">
        <v>6850</v>
      </c>
      <c r="E2327" s="6" t="str">
        <f t="shared" si="2"/>
        <v>Enviromental Data</v>
      </c>
      <c r="F2327" s="2" t="s">
        <v>5</v>
      </c>
      <c r="G2327" s="5" t="str">
        <f t="shared" si="3"/>
        <v/>
      </c>
      <c r="H2327" s="5" t="str">
        <f t="shared" si="4"/>
        <v/>
      </c>
      <c r="I2327" s="5" t="str">
        <f t="shared" si="5"/>
        <v/>
      </c>
      <c r="J2327" s="5" t="str">
        <f t="shared" si="6"/>
        <v/>
      </c>
      <c r="K2327" s="5" t="str">
        <f t="shared" si="9"/>
        <v/>
      </c>
      <c r="M2327" s="6" t="str">
        <f t="shared" si="7"/>
        <v/>
      </c>
      <c r="N2327" s="5" t="str">
        <f t="shared" ref="N2327:Q2327" si="2333">IF(IFERROR(FIND( TRIM(LOWER( RIGHT(N$1,LEN(N$1)- FIND("=",N$1)))),LOWER($D2327)),"*") = "*","",LEFT(N$1,FIND("=",N$1) -1))</f>
        <v/>
      </c>
      <c r="O2327" s="5" t="str">
        <f t="shared" si="2333"/>
        <v/>
      </c>
      <c r="P2327" s="5" t="str">
        <f t="shared" si="2333"/>
        <v/>
      </c>
      <c r="Q2327" s="5" t="str">
        <f t="shared" si="2333"/>
        <v/>
      </c>
    </row>
    <row r="2328" ht="15.75" customHeight="1">
      <c r="A2328" s="5" t="s">
        <v>6851</v>
      </c>
      <c r="B2328" s="5" t="s">
        <v>6852</v>
      </c>
      <c r="C2328" s="5" t="s">
        <v>18</v>
      </c>
      <c r="D2328" s="5" t="s">
        <v>6853</v>
      </c>
      <c r="E2328" s="6" t="str">
        <f t="shared" si="2"/>
        <v>Enviromental Data</v>
      </c>
      <c r="F2328" s="2" t="s">
        <v>5</v>
      </c>
      <c r="G2328" s="5" t="str">
        <f t="shared" si="3"/>
        <v/>
      </c>
      <c r="H2328" s="5" t="str">
        <f t="shared" si="4"/>
        <v/>
      </c>
      <c r="I2328" s="5" t="str">
        <f t="shared" si="5"/>
        <v/>
      </c>
      <c r="J2328" s="5" t="str">
        <f t="shared" si="6"/>
        <v/>
      </c>
      <c r="K2328" s="5" t="str">
        <f t="shared" si="9"/>
        <v/>
      </c>
      <c r="M2328" s="6" t="str">
        <f t="shared" si="7"/>
        <v/>
      </c>
      <c r="N2328" s="5" t="str">
        <f t="shared" ref="N2328:Q2328" si="2334">IF(IFERROR(FIND( TRIM(LOWER( RIGHT(N$1,LEN(N$1)- FIND("=",N$1)))),LOWER($D2328)),"*") = "*","",LEFT(N$1,FIND("=",N$1) -1))</f>
        <v/>
      </c>
      <c r="O2328" s="5" t="str">
        <f t="shared" si="2334"/>
        <v/>
      </c>
      <c r="P2328" s="5" t="str">
        <f t="shared" si="2334"/>
        <v/>
      </c>
      <c r="Q2328" s="5" t="str">
        <f t="shared" si="2334"/>
        <v/>
      </c>
    </row>
    <row r="2329" ht="15.75" customHeight="1">
      <c r="A2329" s="5" t="s">
        <v>6854</v>
      </c>
      <c r="B2329" s="5" t="s">
        <v>6855</v>
      </c>
      <c r="C2329" s="5" t="s">
        <v>18</v>
      </c>
      <c r="D2329" s="5" t="s">
        <v>6856</v>
      </c>
      <c r="E2329" s="6" t="str">
        <f t="shared" si="2"/>
        <v>Enviromental Data</v>
      </c>
      <c r="F2329" s="2" t="s">
        <v>5</v>
      </c>
      <c r="G2329" s="5" t="str">
        <f t="shared" si="3"/>
        <v/>
      </c>
      <c r="H2329" s="5" t="str">
        <f t="shared" si="4"/>
        <v/>
      </c>
      <c r="I2329" s="5" t="str">
        <f t="shared" si="5"/>
        <v/>
      </c>
      <c r="J2329" s="5" t="str">
        <f t="shared" si="6"/>
        <v/>
      </c>
      <c r="K2329" s="5" t="str">
        <f t="shared" si="9"/>
        <v/>
      </c>
      <c r="M2329" s="6" t="str">
        <f t="shared" si="7"/>
        <v/>
      </c>
      <c r="N2329" s="5" t="str">
        <f t="shared" ref="N2329:Q2329" si="2335">IF(IFERROR(FIND( TRIM(LOWER( RIGHT(N$1,LEN(N$1)- FIND("=",N$1)))),LOWER($D2329)),"*") = "*","",LEFT(N$1,FIND("=",N$1) -1))</f>
        <v/>
      </c>
      <c r="O2329" s="5" t="str">
        <f t="shared" si="2335"/>
        <v/>
      </c>
      <c r="P2329" s="5" t="str">
        <f t="shared" si="2335"/>
        <v/>
      </c>
      <c r="Q2329" s="5" t="str">
        <f t="shared" si="2335"/>
        <v/>
      </c>
    </row>
    <row r="2330" ht="15.75" customHeight="1">
      <c r="A2330" s="5" t="s">
        <v>6857</v>
      </c>
      <c r="B2330" s="5" t="s">
        <v>6858</v>
      </c>
      <c r="C2330" s="5" t="s">
        <v>18</v>
      </c>
      <c r="D2330" s="5" t="s">
        <v>6859</v>
      </c>
      <c r="E2330" s="6" t="str">
        <f t="shared" si="2"/>
        <v>Enviromental Data,Energy Data </v>
      </c>
      <c r="F2330" s="2" t="s">
        <v>5</v>
      </c>
      <c r="G2330" s="5" t="str">
        <f t="shared" si="3"/>
        <v/>
      </c>
      <c r="H2330" s="5" t="str">
        <f t="shared" si="4"/>
        <v/>
      </c>
      <c r="I2330" s="5" t="str">
        <f t="shared" si="5"/>
        <v>Energy Data </v>
      </c>
      <c r="J2330" s="5" t="str">
        <f t="shared" si="6"/>
        <v/>
      </c>
      <c r="K2330" s="5" t="str">
        <f t="shared" si="9"/>
        <v/>
      </c>
      <c r="M2330" s="6" t="str">
        <f t="shared" si="7"/>
        <v/>
      </c>
      <c r="N2330" s="5" t="str">
        <f t="shared" ref="N2330:Q2330" si="2336">IF(IFERROR(FIND( TRIM(LOWER( RIGHT(N$1,LEN(N$1)- FIND("=",N$1)))),LOWER($D2330)),"*") = "*","",LEFT(N$1,FIND("=",N$1) -1))</f>
        <v/>
      </c>
      <c r="O2330" s="5" t="str">
        <f t="shared" si="2336"/>
        <v/>
      </c>
      <c r="P2330" s="5" t="str">
        <f t="shared" si="2336"/>
        <v/>
      </c>
      <c r="Q2330" s="5" t="str">
        <f t="shared" si="2336"/>
        <v/>
      </c>
    </row>
    <row r="2331" ht="15.75" customHeight="1">
      <c r="A2331" s="5" t="s">
        <v>6860</v>
      </c>
      <c r="B2331" s="5" t="s">
        <v>6861</v>
      </c>
      <c r="C2331" s="5" t="s">
        <v>18</v>
      </c>
      <c r="D2331" s="5" t="s">
        <v>6862</v>
      </c>
      <c r="E2331" s="6" t="str">
        <f t="shared" si="2"/>
        <v>Enviromental Data</v>
      </c>
      <c r="F2331" s="2" t="s">
        <v>5</v>
      </c>
      <c r="G2331" s="5" t="str">
        <f t="shared" si="3"/>
        <v/>
      </c>
      <c r="H2331" s="5" t="str">
        <f t="shared" si="4"/>
        <v/>
      </c>
      <c r="I2331" s="5" t="str">
        <f t="shared" si="5"/>
        <v/>
      </c>
      <c r="J2331" s="5" t="str">
        <f t="shared" si="6"/>
        <v/>
      </c>
      <c r="K2331" s="5" t="str">
        <f t="shared" si="9"/>
        <v/>
      </c>
      <c r="M2331" s="6" t="str">
        <f t="shared" si="7"/>
        <v>Regulatory Compliance </v>
      </c>
      <c r="N2331" s="5" t="str">
        <f t="shared" ref="N2331:Q2331" si="2337">IF(IFERROR(FIND( TRIM(LOWER( RIGHT(N$1,LEN(N$1)- FIND("=",N$1)))),LOWER($D2331)),"*") = "*","",LEFT(N$1,FIND("=",N$1) -1))</f>
        <v/>
      </c>
      <c r="O2331" s="5" t="str">
        <f t="shared" si="2337"/>
        <v/>
      </c>
      <c r="P2331" s="5" t="str">
        <f t="shared" si="2337"/>
        <v>Regulatory Compliance </v>
      </c>
      <c r="Q2331" s="5" t="str">
        <f t="shared" si="2337"/>
        <v/>
      </c>
    </row>
    <row r="2332" ht="15.75" customHeight="1">
      <c r="A2332" s="5" t="s">
        <v>6863</v>
      </c>
      <c r="B2332" s="5" t="s">
        <v>6864</v>
      </c>
      <c r="C2332" s="5" t="s">
        <v>18</v>
      </c>
      <c r="D2332" s="5" t="s">
        <v>6865</v>
      </c>
      <c r="E2332" s="6" t="str">
        <f t="shared" si="2"/>
        <v>Enviromental Data</v>
      </c>
      <c r="F2332" s="2" t="s">
        <v>5</v>
      </c>
      <c r="G2332" s="5" t="str">
        <f t="shared" si="3"/>
        <v/>
      </c>
      <c r="H2332" s="5" t="str">
        <f t="shared" si="4"/>
        <v/>
      </c>
      <c r="I2332" s="5" t="str">
        <f t="shared" si="5"/>
        <v/>
      </c>
      <c r="J2332" s="5" t="str">
        <f t="shared" si="6"/>
        <v/>
      </c>
      <c r="K2332" s="5" t="str">
        <f t="shared" si="9"/>
        <v/>
      </c>
      <c r="M2332" s="6" t="str">
        <f t="shared" si="7"/>
        <v/>
      </c>
      <c r="N2332" s="5" t="str">
        <f t="shared" ref="N2332:Q2332" si="2338">IF(IFERROR(FIND( TRIM(LOWER( RIGHT(N$1,LEN(N$1)- FIND("=",N$1)))),LOWER($D2332)),"*") = "*","",LEFT(N$1,FIND("=",N$1) -1))</f>
        <v/>
      </c>
      <c r="O2332" s="5" t="str">
        <f t="shared" si="2338"/>
        <v/>
      </c>
      <c r="P2332" s="5" t="str">
        <f t="shared" si="2338"/>
        <v/>
      </c>
      <c r="Q2332" s="5" t="str">
        <f t="shared" si="2338"/>
        <v/>
      </c>
    </row>
    <row r="2333" ht="15.75" customHeight="1">
      <c r="A2333" s="5" t="s">
        <v>6866</v>
      </c>
      <c r="B2333" s="5" t="s">
        <v>6867</v>
      </c>
      <c r="C2333" s="5" t="s">
        <v>18</v>
      </c>
      <c r="D2333" s="5" t="s">
        <v>6868</v>
      </c>
      <c r="E2333" s="6" t="str">
        <f t="shared" si="2"/>
        <v>Enviromental Data</v>
      </c>
      <c r="F2333" s="2" t="s">
        <v>5</v>
      </c>
      <c r="G2333" s="5" t="str">
        <f t="shared" si="3"/>
        <v/>
      </c>
      <c r="H2333" s="5" t="str">
        <f t="shared" si="4"/>
        <v/>
      </c>
      <c r="I2333" s="5" t="str">
        <f t="shared" si="5"/>
        <v/>
      </c>
      <c r="J2333" s="5" t="str">
        <f t="shared" si="6"/>
        <v/>
      </c>
      <c r="K2333" s="5" t="str">
        <f t="shared" si="9"/>
        <v/>
      </c>
      <c r="M2333" s="6" t="str">
        <f t="shared" si="7"/>
        <v/>
      </c>
      <c r="N2333" s="5" t="str">
        <f t="shared" ref="N2333:Q2333" si="2339">IF(IFERROR(FIND( TRIM(LOWER( RIGHT(N$1,LEN(N$1)- FIND("=",N$1)))),LOWER($D2333)),"*") = "*","",LEFT(N$1,FIND("=",N$1) -1))</f>
        <v/>
      </c>
      <c r="O2333" s="5" t="str">
        <f t="shared" si="2339"/>
        <v/>
      </c>
      <c r="P2333" s="5" t="str">
        <f t="shared" si="2339"/>
        <v/>
      </c>
      <c r="Q2333" s="5" t="str">
        <f t="shared" si="2339"/>
        <v/>
      </c>
    </row>
    <row r="2334" ht="15.75" customHeight="1">
      <c r="A2334" s="5" t="s">
        <v>6869</v>
      </c>
      <c r="B2334" s="5" t="s">
        <v>6870</v>
      </c>
      <c r="C2334" s="5" t="s">
        <v>18</v>
      </c>
      <c r="D2334" s="5" t="s">
        <v>6871</v>
      </c>
      <c r="E2334" s="6" t="str">
        <f t="shared" si="2"/>
        <v>Enviromental Data</v>
      </c>
      <c r="F2334" s="2" t="s">
        <v>5</v>
      </c>
      <c r="G2334" s="5" t="str">
        <f t="shared" si="3"/>
        <v/>
      </c>
      <c r="H2334" s="5" t="str">
        <f t="shared" si="4"/>
        <v/>
      </c>
      <c r="I2334" s="5" t="str">
        <f t="shared" si="5"/>
        <v/>
      </c>
      <c r="J2334" s="5" t="str">
        <f t="shared" si="6"/>
        <v/>
      </c>
      <c r="K2334" s="5" t="str">
        <f t="shared" si="9"/>
        <v/>
      </c>
      <c r="M2334" s="6" t="str">
        <f t="shared" si="7"/>
        <v/>
      </c>
      <c r="N2334" s="5" t="str">
        <f t="shared" ref="N2334:Q2334" si="2340">IF(IFERROR(FIND( TRIM(LOWER( RIGHT(N$1,LEN(N$1)- FIND("=",N$1)))),LOWER($D2334)),"*") = "*","",LEFT(N$1,FIND("=",N$1) -1))</f>
        <v/>
      </c>
      <c r="O2334" s="5" t="str">
        <f t="shared" si="2340"/>
        <v/>
      </c>
      <c r="P2334" s="5" t="str">
        <f t="shared" si="2340"/>
        <v/>
      </c>
      <c r="Q2334" s="5" t="str">
        <f t="shared" si="2340"/>
        <v/>
      </c>
    </row>
    <row r="2335" ht="15.75" customHeight="1">
      <c r="A2335" s="5" t="s">
        <v>6872</v>
      </c>
      <c r="B2335" s="5" t="s">
        <v>6873</v>
      </c>
      <c r="C2335" s="5" t="s">
        <v>18</v>
      </c>
      <c r="D2335" s="5" t="s">
        <v>6874</v>
      </c>
      <c r="E2335" s="6" t="str">
        <f t="shared" si="2"/>
        <v>Enviromental Data,Soil Health Data</v>
      </c>
      <c r="F2335" s="2" t="s">
        <v>5</v>
      </c>
      <c r="G2335" s="5" t="str">
        <f t="shared" si="3"/>
        <v>Soil Health Data</v>
      </c>
      <c r="H2335" s="5" t="str">
        <f t="shared" si="4"/>
        <v/>
      </c>
      <c r="I2335" s="5" t="str">
        <f t="shared" si="5"/>
        <v/>
      </c>
      <c r="J2335" s="5" t="str">
        <f t="shared" si="6"/>
        <v/>
      </c>
      <c r="K2335" s="5" t="str">
        <f t="shared" si="9"/>
        <v/>
      </c>
      <c r="M2335" s="6" t="str">
        <f t="shared" si="7"/>
        <v/>
      </c>
      <c r="N2335" s="5" t="str">
        <f t="shared" ref="N2335:Q2335" si="2341">IF(IFERROR(FIND( TRIM(LOWER( RIGHT(N$1,LEN(N$1)- FIND("=",N$1)))),LOWER($D2335)),"*") = "*","",LEFT(N$1,FIND("=",N$1) -1))</f>
        <v/>
      </c>
      <c r="O2335" s="5" t="str">
        <f t="shared" si="2341"/>
        <v/>
      </c>
      <c r="P2335" s="5" t="str">
        <f t="shared" si="2341"/>
        <v/>
      </c>
      <c r="Q2335" s="5" t="str">
        <f t="shared" si="2341"/>
        <v/>
      </c>
    </row>
    <row r="2336" ht="15.75" customHeight="1">
      <c r="A2336" s="5" t="s">
        <v>6875</v>
      </c>
      <c r="B2336" s="5" t="s">
        <v>6876</v>
      </c>
      <c r="C2336" s="5" t="s">
        <v>18</v>
      </c>
      <c r="D2336" s="5" t="s">
        <v>6877</v>
      </c>
      <c r="E2336" s="6" t="str">
        <f t="shared" si="2"/>
        <v>Enviromental Data</v>
      </c>
      <c r="F2336" s="2" t="s">
        <v>5</v>
      </c>
      <c r="G2336" s="5" t="str">
        <f t="shared" si="3"/>
        <v/>
      </c>
      <c r="H2336" s="5" t="str">
        <f t="shared" si="4"/>
        <v/>
      </c>
      <c r="I2336" s="5" t="str">
        <f t="shared" si="5"/>
        <v/>
      </c>
      <c r="J2336" s="5" t="str">
        <f t="shared" si="6"/>
        <v/>
      </c>
      <c r="K2336" s="5" t="str">
        <f t="shared" si="9"/>
        <v/>
      </c>
      <c r="M2336" s="6" t="str">
        <f t="shared" si="7"/>
        <v/>
      </c>
      <c r="N2336" s="5" t="str">
        <f t="shared" ref="N2336:Q2336" si="2342">IF(IFERROR(FIND( TRIM(LOWER( RIGHT(N$1,LEN(N$1)- FIND("=",N$1)))),LOWER($D2336)),"*") = "*","",LEFT(N$1,FIND("=",N$1) -1))</f>
        <v/>
      </c>
      <c r="O2336" s="5" t="str">
        <f t="shared" si="2342"/>
        <v/>
      </c>
      <c r="P2336" s="5" t="str">
        <f t="shared" si="2342"/>
        <v/>
      </c>
      <c r="Q2336" s="5" t="str">
        <f t="shared" si="2342"/>
        <v/>
      </c>
    </row>
    <row r="2337" ht="15.75" customHeight="1">
      <c r="A2337" s="5" t="s">
        <v>6878</v>
      </c>
      <c r="B2337" s="5" t="s">
        <v>6879</v>
      </c>
      <c r="C2337" s="5" t="s">
        <v>18</v>
      </c>
      <c r="D2337" s="5" t="s">
        <v>6880</v>
      </c>
      <c r="E2337" s="6" t="str">
        <f t="shared" si="2"/>
        <v>Enviromental Data</v>
      </c>
      <c r="F2337" s="2" t="s">
        <v>5</v>
      </c>
      <c r="G2337" s="5" t="str">
        <f t="shared" si="3"/>
        <v/>
      </c>
      <c r="H2337" s="5" t="str">
        <f t="shared" si="4"/>
        <v/>
      </c>
      <c r="I2337" s="5" t="str">
        <f t="shared" si="5"/>
        <v/>
      </c>
      <c r="J2337" s="5" t="str">
        <f t="shared" si="6"/>
        <v/>
      </c>
      <c r="K2337" s="5" t="str">
        <f t="shared" si="9"/>
        <v/>
      </c>
      <c r="M2337" s="6" t="str">
        <f t="shared" si="7"/>
        <v/>
      </c>
      <c r="N2337" s="5" t="str">
        <f t="shared" ref="N2337:Q2337" si="2343">IF(IFERROR(FIND( TRIM(LOWER( RIGHT(N$1,LEN(N$1)- FIND("=",N$1)))),LOWER($D2337)),"*") = "*","",LEFT(N$1,FIND("=",N$1) -1))</f>
        <v/>
      </c>
      <c r="O2337" s="5" t="str">
        <f t="shared" si="2343"/>
        <v/>
      </c>
      <c r="P2337" s="5" t="str">
        <f t="shared" si="2343"/>
        <v/>
      </c>
      <c r="Q2337" s="5" t="str">
        <f t="shared" si="2343"/>
        <v/>
      </c>
    </row>
    <row r="2338" ht="15.75" customHeight="1">
      <c r="A2338" s="5" t="s">
        <v>6881</v>
      </c>
      <c r="B2338" s="5" t="s">
        <v>6882</v>
      </c>
      <c r="C2338" s="5" t="s">
        <v>18</v>
      </c>
      <c r="D2338" s="5" t="s">
        <v>6883</v>
      </c>
      <c r="E2338" s="6" t="str">
        <f t="shared" si="2"/>
        <v>Enviromental Data</v>
      </c>
      <c r="F2338" s="2" t="s">
        <v>5</v>
      </c>
      <c r="G2338" s="5" t="str">
        <f t="shared" si="3"/>
        <v/>
      </c>
      <c r="H2338" s="5" t="str">
        <f t="shared" si="4"/>
        <v/>
      </c>
      <c r="I2338" s="5" t="str">
        <f t="shared" si="5"/>
        <v/>
      </c>
      <c r="J2338" s="5" t="str">
        <f t="shared" si="6"/>
        <v/>
      </c>
      <c r="K2338" s="5" t="str">
        <f t="shared" si="9"/>
        <v/>
      </c>
      <c r="M2338" s="6" t="str">
        <f t="shared" si="7"/>
        <v/>
      </c>
      <c r="N2338" s="5" t="str">
        <f t="shared" ref="N2338:Q2338" si="2344">IF(IFERROR(FIND( TRIM(LOWER( RIGHT(N$1,LEN(N$1)- FIND("=",N$1)))),LOWER($D2338)),"*") = "*","",LEFT(N$1,FIND("=",N$1) -1))</f>
        <v/>
      </c>
      <c r="O2338" s="5" t="str">
        <f t="shared" si="2344"/>
        <v/>
      </c>
      <c r="P2338" s="5" t="str">
        <f t="shared" si="2344"/>
        <v/>
      </c>
      <c r="Q2338" s="5" t="str">
        <f t="shared" si="2344"/>
        <v/>
      </c>
    </row>
    <row r="2339" ht="15.75" customHeight="1">
      <c r="A2339" s="5" t="s">
        <v>6884</v>
      </c>
      <c r="B2339" s="5" t="s">
        <v>6885</v>
      </c>
      <c r="C2339" s="5" t="s">
        <v>18</v>
      </c>
      <c r="D2339" s="5" t="s">
        <v>6886</v>
      </c>
      <c r="E2339" s="6" t="str">
        <f t="shared" si="2"/>
        <v>Enviromental Data</v>
      </c>
      <c r="F2339" s="2" t="s">
        <v>5</v>
      </c>
      <c r="G2339" s="5" t="str">
        <f t="shared" si="3"/>
        <v/>
      </c>
      <c r="H2339" s="5" t="str">
        <f t="shared" si="4"/>
        <v/>
      </c>
      <c r="I2339" s="5" t="str">
        <f t="shared" si="5"/>
        <v/>
      </c>
      <c r="J2339" s="5" t="str">
        <f t="shared" si="6"/>
        <v/>
      </c>
      <c r="K2339" s="5" t="str">
        <f t="shared" si="9"/>
        <v/>
      </c>
      <c r="M2339" s="6" t="str">
        <f t="shared" si="7"/>
        <v/>
      </c>
      <c r="N2339" s="5" t="str">
        <f t="shared" ref="N2339:Q2339" si="2345">IF(IFERROR(FIND( TRIM(LOWER( RIGHT(N$1,LEN(N$1)- FIND("=",N$1)))),LOWER($D2339)),"*") = "*","",LEFT(N$1,FIND("=",N$1) -1))</f>
        <v/>
      </c>
      <c r="O2339" s="5" t="str">
        <f t="shared" si="2345"/>
        <v/>
      </c>
      <c r="P2339" s="5" t="str">
        <f t="shared" si="2345"/>
        <v/>
      </c>
      <c r="Q2339" s="5" t="str">
        <f t="shared" si="2345"/>
        <v/>
      </c>
    </row>
    <row r="2340" ht="15.75" customHeight="1">
      <c r="A2340" s="5" t="s">
        <v>6887</v>
      </c>
      <c r="B2340" s="5" t="s">
        <v>6888</v>
      </c>
      <c r="C2340" s="5" t="s">
        <v>18</v>
      </c>
      <c r="D2340" s="5" t="s">
        <v>6889</v>
      </c>
      <c r="E2340" s="6" t="str">
        <f t="shared" si="2"/>
        <v>Enviromental Data</v>
      </c>
      <c r="F2340" s="2" t="s">
        <v>5</v>
      </c>
      <c r="G2340" s="5" t="str">
        <f t="shared" si="3"/>
        <v/>
      </c>
      <c r="H2340" s="5" t="str">
        <f t="shared" si="4"/>
        <v/>
      </c>
      <c r="I2340" s="5" t="str">
        <f t="shared" si="5"/>
        <v/>
      </c>
      <c r="J2340" s="5" t="str">
        <f t="shared" si="6"/>
        <v/>
      </c>
      <c r="K2340" s="5" t="str">
        <f t="shared" si="9"/>
        <v/>
      </c>
      <c r="M2340" s="6" t="str">
        <f t="shared" si="7"/>
        <v/>
      </c>
      <c r="N2340" s="5" t="str">
        <f t="shared" ref="N2340:Q2340" si="2346">IF(IFERROR(FIND( TRIM(LOWER( RIGHT(N$1,LEN(N$1)- FIND("=",N$1)))),LOWER($D2340)),"*") = "*","",LEFT(N$1,FIND("=",N$1) -1))</f>
        <v/>
      </c>
      <c r="O2340" s="5" t="str">
        <f t="shared" si="2346"/>
        <v/>
      </c>
      <c r="P2340" s="5" t="str">
        <f t="shared" si="2346"/>
        <v/>
      </c>
      <c r="Q2340" s="5" t="str">
        <f t="shared" si="2346"/>
        <v/>
      </c>
    </row>
    <row r="2341" ht="15.75" customHeight="1">
      <c r="A2341" s="5" t="s">
        <v>6890</v>
      </c>
      <c r="B2341" s="5" t="s">
        <v>6891</v>
      </c>
      <c r="C2341" s="5" t="s">
        <v>18</v>
      </c>
      <c r="D2341" s="5" t="s">
        <v>6892</v>
      </c>
      <c r="E2341" s="6" t="str">
        <f t="shared" si="2"/>
        <v>Enviromental Data</v>
      </c>
      <c r="F2341" s="2" t="s">
        <v>5</v>
      </c>
      <c r="G2341" s="5" t="str">
        <f t="shared" si="3"/>
        <v/>
      </c>
      <c r="H2341" s="5" t="str">
        <f t="shared" si="4"/>
        <v/>
      </c>
      <c r="I2341" s="5" t="str">
        <f t="shared" si="5"/>
        <v/>
      </c>
      <c r="J2341" s="5" t="str">
        <f t="shared" si="6"/>
        <v/>
      </c>
      <c r="K2341" s="5" t="str">
        <f t="shared" si="9"/>
        <v/>
      </c>
      <c r="M2341" s="6" t="str">
        <f t="shared" si="7"/>
        <v/>
      </c>
      <c r="N2341" s="5" t="str">
        <f t="shared" ref="N2341:Q2341" si="2347">IF(IFERROR(FIND( TRIM(LOWER( RIGHT(N$1,LEN(N$1)- FIND("=",N$1)))),LOWER($D2341)),"*") = "*","",LEFT(N$1,FIND("=",N$1) -1))</f>
        <v/>
      </c>
      <c r="O2341" s="5" t="str">
        <f t="shared" si="2347"/>
        <v/>
      </c>
      <c r="P2341" s="5" t="str">
        <f t="shared" si="2347"/>
        <v/>
      </c>
      <c r="Q2341" s="5" t="str">
        <f t="shared" si="2347"/>
        <v/>
      </c>
    </row>
    <row r="2342" ht="15.75" customHeight="1">
      <c r="A2342" s="5" t="s">
        <v>6893</v>
      </c>
      <c r="B2342" s="5" t="s">
        <v>6894</v>
      </c>
      <c r="C2342" s="5" t="s">
        <v>18</v>
      </c>
      <c r="D2342" s="5" t="s">
        <v>6895</v>
      </c>
      <c r="E2342" s="6" t="str">
        <f t="shared" si="2"/>
        <v>Enviromental Data</v>
      </c>
      <c r="F2342" s="2" t="s">
        <v>5</v>
      </c>
      <c r="G2342" s="5" t="str">
        <f t="shared" si="3"/>
        <v/>
      </c>
      <c r="H2342" s="5" t="str">
        <f t="shared" si="4"/>
        <v/>
      </c>
      <c r="I2342" s="5" t="str">
        <f t="shared" si="5"/>
        <v/>
      </c>
      <c r="J2342" s="5" t="str">
        <f t="shared" si="6"/>
        <v/>
      </c>
      <c r="K2342" s="5" t="str">
        <f t="shared" si="9"/>
        <v/>
      </c>
      <c r="M2342" s="6" t="str">
        <f t="shared" si="7"/>
        <v/>
      </c>
      <c r="N2342" s="5" t="str">
        <f t="shared" ref="N2342:Q2342" si="2348">IF(IFERROR(FIND( TRIM(LOWER( RIGHT(N$1,LEN(N$1)- FIND("=",N$1)))),LOWER($D2342)),"*") = "*","",LEFT(N$1,FIND("=",N$1) -1))</f>
        <v/>
      </c>
      <c r="O2342" s="5" t="str">
        <f t="shared" si="2348"/>
        <v/>
      </c>
      <c r="P2342" s="5" t="str">
        <f t="shared" si="2348"/>
        <v/>
      </c>
      <c r="Q2342" s="5" t="str">
        <f t="shared" si="2348"/>
        <v/>
      </c>
    </row>
    <row r="2343" ht="15.75" customHeight="1">
      <c r="A2343" s="5" t="s">
        <v>6896</v>
      </c>
      <c r="B2343" s="5" t="s">
        <v>6897</v>
      </c>
      <c r="C2343" s="5" t="s">
        <v>18</v>
      </c>
      <c r="D2343" s="5" t="s">
        <v>6898</v>
      </c>
      <c r="E2343" s="6" t="str">
        <f t="shared" si="2"/>
        <v>Enviromental Data,Pesticides Data ,Public Health Data </v>
      </c>
      <c r="F2343" s="2" t="s">
        <v>5</v>
      </c>
      <c r="G2343" s="5" t="str">
        <f t="shared" si="3"/>
        <v/>
      </c>
      <c r="H2343" s="5" t="str">
        <f t="shared" si="4"/>
        <v/>
      </c>
      <c r="I2343" s="5" t="str">
        <f t="shared" si="5"/>
        <v/>
      </c>
      <c r="J2343" s="5" t="str">
        <f t="shared" si="6"/>
        <v>Pesticides Data </v>
      </c>
      <c r="K2343" s="5" t="str">
        <f t="shared" si="9"/>
        <v>Public Health Data </v>
      </c>
      <c r="M2343" s="6" t="str">
        <f t="shared" si="7"/>
        <v/>
      </c>
      <c r="N2343" s="5" t="str">
        <f t="shared" ref="N2343:Q2343" si="2349">IF(IFERROR(FIND( TRIM(LOWER( RIGHT(N$1,LEN(N$1)- FIND("=",N$1)))),LOWER($D2343)),"*") = "*","",LEFT(N$1,FIND("=",N$1) -1))</f>
        <v/>
      </c>
      <c r="O2343" s="5" t="str">
        <f t="shared" si="2349"/>
        <v/>
      </c>
      <c r="P2343" s="5" t="str">
        <f t="shared" si="2349"/>
        <v/>
      </c>
      <c r="Q2343" s="5" t="str">
        <f t="shared" si="2349"/>
        <v/>
      </c>
    </row>
    <row r="2344" ht="15.75" customHeight="1">
      <c r="A2344" s="5" t="s">
        <v>6899</v>
      </c>
      <c r="B2344" s="5" t="s">
        <v>6900</v>
      </c>
      <c r="C2344" s="5" t="s">
        <v>18</v>
      </c>
      <c r="D2344" s="5" t="s">
        <v>6901</v>
      </c>
      <c r="E2344" s="6" t="str">
        <f t="shared" si="2"/>
        <v>Enviromental Data</v>
      </c>
      <c r="F2344" s="2" t="s">
        <v>5</v>
      </c>
      <c r="G2344" s="5" t="str">
        <f t="shared" si="3"/>
        <v/>
      </c>
      <c r="H2344" s="5" t="str">
        <f t="shared" si="4"/>
        <v/>
      </c>
      <c r="I2344" s="5" t="str">
        <f t="shared" si="5"/>
        <v/>
      </c>
      <c r="J2344" s="5" t="str">
        <f t="shared" si="6"/>
        <v/>
      </c>
      <c r="K2344" s="5" t="str">
        <f t="shared" si="9"/>
        <v/>
      </c>
      <c r="M2344" s="6" t="str">
        <f t="shared" si="7"/>
        <v/>
      </c>
      <c r="N2344" s="5" t="str">
        <f t="shared" ref="N2344:Q2344" si="2350">IF(IFERROR(FIND( TRIM(LOWER( RIGHT(N$1,LEN(N$1)- FIND("=",N$1)))),LOWER($D2344)),"*") = "*","",LEFT(N$1,FIND("=",N$1) -1))</f>
        <v/>
      </c>
      <c r="O2344" s="5" t="str">
        <f t="shared" si="2350"/>
        <v/>
      </c>
      <c r="P2344" s="5" t="str">
        <f t="shared" si="2350"/>
        <v/>
      </c>
      <c r="Q2344" s="5" t="str">
        <f t="shared" si="2350"/>
        <v/>
      </c>
    </row>
    <row r="2345" ht="15.75" customHeight="1">
      <c r="A2345" s="5" t="s">
        <v>6902</v>
      </c>
      <c r="B2345" s="5" t="s">
        <v>6903</v>
      </c>
      <c r="C2345" s="5" t="s">
        <v>18</v>
      </c>
      <c r="D2345" s="5" t="s">
        <v>6904</v>
      </c>
      <c r="E2345" s="6" t="str">
        <f t="shared" si="2"/>
        <v>Enviromental Data</v>
      </c>
      <c r="F2345" s="2" t="s">
        <v>5</v>
      </c>
      <c r="G2345" s="5" t="str">
        <f t="shared" si="3"/>
        <v/>
      </c>
      <c r="H2345" s="5" t="str">
        <f t="shared" si="4"/>
        <v/>
      </c>
      <c r="I2345" s="5" t="str">
        <f t="shared" si="5"/>
        <v/>
      </c>
      <c r="J2345" s="5" t="str">
        <f t="shared" si="6"/>
        <v/>
      </c>
      <c r="K2345" s="5" t="str">
        <f t="shared" si="9"/>
        <v/>
      </c>
      <c r="M2345" s="6" t="str">
        <f t="shared" si="7"/>
        <v/>
      </c>
      <c r="N2345" s="5" t="str">
        <f t="shared" ref="N2345:Q2345" si="2351">IF(IFERROR(FIND( TRIM(LOWER( RIGHT(N$1,LEN(N$1)- FIND("=",N$1)))),LOWER($D2345)),"*") = "*","",LEFT(N$1,FIND("=",N$1) -1))</f>
        <v/>
      </c>
      <c r="O2345" s="5" t="str">
        <f t="shared" si="2351"/>
        <v/>
      </c>
      <c r="P2345" s="5" t="str">
        <f t="shared" si="2351"/>
        <v/>
      </c>
      <c r="Q2345" s="5" t="str">
        <f t="shared" si="2351"/>
        <v/>
      </c>
    </row>
    <row r="2346" ht="15.75" customHeight="1">
      <c r="A2346" s="5" t="s">
        <v>6905</v>
      </c>
      <c r="B2346" s="5" t="s">
        <v>6906</v>
      </c>
      <c r="C2346" s="5" t="s">
        <v>18</v>
      </c>
      <c r="D2346" s="5" t="s">
        <v>6907</v>
      </c>
      <c r="E2346" s="6" t="str">
        <f t="shared" si="2"/>
        <v>Enviromental Data</v>
      </c>
      <c r="F2346" s="2" t="s">
        <v>5</v>
      </c>
      <c r="G2346" s="5" t="str">
        <f t="shared" si="3"/>
        <v/>
      </c>
      <c r="H2346" s="5" t="str">
        <f t="shared" si="4"/>
        <v/>
      </c>
      <c r="I2346" s="5" t="str">
        <f t="shared" si="5"/>
        <v/>
      </c>
      <c r="J2346" s="5" t="str">
        <f t="shared" si="6"/>
        <v/>
      </c>
      <c r="K2346" s="5" t="str">
        <f t="shared" si="9"/>
        <v/>
      </c>
      <c r="M2346" s="6" t="str">
        <f t="shared" si="7"/>
        <v/>
      </c>
      <c r="N2346" s="5" t="str">
        <f t="shared" ref="N2346:Q2346" si="2352">IF(IFERROR(FIND( TRIM(LOWER( RIGHT(N$1,LEN(N$1)- FIND("=",N$1)))),LOWER($D2346)),"*") = "*","",LEFT(N$1,FIND("=",N$1) -1))</f>
        <v/>
      </c>
      <c r="O2346" s="5" t="str">
        <f t="shared" si="2352"/>
        <v/>
      </c>
      <c r="P2346" s="5" t="str">
        <f t="shared" si="2352"/>
        <v/>
      </c>
      <c r="Q2346" s="5" t="str">
        <f t="shared" si="2352"/>
        <v/>
      </c>
    </row>
    <row r="2347" ht="15.75" customHeight="1">
      <c r="A2347" s="5" t="s">
        <v>6908</v>
      </c>
      <c r="B2347" s="5" t="s">
        <v>6909</v>
      </c>
      <c r="C2347" s="5" t="s">
        <v>18</v>
      </c>
      <c r="D2347" s="5" t="s">
        <v>6910</v>
      </c>
      <c r="E2347" s="6" t="str">
        <f t="shared" si="2"/>
        <v>Enviromental Data,Soil Health Data</v>
      </c>
      <c r="F2347" s="2" t="s">
        <v>5</v>
      </c>
      <c r="G2347" s="5" t="str">
        <f t="shared" si="3"/>
        <v>Soil Health Data</v>
      </c>
      <c r="H2347" s="5" t="str">
        <f t="shared" si="4"/>
        <v/>
      </c>
      <c r="I2347" s="5" t="str">
        <f t="shared" si="5"/>
        <v/>
      </c>
      <c r="J2347" s="5" t="str">
        <f t="shared" si="6"/>
        <v/>
      </c>
      <c r="K2347" s="5" t="str">
        <f t="shared" si="9"/>
        <v/>
      </c>
      <c r="M2347" s="6" t="str">
        <f t="shared" si="7"/>
        <v/>
      </c>
      <c r="N2347" s="5" t="str">
        <f t="shared" ref="N2347:Q2347" si="2353">IF(IFERROR(FIND( TRIM(LOWER( RIGHT(N$1,LEN(N$1)- FIND("=",N$1)))),LOWER($D2347)),"*") = "*","",LEFT(N$1,FIND("=",N$1) -1))</f>
        <v/>
      </c>
      <c r="O2347" s="5" t="str">
        <f t="shared" si="2353"/>
        <v/>
      </c>
      <c r="P2347" s="5" t="str">
        <f t="shared" si="2353"/>
        <v/>
      </c>
      <c r="Q2347" s="5" t="str">
        <f t="shared" si="2353"/>
        <v/>
      </c>
    </row>
    <row r="2348" ht="15.75" customHeight="1">
      <c r="A2348" s="5" t="s">
        <v>6911</v>
      </c>
      <c r="B2348" s="5" t="s">
        <v>6912</v>
      </c>
      <c r="C2348" s="5" t="s">
        <v>18</v>
      </c>
      <c r="D2348" s="5" t="s">
        <v>6913</v>
      </c>
      <c r="E2348" s="6" t="str">
        <f t="shared" si="2"/>
        <v>Enviromental Data</v>
      </c>
      <c r="F2348" s="2" t="s">
        <v>5</v>
      </c>
      <c r="G2348" s="5" t="str">
        <f t="shared" si="3"/>
        <v/>
      </c>
      <c r="H2348" s="5" t="str">
        <f t="shared" si="4"/>
        <v/>
      </c>
      <c r="I2348" s="5" t="str">
        <f t="shared" si="5"/>
        <v/>
      </c>
      <c r="J2348" s="5" t="str">
        <f t="shared" si="6"/>
        <v/>
      </c>
      <c r="K2348" s="5" t="str">
        <f t="shared" si="9"/>
        <v/>
      </c>
      <c r="M2348" s="6" t="str">
        <f t="shared" si="7"/>
        <v/>
      </c>
      <c r="N2348" s="5" t="str">
        <f t="shared" ref="N2348:Q2348" si="2354">IF(IFERROR(FIND( TRIM(LOWER( RIGHT(N$1,LEN(N$1)- FIND("=",N$1)))),LOWER($D2348)),"*") = "*","",LEFT(N$1,FIND("=",N$1) -1))</f>
        <v/>
      </c>
      <c r="O2348" s="5" t="str">
        <f t="shared" si="2354"/>
        <v/>
      </c>
      <c r="P2348" s="5" t="str">
        <f t="shared" si="2354"/>
        <v/>
      </c>
      <c r="Q2348" s="5" t="str">
        <f t="shared" si="2354"/>
        <v/>
      </c>
    </row>
    <row r="2349" ht="15.75" customHeight="1">
      <c r="A2349" s="5" t="s">
        <v>6914</v>
      </c>
      <c r="B2349" s="5" t="s">
        <v>6915</v>
      </c>
      <c r="C2349" s="5" t="s">
        <v>18</v>
      </c>
      <c r="D2349" s="5" t="s">
        <v>6916</v>
      </c>
      <c r="E2349" s="6" t="str">
        <f t="shared" si="2"/>
        <v>Enviromental Data,Pesticides Data </v>
      </c>
      <c r="F2349" s="2" t="s">
        <v>5</v>
      </c>
      <c r="G2349" s="5" t="str">
        <f t="shared" si="3"/>
        <v/>
      </c>
      <c r="H2349" s="5" t="str">
        <f t="shared" si="4"/>
        <v/>
      </c>
      <c r="I2349" s="5" t="str">
        <f t="shared" si="5"/>
        <v/>
      </c>
      <c r="J2349" s="5" t="str">
        <f t="shared" si="6"/>
        <v>Pesticides Data </v>
      </c>
      <c r="K2349" s="5" t="str">
        <f t="shared" si="9"/>
        <v/>
      </c>
      <c r="M2349" s="6" t="str">
        <f t="shared" si="7"/>
        <v/>
      </c>
      <c r="N2349" s="5" t="str">
        <f t="shared" ref="N2349:Q2349" si="2355">IF(IFERROR(FIND( TRIM(LOWER( RIGHT(N$1,LEN(N$1)- FIND("=",N$1)))),LOWER($D2349)),"*") = "*","",LEFT(N$1,FIND("=",N$1) -1))</f>
        <v/>
      </c>
      <c r="O2349" s="5" t="str">
        <f t="shared" si="2355"/>
        <v/>
      </c>
      <c r="P2349" s="5" t="str">
        <f t="shared" si="2355"/>
        <v/>
      </c>
      <c r="Q2349" s="5" t="str">
        <f t="shared" si="2355"/>
        <v/>
      </c>
    </row>
    <row r="2350" ht="15.75" customHeight="1">
      <c r="A2350" s="5" t="s">
        <v>6917</v>
      </c>
      <c r="B2350" s="5" t="s">
        <v>6918</v>
      </c>
      <c r="C2350" s="5" t="s">
        <v>18</v>
      </c>
      <c r="D2350" s="5" t="s">
        <v>6919</v>
      </c>
      <c r="E2350" s="6" t="str">
        <f t="shared" si="2"/>
        <v>Enviromental Data</v>
      </c>
      <c r="F2350" s="2" t="s">
        <v>5</v>
      </c>
      <c r="G2350" s="5" t="str">
        <f t="shared" si="3"/>
        <v/>
      </c>
      <c r="H2350" s="5" t="str">
        <f t="shared" si="4"/>
        <v/>
      </c>
      <c r="I2350" s="5" t="str">
        <f t="shared" si="5"/>
        <v/>
      </c>
      <c r="J2350" s="5" t="str">
        <f t="shared" si="6"/>
        <v/>
      </c>
      <c r="K2350" s="5" t="str">
        <f t="shared" si="9"/>
        <v/>
      </c>
      <c r="M2350" s="6" t="str">
        <f t="shared" si="7"/>
        <v/>
      </c>
      <c r="N2350" s="5" t="str">
        <f t="shared" ref="N2350:Q2350" si="2356">IF(IFERROR(FIND( TRIM(LOWER( RIGHT(N$1,LEN(N$1)- FIND("=",N$1)))),LOWER($D2350)),"*") = "*","",LEFT(N$1,FIND("=",N$1) -1))</f>
        <v/>
      </c>
      <c r="O2350" s="5" t="str">
        <f t="shared" si="2356"/>
        <v/>
      </c>
      <c r="P2350" s="5" t="str">
        <f t="shared" si="2356"/>
        <v/>
      </c>
      <c r="Q2350" s="5" t="str">
        <f t="shared" si="2356"/>
        <v/>
      </c>
    </row>
    <row r="2351" ht="15.75" customHeight="1">
      <c r="A2351" s="5" t="s">
        <v>6920</v>
      </c>
      <c r="B2351" s="5" t="s">
        <v>6921</v>
      </c>
      <c r="C2351" s="5" t="s">
        <v>18</v>
      </c>
      <c r="D2351" s="5" t="s">
        <v>6922</v>
      </c>
      <c r="E2351" s="6" t="str">
        <f t="shared" si="2"/>
        <v>Enviromental Data</v>
      </c>
      <c r="F2351" s="2" t="s">
        <v>5</v>
      </c>
      <c r="G2351" s="5" t="str">
        <f t="shared" si="3"/>
        <v/>
      </c>
      <c r="H2351" s="5" t="str">
        <f t="shared" si="4"/>
        <v/>
      </c>
      <c r="I2351" s="5" t="str">
        <f t="shared" si="5"/>
        <v/>
      </c>
      <c r="J2351" s="5" t="str">
        <f t="shared" si="6"/>
        <v/>
      </c>
      <c r="K2351" s="5" t="str">
        <f t="shared" si="9"/>
        <v/>
      </c>
      <c r="M2351" s="6" t="str">
        <f t="shared" si="7"/>
        <v/>
      </c>
      <c r="N2351" s="5" t="str">
        <f t="shared" ref="N2351:Q2351" si="2357">IF(IFERROR(FIND( TRIM(LOWER( RIGHT(N$1,LEN(N$1)- FIND("=",N$1)))),LOWER($D2351)),"*") = "*","",LEFT(N$1,FIND("=",N$1) -1))</f>
        <v/>
      </c>
      <c r="O2351" s="5" t="str">
        <f t="shared" si="2357"/>
        <v/>
      </c>
      <c r="P2351" s="5" t="str">
        <f t="shared" si="2357"/>
        <v/>
      </c>
      <c r="Q2351" s="5" t="str">
        <f t="shared" si="2357"/>
        <v/>
      </c>
    </row>
    <row r="2352" ht="15.75" customHeight="1">
      <c r="A2352" s="5" t="s">
        <v>6923</v>
      </c>
      <c r="B2352" s="5" t="s">
        <v>6924</v>
      </c>
      <c r="C2352" s="5" t="s">
        <v>18</v>
      </c>
      <c r="D2352" s="5" t="s">
        <v>6925</v>
      </c>
      <c r="E2352" s="6" t="str">
        <f t="shared" si="2"/>
        <v>Enviromental Data</v>
      </c>
      <c r="F2352" s="2" t="s">
        <v>5</v>
      </c>
      <c r="G2352" s="5" t="str">
        <f t="shared" si="3"/>
        <v/>
      </c>
      <c r="H2352" s="5" t="str">
        <f t="shared" si="4"/>
        <v/>
      </c>
      <c r="I2352" s="5" t="str">
        <f t="shared" si="5"/>
        <v/>
      </c>
      <c r="J2352" s="5" t="str">
        <f t="shared" si="6"/>
        <v/>
      </c>
      <c r="K2352" s="5" t="str">
        <f t="shared" si="9"/>
        <v/>
      </c>
      <c r="M2352" s="6" t="str">
        <f t="shared" si="7"/>
        <v>Agricultural Waste Management System </v>
      </c>
      <c r="N2352" s="5" t="str">
        <f t="shared" ref="N2352:Q2352" si="2358">IF(IFERROR(FIND( TRIM(LOWER( RIGHT(N$1,LEN(N$1)- FIND("=",N$1)))),LOWER($D2352)),"*") = "*","",LEFT(N$1,FIND("=",N$1) -1))</f>
        <v>Agricultural Waste Management System </v>
      </c>
      <c r="O2352" s="5" t="str">
        <f t="shared" si="2358"/>
        <v/>
      </c>
      <c r="P2352" s="5" t="str">
        <f t="shared" si="2358"/>
        <v/>
      </c>
      <c r="Q2352" s="5" t="str">
        <f t="shared" si="2358"/>
        <v/>
      </c>
    </row>
    <row r="2353" ht="15.75" customHeight="1">
      <c r="A2353" s="5" t="s">
        <v>6926</v>
      </c>
      <c r="B2353" s="5" t="s">
        <v>6927</v>
      </c>
      <c r="C2353" s="5" t="s">
        <v>18</v>
      </c>
      <c r="D2353" s="5" t="s">
        <v>6928</v>
      </c>
      <c r="E2353" s="6" t="str">
        <f t="shared" si="2"/>
        <v>Enviromental Data</v>
      </c>
      <c r="F2353" s="2" t="s">
        <v>5</v>
      </c>
      <c r="G2353" s="5" t="str">
        <f t="shared" si="3"/>
        <v/>
      </c>
      <c r="H2353" s="5" t="str">
        <f t="shared" si="4"/>
        <v/>
      </c>
      <c r="I2353" s="5" t="str">
        <f t="shared" si="5"/>
        <v/>
      </c>
      <c r="J2353" s="5" t="str">
        <f t="shared" si="6"/>
        <v/>
      </c>
      <c r="K2353" s="5" t="str">
        <f t="shared" si="9"/>
        <v/>
      </c>
      <c r="M2353" s="6" t="str">
        <f t="shared" si="7"/>
        <v/>
      </c>
      <c r="N2353" s="5" t="str">
        <f t="shared" ref="N2353:Q2353" si="2359">IF(IFERROR(FIND( TRIM(LOWER( RIGHT(N$1,LEN(N$1)- FIND("=",N$1)))),LOWER($D2353)),"*") = "*","",LEFT(N$1,FIND("=",N$1) -1))</f>
        <v/>
      </c>
      <c r="O2353" s="5" t="str">
        <f t="shared" si="2359"/>
        <v/>
      </c>
      <c r="P2353" s="5" t="str">
        <f t="shared" si="2359"/>
        <v/>
      </c>
      <c r="Q2353" s="5" t="str">
        <f t="shared" si="2359"/>
        <v/>
      </c>
    </row>
    <row r="2354" ht="15.75" customHeight="1">
      <c r="A2354" s="5" t="s">
        <v>6929</v>
      </c>
      <c r="B2354" s="5" t="s">
        <v>6930</v>
      </c>
      <c r="C2354" s="5" t="s">
        <v>18</v>
      </c>
      <c r="D2354" s="5" t="s">
        <v>6931</v>
      </c>
      <c r="E2354" s="6" t="str">
        <f t="shared" si="2"/>
        <v>Enviromental Data</v>
      </c>
      <c r="F2354" s="2" t="s">
        <v>5</v>
      </c>
      <c r="G2354" s="5" t="str">
        <f t="shared" si="3"/>
        <v/>
      </c>
      <c r="H2354" s="5" t="str">
        <f t="shared" si="4"/>
        <v/>
      </c>
      <c r="I2354" s="5" t="str">
        <f t="shared" si="5"/>
        <v/>
      </c>
      <c r="J2354" s="5" t="str">
        <f t="shared" si="6"/>
        <v/>
      </c>
      <c r="K2354" s="5" t="str">
        <f t="shared" si="9"/>
        <v/>
      </c>
      <c r="M2354" s="6" t="str">
        <f t="shared" si="7"/>
        <v/>
      </c>
      <c r="N2354" s="5" t="str">
        <f t="shared" ref="N2354:Q2354" si="2360">IF(IFERROR(FIND( TRIM(LOWER( RIGHT(N$1,LEN(N$1)- FIND("=",N$1)))),LOWER($D2354)),"*") = "*","",LEFT(N$1,FIND("=",N$1) -1))</f>
        <v/>
      </c>
      <c r="O2354" s="5" t="str">
        <f t="shared" si="2360"/>
        <v/>
      </c>
      <c r="P2354" s="5" t="str">
        <f t="shared" si="2360"/>
        <v/>
      </c>
      <c r="Q2354" s="5" t="str">
        <f t="shared" si="2360"/>
        <v/>
      </c>
    </row>
    <row r="2355" ht="15.75" customHeight="1">
      <c r="A2355" s="5" t="s">
        <v>6932</v>
      </c>
      <c r="B2355" s="5" t="s">
        <v>5818</v>
      </c>
      <c r="C2355" s="5" t="s">
        <v>18</v>
      </c>
      <c r="D2355" s="5" t="s">
        <v>6933</v>
      </c>
      <c r="E2355" s="6" t="str">
        <f t="shared" si="2"/>
        <v>Enviromental Data</v>
      </c>
      <c r="F2355" s="2" t="s">
        <v>5</v>
      </c>
      <c r="G2355" s="5" t="str">
        <f t="shared" si="3"/>
        <v/>
      </c>
      <c r="H2355" s="5" t="str">
        <f t="shared" si="4"/>
        <v/>
      </c>
      <c r="I2355" s="5" t="str">
        <f t="shared" si="5"/>
        <v/>
      </c>
      <c r="J2355" s="5" t="str">
        <f t="shared" si="6"/>
        <v/>
      </c>
      <c r="K2355" s="5" t="str">
        <f t="shared" si="9"/>
        <v/>
      </c>
      <c r="M2355" s="6" t="str">
        <f t="shared" si="7"/>
        <v/>
      </c>
      <c r="N2355" s="5" t="str">
        <f t="shared" ref="N2355:Q2355" si="2361">IF(IFERROR(FIND( TRIM(LOWER( RIGHT(N$1,LEN(N$1)- FIND("=",N$1)))),LOWER($D2355)),"*") = "*","",LEFT(N$1,FIND("=",N$1) -1))</f>
        <v/>
      </c>
      <c r="O2355" s="5" t="str">
        <f t="shared" si="2361"/>
        <v/>
      </c>
      <c r="P2355" s="5" t="str">
        <f t="shared" si="2361"/>
        <v/>
      </c>
      <c r="Q2355" s="5" t="str">
        <f t="shared" si="2361"/>
        <v/>
      </c>
    </row>
    <row r="2356" ht="15.75" customHeight="1">
      <c r="A2356" s="5" t="s">
        <v>6934</v>
      </c>
      <c r="B2356" s="5" t="s">
        <v>6935</v>
      </c>
      <c r="C2356" s="5" t="s">
        <v>18</v>
      </c>
      <c r="D2356" s="5" t="s">
        <v>6936</v>
      </c>
      <c r="E2356" s="6" t="str">
        <f t="shared" si="2"/>
        <v>Enviromental Data</v>
      </c>
      <c r="F2356" s="2" t="s">
        <v>5</v>
      </c>
      <c r="G2356" s="5" t="str">
        <f t="shared" si="3"/>
        <v/>
      </c>
      <c r="H2356" s="5" t="str">
        <f t="shared" si="4"/>
        <v/>
      </c>
      <c r="I2356" s="5" t="str">
        <f t="shared" si="5"/>
        <v/>
      </c>
      <c r="J2356" s="5" t="str">
        <f t="shared" si="6"/>
        <v/>
      </c>
      <c r="K2356" s="5" t="str">
        <f t="shared" si="9"/>
        <v/>
      </c>
      <c r="M2356" s="6" t="str">
        <f t="shared" si="7"/>
        <v/>
      </c>
      <c r="N2356" s="5" t="str">
        <f t="shared" ref="N2356:Q2356" si="2362">IF(IFERROR(FIND( TRIM(LOWER( RIGHT(N$1,LEN(N$1)- FIND("=",N$1)))),LOWER($D2356)),"*") = "*","",LEFT(N$1,FIND("=",N$1) -1))</f>
        <v/>
      </c>
      <c r="O2356" s="5" t="str">
        <f t="shared" si="2362"/>
        <v/>
      </c>
      <c r="P2356" s="5" t="str">
        <f t="shared" si="2362"/>
        <v/>
      </c>
      <c r="Q2356" s="5" t="str">
        <f t="shared" si="2362"/>
        <v/>
      </c>
    </row>
    <row r="2357" ht="15.75" customHeight="1">
      <c r="A2357" s="5" t="s">
        <v>6937</v>
      </c>
      <c r="B2357" s="5" t="s">
        <v>6938</v>
      </c>
      <c r="C2357" s="5" t="s">
        <v>18</v>
      </c>
      <c r="D2357" s="5" t="s">
        <v>6939</v>
      </c>
      <c r="E2357" s="6" t="str">
        <f t="shared" si="2"/>
        <v>Enviromental Data</v>
      </c>
      <c r="F2357" s="2" t="s">
        <v>5</v>
      </c>
      <c r="G2357" s="5" t="str">
        <f t="shared" si="3"/>
        <v/>
      </c>
      <c r="H2357" s="5" t="str">
        <f t="shared" si="4"/>
        <v/>
      </c>
      <c r="I2357" s="5" t="str">
        <f t="shared" si="5"/>
        <v/>
      </c>
      <c r="J2357" s="5" t="str">
        <f t="shared" si="6"/>
        <v/>
      </c>
      <c r="K2357" s="5" t="str">
        <f t="shared" si="9"/>
        <v/>
      </c>
      <c r="M2357" s="6" t="str">
        <f t="shared" si="7"/>
        <v/>
      </c>
      <c r="N2357" s="5" t="str">
        <f t="shared" ref="N2357:Q2357" si="2363">IF(IFERROR(FIND( TRIM(LOWER( RIGHT(N$1,LEN(N$1)- FIND("=",N$1)))),LOWER($D2357)),"*") = "*","",LEFT(N$1,FIND("=",N$1) -1))</f>
        <v/>
      </c>
      <c r="O2357" s="5" t="str">
        <f t="shared" si="2363"/>
        <v/>
      </c>
      <c r="P2357" s="5" t="str">
        <f t="shared" si="2363"/>
        <v/>
      </c>
      <c r="Q2357" s="5" t="str">
        <f t="shared" si="2363"/>
        <v/>
      </c>
    </row>
    <row r="2358" ht="15.75" customHeight="1">
      <c r="A2358" s="5" t="s">
        <v>6940</v>
      </c>
      <c r="B2358" s="5" t="s">
        <v>6941</v>
      </c>
      <c r="C2358" s="5" t="s">
        <v>18</v>
      </c>
      <c r="D2358" s="5" t="s">
        <v>6942</v>
      </c>
      <c r="E2358" s="6" t="str">
        <f t="shared" si="2"/>
        <v>Enviromental Data</v>
      </c>
      <c r="F2358" s="2" t="s">
        <v>5</v>
      </c>
      <c r="G2358" s="5" t="str">
        <f t="shared" si="3"/>
        <v/>
      </c>
      <c r="H2358" s="5" t="str">
        <f t="shared" si="4"/>
        <v/>
      </c>
      <c r="I2358" s="5" t="str">
        <f t="shared" si="5"/>
        <v/>
      </c>
      <c r="J2358" s="5" t="str">
        <f t="shared" si="6"/>
        <v/>
      </c>
      <c r="K2358" s="5" t="str">
        <f t="shared" si="9"/>
        <v/>
      </c>
      <c r="M2358" s="6" t="str">
        <f t="shared" si="7"/>
        <v/>
      </c>
      <c r="N2358" s="5" t="str">
        <f t="shared" ref="N2358:Q2358" si="2364">IF(IFERROR(FIND( TRIM(LOWER( RIGHT(N$1,LEN(N$1)- FIND("=",N$1)))),LOWER($D2358)),"*") = "*","",LEFT(N$1,FIND("=",N$1) -1))</f>
        <v/>
      </c>
      <c r="O2358" s="5" t="str">
        <f t="shared" si="2364"/>
        <v/>
      </c>
      <c r="P2358" s="5" t="str">
        <f t="shared" si="2364"/>
        <v/>
      </c>
      <c r="Q2358" s="5" t="str">
        <f t="shared" si="2364"/>
        <v/>
      </c>
    </row>
    <row r="2359" ht="15.75" customHeight="1">
      <c r="A2359" s="5" t="s">
        <v>6943</v>
      </c>
      <c r="B2359" s="5" t="s">
        <v>6944</v>
      </c>
      <c r="C2359" s="5" t="s">
        <v>18</v>
      </c>
      <c r="D2359" s="5" t="s">
        <v>6945</v>
      </c>
      <c r="E2359" s="6" t="str">
        <f t="shared" si="2"/>
        <v>Enviromental Data</v>
      </c>
      <c r="F2359" s="2" t="s">
        <v>5</v>
      </c>
      <c r="G2359" s="5" t="str">
        <f t="shared" si="3"/>
        <v/>
      </c>
      <c r="H2359" s="5" t="str">
        <f t="shared" si="4"/>
        <v/>
      </c>
      <c r="I2359" s="5" t="str">
        <f t="shared" si="5"/>
        <v/>
      </c>
      <c r="J2359" s="5" t="str">
        <f t="shared" si="6"/>
        <v/>
      </c>
      <c r="K2359" s="5" t="str">
        <f t="shared" si="9"/>
        <v/>
      </c>
      <c r="M2359" s="6" t="str">
        <f t="shared" si="7"/>
        <v/>
      </c>
      <c r="N2359" s="5" t="str">
        <f t="shared" ref="N2359:Q2359" si="2365">IF(IFERROR(FIND( TRIM(LOWER( RIGHT(N$1,LEN(N$1)- FIND("=",N$1)))),LOWER($D2359)),"*") = "*","",LEFT(N$1,FIND("=",N$1) -1))</f>
        <v/>
      </c>
      <c r="O2359" s="5" t="str">
        <f t="shared" si="2365"/>
        <v/>
      </c>
      <c r="P2359" s="5" t="str">
        <f t="shared" si="2365"/>
        <v/>
      </c>
      <c r="Q2359" s="5" t="str">
        <f t="shared" si="2365"/>
        <v/>
      </c>
    </row>
    <row r="2360" ht="15.75" customHeight="1">
      <c r="A2360" s="5" t="s">
        <v>6946</v>
      </c>
      <c r="B2360" s="5" t="s">
        <v>6947</v>
      </c>
      <c r="C2360" s="5" t="s">
        <v>18</v>
      </c>
      <c r="D2360" s="5" t="s">
        <v>6948</v>
      </c>
      <c r="E2360" s="6" t="str">
        <f t="shared" si="2"/>
        <v>Enviromental Data</v>
      </c>
      <c r="F2360" s="2" t="s">
        <v>5</v>
      </c>
      <c r="G2360" s="5" t="str">
        <f t="shared" si="3"/>
        <v/>
      </c>
      <c r="H2360" s="5" t="str">
        <f t="shared" si="4"/>
        <v/>
      </c>
      <c r="I2360" s="5" t="str">
        <f t="shared" si="5"/>
        <v/>
      </c>
      <c r="J2360" s="5" t="str">
        <f t="shared" si="6"/>
        <v/>
      </c>
      <c r="K2360" s="5" t="str">
        <f t="shared" si="9"/>
        <v/>
      </c>
      <c r="M2360" s="6" t="str">
        <f t="shared" si="7"/>
        <v>Agricultural Waste Management System </v>
      </c>
      <c r="N2360" s="5" t="str">
        <f t="shared" ref="N2360:Q2360" si="2366">IF(IFERROR(FIND( TRIM(LOWER( RIGHT(N$1,LEN(N$1)- FIND("=",N$1)))),LOWER($D2360)),"*") = "*","",LEFT(N$1,FIND("=",N$1) -1))</f>
        <v>Agricultural Waste Management System </v>
      </c>
      <c r="O2360" s="5" t="str">
        <f t="shared" si="2366"/>
        <v/>
      </c>
      <c r="P2360" s="5" t="str">
        <f t="shared" si="2366"/>
        <v/>
      </c>
      <c r="Q2360" s="5" t="str">
        <f t="shared" si="2366"/>
        <v/>
      </c>
    </row>
    <row r="2361" ht="15.75" customHeight="1">
      <c r="A2361" s="5" t="s">
        <v>6949</v>
      </c>
      <c r="B2361" s="5" t="s">
        <v>6950</v>
      </c>
      <c r="C2361" s="5" t="s">
        <v>18</v>
      </c>
      <c r="D2361" s="5" t="s">
        <v>6951</v>
      </c>
      <c r="E2361" s="6" t="str">
        <f t="shared" si="2"/>
        <v>Enviromental Data</v>
      </c>
      <c r="F2361" s="2" t="s">
        <v>5</v>
      </c>
      <c r="G2361" s="5" t="str">
        <f t="shared" si="3"/>
        <v/>
      </c>
      <c r="H2361" s="5" t="str">
        <f t="shared" si="4"/>
        <v/>
      </c>
      <c r="I2361" s="5" t="str">
        <f t="shared" si="5"/>
        <v/>
      </c>
      <c r="J2361" s="5" t="str">
        <f t="shared" si="6"/>
        <v/>
      </c>
      <c r="K2361" s="5" t="str">
        <f t="shared" si="9"/>
        <v/>
      </c>
      <c r="M2361" s="6" t="str">
        <f t="shared" si="7"/>
        <v/>
      </c>
      <c r="N2361" s="5" t="str">
        <f t="shared" ref="N2361:Q2361" si="2367">IF(IFERROR(FIND( TRIM(LOWER( RIGHT(N$1,LEN(N$1)- FIND("=",N$1)))),LOWER($D2361)),"*") = "*","",LEFT(N$1,FIND("=",N$1) -1))</f>
        <v/>
      </c>
      <c r="O2361" s="5" t="str">
        <f t="shared" si="2367"/>
        <v/>
      </c>
      <c r="P2361" s="5" t="str">
        <f t="shared" si="2367"/>
        <v/>
      </c>
      <c r="Q2361" s="5" t="str">
        <f t="shared" si="2367"/>
        <v/>
      </c>
    </row>
    <row r="2362" ht="15.75" customHeight="1">
      <c r="A2362" s="5" t="s">
        <v>6952</v>
      </c>
      <c r="B2362" s="5" t="s">
        <v>6953</v>
      </c>
      <c r="C2362" s="5" t="s">
        <v>18</v>
      </c>
      <c r="D2362" s="5" t="s">
        <v>6954</v>
      </c>
      <c r="E2362" s="6" t="str">
        <f t="shared" si="2"/>
        <v>Enviromental Data</v>
      </c>
      <c r="F2362" s="2" t="s">
        <v>5</v>
      </c>
      <c r="G2362" s="5" t="str">
        <f t="shared" si="3"/>
        <v/>
      </c>
      <c r="H2362" s="5" t="str">
        <f t="shared" si="4"/>
        <v/>
      </c>
      <c r="I2362" s="5" t="str">
        <f t="shared" si="5"/>
        <v/>
      </c>
      <c r="J2362" s="5" t="str">
        <f t="shared" si="6"/>
        <v/>
      </c>
      <c r="K2362" s="5" t="str">
        <f t="shared" si="9"/>
        <v/>
      </c>
      <c r="M2362" s="6" t="str">
        <f t="shared" si="7"/>
        <v/>
      </c>
      <c r="N2362" s="5" t="str">
        <f t="shared" ref="N2362:Q2362" si="2368">IF(IFERROR(FIND( TRIM(LOWER( RIGHT(N$1,LEN(N$1)- FIND("=",N$1)))),LOWER($D2362)),"*") = "*","",LEFT(N$1,FIND("=",N$1) -1))</f>
        <v/>
      </c>
      <c r="O2362" s="5" t="str">
        <f t="shared" si="2368"/>
        <v/>
      </c>
      <c r="P2362" s="5" t="str">
        <f t="shared" si="2368"/>
        <v/>
      </c>
      <c r="Q2362" s="5" t="str">
        <f t="shared" si="2368"/>
        <v/>
      </c>
    </row>
    <row r="2363" ht="15.75" customHeight="1">
      <c r="A2363" s="5" t="s">
        <v>6955</v>
      </c>
      <c r="B2363" s="5" t="s">
        <v>6956</v>
      </c>
      <c r="C2363" s="5" t="s">
        <v>18</v>
      </c>
      <c r="D2363" s="5" t="s">
        <v>6957</v>
      </c>
      <c r="E2363" s="6" t="str">
        <f t="shared" si="2"/>
        <v>Enviromental Data,Pesticides Data </v>
      </c>
      <c r="F2363" s="2" t="s">
        <v>5</v>
      </c>
      <c r="G2363" s="5" t="str">
        <f t="shared" si="3"/>
        <v/>
      </c>
      <c r="H2363" s="5" t="str">
        <f t="shared" si="4"/>
        <v/>
      </c>
      <c r="I2363" s="5" t="str">
        <f t="shared" si="5"/>
        <v/>
      </c>
      <c r="J2363" s="5" t="str">
        <f t="shared" si="6"/>
        <v>Pesticides Data </v>
      </c>
      <c r="K2363" s="5" t="str">
        <f t="shared" si="9"/>
        <v/>
      </c>
      <c r="M2363" s="6" t="str">
        <f t="shared" si="7"/>
        <v/>
      </c>
      <c r="N2363" s="5" t="str">
        <f t="shared" ref="N2363:Q2363" si="2369">IF(IFERROR(FIND( TRIM(LOWER( RIGHT(N$1,LEN(N$1)- FIND("=",N$1)))),LOWER($D2363)),"*") = "*","",LEFT(N$1,FIND("=",N$1) -1))</f>
        <v/>
      </c>
      <c r="O2363" s="5" t="str">
        <f t="shared" si="2369"/>
        <v/>
      </c>
      <c r="P2363" s="5" t="str">
        <f t="shared" si="2369"/>
        <v/>
      </c>
      <c r="Q2363" s="5" t="str">
        <f t="shared" si="2369"/>
        <v/>
      </c>
    </row>
    <row r="2364" ht="15.75" customHeight="1">
      <c r="A2364" s="5" t="s">
        <v>6958</v>
      </c>
      <c r="B2364" s="5" t="s">
        <v>6959</v>
      </c>
      <c r="C2364" s="5" t="s">
        <v>18</v>
      </c>
      <c r="D2364" s="5" t="s">
        <v>6960</v>
      </c>
      <c r="E2364" s="6" t="str">
        <f t="shared" si="2"/>
        <v>Enviromental Data</v>
      </c>
      <c r="F2364" s="2" t="s">
        <v>5</v>
      </c>
      <c r="G2364" s="5" t="str">
        <f t="shared" si="3"/>
        <v/>
      </c>
      <c r="H2364" s="5" t="str">
        <f t="shared" si="4"/>
        <v/>
      </c>
      <c r="I2364" s="5" t="str">
        <f t="shared" si="5"/>
        <v/>
      </c>
      <c r="J2364" s="5" t="str">
        <f t="shared" si="6"/>
        <v/>
      </c>
      <c r="K2364" s="5" t="str">
        <f t="shared" si="9"/>
        <v/>
      </c>
      <c r="M2364" s="6" t="str">
        <f t="shared" si="7"/>
        <v/>
      </c>
      <c r="N2364" s="5" t="str">
        <f t="shared" ref="N2364:Q2364" si="2370">IF(IFERROR(FIND( TRIM(LOWER( RIGHT(N$1,LEN(N$1)- FIND("=",N$1)))),LOWER($D2364)),"*") = "*","",LEFT(N$1,FIND("=",N$1) -1))</f>
        <v/>
      </c>
      <c r="O2364" s="5" t="str">
        <f t="shared" si="2370"/>
        <v/>
      </c>
      <c r="P2364" s="5" t="str">
        <f t="shared" si="2370"/>
        <v/>
      </c>
      <c r="Q2364" s="5" t="str">
        <f t="shared" si="2370"/>
        <v/>
      </c>
    </row>
    <row r="2365" ht="15.75" customHeight="1">
      <c r="A2365" s="5" t="s">
        <v>6961</v>
      </c>
      <c r="B2365" s="5" t="s">
        <v>6962</v>
      </c>
      <c r="C2365" s="5" t="s">
        <v>18</v>
      </c>
      <c r="D2365" s="5" t="s">
        <v>6963</v>
      </c>
      <c r="E2365" s="6" t="str">
        <f t="shared" si="2"/>
        <v>Enviromental Data</v>
      </c>
      <c r="F2365" s="2" t="s">
        <v>5</v>
      </c>
      <c r="G2365" s="5" t="str">
        <f t="shared" si="3"/>
        <v/>
      </c>
      <c r="H2365" s="5" t="str">
        <f t="shared" si="4"/>
        <v/>
      </c>
      <c r="I2365" s="5" t="str">
        <f t="shared" si="5"/>
        <v/>
      </c>
      <c r="J2365" s="5" t="str">
        <f t="shared" si="6"/>
        <v/>
      </c>
      <c r="K2365" s="5" t="str">
        <f t="shared" si="9"/>
        <v/>
      </c>
      <c r="M2365" s="6" t="str">
        <f t="shared" si="7"/>
        <v/>
      </c>
      <c r="N2365" s="5" t="str">
        <f t="shared" ref="N2365:Q2365" si="2371">IF(IFERROR(FIND( TRIM(LOWER( RIGHT(N$1,LEN(N$1)- FIND("=",N$1)))),LOWER($D2365)),"*") = "*","",LEFT(N$1,FIND("=",N$1) -1))</f>
        <v/>
      </c>
      <c r="O2365" s="5" t="str">
        <f t="shared" si="2371"/>
        <v/>
      </c>
      <c r="P2365" s="5" t="str">
        <f t="shared" si="2371"/>
        <v/>
      </c>
      <c r="Q2365" s="5" t="str">
        <f t="shared" si="2371"/>
        <v/>
      </c>
    </row>
    <row r="2366" ht="15.75" customHeight="1">
      <c r="A2366" s="5" t="s">
        <v>6964</v>
      </c>
      <c r="B2366" s="5" t="s">
        <v>6965</v>
      </c>
      <c r="C2366" s="5" t="s">
        <v>18</v>
      </c>
      <c r="D2366" s="5" t="s">
        <v>6966</v>
      </c>
      <c r="E2366" s="6" t="str">
        <f t="shared" si="2"/>
        <v>Enviromental Data,Public Health Data </v>
      </c>
      <c r="F2366" s="2" t="s">
        <v>5</v>
      </c>
      <c r="G2366" s="5" t="str">
        <f t="shared" si="3"/>
        <v/>
      </c>
      <c r="H2366" s="5" t="str">
        <f t="shared" si="4"/>
        <v/>
      </c>
      <c r="I2366" s="5" t="str">
        <f t="shared" si="5"/>
        <v/>
      </c>
      <c r="J2366" s="5" t="str">
        <f t="shared" si="6"/>
        <v/>
      </c>
      <c r="K2366" s="5" t="str">
        <f t="shared" si="9"/>
        <v>Public Health Data </v>
      </c>
      <c r="M2366" s="6" t="str">
        <f t="shared" si="7"/>
        <v/>
      </c>
      <c r="N2366" s="5" t="str">
        <f t="shared" ref="N2366:Q2366" si="2372">IF(IFERROR(FIND( TRIM(LOWER( RIGHT(N$1,LEN(N$1)- FIND("=",N$1)))),LOWER($D2366)),"*") = "*","",LEFT(N$1,FIND("=",N$1) -1))</f>
        <v/>
      </c>
      <c r="O2366" s="5" t="str">
        <f t="shared" si="2372"/>
        <v/>
      </c>
      <c r="P2366" s="5" t="str">
        <f t="shared" si="2372"/>
        <v/>
      </c>
      <c r="Q2366" s="5" t="str">
        <f t="shared" si="2372"/>
        <v/>
      </c>
    </row>
    <row r="2367" ht="15.75" customHeight="1">
      <c r="A2367" s="5" t="s">
        <v>6967</v>
      </c>
      <c r="B2367" s="5" t="s">
        <v>6968</v>
      </c>
      <c r="C2367" s="5" t="s">
        <v>18</v>
      </c>
      <c r="D2367" s="5" t="s">
        <v>6969</v>
      </c>
      <c r="E2367" s="6" t="str">
        <f t="shared" si="2"/>
        <v>Enviromental Data</v>
      </c>
      <c r="F2367" s="2" t="s">
        <v>5</v>
      </c>
      <c r="G2367" s="5" t="str">
        <f t="shared" si="3"/>
        <v/>
      </c>
      <c r="H2367" s="5" t="str">
        <f t="shared" si="4"/>
        <v/>
      </c>
      <c r="I2367" s="5" t="str">
        <f t="shared" si="5"/>
        <v/>
      </c>
      <c r="J2367" s="5" t="str">
        <f t="shared" si="6"/>
        <v/>
      </c>
      <c r="K2367" s="5" t="str">
        <f t="shared" si="9"/>
        <v/>
      </c>
      <c r="M2367" s="6" t="str">
        <f t="shared" si="7"/>
        <v/>
      </c>
      <c r="N2367" s="5" t="str">
        <f t="shared" ref="N2367:Q2367" si="2373">IF(IFERROR(FIND( TRIM(LOWER( RIGHT(N$1,LEN(N$1)- FIND("=",N$1)))),LOWER($D2367)),"*") = "*","",LEFT(N$1,FIND("=",N$1) -1))</f>
        <v/>
      </c>
      <c r="O2367" s="5" t="str">
        <f t="shared" si="2373"/>
        <v/>
      </c>
      <c r="P2367" s="5" t="str">
        <f t="shared" si="2373"/>
        <v/>
      </c>
      <c r="Q2367" s="5" t="str">
        <f t="shared" si="2373"/>
        <v/>
      </c>
    </row>
    <row r="2368" ht="15.75" customHeight="1">
      <c r="A2368" s="5" t="s">
        <v>6970</v>
      </c>
      <c r="B2368" s="5" t="s">
        <v>6971</v>
      </c>
      <c r="C2368" s="5" t="s">
        <v>18</v>
      </c>
      <c r="D2368" s="5" t="s">
        <v>6972</v>
      </c>
      <c r="E2368" s="6" t="str">
        <f t="shared" si="2"/>
        <v>Enviromental Data,Public Health Data </v>
      </c>
      <c r="F2368" s="2" t="s">
        <v>5</v>
      </c>
      <c r="G2368" s="5" t="str">
        <f t="shared" si="3"/>
        <v/>
      </c>
      <c r="H2368" s="5" t="str">
        <f t="shared" si="4"/>
        <v/>
      </c>
      <c r="I2368" s="5" t="str">
        <f t="shared" si="5"/>
        <v/>
      </c>
      <c r="J2368" s="5" t="str">
        <f t="shared" si="6"/>
        <v/>
      </c>
      <c r="K2368" s="5" t="str">
        <f t="shared" si="9"/>
        <v>Public Health Data </v>
      </c>
      <c r="M2368" s="6" t="str">
        <f t="shared" si="7"/>
        <v/>
      </c>
      <c r="N2368" s="5" t="str">
        <f t="shared" ref="N2368:Q2368" si="2374">IF(IFERROR(FIND( TRIM(LOWER( RIGHT(N$1,LEN(N$1)- FIND("=",N$1)))),LOWER($D2368)),"*") = "*","",LEFT(N$1,FIND("=",N$1) -1))</f>
        <v/>
      </c>
      <c r="O2368" s="5" t="str">
        <f t="shared" si="2374"/>
        <v/>
      </c>
      <c r="P2368" s="5" t="str">
        <f t="shared" si="2374"/>
        <v/>
      </c>
      <c r="Q2368" s="5" t="str">
        <f t="shared" si="2374"/>
        <v/>
      </c>
    </row>
    <row r="2369" ht="15.75" customHeight="1">
      <c r="A2369" s="5" t="s">
        <v>6973</v>
      </c>
      <c r="B2369" s="5" t="s">
        <v>6974</v>
      </c>
      <c r="C2369" s="5" t="s">
        <v>18</v>
      </c>
      <c r="D2369" s="5" t="s">
        <v>6975</v>
      </c>
      <c r="E2369" s="6" t="str">
        <f t="shared" si="2"/>
        <v>Enviromental Data,Public Health Data </v>
      </c>
      <c r="F2369" s="2" t="s">
        <v>5</v>
      </c>
      <c r="G2369" s="5" t="str">
        <f t="shared" si="3"/>
        <v/>
      </c>
      <c r="H2369" s="5" t="str">
        <f t="shared" si="4"/>
        <v/>
      </c>
      <c r="I2369" s="5" t="str">
        <f t="shared" si="5"/>
        <v/>
      </c>
      <c r="J2369" s="5" t="str">
        <f t="shared" si="6"/>
        <v/>
      </c>
      <c r="K2369" s="5" t="str">
        <f t="shared" si="9"/>
        <v>Public Health Data </v>
      </c>
      <c r="M2369" s="6" t="str">
        <f t="shared" si="7"/>
        <v>Regulatory Compliance </v>
      </c>
      <c r="N2369" s="5" t="str">
        <f t="shared" ref="N2369:Q2369" si="2375">IF(IFERROR(FIND( TRIM(LOWER( RIGHT(N$1,LEN(N$1)- FIND("=",N$1)))),LOWER($D2369)),"*") = "*","",LEFT(N$1,FIND("=",N$1) -1))</f>
        <v/>
      </c>
      <c r="O2369" s="5" t="str">
        <f t="shared" si="2375"/>
        <v/>
      </c>
      <c r="P2369" s="5" t="str">
        <f t="shared" si="2375"/>
        <v>Regulatory Compliance </v>
      </c>
      <c r="Q2369" s="5" t="str">
        <f t="shared" si="2375"/>
        <v/>
      </c>
    </row>
    <row r="2370" ht="15.75" customHeight="1">
      <c r="A2370" s="5" t="s">
        <v>6976</v>
      </c>
      <c r="B2370" s="5" t="s">
        <v>6977</v>
      </c>
      <c r="C2370" s="5" t="s">
        <v>18</v>
      </c>
      <c r="D2370" s="5" t="s">
        <v>6978</v>
      </c>
      <c r="E2370" s="6" t="str">
        <f t="shared" si="2"/>
        <v>Enviromental Data,Pesticides Data </v>
      </c>
      <c r="F2370" s="2" t="s">
        <v>5</v>
      </c>
      <c r="G2370" s="5" t="str">
        <f t="shared" si="3"/>
        <v/>
      </c>
      <c r="H2370" s="5" t="str">
        <f t="shared" si="4"/>
        <v/>
      </c>
      <c r="I2370" s="5" t="str">
        <f t="shared" si="5"/>
        <v/>
      </c>
      <c r="J2370" s="5" t="str">
        <f t="shared" si="6"/>
        <v>Pesticides Data </v>
      </c>
      <c r="K2370" s="5" t="str">
        <f t="shared" si="9"/>
        <v/>
      </c>
      <c r="M2370" s="6" t="str">
        <f t="shared" si="7"/>
        <v/>
      </c>
      <c r="N2370" s="5" t="str">
        <f t="shared" ref="N2370:Q2370" si="2376">IF(IFERROR(FIND( TRIM(LOWER( RIGHT(N$1,LEN(N$1)- FIND("=",N$1)))),LOWER($D2370)),"*") = "*","",LEFT(N$1,FIND("=",N$1) -1))</f>
        <v/>
      </c>
      <c r="O2370" s="5" t="str">
        <f t="shared" si="2376"/>
        <v/>
      </c>
      <c r="P2370" s="5" t="str">
        <f t="shared" si="2376"/>
        <v/>
      </c>
      <c r="Q2370" s="5" t="str">
        <f t="shared" si="2376"/>
        <v/>
      </c>
    </row>
    <row r="2371" ht="15.75" customHeight="1">
      <c r="A2371" s="5" t="s">
        <v>6979</v>
      </c>
      <c r="B2371" s="5" t="s">
        <v>6980</v>
      </c>
      <c r="C2371" s="5" t="s">
        <v>18</v>
      </c>
      <c r="D2371" s="5" t="s">
        <v>6981</v>
      </c>
      <c r="E2371" s="6" t="str">
        <f t="shared" si="2"/>
        <v>Enviromental Data,Soil Health Data</v>
      </c>
      <c r="F2371" s="2" t="s">
        <v>5</v>
      </c>
      <c r="G2371" s="5" t="str">
        <f t="shared" si="3"/>
        <v>Soil Health Data</v>
      </c>
      <c r="H2371" s="5" t="str">
        <f t="shared" si="4"/>
        <v/>
      </c>
      <c r="I2371" s="5" t="str">
        <f t="shared" si="5"/>
        <v/>
      </c>
      <c r="J2371" s="5" t="str">
        <f t="shared" si="6"/>
        <v/>
      </c>
      <c r="K2371" s="5" t="str">
        <f t="shared" si="9"/>
        <v/>
      </c>
      <c r="M2371" s="6" t="str">
        <f t="shared" si="7"/>
        <v/>
      </c>
      <c r="N2371" s="5" t="str">
        <f t="shared" ref="N2371:Q2371" si="2377">IF(IFERROR(FIND( TRIM(LOWER( RIGHT(N$1,LEN(N$1)- FIND("=",N$1)))),LOWER($D2371)),"*") = "*","",LEFT(N$1,FIND("=",N$1) -1))</f>
        <v/>
      </c>
      <c r="O2371" s="5" t="str">
        <f t="shared" si="2377"/>
        <v/>
      </c>
      <c r="P2371" s="5" t="str">
        <f t="shared" si="2377"/>
        <v/>
      </c>
      <c r="Q2371" s="5" t="str">
        <f t="shared" si="2377"/>
        <v/>
      </c>
    </row>
    <row r="2372" ht="15.75" customHeight="1">
      <c r="A2372" s="5" t="s">
        <v>6982</v>
      </c>
      <c r="B2372" s="5" t="s">
        <v>6983</v>
      </c>
      <c r="C2372" s="5" t="s">
        <v>18</v>
      </c>
      <c r="D2372" s="5" t="s">
        <v>6984</v>
      </c>
      <c r="E2372" s="6" t="str">
        <f t="shared" si="2"/>
        <v>Enviromental Data</v>
      </c>
      <c r="F2372" s="2" t="s">
        <v>5</v>
      </c>
      <c r="G2372" s="5" t="str">
        <f t="shared" si="3"/>
        <v/>
      </c>
      <c r="H2372" s="5" t="str">
        <f t="shared" si="4"/>
        <v/>
      </c>
      <c r="I2372" s="5" t="str">
        <f t="shared" si="5"/>
        <v/>
      </c>
      <c r="J2372" s="5" t="str">
        <f t="shared" si="6"/>
        <v/>
      </c>
      <c r="K2372" s="5" t="str">
        <f t="shared" si="9"/>
        <v/>
      </c>
      <c r="M2372" s="6" t="str">
        <f t="shared" si="7"/>
        <v/>
      </c>
      <c r="N2372" s="5" t="str">
        <f t="shared" ref="N2372:Q2372" si="2378">IF(IFERROR(FIND( TRIM(LOWER( RIGHT(N$1,LEN(N$1)- FIND("=",N$1)))),LOWER($D2372)),"*") = "*","",LEFT(N$1,FIND("=",N$1) -1))</f>
        <v/>
      </c>
      <c r="O2372" s="5" t="str">
        <f t="shared" si="2378"/>
        <v/>
      </c>
      <c r="P2372" s="5" t="str">
        <f t="shared" si="2378"/>
        <v/>
      </c>
      <c r="Q2372" s="5" t="str">
        <f t="shared" si="2378"/>
        <v/>
      </c>
    </row>
    <row r="2373" ht="15.75" customHeight="1">
      <c r="A2373" s="5" t="s">
        <v>6985</v>
      </c>
      <c r="B2373" s="5" t="s">
        <v>6986</v>
      </c>
      <c r="C2373" s="5" t="s">
        <v>18</v>
      </c>
      <c r="D2373" s="5" t="s">
        <v>6987</v>
      </c>
      <c r="E2373" s="6" t="str">
        <f t="shared" si="2"/>
        <v>Enviromental Data</v>
      </c>
      <c r="F2373" s="2" t="s">
        <v>5</v>
      </c>
      <c r="G2373" s="5" t="str">
        <f t="shared" si="3"/>
        <v/>
      </c>
      <c r="H2373" s="5" t="str">
        <f t="shared" si="4"/>
        <v/>
      </c>
      <c r="I2373" s="5" t="str">
        <f t="shared" si="5"/>
        <v/>
      </c>
      <c r="J2373" s="5" t="str">
        <f t="shared" si="6"/>
        <v/>
      </c>
      <c r="K2373" s="5" t="str">
        <f t="shared" si="9"/>
        <v/>
      </c>
      <c r="M2373" s="6" t="str">
        <f t="shared" si="7"/>
        <v/>
      </c>
      <c r="N2373" s="5" t="str">
        <f t="shared" ref="N2373:Q2373" si="2379">IF(IFERROR(FIND( TRIM(LOWER( RIGHT(N$1,LEN(N$1)- FIND("=",N$1)))),LOWER($D2373)),"*") = "*","",LEFT(N$1,FIND("=",N$1) -1))</f>
        <v/>
      </c>
      <c r="O2373" s="5" t="str">
        <f t="shared" si="2379"/>
        <v/>
      </c>
      <c r="P2373" s="5" t="str">
        <f t="shared" si="2379"/>
        <v/>
      </c>
      <c r="Q2373" s="5" t="str">
        <f t="shared" si="2379"/>
        <v/>
      </c>
    </row>
    <row r="2374" ht="15.75" customHeight="1">
      <c r="A2374" s="5" t="s">
        <v>6988</v>
      </c>
      <c r="B2374" s="5" t="s">
        <v>6989</v>
      </c>
      <c r="C2374" s="5" t="s">
        <v>18</v>
      </c>
      <c r="D2374" s="5" t="s">
        <v>6990</v>
      </c>
      <c r="E2374" s="6" t="str">
        <f t="shared" si="2"/>
        <v>Enviromental Data,Public Health Data </v>
      </c>
      <c r="F2374" s="2" t="s">
        <v>5</v>
      </c>
      <c r="G2374" s="5" t="str">
        <f t="shared" si="3"/>
        <v/>
      </c>
      <c r="H2374" s="5" t="str">
        <f t="shared" si="4"/>
        <v/>
      </c>
      <c r="I2374" s="5" t="str">
        <f t="shared" si="5"/>
        <v/>
      </c>
      <c r="J2374" s="5" t="str">
        <f t="shared" si="6"/>
        <v/>
      </c>
      <c r="K2374" s="5" t="str">
        <f t="shared" si="9"/>
        <v>Public Health Data </v>
      </c>
      <c r="M2374" s="6" t="str">
        <f t="shared" si="7"/>
        <v/>
      </c>
      <c r="N2374" s="5" t="str">
        <f t="shared" ref="N2374:Q2374" si="2380">IF(IFERROR(FIND( TRIM(LOWER( RIGHT(N$1,LEN(N$1)- FIND("=",N$1)))),LOWER($D2374)),"*") = "*","",LEFT(N$1,FIND("=",N$1) -1))</f>
        <v/>
      </c>
      <c r="O2374" s="5" t="str">
        <f t="shared" si="2380"/>
        <v/>
      </c>
      <c r="P2374" s="5" t="str">
        <f t="shared" si="2380"/>
        <v/>
      </c>
      <c r="Q2374" s="5" t="str">
        <f t="shared" si="2380"/>
        <v/>
      </c>
    </row>
    <row r="2375" ht="15.75" customHeight="1">
      <c r="A2375" s="5" t="s">
        <v>6991</v>
      </c>
      <c r="B2375" s="5" t="s">
        <v>6992</v>
      </c>
      <c r="C2375" s="5" t="s">
        <v>18</v>
      </c>
      <c r="D2375" s="5" t="s">
        <v>6993</v>
      </c>
      <c r="E2375" s="6" t="str">
        <f t="shared" si="2"/>
        <v>Enviromental Data</v>
      </c>
      <c r="F2375" s="2" t="s">
        <v>5</v>
      </c>
      <c r="G2375" s="5" t="str">
        <f t="shared" si="3"/>
        <v/>
      </c>
      <c r="H2375" s="5" t="str">
        <f t="shared" si="4"/>
        <v/>
      </c>
      <c r="I2375" s="5" t="str">
        <f t="shared" si="5"/>
        <v/>
      </c>
      <c r="J2375" s="5" t="str">
        <f t="shared" si="6"/>
        <v/>
      </c>
      <c r="K2375" s="5" t="str">
        <f t="shared" si="9"/>
        <v/>
      </c>
      <c r="M2375" s="6" t="str">
        <f t="shared" si="7"/>
        <v/>
      </c>
      <c r="N2375" s="5" t="str">
        <f t="shared" ref="N2375:Q2375" si="2381">IF(IFERROR(FIND( TRIM(LOWER( RIGHT(N$1,LEN(N$1)- FIND("=",N$1)))),LOWER($D2375)),"*") = "*","",LEFT(N$1,FIND("=",N$1) -1))</f>
        <v/>
      </c>
      <c r="O2375" s="5" t="str">
        <f t="shared" si="2381"/>
        <v/>
      </c>
      <c r="P2375" s="5" t="str">
        <f t="shared" si="2381"/>
        <v/>
      </c>
      <c r="Q2375" s="5" t="str">
        <f t="shared" si="2381"/>
        <v/>
      </c>
    </row>
    <row r="2376" ht="15.75" customHeight="1">
      <c r="A2376" s="5" t="s">
        <v>6994</v>
      </c>
      <c r="B2376" s="5" t="s">
        <v>6995</v>
      </c>
      <c r="C2376" s="5" t="s">
        <v>18</v>
      </c>
      <c r="D2376" s="5" t="s">
        <v>6996</v>
      </c>
      <c r="E2376" s="6" t="str">
        <f t="shared" si="2"/>
        <v>Enviromental Data,Energy Data </v>
      </c>
      <c r="F2376" s="2" t="s">
        <v>5</v>
      </c>
      <c r="G2376" s="5" t="str">
        <f t="shared" si="3"/>
        <v/>
      </c>
      <c r="H2376" s="5" t="str">
        <f t="shared" si="4"/>
        <v/>
      </c>
      <c r="I2376" s="5" t="str">
        <f t="shared" si="5"/>
        <v>Energy Data </v>
      </c>
      <c r="J2376" s="5" t="str">
        <f t="shared" si="6"/>
        <v/>
      </c>
      <c r="K2376" s="5" t="str">
        <f t="shared" si="9"/>
        <v/>
      </c>
      <c r="M2376" s="6" t="str">
        <f t="shared" si="7"/>
        <v>Agricultural Waste Management System </v>
      </c>
      <c r="N2376" s="5" t="str">
        <f t="shared" ref="N2376:Q2376" si="2382">IF(IFERROR(FIND( TRIM(LOWER( RIGHT(N$1,LEN(N$1)- FIND("=",N$1)))),LOWER($D2376)),"*") = "*","",LEFT(N$1,FIND("=",N$1) -1))</f>
        <v>Agricultural Waste Management System </v>
      </c>
      <c r="O2376" s="5" t="str">
        <f t="shared" si="2382"/>
        <v/>
      </c>
      <c r="P2376" s="5" t="str">
        <f t="shared" si="2382"/>
        <v/>
      </c>
      <c r="Q2376" s="5" t="str">
        <f t="shared" si="2382"/>
        <v/>
      </c>
    </row>
    <row r="2377" ht="15.75" customHeight="1">
      <c r="A2377" s="5" t="s">
        <v>6997</v>
      </c>
      <c r="B2377" s="5" t="s">
        <v>6998</v>
      </c>
      <c r="C2377" s="5" t="s">
        <v>18</v>
      </c>
      <c r="D2377" s="5" t="s">
        <v>6999</v>
      </c>
      <c r="E2377" s="6" t="str">
        <f t="shared" si="2"/>
        <v>Enviromental Data</v>
      </c>
      <c r="F2377" s="2" t="s">
        <v>5</v>
      </c>
      <c r="G2377" s="5" t="str">
        <f t="shared" si="3"/>
        <v/>
      </c>
      <c r="H2377" s="5" t="str">
        <f t="shared" si="4"/>
        <v/>
      </c>
      <c r="I2377" s="5" t="str">
        <f t="shared" si="5"/>
        <v/>
      </c>
      <c r="J2377" s="5" t="str">
        <f t="shared" si="6"/>
        <v/>
      </c>
      <c r="K2377" s="5" t="str">
        <f t="shared" si="9"/>
        <v/>
      </c>
      <c r="M2377" s="6" t="str">
        <f t="shared" si="7"/>
        <v/>
      </c>
      <c r="N2377" s="5" t="str">
        <f t="shared" ref="N2377:Q2377" si="2383">IF(IFERROR(FIND( TRIM(LOWER( RIGHT(N$1,LEN(N$1)- FIND("=",N$1)))),LOWER($D2377)),"*") = "*","",LEFT(N$1,FIND("=",N$1) -1))</f>
        <v/>
      </c>
      <c r="O2377" s="5" t="str">
        <f t="shared" si="2383"/>
        <v/>
      </c>
      <c r="P2377" s="5" t="str">
        <f t="shared" si="2383"/>
        <v/>
      </c>
      <c r="Q2377" s="5" t="str">
        <f t="shared" si="2383"/>
        <v/>
      </c>
    </row>
    <row r="2378" ht="15.75" customHeight="1">
      <c r="A2378" s="5" t="s">
        <v>7000</v>
      </c>
      <c r="B2378" s="5" t="s">
        <v>7001</v>
      </c>
      <c r="C2378" s="5" t="s">
        <v>18</v>
      </c>
      <c r="D2378" s="5" t="s">
        <v>7002</v>
      </c>
      <c r="E2378" s="6" t="str">
        <f t="shared" si="2"/>
        <v>Enviromental Data</v>
      </c>
      <c r="F2378" s="2" t="s">
        <v>5</v>
      </c>
      <c r="G2378" s="5" t="str">
        <f t="shared" si="3"/>
        <v/>
      </c>
      <c r="H2378" s="5" t="str">
        <f t="shared" si="4"/>
        <v/>
      </c>
      <c r="I2378" s="5" t="str">
        <f t="shared" si="5"/>
        <v/>
      </c>
      <c r="J2378" s="5" t="str">
        <f t="shared" si="6"/>
        <v/>
      </c>
      <c r="K2378" s="5" t="str">
        <f t="shared" si="9"/>
        <v/>
      </c>
      <c r="M2378" s="6" t="str">
        <f t="shared" si="7"/>
        <v/>
      </c>
      <c r="N2378" s="5" t="str">
        <f t="shared" ref="N2378:Q2378" si="2384">IF(IFERROR(FIND( TRIM(LOWER( RIGHT(N$1,LEN(N$1)- FIND("=",N$1)))),LOWER($D2378)),"*") = "*","",LEFT(N$1,FIND("=",N$1) -1))</f>
        <v/>
      </c>
      <c r="O2378" s="5" t="str">
        <f t="shared" si="2384"/>
        <v/>
      </c>
      <c r="P2378" s="5" t="str">
        <f t="shared" si="2384"/>
        <v/>
      </c>
      <c r="Q2378" s="5" t="str">
        <f t="shared" si="2384"/>
        <v/>
      </c>
    </row>
    <row r="2379" ht="15.75" customHeight="1">
      <c r="A2379" s="5" t="s">
        <v>7003</v>
      </c>
      <c r="B2379" s="5" t="s">
        <v>7004</v>
      </c>
      <c r="C2379" s="5" t="s">
        <v>18</v>
      </c>
      <c r="D2379" s="5" t="s">
        <v>7005</v>
      </c>
      <c r="E2379" s="6" t="str">
        <f t="shared" si="2"/>
        <v>Enviromental Data</v>
      </c>
      <c r="F2379" s="2" t="s">
        <v>5</v>
      </c>
      <c r="G2379" s="5" t="str">
        <f t="shared" si="3"/>
        <v/>
      </c>
      <c r="H2379" s="5" t="str">
        <f t="shared" si="4"/>
        <v/>
      </c>
      <c r="I2379" s="5" t="str">
        <f t="shared" si="5"/>
        <v/>
      </c>
      <c r="J2379" s="5" t="str">
        <f t="shared" si="6"/>
        <v/>
      </c>
      <c r="K2379" s="5" t="str">
        <f t="shared" si="9"/>
        <v/>
      </c>
      <c r="M2379" s="6" t="str">
        <f t="shared" si="7"/>
        <v/>
      </c>
      <c r="N2379" s="5" t="str">
        <f t="shared" ref="N2379:Q2379" si="2385">IF(IFERROR(FIND( TRIM(LOWER( RIGHT(N$1,LEN(N$1)- FIND("=",N$1)))),LOWER($D2379)),"*") = "*","",LEFT(N$1,FIND("=",N$1) -1))</f>
        <v/>
      </c>
      <c r="O2379" s="5" t="str">
        <f t="shared" si="2385"/>
        <v/>
      </c>
      <c r="P2379" s="5" t="str">
        <f t="shared" si="2385"/>
        <v/>
      </c>
      <c r="Q2379" s="5" t="str">
        <f t="shared" si="2385"/>
        <v/>
      </c>
    </row>
    <row r="2380" ht="15.75" customHeight="1">
      <c r="A2380" s="5" t="s">
        <v>7006</v>
      </c>
      <c r="B2380" s="5" t="s">
        <v>7007</v>
      </c>
      <c r="C2380" s="5" t="s">
        <v>18</v>
      </c>
      <c r="D2380" s="5" t="s">
        <v>7008</v>
      </c>
      <c r="E2380" s="6" t="str">
        <f t="shared" si="2"/>
        <v>Enviromental Data</v>
      </c>
      <c r="F2380" s="2" t="s">
        <v>5</v>
      </c>
      <c r="G2380" s="5" t="str">
        <f t="shared" si="3"/>
        <v/>
      </c>
      <c r="H2380" s="5" t="str">
        <f t="shared" si="4"/>
        <v/>
      </c>
      <c r="I2380" s="5" t="str">
        <f t="shared" si="5"/>
        <v/>
      </c>
      <c r="J2380" s="5" t="str">
        <f t="shared" si="6"/>
        <v/>
      </c>
      <c r="K2380" s="5" t="str">
        <f t="shared" si="9"/>
        <v/>
      </c>
      <c r="M2380" s="6" t="str">
        <f t="shared" si="7"/>
        <v/>
      </c>
      <c r="N2380" s="5" t="str">
        <f t="shared" ref="N2380:Q2380" si="2386">IF(IFERROR(FIND( TRIM(LOWER( RIGHT(N$1,LEN(N$1)- FIND("=",N$1)))),LOWER($D2380)),"*") = "*","",LEFT(N$1,FIND("=",N$1) -1))</f>
        <v/>
      </c>
      <c r="O2380" s="5" t="str">
        <f t="shared" si="2386"/>
        <v/>
      </c>
      <c r="P2380" s="5" t="str">
        <f t="shared" si="2386"/>
        <v/>
      </c>
      <c r="Q2380" s="5" t="str">
        <f t="shared" si="2386"/>
        <v/>
      </c>
    </row>
    <row r="2381" ht="15.75" customHeight="1">
      <c r="A2381" s="5" t="s">
        <v>7009</v>
      </c>
      <c r="B2381" s="5" t="s">
        <v>7010</v>
      </c>
      <c r="C2381" s="5" t="s">
        <v>18</v>
      </c>
      <c r="D2381" s="5" t="s">
        <v>7011</v>
      </c>
      <c r="E2381" s="6" t="str">
        <f t="shared" si="2"/>
        <v>Enviromental Data,Public Health Data </v>
      </c>
      <c r="F2381" s="2" t="s">
        <v>5</v>
      </c>
      <c r="G2381" s="5" t="str">
        <f t="shared" si="3"/>
        <v/>
      </c>
      <c r="H2381" s="5" t="str">
        <f t="shared" si="4"/>
        <v/>
      </c>
      <c r="I2381" s="5" t="str">
        <f t="shared" si="5"/>
        <v/>
      </c>
      <c r="J2381" s="5" t="str">
        <f t="shared" si="6"/>
        <v/>
      </c>
      <c r="K2381" s="5" t="str">
        <f t="shared" si="9"/>
        <v>Public Health Data </v>
      </c>
      <c r="M2381" s="6" t="str">
        <f t="shared" si="7"/>
        <v/>
      </c>
      <c r="N2381" s="5" t="str">
        <f t="shared" ref="N2381:Q2381" si="2387">IF(IFERROR(FIND( TRIM(LOWER( RIGHT(N$1,LEN(N$1)- FIND("=",N$1)))),LOWER($D2381)),"*") = "*","",LEFT(N$1,FIND("=",N$1) -1))</f>
        <v/>
      </c>
      <c r="O2381" s="5" t="str">
        <f t="shared" si="2387"/>
        <v/>
      </c>
      <c r="P2381" s="5" t="str">
        <f t="shared" si="2387"/>
        <v/>
      </c>
      <c r="Q2381" s="5" t="str">
        <f t="shared" si="2387"/>
        <v/>
      </c>
    </row>
    <row r="2382" ht="15.75" customHeight="1">
      <c r="A2382" s="5" t="s">
        <v>7012</v>
      </c>
      <c r="B2382" s="5" t="s">
        <v>7013</v>
      </c>
      <c r="C2382" s="5" t="s">
        <v>18</v>
      </c>
      <c r="D2382" s="5" t="s">
        <v>7014</v>
      </c>
      <c r="E2382" s="6" t="str">
        <f t="shared" si="2"/>
        <v>Enviromental Data</v>
      </c>
      <c r="F2382" s="2" t="s">
        <v>5</v>
      </c>
      <c r="G2382" s="5" t="str">
        <f t="shared" si="3"/>
        <v/>
      </c>
      <c r="H2382" s="5" t="str">
        <f t="shared" si="4"/>
        <v/>
      </c>
      <c r="I2382" s="5" t="str">
        <f t="shared" si="5"/>
        <v/>
      </c>
      <c r="J2382" s="5" t="str">
        <f t="shared" si="6"/>
        <v/>
      </c>
      <c r="K2382" s="5" t="str">
        <f t="shared" si="9"/>
        <v/>
      </c>
      <c r="M2382" s="6" t="str">
        <f t="shared" si="7"/>
        <v/>
      </c>
      <c r="N2382" s="5" t="str">
        <f t="shared" ref="N2382:Q2382" si="2388">IF(IFERROR(FIND( TRIM(LOWER( RIGHT(N$1,LEN(N$1)- FIND("=",N$1)))),LOWER($D2382)),"*") = "*","",LEFT(N$1,FIND("=",N$1) -1))</f>
        <v/>
      </c>
      <c r="O2382" s="5" t="str">
        <f t="shared" si="2388"/>
        <v/>
      </c>
      <c r="P2382" s="5" t="str">
        <f t="shared" si="2388"/>
        <v/>
      </c>
      <c r="Q2382" s="5" t="str">
        <f t="shared" si="2388"/>
        <v/>
      </c>
    </row>
    <row r="2383" ht="15.75" customHeight="1">
      <c r="A2383" s="5" t="s">
        <v>7015</v>
      </c>
      <c r="B2383" s="5" t="s">
        <v>7016</v>
      </c>
      <c r="C2383" s="5" t="s">
        <v>18</v>
      </c>
      <c r="D2383" s="5" t="s">
        <v>7017</v>
      </c>
      <c r="E2383" s="6" t="str">
        <f t="shared" si="2"/>
        <v>Enviromental Data</v>
      </c>
      <c r="F2383" s="2" t="s">
        <v>5</v>
      </c>
      <c r="G2383" s="5" t="str">
        <f t="shared" si="3"/>
        <v/>
      </c>
      <c r="H2383" s="5" t="str">
        <f t="shared" si="4"/>
        <v/>
      </c>
      <c r="I2383" s="5" t="str">
        <f t="shared" si="5"/>
        <v/>
      </c>
      <c r="J2383" s="5" t="str">
        <f t="shared" si="6"/>
        <v/>
      </c>
      <c r="K2383" s="5" t="str">
        <f t="shared" si="9"/>
        <v/>
      </c>
      <c r="M2383" s="6" t="str">
        <f t="shared" si="7"/>
        <v/>
      </c>
      <c r="N2383" s="5" t="str">
        <f t="shared" ref="N2383:Q2383" si="2389">IF(IFERROR(FIND( TRIM(LOWER( RIGHT(N$1,LEN(N$1)- FIND("=",N$1)))),LOWER($D2383)),"*") = "*","",LEFT(N$1,FIND("=",N$1) -1))</f>
        <v/>
      </c>
      <c r="O2383" s="5" t="str">
        <f t="shared" si="2389"/>
        <v/>
      </c>
      <c r="P2383" s="5" t="str">
        <f t="shared" si="2389"/>
        <v/>
      </c>
      <c r="Q2383" s="5" t="str">
        <f t="shared" si="2389"/>
        <v/>
      </c>
    </row>
    <row r="2384" ht="15.75" customHeight="1">
      <c r="A2384" s="5" t="s">
        <v>7018</v>
      </c>
      <c r="B2384" s="5" t="s">
        <v>7019</v>
      </c>
      <c r="C2384" s="5" t="s">
        <v>18</v>
      </c>
      <c r="D2384" s="5" t="s">
        <v>7020</v>
      </c>
      <c r="E2384" s="6" t="str">
        <f t="shared" si="2"/>
        <v>Enviromental Data</v>
      </c>
      <c r="F2384" s="2" t="s">
        <v>5</v>
      </c>
      <c r="G2384" s="5" t="str">
        <f t="shared" si="3"/>
        <v/>
      </c>
      <c r="H2384" s="5" t="str">
        <f t="shared" si="4"/>
        <v/>
      </c>
      <c r="I2384" s="5" t="str">
        <f t="shared" si="5"/>
        <v/>
      </c>
      <c r="J2384" s="5" t="str">
        <f t="shared" si="6"/>
        <v/>
      </c>
      <c r="K2384" s="5" t="str">
        <f t="shared" si="9"/>
        <v/>
      </c>
      <c r="M2384" s="6" t="str">
        <f t="shared" si="7"/>
        <v/>
      </c>
      <c r="N2384" s="5" t="str">
        <f t="shared" ref="N2384:Q2384" si="2390">IF(IFERROR(FIND( TRIM(LOWER( RIGHT(N$1,LEN(N$1)- FIND("=",N$1)))),LOWER($D2384)),"*") = "*","",LEFT(N$1,FIND("=",N$1) -1))</f>
        <v/>
      </c>
      <c r="O2384" s="5" t="str">
        <f t="shared" si="2390"/>
        <v/>
      </c>
      <c r="P2384" s="5" t="str">
        <f t="shared" si="2390"/>
        <v/>
      </c>
      <c r="Q2384" s="5" t="str">
        <f t="shared" si="2390"/>
        <v/>
      </c>
    </row>
    <row r="2385" ht="15.75" customHeight="1">
      <c r="A2385" s="5" t="s">
        <v>7021</v>
      </c>
      <c r="B2385" s="5" t="s">
        <v>7022</v>
      </c>
      <c r="C2385" s="5" t="s">
        <v>18</v>
      </c>
      <c r="D2385" s="5" t="s">
        <v>7023</v>
      </c>
      <c r="E2385" s="6" t="str">
        <f t="shared" si="2"/>
        <v>Enviromental Data</v>
      </c>
      <c r="F2385" s="2" t="s">
        <v>5</v>
      </c>
      <c r="G2385" s="5" t="str">
        <f t="shared" si="3"/>
        <v/>
      </c>
      <c r="H2385" s="5" t="str">
        <f t="shared" si="4"/>
        <v/>
      </c>
      <c r="I2385" s="5" t="str">
        <f t="shared" si="5"/>
        <v/>
      </c>
      <c r="J2385" s="5" t="str">
        <f t="shared" si="6"/>
        <v/>
      </c>
      <c r="K2385" s="5" t="str">
        <f t="shared" si="9"/>
        <v/>
      </c>
      <c r="M2385" s="6" t="str">
        <f t="shared" si="7"/>
        <v>Agricultural Waste Management System </v>
      </c>
      <c r="N2385" s="5" t="str">
        <f t="shared" ref="N2385:Q2385" si="2391">IF(IFERROR(FIND( TRIM(LOWER( RIGHT(N$1,LEN(N$1)- FIND("=",N$1)))),LOWER($D2385)),"*") = "*","",LEFT(N$1,FIND("=",N$1) -1))</f>
        <v>Agricultural Waste Management System </v>
      </c>
      <c r="O2385" s="5" t="str">
        <f t="shared" si="2391"/>
        <v/>
      </c>
      <c r="P2385" s="5" t="str">
        <f t="shared" si="2391"/>
        <v/>
      </c>
      <c r="Q2385" s="5" t="str">
        <f t="shared" si="2391"/>
        <v/>
      </c>
    </row>
    <row r="2386" ht="15.75" customHeight="1">
      <c r="A2386" s="5" t="s">
        <v>7024</v>
      </c>
      <c r="B2386" s="5" t="s">
        <v>7025</v>
      </c>
      <c r="C2386" s="5" t="s">
        <v>18</v>
      </c>
      <c r="D2386" s="5" t="s">
        <v>7026</v>
      </c>
      <c r="E2386" s="6" t="str">
        <f t="shared" si="2"/>
        <v>Enviromental Data</v>
      </c>
      <c r="F2386" s="2" t="s">
        <v>5</v>
      </c>
      <c r="G2386" s="5" t="str">
        <f t="shared" si="3"/>
        <v/>
      </c>
      <c r="H2386" s="5" t="str">
        <f t="shared" si="4"/>
        <v/>
      </c>
      <c r="I2386" s="5" t="str">
        <f t="shared" si="5"/>
        <v/>
      </c>
      <c r="J2386" s="5" t="str">
        <f t="shared" si="6"/>
        <v/>
      </c>
      <c r="K2386" s="5" t="str">
        <f t="shared" si="9"/>
        <v/>
      </c>
      <c r="M2386" s="6" t="str">
        <f t="shared" si="7"/>
        <v/>
      </c>
      <c r="N2386" s="5" t="str">
        <f t="shared" ref="N2386:Q2386" si="2392">IF(IFERROR(FIND( TRIM(LOWER( RIGHT(N$1,LEN(N$1)- FIND("=",N$1)))),LOWER($D2386)),"*") = "*","",LEFT(N$1,FIND("=",N$1) -1))</f>
        <v/>
      </c>
      <c r="O2386" s="5" t="str">
        <f t="shared" si="2392"/>
        <v/>
      </c>
      <c r="P2386" s="5" t="str">
        <f t="shared" si="2392"/>
        <v/>
      </c>
      <c r="Q2386" s="5" t="str">
        <f t="shared" si="2392"/>
        <v/>
      </c>
    </row>
    <row r="2387" ht="15.75" customHeight="1">
      <c r="A2387" s="5" t="s">
        <v>7027</v>
      </c>
      <c r="B2387" s="5" t="s">
        <v>7028</v>
      </c>
      <c r="C2387" s="5" t="s">
        <v>18</v>
      </c>
      <c r="D2387" s="5" t="s">
        <v>7029</v>
      </c>
      <c r="E2387" s="6" t="str">
        <f t="shared" si="2"/>
        <v>Enviromental Data</v>
      </c>
      <c r="F2387" s="2" t="s">
        <v>5</v>
      </c>
      <c r="G2387" s="5" t="str">
        <f t="shared" si="3"/>
        <v/>
      </c>
      <c r="H2387" s="5" t="str">
        <f t="shared" si="4"/>
        <v/>
      </c>
      <c r="I2387" s="5" t="str">
        <f t="shared" si="5"/>
        <v/>
      </c>
      <c r="J2387" s="5" t="str">
        <f t="shared" si="6"/>
        <v/>
      </c>
      <c r="K2387" s="5" t="str">
        <f t="shared" si="9"/>
        <v/>
      </c>
      <c r="M2387" s="6" t="str">
        <f t="shared" si="7"/>
        <v>Regulatory Compliance </v>
      </c>
      <c r="N2387" s="5" t="str">
        <f t="shared" ref="N2387:Q2387" si="2393">IF(IFERROR(FIND( TRIM(LOWER( RIGHT(N$1,LEN(N$1)- FIND("=",N$1)))),LOWER($D2387)),"*") = "*","",LEFT(N$1,FIND("=",N$1) -1))</f>
        <v/>
      </c>
      <c r="O2387" s="5" t="str">
        <f t="shared" si="2393"/>
        <v/>
      </c>
      <c r="P2387" s="5" t="str">
        <f t="shared" si="2393"/>
        <v>Regulatory Compliance </v>
      </c>
      <c r="Q2387" s="5" t="str">
        <f t="shared" si="2393"/>
        <v/>
      </c>
    </row>
    <row r="2388" ht="15.75" customHeight="1">
      <c r="A2388" s="5" t="s">
        <v>7030</v>
      </c>
      <c r="B2388" s="5" t="s">
        <v>7031</v>
      </c>
      <c r="C2388" s="5" t="s">
        <v>18</v>
      </c>
      <c r="D2388" s="5" t="s">
        <v>7032</v>
      </c>
      <c r="E2388" s="6" t="str">
        <f t="shared" si="2"/>
        <v>Enviromental Data</v>
      </c>
      <c r="F2388" s="2" t="s">
        <v>5</v>
      </c>
      <c r="G2388" s="5" t="str">
        <f t="shared" si="3"/>
        <v/>
      </c>
      <c r="H2388" s="5" t="str">
        <f t="shared" si="4"/>
        <v/>
      </c>
      <c r="I2388" s="5" t="str">
        <f t="shared" si="5"/>
        <v/>
      </c>
      <c r="J2388" s="5" t="str">
        <f t="shared" si="6"/>
        <v/>
      </c>
      <c r="K2388" s="5" t="str">
        <f t="shared" si="9"/>
        <v/>
      </c>
      <c r="M2388" s="6" t="str">
        <f t="shared" si="7"/>
        <v>Agricultural Waste Management System </v>
      </c>
      <c r="N2388" s="5" t="str">
        <f t="shared" ref="N2388:Q2388" si="2394">IF(IFERROR(FIND( TRIM(LOWER( RIGHT(N$1,LEN(N$1)- FIND("=",N$1)))),LOWER($D2388)),"*") = "*","",LEFT(N$1,FIND("=",N$1) -1))</f>
        <v>Agricultural Waste Management System </v>
      </c>
      <c r="O2388" s="5" t="str">
        <f t="shared" si="2394"/>
        <v/>
      </c>
      <c r="P2388" s="5" t="str">
        <f t="shared" si="2394"/>
        <v/>
      </c>
      <c r="Q2388" s="5" t="str">
        <f t="shared" si="2394"/>
        <v/>
      </c>
    </row>
    <row r="2389" ht="15.75" customHeight="1">
      <c r="A2389" s="5" t="s">
        <v>7033</v>
      </c>
      <c r="B2389" s="5" t="s">
        <v>7034</v>
      </c>
      <c r="C2389" s="5" t="s">
        <v>18</v>
      </c>
      <c r="D2389" s="5" t="s">
        <v>7035</v>
      </c>
      <c r="E2389" s="6" t="str">
        <f t="shared" si="2"/>
        <v>Enviromental Data,Public Health Data </v>
      </c>
      <c r="F2389" s="2" t="s">
        <v>5</v>
      </c>
      <c r="G2389" s="5" t="str">
        <f t="shared" si="3"/>
        <v/>
      </c>
      <c r="H2389" s="5" t="str">
        <f t="shared" si="4"/>
        <v/>
      </c>
      <c r="I2389" s="5" t="str">
        <f t="shared" si="5"/>
        <v/>
      </c>
      <c r="J2389" s="5" t="str">
        <f t="shared" si="6"/>
        <v/>
      </c>
      <c r="K2389" s="5" t="str">
        <f t="shared" si="9"/>
        <v>Public Health Data </v>
      </c>
      <c r="M2389" s="6" t="str">
        <f t="shared" si="7"/>
        <v/>
      </c>
      <c r="N2389" s="5" t="str">
        <f t="shared" ref="N2389:Q2389" si="2395">IF(IFERROR(FIND( TRIM(LOWER( RIGHT(N$1,LEN(N$1)- FIND("=",N$1)))),LOWER($D2389)),"*") = "*","",LEFT(N$1,FIND("=",N$1) -1))</f>
        <v/>
      </c>
      <c r="O2389" s="5" t="str">
        <f t="shared" si="2395"/>
        <v/>
      </c>
      <c r="P2389" s="5" t="str">
        <f t="shared" si="2395"/>
        <v/>
      </c>
      <c r="Q2389" s="5" t="str">
        <f t="shared" si="2395"/>
        <v/>
      </c>
    </row>
    <row r="2390" ht="15.75" customHeight="1">
      <c r="A2390" s="5" t="s">
        <v>7036</v>
      </c>
      <c r="B2390" s="5" t="s">
        <v>7037</v>
      </c>
      <c r="C2390" s="5" t="s">
        <v>18</v>
      </c>
      <c r="D2390" s="5" t="s">
        <v>7038</v>
      </c>
      <c r="E2390" s="6" t="str">
        <f t="shared" si="2"/>
        <v>Enviromental Data</v>
      </c>
      <c r="F2390" s="2" t="s">
        <v>5</v>
      </c>
      <c r="G2390" s="5" t="str">
        <f t="shared" si="3"/>
        <v/>
      </c>
      <c r="H2390" s="5" t="str">
        <f t="shared" si="4"/>
        <v/>
      </c>
      <c r="I2390" s="5" t="str">
        <f t="shared" si="5"/>
        <v/>
      </c>
      <c r="J2390" s="5" t="str">
        <f t="shared" si="6"/>
        <v/>
      </c>
      <c r="K2390" s="5" t="str">
        <f t="shared" si="9"/>
        <v/>
      </c>
      <c r="M2390" s="6" t="str">
        <f t="shared" si="7"/>
        <v/>
      </c>
      <c r="N2390" s="5" t="str">
        <f t="shared" ref="N2390:Q2390" si="2396">IF(IFERROR(FIND( TRIM(LOWER( RIGHT(N$1,LEN(N$1)- FIND("=",N$1)))),LOWER($D2390)),"*") = "*","",LEFT(N$1,FIND("=",N$1) -1))</f>
        <v/>
      </c>
      <c r="O2390" s="5" t="str">
        <f t="shared" si="2396"/>
        <v/>
      </c>
      <c r="P2390" s="5" t="str">
        <f t="shared" si="2396"/>
        <v/>
      </c>
      <c r="Q2390" s="5" t="str">
        <f t="shared" si="2396"/>
        <v/>
      </c>
    </row>
    <row r="2391" ht="15.75" customHeight="1">
      <c r="A2391" s="5" t="s">
        <v>7039</v>
      </c>
      <c r="B2391" s="5" t="s">
        <v>7040</v>
      </c>
      <c r="C2391" s="5" t="s">
        <v>18</v>
      </c>
      <c r="D2391" s="5" t="s">
        <v>7041</v>
      </c>
      <c r="E2391" s="6" t="str">
        <f t="shared" si="2"/>
        <v>Enviromental Data,Public Health Data </v>
      </c>
      <c r="F2391" s="2" t="s">
        <v>5</v>
      </c>
      <c r="G2391" s="5" t="str">
        <f t="shared" si="3"/>
        <v/>
      </c>
      <c r="H2391" s="5" t="str">
        <f t="shared" si="4"/>
        <v/>
      </c>
      <c r="I2391" s="5" t="str">
        <f t="shared" si="5"/>
        <v/>
      </c>
      <c r="J2391" s="5" t="str">
        <f t="shared" si="6"/>
        <v/>
      </c>
      <c r="K2391" s="5" t="str">
        <f t="shared" si="9"/>
        <v>Public Health Data </v>
      </c>
      <c r="M2391" s="6" t="str">
        <f t="shared" si="7"/>
        <v/>
      </c>
      <c r="N2391" s="5" t="str">
        <f t="shared" ref="N2391:Q2391" si="2397">IF(IFERROR(FIND( TRIM(LOWER( RIGHT(N$1,LEN(N$1)- FIND("=",N$1)))),LOWER($D2391)),"*") = "*","",LEFT(N$1,FIND("=",N$1) -1))</f>
        <v/>
      </c>
      <c r="O2391" s="5" t="str">
        <f t="shared" si="2397"/>
        <v/>
      </c>
      <c r="P2391" s="5" t="str">
        <f t="shared" si="2397"/>
        <v/>
      </c>
      <c r="Q2391" s="5" t="str">
        <f t="shared" si="2397"/>
        <v/>
      </c>
    </row>
    <row r="2392" ht="15.75" customHeight="1">
      <c r="A2392" s="5" t="s">
        <v>7042</v>
      </c>
      <c r="B2392" s="5" t="s">
        <v>7043</v>
      </c>
      <c r="C2392" s="5" t="s">
        <v>18</v>
      </c>
      <c r="D2392" s="5" t="s">
        <v>7044</v>
      </c>
      <c r="E2392" s="6" t="str">
        <f t="shared" si="2"/>
        <v>Enviromental Data</v>
      </c>
      <c r="F2392" s="2" t="s">
        <v>5</v>
      </c>
      <c r="G2392" s="5" t="str">
        <f t="shared" si="3"/>
        <v/>
      </c>
      <c r="H2392" s="5" t="str">
        <f t="shared" si="4"/>
        <v/>
      </c>
      <c r="I2392" s="5" t="str">
        <f t="shared" si="5"/>
        <v/>
      </c>
      <c r="J2392" s="5" t="str">
        <f t="shared" si="6"/>
        <v/>
      </c>
      <c r="K2392" s="5" t="str">
        <f t="shared" si="9"/>
        <v/>
      </c>
      <c r="M2392" s="6" t="str">
        <f t="shared" si="7"/>
        <v/>
      </c>
      <c r="N2392" s="5" t="str">
        <f t="shared" ref="N2392:Q2392" si="2398">IF(IFERROR(FIND( TRIM(LOWER( RIGHT(N$1,LEN(N$1)- FIND("=",N$1)))),LOWER($D2392)),"*") = "*","",LEFT(N$1,FIND("=",N$1) -1))</f>
        <v/>
      </c>
      <c r="O2392" s="5" t="str">
        <f t="shared" si="2398"/>
        <v/>
      </c>
      <c r="P2392" s="5" t="str">
        <f t="shared" si="2398"/>
        <v/>
      </c>
      <c r="Q2392" s="5" t="str">
        <f t="shared" si="2398"/>
        <v/>
      </c>
    </row>
    <row r="2393" ht="15.75" customHeight="1">
      <c r="A2393" s="5" t="s">
        <v>7045</v>
      </c>
      <c r="B2393" s="5" t="s">
        <v>7046</v>
      </c>
      <c r="C2393" s="5" t="s">
        <v>18</v>
      </c>
      <c r="D2393" s="5" t="s">
        <v>7047</v>
      </c>
      <c r="E2393" s="6" t="str">
        <f t="shared" si="2"/>
        <v>Enviromental Data</v>
      </c>
      <c r="F2393" s="2" t="s">
        <v>5</v>
      </c>
      <c r="G2393" s="5" t="str">
        <f t="shared" si="3"/>
        <v/>
      </c>
      <c r="H2393" s="5" t="str">
        <f t="shared" si="4"/>
        <v/>
      </c>
      <c r="I2393" s="5" t="str">
        <f t="shared" si="5"/>
        <v/>
      </c>
      <c r="J2393" s="5" t="str">
        <f t="shared" si="6"/>
        <v/>
      </c>
      <c r="K2393" s="5" t="str">
        <f t="shared" si="9"/>
        <v/>
      </c>
      <c r="M2393" s="6" t="str">
        <f t="shared" si="7"/>
        <v/>
      </c>
      <c r="N2393" s="5" t="str">
        <f t="shared" ref="N2393:Q2393" si="2399">IF(IFERROR(FIND( TRIM(LOWER( RIGHT(N$1,LEN(N$1)- FIND("=",N$1)))),LOWER($D2393)),"*") = "*","",LEFT(N$1,FIND("=",N$1) -1))</f>
        <v/>
      </c>
      <c r="O2393" s="5" t="str">
        <f t="shared" si="2399"/>
        <v/>
      </c>
      <c r="P2393" s="5" t="str">
        <f t="shared" si="2399"/>
        <v/>
      </c>
      <c r="Q2393" s="5" t="str">
        <f t="shared" si="2399"/>
        <v/>
      </c>
    </row>
    <row r="2394" ht="15.75" customHeight="1">
      <c r="A2394" s="5" t="s">
        <v>7048</v>
      </c>
      <c r="B2394" s="5" t="s">
        <v>7049</v>
      </c>
      <c r="C2394" s="5" t="s">
        <v>18</v>
      </c>
      <c r="D2394" s="5" t="s">
        <v>7050</v>
      </c>
      <c r="E2394" s="6" t="str">
        <f t="shared" si="2"/>
        <v>Enviromental Data</v>
      </c>
      <c r="F2394" s="2" t="s">
        <v>5</v>
      </c>
      <c r="G2394" s="5" t="str">
        <f t="shared" si="3"/>
        <v/>
      </c>
      <c r="H2394" s="5" t="str">
        <f t="shared" si="4"/>
        <v/>
      </c>
      <c r="I2394" s="5" t="str">
        <f t="shared" si="5"/>
        <v/>
      </c>
      <c r="J2394" s="5" t="str">
        <f t="shared" si="6"/>
        <v/>
      </c>
      <c r="K2394" s="5" t="str">
        <f t="shared" si="9"/>
        <v/>
      </c>
      <c r="M2394" s="6" t="str">
        <f t="shared" si="7"/>
        <v/>
      </c>
      <c r="N2394" s="5" t="str">
        <f t="shared" ref="N2394:Q2394" si="2400">IF(IFERROR(FIND( TRIM(LOWER( RIGHT(N$1,LEN(N$1)- FIND("=",N$1)))),LOWER($D2394)),"*") = "*","",LEFT(N$1,FIND("=",N$1) -1))</f>
        <v/>
      </c>
      <c r="O2394" s="5" t="str">
        <f t="shared" si="2400"/>
        <v/>
      </c>
      <c r="P2394" s="5" t="str">
        <f t="shared" si="2400"/>
        <v/>
      </c>
      <c r="Q2394" s="5" t="str">
        <f t="shared" si="2400"/>
        <v/>
      </c>
    </row>
  </sheetData>
  <printOptions/>
  <pageMargins bottom="1.0" footer="0.0" header="0.0" left="0.75" right="0.75" top="1.0"/>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2022-02-21T10:56:29Z</dcterms:created>
  <dc:creator>openpyxl</dc:creator>
</cp:coreProperties>
</file>