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IMUMocap\ProcessedData\"/>
    </mc:Choice>
  </mc:AlternateContent>
  <xr:revisionPtr revIDLastSave="0" documentId="13_ncr:1_{4ECEB500-D84C-437D-81F0-FA8C29676D89}" xr6:coauthVersionLast="47" xr6:coauthVersionMax="47" xr10:uidLastSave="{00000000-0000-0000-0000-000000000000}"/>
  <bookViews>
    <workbookView xWindow="-108" yWindow="-108" windowWidth="23256" windowHeight="12576" activeTab="1" xr2:uid="{1FD4584D-479B-4CA6-AD94-1E9CF674B4C1}"/>
  </bookViews>
  <sheets>
    <sheet name="TFA" sheetId="1" r:id="rId1"/>
    <sheet name="W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7" i="2" l="1"/>
  <c r="E18" i="2" a="1"/>
  <c r="E18" i="2" s="1"/>
  <c r="E16" i="2"/>
  <c r="E15" i="2"/>
  <c r="E14" i="2"/>
  <c r="E13" i="2" a="1"/>
  <c r="E13" i="2" s="1"/>
  <c r="D18" i="2" a="1"/>
  <c r="D18" i="2" s="1"/>
  <c r="C18" i="2" a="1"/>
  <c r="C18" i="2" s="1"/>
  <c r="D18" i="1" a="1"/>
  <c r="D18" i="1" s="1"/>
  <c r="C18" i="1" a="1"/>
  <c r="C18" i="1" s="1"/>
  <c r="D17" i="2"/>
  <c r="C17" i="2"/>
  <c r="D16" i="2"/>
  <c r="C16" i="2"/>
  <c r="D15" i="2"/>
  <c r="C15" i="2"/>
  <c r="D14" i="2"/>
  <c r="C14" i="2"/>
  <c r="D13" i="2" a="1"/>
  <c r="D13" i="2" s="1"/>
  <c r="C13" i="2" a="1"/>
  <c r="C13" i="2" s="1"/>
  <c r="BE8" i="2"/>
  <c r="BD8" i="2"/>
  <c r="BC8" i="2"/>
  <c r="BB8" i="2"/>
  <c r="BA8" i="2"/>
  <c r="AZ8" i="2"/>
  <c r="AY8" i="2"/>
  <c r="AX8" i="2"/>
  <c r="AW8" i="2"/>
  <c r="AV8" i="2"/>
  <c r="AU8" i="2"/>
  <c r="AT8" i="2"/>
  <c r="AS8" i="2"/>
  <c r="AR8" i="2"/>
  <c r="AQ8" i="2"/>
  <c r="AP8" i="2"/>
  <c r="AO8" i="2"/>
  <c r="AN8" i="2"/>
  <c r="AM8" i="2"/>
  <c r="AL8" i="2"/>
  <c r="AK8" i="2"/>
  <c r="AJ8" i="2"/>
  <c r="AI8" i="2"/>
  <c r="AH8" i="2"/>
  <c r="AG8" i="2"/>
  <c r="AF8" i="2"/>
  <c r="AE8" i="2"/>
  <c r="AD8" i="2"/>
  <c r="AC8" i="2"/>
  <c r="AB8" i="2"/>
  <c r="AA8" i="2"/>
  <c r="Z8" i="2"/>
  <c r="Y8" i="2"/>
  <c r="X8" i="2"/>
  <c r="W8" i="2"/>
  <c r="V8" i="2"/>
  <c r="U8" i="2"/>
  <c r="T8" i="2"/>
  <c r="S8" i="2"/>
  <c r="R8" i="2"/>
  <c r="Q8" i="2"/>
  <c r="P8" i="2"/>
  <c r="O8" i="2"/>
  <c r="N8" i="2"/>
  <c r="M8" i="2"/>
  <c r="L8" i="2"/>
  <c r="K8" i="2"/>
  <c r="J8" i="2"/>
  <c r="I8" i="2"/>
  <c r="H8" i="2"/>
  <c r="G8" i="2"/>
  <c r="F8" i="2"/>
  <c r="E8" i="2"/>
  <c r="D8" i="2"/>
  <c r="C8" i="2"/>
  <c r="B8" i="2"/>
  <c r="BD6" i="2"/>
  <c r="BC6" i="2"/>
  <c r="BB6" i="2"/>
  <c r="BA6" i="2"/>
  <c r="AZ6" i="2"/>
  <c r="AY6" i="2"/>
  <c r="AX6" i="2"/>
  <c r="AW6" i="2"/>
  <c r="AV6" i="2"/>
  <c r="AU6" i="2"/>
  <c r="AT6" i="2"/>
  <c r="AS6" i="2"/>
  <c r="AR6" i="2"/>
  <c r="AQ6" i="2"/>
  <c r="AP6" i="2"/>
  <c r="AO6" i="2"/>
  <c r="AN6" i="2"/>
  <c r="AM6" i="2"/>
  <c r="AL6" i="2"/>
  <c r="AK6" i="2"/>
  <c r="AJ6" i="2"/>
  <c r="AI6" i="2"/>
  <c r="AH6" i="2"/>
  <c r="AG6" i="2"/>
  <c r="AF6" i="2"/>
  <c r="AE6" i="2"/>
  <c r="AD6" i="2"/>
  <c r="AC6" i="2"/>
  <c r="AB6" i="2"/>
  <c r="AA6" i="2"/>
  <c r="Z6" i="2"/>
  <c r="Y6" i="2"/>
  <c r="X6" i="2"/>
  <c r="W6" i="2"/>
  <c r="V6" i="2"/>
  <c r="U6" i="2"/>
  <c r="T6" i="2"/>
  <c r="S6" i="2"/>
  <c r="R6" i="2"/>
  <c r="Q6" i="2"/>
  <c r="P6" i="2"/>
  <c r="O6" i="2"/>
  <c r="N6" i="2"/>
  <c r="M6" i="2"/>
  <c r="L6" i="2"/>
  <c r="K6" i="2"/>
  <c r="J6" i="2"/>
  <c r="I6" i="2"/>
  <c r="H6" i="2"/>
  <c r="G6" i="2"/>
  <c r="F6" i="2"/>
  <c r="E6" i="2"/>
  <c r="D6" i="2"/>
  <c r="C6" i="2"/>
  <c r="B6" i="2"/>
  <c r="CC8" i="1" l="1"/>
  <c r="BY8" i="1"/>
  <c r="BU8" i="1"/>
  <c r="BQ8" i="1"/>
  <c r="BM8" i="1"/>
  <c r="BI8" i="1"/>
  <c r="BE8" i="1"/>
  <c r="BA8" i="1"/>
  <c r="AW8" i="1"/>
  <c r="AS8" i="1"/>
  <c r="AO8" i="1"/>
  <c r="AK8" i="1"/>
  <c r="AG8" i="1"/>
  <c r="AC8" i="1"/>
  <c r="Y8" i="1"/>
  <c r="U8" i="1"/>
  <c r="Q8" i="1"/>
  <c r="M8" i="1"/>
  <c r="I8" i="1"/>
  <c r="C16" i="1"/>
  <c r="C8" i="1"/>
  <c r="D8" i="1"/>
  <c r="F8" i="1"/>
  <c r="G8" i="1"/>
  <c r="H8" i="1"/>
  <c r="J8" i="1"/>
  <c r="K8" i="1"/>
  <c r="L8" i="1"/>
  <c r="N8" i="1"/>
  <c r="O8" i="1"/>
  <c r="P8" i="1"/>
  <c r="R8" i="1"/>
  <c r="S8" i="1"/>
  <c r="T8" i="1"/>
  <c r="V8" i="1"/>
  <c r="W8" i="1"/>
  <c r="X8" i="1"/>
  <c r="Z8" i="1"/>
  <c r="AA8" i="1"/>
  <c r="AB8" i="1"/>
  <c r="AD8" i="1"/>
  <c r="AE8" i="1"/>
  <c r="AF8" i="1"/>
  <c r="AH8" i="1"/>
  <c r="AI8" i="1"/>
  <c r="AJ8" i="1"/>
  <c r="AL8" i="1"/>
  <c r="AM8" i="1"/>
  <c r="AN8" i="1"/>
  <c r="AP8" i="1"/>
  <c r="AQ8" i="1"/>
  <c r="AR8" i="1"/>
  <c r="AT8" i="1"/>
  <c r="AU8" i="1"/>
  <c r="AV8" i="1"/>
  <c r="AX8" i="1"/>
  <c r="AY8" i="1"/>
  <c r="AZ8" i="1"/>
  <c r="BB8" i="1"/>
  <c r="BC8" i="1"/>
  <c r="BD8" i="1"/>
  <c r="BF8" i="1"/>
  <c r="BG8" i="1"/>
  <c r="BH8" i="1"/>
  <c r="BJ8" i="1"/>
  <c r="BK8" i="1"/>
  <c r="BL8" i="1"/>
  <c r="BN8" i="1"/>
  <c r="BO8" i="1"/>
  <c r="BP8" i="1"/>
  <c r="BR8" i="1"/>
  <c r="BS8" i="1"/>
  <c r="BT8" i="1"/>
  <c r="BV8" i="1"/>
  <c r="BW8" i="1"/>
  <c r="BX8" i="1"/>
  <c r="BZ8" i="1"/>
  <c r="CA8" i="1"/>
  <c r="CB8" i="1"/>
  <c r="CD8" i="1"/>
  <c r="CE8" i="1"/>
  <c r="CF8" i="1"/>
  <c r="B8" i="1"/>
  <c r="C6" i="1"/>
  <c r="D6" i="1"/>
  <c r="E6" i="1"/>
  <c r="F6" i="1"/>
  <c r="G6" i="1"/>
  <c r="H6" i="1"/>
  <c r="I6" i="1"/>
  <c r="J6" i="1"/>
  <c r="K6" i="1"/>
  <c r="L6" i="1"/>
  <c r="M6" i="1"/>
  <c r="N6" i="1"/>
  <c r="O6" i="1"/>
  <c r="P6" i="1"/>
  <c r="Q6" i="1"/>
  <c r="R6" i="1"/>
  <c r="S6" i="1"/>
  <c r="T6" i="1"/>
  <c r="U6" i="1"/>
  <c r="V6" i="1"/>
  <c r="W6" i="1"/>
  <c r="X6" i="1"/>
  <c r="Y6" i="1"/>
  <c r="Z6" i="1"/>
  <c r="AA6" i="1"/>
  <c r="AB6" i="1"/>
  <c r="AC6" i="1"/>
  <c r="AD6" i="1"/>
  <c r="AE6" i="1"/>
  <c r="AF6" i="1"/>
  <c r="AG6" i="1"/>
  <c r="AH6" i="1"/>
  <c r="AI6" i="1"/>
  <c r="AJ6" i="1"/>
  <c r="AK6" i="1"/>
  <c r="AL6" i="1"/>
  <c r="AM6" i="1"/>
  <c r="AN6" i="1"/>
  <c r="AO6" i="1"/>
  <c r="AP6" i="1"/>
  <c r="AQ6" i="1"/>
  <c r="AR6" i="1"/>
  <c r="AS6" i="1"/>
  <c r="AT6" i="1"/>
  <c r="AU6" i="1"/>
  <c r="AV6" i="1"/>
  <c r="AW6" i="1"/>
  <c r="AX6" i="1"/>
  <c r="AY6" i="1"/>
  <c r="AZ6" i="1"/>
  <c r="BA6" i="1"/>
  <c r="BB6" i="1"/>
  <c r="BC6" i="1"/>
  <c r="BD6" i="1"/>
  <c r="BE6" i="1"/>
  <c r="BF6" i="1"/>
  <c r="BG6" i="1"/>
  <c r="BH6" i="1"/>
  <c r="BI6" i="1"/>
  <c r="BJ6" i="1"/>
  <c r="BK6" i="1"/>
  <c r="BL6" i="1"/>
  <c r="BM6" i="1"/>
  <c r="BN6" i="1"/>
  <c r="BO6" i="1"/>
  <c r="BP6" i="1"/>
  <c r="BQ6" i="1"/>
  <c r="BR6" i="1"/>
  <c r="BS6" i="1"/>
  <c r="BT6" i="1"/>
  <c r="BU6" i="1"/>
  <c r="BV6" i="1"/>
  <c r="BW6" i="1"/>
  <c r="BX6" i="1"/>
  <c r="BY6" i="1"/>
  <c r="BZ6" i="1"/>
  <c r="CA6" i="1"/>
  <c r="CB6" i="1"/>
  <c r="CC6" i="1"/>
  <c r="CD6" i="1"/>
  <c r="CE6" i="1"/>
  <c r="CF6" i="1"/>
  <c r="CG6" i="1"/>
  <c r="CH6" i="1"/>
  <c r="CI6" i="1"/>
  <c r="B6" i="1"/>
  <c r="C14" i="1" s="1"/>
  <c r="E8" i="1" l="1"/>
  <c r="D17" i="1" s="1"/>
  <c r="C13" i="1" a="1"/>
  <c r="C13" i="1" s="1"/>
  <c r="C17" i="1"/>
  <c r="C15" i="1"/>
  <c r="D14" i="1" l="1"/>
  <c r="D15" i="1"/>
  <c r="D13" i="1" a="1"/>
  <c r="D13" i="1" s="1"/>
  <c r="D1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<sst xmlns="http://schemas.openxmlformats.org/spreadsheetml/2006/main" count="30" uniqueCount="16">
  <si>
    <t>cam_r</t>
  </si>
  <si>
    <t>cam_l</t>
  </si>
  <si>
    <t>imu_r</t>
  </si>
  <si>
    <t>imu_l</t>
  </si>
  <si>
    <t>MAD</t>
  </si>
  <si>
    <t>MEAN</t>
  </si>
  <si>
    <t>STD</t>
  </si>
  <si>
    <t>MEDIAN</t>
  </si>
  <si>
    <t>IQR</t>
  </si>
  <si>
    <t>e_r</t>
  </si>
  <si>
    <t>e_l</t>
  </si>
  <si>
    <t>right</t>
  </si>
  <si>
    <t>left</t>
  </si>
  <si>
    <t>RMSE</t>
  </si>
  <si>
    <t>both</t>
  </si>
  <si>
    <t>e_both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</si>
</sst>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4175D-7D1C-473D-9762-58FF543AB956}">
  <dimension ref="A1:CI18"/>
  <sheetViews>
    <sheetView workbookViewId="0">
      <selection activeCell="C18" sqref="C18:D18"/>
    </sheetView>
  </sheetViews>
  <sheetFormatPr defaultRowHeight="14.4" x14ac:dyDescent="0.3"/>
  <sheetData>
    <row r="1" spans="1:87" x14ac:dyDescent="0.3">
      <c r="A1" t="s">
        <v>0</v>
      </c>
      <c r="B1">
        <v>7.98</v>
      </c>
      <c r="C1">
        <v>11.88</v>
      </c>
      <c r="D1">
        <v>-3.81</v>
      </c>
      <c r="E1">
        <v>10.050000000000001</v>
      </c>
      <c r="F1">
        <v>8.2899999999999991</v>
      </c>
      <c r="G1">
        <v>5.18</v>
      </c>
      <c r="H1">
        <v>9.5299999999999994</v>
      </c>
      <c r="I1">
        <v>10.58</v>
      </c>
      <c r="J1">
        <v>10.68</v>
      </c>
      <c r="K1">
        <v>5.29</v>
      </c>
      <c r="L1">
        <v>11.56</v>
      </c>
      <c r="M1">
        <v>7.55</v>
      </c>
      <c r="N1">
        <v>12.43</v>
      </c>
      <c r="O1">
        <v>9.8800000000000008</v>
      </c>
      <c r="P1">
        <v>7.28</v>
      </c>
      <c r="Q1">
        <v>8.36</v>
      </c>
      <c r="R1">
        <v>8.98</v>
      </c>
      <c r="S1">
        <v>7.28</v>
      </c>
      <c r="T1">
        <v>5.29</v>
      </c>
      <c r="U1">
        <v>9.92</v>
      </c>
      <c r="V1">
        <v>7.54</v>
      </c>
      <c r="W1">
        <v>7.01</v>
      </c>
      <c r="X1">
        <v>8.58</v>
      </c>
      <c r="Y1">
        <v>1.86</v>
      </c>
      <c r="Z1">
        <v>8.08</v>
      </c>
      <c r="AA1">
        <v>8.93</v>
      </c>
      <c r="AB1">
        <v>-2.95</v>
      </c>
      <c r="AC1">
        <v>4.88</v>
      </c>
      <c r="AD1">
        <v>8.58</v>
      </c>
      <c r="AE1">
        <v>8.8699999999999992</v>
      </c>
      <c r="AF1">
        <v>8.44</v>
      </c>
      <c r="AG1">
        <v>8.09</v>
      </c>
      <c r="AH1">
        <v>4.28</v>
      </c>
      <c r="AI1">
        <v>3.53</v>
      </c>
      <c r="AJ1">
        <v>7.16</v>
      </c>
      <c r="AK1">
        <v>4.76</v>
      </c>
      <c r="AL1">
        <v>19.73</v>
      </c>
      <c r="AM1">
        <v>4.62</v>
      </c>
      <c r="AN1">
        <v>6.3</v>
      </c>
      <c r="AO1">
        <v>8.0399999999999991</v>
      </c>
      <c r="AP1">
        <v>1.23</v>
      </c>
      <c r="AQ1">
        <v>6.71</v>
      </c>
      <c r="AR1">
        <v>7.9</v>
      </c>
      <c r="AS1">
        <v>12.65</v>
      </c>
      <c r="AT1">
        <v>9.93</v>
      </c>
      <c r="AU1">
        <v>11.93</v>
      </c>
      <c r="AV1">
        <v>6.06</v>
      </c>
      <c r="AW1">
        <v>12.19</v>
      </c>
      <c r="AX1">
        <v>5.17</v>
      </c>
      <c r="AY1">
        <v>6.92</v>
      </c>
      <c r="AZ1">
        <v>4.82</v>
      </c>
      <c r="BA1">
        <v>5.07</v>
      </c>
      <c r="BB1">
        <v>3.89</v>
      </c>
      <c r="BC1">
        <v>4.75</v>
      </c>
      <c r="BD1">
        <v>7.17</v>
      </c>
      <c r="BE1">
        <v>5.87</v>
      </c>
      <c r="BF1">
        <v>7.27</v>
      </c>
      <c r="BG1">
        <v>3.88</v>
      </c>
      <c r="BH1">
        <v>9.42</v>
      </c>
      <c r="BI1">
        <v>-1.26</v>
      </c>
      <c r="BJ1">
        <v>7.41</v>
      </c>
      <c r="BK1">
        <v>9.4700000000000006</v>
      </c>
      <c r="BL1">
        <v>3.86</v>
      </c>
      <c r="BM1">
        <v>7.1</v>
      </c>
      <c r="BN1">
        <v>8.01</v>
      </c>
      <c r="BO1">
        <v>4.55</v>
      </c>
      <c r="BP1">
        <v>5.85</v>
      </c>
      <c r="BQ1">
        <v>8.51</v>
      </c>
      <c r="BR1">
        <v>5.52</v>
      </c>
      <c r="BS1">
        <v>3.88</v>
      </c>
      <c r="BT1">
        <v>6.77</v>
      </c>
      <c r="BU1">
        <v>4.51</v>
      </c>
      <c r="BV1">
        <v>8.9</v>
      </c>
      <c r="BW1">
        <v>11.76</v>
      </c>
      <c r="BX1">
        <v>9.36</v>
      </c>
      <c r="BY1">
        <v>5.71</v>
      </c>
      <c r="BZ1">
        <v>6.29</v>
      </c>
      <c r="CA1">
        <v>8.52</v>
      </c>
      <c r="CB1">
        <v>3.36</v>
      </c>
      <c r="CC1">
        <v>6.84</v>
      </c>
      <c r="CD1">
        <v>6.43</v>
      </c>
      <c r="CE1">
        <v>7.3</v>
      </c>
      <c r="CF1">
        <v>5.4</v>
      </c>
      <c r="CG1">
        <v>8.2200000000000006</v>
      </c>
      <c r="CH1">
        <v>6</v>
      </c>
      <c r="CI1">
        <v>7.6</v>
      </c>
    </row>
    <row r="2" spans="1:87" x14ac:dyDescent="0.3">
      <c r="A2" t="s">
        <v>2</v>
      </c>
      <c r="B2">
        <v>6.76</v>
      </c>
      <c r="C2">
        <v>10.8</v>
      </c>
      <c r="D2">
        <v>-2.95</v>
      </c>
      <c r="E2">
        <v>8.86</v>
      </c>
      <c r="F2">
        <v>8.4600000000000009</v>
      </c>
      <c r="G2">
        <v>4.96</v>
      </c>
      <c r="H2">
        <v>9.98</v>
      </c>
      <c r="I2">
        <v>10.52</v>
      </c>
      <c r="J2">
        <v>10.86</v>
      </c>
      <c r="K2">
        <v>6.49</v>
      </c>
      <c r="L2">
        <v>10.68</v>
      </c>
      <c r="M2">
        <v>7.34</v>
      </c>
      <c r="N2">
        <v>12.17</v>
      </c>
      <c r="O2">
        <v>10.14</v>
      </c>
      <c r="P2">
        <v>7.09</v>
      </c>
      <c r="Q2">
        <v>8</v>
      </c>
      <c r="R2">
        <v>9</v>
      </c>
      <c r="S2">
        <v>7.9</v>
      </c>
      <c r="T2">
        <v>6.16</v>
      </c>
      <c r="U2">
        <v>12.01</v>
      </c>
      <c r="V2">
        <v>9.09</v>
      </c>
      <c r="W2">
        <v>7.45</v>
      </c>
      <c r="X2">
        <v>8.98</v>
      </c>
      <c r="Y2">
        <v>3.13</v>
      </c>
      <c r="Z2">
        <v>7.98</v>
      </c>
      <c r="AA2">
        <v>7.52</v>
      </c>
      <c r="AB2">
        <v>-0.96</v>
      </c>
      <c r="AC2">
        <v>3.83</v>
      </c>
      <c r="AD2">
        <v>6.61</v>
      </c>
      <c r="AE2">
        <v>7.12</v>
      </c>
      <c r="AF2">
        <v>10.050000000000001</v>
      </c>
      <c r="AG2">
        <v>9.06</v>
      </c>
      <c r="AH2">
        <v>6.64</v>
      </c>
      <c r="AI2">
        <v>4.75</v>
      </c>
      <c r="AJ2">
        <v>7.65</v>
      </c>
      <c r="AK2">
        <v>5.67</v>
      </c>
      <c r="AL2">
        <v>24.3</v>
      </c>
      <c r="AM2">
        <v>4.84</v>
      </c>
      <c r="AN2">
        <v>5.43</v>
      </c>
      <c r="AO2">
        <v>6.25</v>
      </c>
      <c r="AP2">
        <v>1.94</v>
      </c>
      <c r="AQ2">
        <v>6.05</v>
      </c>
      <c r="AR2">
        <v>6.58</v>
      </c>
      <c r="AS2">
        <v>10.89</v>
      </c>
      <c r="AT2">
        <v>7.34</v>
      </c>
      <c r="AU2">
        <v>13.51</v>
      </c>
      <c r="AV2">
        <v>7.96</v>
      </c>
      <c r="AW2">
        <v>12.36</v>
      </c>
      <c r="AX2">
        <v>6.54</v>
      </c>
      <c r="AY2">
        <v>7.87</v>
      </c>
      <c r="AZ2">
        <v>4.92</v>
      </c>
      <c r="BA2">
        <v>5.84</v>
      </c>
      <c r="BB2">
        <v>4.55</v>
      </c>
      <c r="BC2">
        <v>4.3</v>
      </c>
      <c r="BD2">
        <v>6.12</v>
      </c>
      <c r="BE2">
        <v>4.7699999999999996</v>
      </c>
      <c r="BF2">
        <v>6.43</v>
      </c>
      <c r="BG2">
        <v>2.83</v>
      </c>
      <c r="BH2">
        <v>7.86</v>
      </c>
      <c r="BI2">
        <v>-0.36</v>
      </c>
      <c r="BJ2">
        <v>9.75</v>
      </c>
      <c r="BK2">
        <v>11.69</v>
      </c>
      <c r="BL2">
        <v>6.69</v>
      </c>
      <c r="BM2">
        <v>8.01</v>
      </c>
      <c r="BN2">
        <v>8.27</v>
      </c>
      <c r="BO2">
        <v>5.38</v>
      </c>
      <c r="BP2">
        <v>4.6900000000000004</v>
      </c>
      <c r="BQ2">
        <v>7.53</v>
      </c>
      <c r="BR2">
        <v>5.78</v>
      </c>
      <c r="BS2">
        <v>0.76</v>
      </c>
      <c r="BT2">
        <v>3.68</v>
      </c>
      <c r="BU2">
        <v>2.1800000000000002</v>
      </c>
      <c r="BV2">
        <v>11.08</v>
      </c>
      <c r="BW2">
        <v>13.78</v>
      </c>
      <c r="BX2">
        <v>11.41</v>
      </c>
      <c r="BY2">
        <v>8.2200000000000006</v>
      </c>
      <c r="BZ2">
        <v>7.57</v>
      </c>
      <c r="CA2">
        <v>9.01</v>
      </c>
      <c r="CB2">
        <v>3.83</v>
      </c>
      <c r="CC2">
        <v>6.31</v>
      </c>
      <c r="CD2">
        <v>4.4400000000000004</v>
      </c>
      <c r="CE2">
        <v>5.66</v>
      </c>
      <c r="CF2">
        <v>4.5</v>
      </c>
      <c r="CG2">
        <v>6.74</v>
      </c>
      <c r="CH2">
        <v>3.75</v>
      </c>
      <c r="CI2">
        <v>4.97</v>
      </c>
    </row>
    <row r="3" spans="1:87" x14ac:dyDescent="0.3">
      <c r="A3" t="s">
        <v>1</v>
      </c>
      <c r="B3">
        <v>5.78</v>
      </c>
      <c r="C3">
        <v>8.69</v>
      </c>
      <c r="D3">
        <v>15.48</v>
      </c>
      <c r="E3">
        <v>11.34</v>
      </c>
      <c r="F3">
        <v>13.25</v>
      </c>
      <c r="G3">
        <v>13.47</v>
      </c>
      <c r="H3">
        <v>14.42</v>
      </c>
      <c r="I3">
        <v>24.29</v>
      </c>
      <c r="J3">
        <v>7.47</v>
      </c>
      <c r="K3">
        <v>9.3699999999999992</v>
      </c>
      <c r="L3">
        <v>24.78</v>
      </c>
      <c r="M3">
        <v>11.56</v>
      </c>
      <c r="N3">
        <v>12.78</v>
      </c>
      <c r="O3">
        <v>15.87</v>
      </c>
      <c r="P3">
        <v>10.43</v>
      </c>
      <c r="Q3">
        <v>12.25</v>
      </c>
      <c r="R3">
        <v>20.76</v>
      </c>
      <c r="S3">
        <v>13.2</v>
      </c>
      <c r="T3">
        <v>8.5299999999999994</v>
      </c>
      <c r="U3">
        <v>14.74</v>
      </c>
      <c r="V3">
        <v>12.75</v>
      </c>
      <c r="W3">
        <v>14.49</v>
      </c>
      <c r="X3">
        <v>17.27</v>
      </c>
      <c r="Y3">
        <v>11.7</v>
      </c>
      <c r="Z3">
        <v>13.27</v>
      </c>
      <c r="AA3">
        <v>12</v>
      </c>
      <c r="AB3">
        <v>14.78</v>
      </c>
      <c r="AC3">
        <v>14.02</v>
      </c>
      <c r="AD3">
        <v>13.81</v>
      </c>
      <c r="AE3">
        <v>11.97</v>
      </c>
      <c r="AF3">
        <v>14.21</v>
      </c>
      <c r="AG3">
        <v>14.21</v>
      </c>
      <c r="AH3">
        <v>13.16</v>
      </c>
      <c r="AI3">
        <v>13.82</v>
      </c>
      <c r="AJ3">
        <v>9.9</v>
      </c>
      <c r="AK3">
        <v>12.85</v>
      </c>
      <c r="AL3">
        <v>14.85</v>
      </c>
      <c r="AM3">
        <v>19.7</v>
      </c>
      <c r="AN3">
        <v>18.28</v>
      </c>
      <c r="AO3">
        <v>15.65</v>
      </c>
      <c r="AP3">
        <v>16.39</v>
      </c>
      <c r="AQ3">
        <v>17.96</v>
      </c>
      <c r="AR3">
        <v>16.55</v>
      </c>
      <c r="AS3">
        <v>15.88</v>
      </c>
      <c r="AT3">
        <v>16.55</v>
      </c>
      <c r="AU3">
        <v>13.33</v>
      </c>
      <c r="AV3">
        <v>16.100000000000001</v>
      </c>
      <c r="AW3">
        <v>13.32</v>
      </c>
      <c r="AX3">
        <v>11.02</v>
      </c>
      <c r="AY3">
        <v>15.14</v>
      </c>
      <c r="AZ3">
        <v>18.8</v>
      </c>
      <c r="BA3">
        <v>20.02</v>
      </c>
      <c r="BB3">
        <v>13.83</v>
      </c>
      <c r="BC3">
        <v>9.57</v>
      </c>
      <c r="BD3">
        <v>19.010000000000002</v>
      </c>
      <c r="BE3">
        <v>13.82</v>
      </c>
      <c r="BF3">
        <v>16.98</v>
      </c>
      <c r="BG3">
        <v>14.13</v>
      </c>
      <c r="BH3">
        <v>16.86</v>
      </c>
      <c r="BI3">
        <v>15.4</v>
      </c>
      <c r="BJ3">
        <v>13.67</v>
      </c>
      <c r="BK3">
        <v>17.72</v>
      </c>
      <c r="BL3">
        <v>18.07</v>
      </c>
      <c r="BM3">
        <v>18.989999999999998</v>
      </c>
      <c r="BN3">
        <v>18.600000000000001</v>
      </c>
      <c r="BO3">
        <v>17.579999999999998</v>
      </c>
      <c r="BP3">
        <v>12.55</v>
      </c>
      <c r="BQ3">
        <v>18.62</v>
      </c>
      <c r="BR3">
        <v>14.06</v>
      </c>
      <c r="BS3">
        <v>15.31</v>
      </c>
      <c r="BT3">
        <v>15.82</v>
      </c>
      <c r="BU3">
        <v>14.27</v>
      </c>
      <c r="BV3">
        <v>15.71</v>
      </c>
      <c r="BW3">
        <v>21.54</v>
      </c>
      <c r="BX3">
        <v>15</v>
      </c>
      <c r="BY3">
        <v>33.64</v>
      </c>
      <c r="BZ3">
        <v>15.09</v>
      </c>
      <c r="CA3">
        <v>14.01</v>
      </c>
      <c r="CB3">
        <v>18.75</v>
      </c>
      <c r="CC3">
        <v>36.17</v>
      </c>
      <c r="CD3">
        <v>13.82</v>
      </c>
      <c r="CE3">
        <v>18.850000000000001</v>
      </c>
      <c r="CF3">
        <v>19.420000000000002</v>
      </c>
    </row>
    <row r="4" spans="1:87" x14ac:dyDescent="0.3">
      <c r="A4" t="s">
        <v>3</v>
      </c>
      <c r="B4">
        <v>6.17</v>
      </c>
      <c r="C4">
        <v>10.23</v>
      </c>
      <c r="D4">
        <v>14.43</v>
      </c>
      <c r="E4">
        <v>12.89</v>
      </c>
      <c r="F4">
        <v>14.3</v>
      </c>
      <c r="G4">
        <v>14.59</v>
      </c>
      <c r="H4">
        <v>14.83</v>
      </c>
      <c r="I4">
        <v>24.63</v>
      </c>
      <c r="J4">
        <v>6.97</v>
      </c>
      <c r="K4">
        <v>9.49</v>
      </c>
      <c r="L4">
        <v>24.11</v>
      </c>
      <c r="M4">
        <v>12.62</v>
      </c>
      <c r="N4">
        <v>14.25</v>
      </c>
      <c r="O4">
        <v>18.88</v>
      </c>
      <c r="P4">
        <v>11.2</v>
      </c>
      <c r="Q4">
        <v>12.9</v>
      </c>
      <c r="R4">
        <v>21.49</v>
      </c>
      <c r="S4">
        <v>14.22</v>
      </c>
      <c r="T4">
        <v>9.1199999999999992</v>
      </c>
      <c r="U4">
        <v>15.37</v>
      </c>
      <c r="V4">
        <v>11.79</v>
      </c>
      <c r="W4">
        <v>14.98</v>
      </c>
      <c r="X4">
        <v>17.71</v>
      </c>
      <c r="Y4">
        <v>9.75</v>
      </c>
      <c r="Z4">
        <v>11.69</v>
      </c>
      <c r="AA4">
        <v>11.69</v>
      </c>
      <c r="AB4">
        <v>15.06</v>
      </c>
      <c r="AC4">
        <v>14.17</v>
      </c>
      <c r="AD4">
        <v>14.38</v>
      </c>
      <c r="AE4">
        <v>13.08</v>
      </c>
      <c r="AF4">
        <v>14.51</v>
      </c>
      <c r="AG4">
        <v>16.010000000000002</v>
      </c>
      <c r="AH4">
        <v>14.96</v>
      </c>
      <c r="AI4">
        <v>16.600000000000001</v>
      </c>
      <c r="AJ4">
        <v>13.11</v>
      </c>
      <c r="AK4">
        <v>11.6</v>
      </c>
      <c r="AL4">
        <v>14.25</v>
      </c>
      <c r="AM4">
        <v>18.52</v>
      </c>
      <c r="AN4">
        <v>17.98</v>
      </c>
      <c r="AO4">
        <v>15.68</v>
      </c>
      <c r="AP4">
        <v>16.87</v>
      </c>
      <c r="AQ4">
        <v>20.05</v>
      </c>
      <c r="AR4">
        <v>18.940000000000001</v>
      </c>
      <c r="AS4">
        <v>18.43</v>
      </c>
      <c r="AT4">
        <v>18.850000000000001</v>
      </c>
      <c r="AU4">
        <v>17.46</v>
      </c>
      <c r="AV4">
        <v>19.73</v>
      </c>
      <c r="AW4">
        <v>12.44</v>
      </c>
      <c r="AX4">
        <v>10.199999999999999</v>
      </c>
      <c r="AY4">
        <v>14.98</v>
      </c>
      <c r="AZ4">
        <v>18.97</v>
      </c>
      <c r="BA4">
        <v>21.45</v>
      </c>
      <c r="BB4">
        <v>14.21</v>
      </c>
      <c r="BC4">
        <v>11.15</v>
      </c>
      <c r="BD4">
        <v>20.8</v>
      </c>
      <c r="BE4">
        <v>16.809999999999999</v>
      </c>
      <c r="BF4">
        <v>19.03</v>
      </c>
      <c r="BG4">
        <v>16.690000000000001</v>
      </c>
      <c r="BH4">
        <v>20.100000000000001</v>
      </c>
      <c r="BI4">
        <v>14.56</v>
      </c>
      <c r="BJ4">
        <v>13.47</v>
      </c>
      <c r="BK4">
        <v>16.260000000000002</v>
      </c>
      <c r="BL4">
        <v>16.440000000000001</v>
      </c>
      <c r="BM4">
        <v>20.16</v>
      </c>
      <c r="BN4">
        <v>18.989999999999998</v>
      </c>
      <c r="BO4">
        <v>19.34</v>
      </c>
      <c r="BP4">
        <v>15.54</v>
      </c>
      <c r="BQ4">
        <v>20.46</v>
      </c>
      <c r="BR4">
        <v>17.89</v>
      </c>
      <c r="BS4">
        <v>19.43</v>
      </c>
      <c r="BT4">
        <v>15.26</v>
      </c>
      <c r="BU4">
        <v>13.55</v>
      </c>
      <c r="BV4">
        <v>14.63</v>
      </c>
      <c r="BW4">
        <v>21.55</v>
      </c>
      <c r="BX4">
        <v>15.59</v>
      </c>
      <c r="BY4">
        <v>37.270000000000003</v>
      </c>
      <c r="BZ4">
        <v>17.489999999999998</v>
      </c>
      <c r="CA4">
        <v>16.309999999999999</v>
      </c>
      <c r="CB4">
        <v>21.77</v>
      </c>
      <c r="CC4">
        <v>38.85</v>
      </c>
      <c r="CD4">
        <v>15.82</v>
      </c>
      <c r="CE4">
        <v>22.72</v>
      </c>
      <c r="CF4">
        <v>22.88</v>
      </c>
    </row>
    <row r="6" spans="1:87" x14ac:dyDescent="0.3">
      <c r="A6" t="s">
        <v>9</v>
      </c>
      <c r="B6">
        <f>B1-B2</f>
        <v>1.2200000000000006</v>
      </c>
      <c r="C6">
        <f t="shared" ref="C6:BN6" si="0">C1-C2</f>
        <v>1.08</v>
      </c>
      <c r="D6">
        <f t="shared" si="0"/>
        <v>-0.85999999999999988</v>
      </c>
      <c r="E6">
        <f t="shared" si="0"/>
        <v>1.1900000000000013</v>
      </c>
      <c r="F6">
        <f t="shared" si="0"/>
        <v>-0.17000000000000171</v>
      </c>
      <c r="G6">
        <f t="shared" si="0"/>
        <v>0.21999999999999975</v>
      </c>
      <c r="H6">
        <f t="shared" si="0"/>
        <v>-0.45000000000000107</v>
      </c>
      <c r="I6">
        <f t="shared" si="0"/>
        <v>6.0000000000000497E-2</v>
      </c>
      <c r="J6">
        <f t="shared" si="0"/>
        <v>-0.17999999999999972</v>
      </c>
      <c r="K6">
        <f t="shared" si="0"/>
        <v>-1.2000000000000002</v>
      </c>
      <c r="L6">
        <f t="shared" si="0"/>
        <v>0.88000000000000078</v>
      </c>
      <c r="M6">
        <f t="shared" si="0"/>
        <v>0.20999999999999996</v>
      </c>
      <c r="N6">
        <f t="shared" si="0"/>
        <v>0.25999999999999979</v>
      </c>
      <c r="O6">
        <f t="shared" si="0"/>
        <v>-0.25999999999999979</v>
      </c>
      <c r="P6">
        <f t="shared" si="0"/>
        <v>0.19000000000000039</v>
      </c>
      <c r="Q6">
        <f t="shared" si="0"/>
        <v>0.35999999999999943</v>
      </c>
      <c r="R6">
        <f t="shared" si="0"/>
        <v>-1.9999999999999574E-2</v>
      </c>
      <c r="S6">
        <f t="shared" si="0"/>
        <v>-0.62000000000000011</v>
      </c>
      <c r="T6">
        <f t="shared" si="0"/>
        <v>-0.87000000000000011</v>
      </c>
      <c r="U6">
        <f t="shared" si="0"/>
        <v>-2.09</v>
      </c>
      <c r="V6">
        <f t="shared" si="0"/>
        <v>-1.5499999999999998</v>
      </c>
      <c r="W6">
        <f t="shared" si="0"/>
        <v>-0.44000000000000039</v>
      </c>
      <c r="X6">
        <f t="shared" si="0"/>
        <v>-0.40000000000000036</v>
      </c>
      <c r="Y6">
        <f t="shared" si="0"/>
        <v>-1.2699999999999998</v>
      </c>
      <c r="Z6">
        <f t="shared" si="0"/>
        <v>9.9999999999999645E-2</v>
      </c>
      <c r="AA6">
        <f t="shared" si="0"/>
        <v>1.4100000000000001</v>
      </c>
      <c r="AB6">
        <f t="shared" si="0"/>
        <v>-1.9900000000000002</v>
      </c>
      <c r="AC6">
        <f t="shared" si="0"/>
        <v>1.0499999999999998</v>
      </c>
      <c r="AD6">
        <f t="shared" si="0"/>
        <v>1.9699999999999998</v>
      </c>
      <c r="AE6">
        <f t="shared" si="0"/>
        <v>1.7499999999999991</v>
      </c>
      <c r="AF6">
        <f t="shared" si="0"/>
        <v>-1.6100000000000012</v>
      </c>
      <c r="AG6">
        <f t="shared" si="0"/>
        <v>-0.97000000000000064</v>
      </c>
      <c r="AH6">
        <f t="shared" si="0"/>
        <v>-2.3599999999999994</v>
      </c>
      <c r="AI6">
        <f t="shared" si="0"/>
        <v>-1.2200000000000002</v>
      </c>
      <c r="AJ6">
        <f t="shared" si="0"/>
        <v>-0.49000000000000021</v>
      </c>
      <c r="AK6">
        <f t="shared" si="0"/>
        <v>-0.91000000000000014</v>
      </c>
      <c r="AL6">
        <f t="shared" si="0"/>
        <v>-4.57</v>
      </c>
      <c r="AM6">
        <f t="shared" si="0"/>
        <v>-0.21999999999999975</v>
      </c>
      <c r="AN6">
        <f t="shared" si="0"/>
        <v>0.87000000000000011</v>
      </c>
      <c r="AO6">
        <f t="shared" si="0"/>
        <v>1.7899999999999991</v>
      </c>
      <c r="AP6">
        <f t="shared" si="0"/>
        <v>-0.71</v>
      </c>
      <c r="AQ6">
        <f t="shared" si="0"/>
        <v>0.66000000000000014</v>
      </c>
      <c r="AR6">
        <f t="shared" si="0"/>
        <v>1.3200000000000003</v>
      </c>
      <c r="AS6">
        <f t="shared" si="0"/>
        <v>1.7599999999999998</v>
      </c>
      <c r="AT6">
        <f t="shared" si="0"/>
        <v>2.59</v>
      </c>
      <c r="AU6">
        <f t="shared" si="0"/>
        <v>-1.58</v>
      </c>
      <c r="AV6">
        <f t="shared" si="0"/>
        <v>-1.9000000000000004</v>
      </c>
      <c r="AW6">
        <f t="shared" si="0"/>
        <v>-0.16999999999999993</v>
      </c>
      <c r="AX6">
        <f t="shared" si="0"/>
        <v>-1.37</v>
      </c>
      <c r="AY6">
        <f t="shared" si="0"/>
        <v>-0.95000000000000018</v>
      </c>
      <c r="AZ6">
        <f t="shared" si="0"/>
        <v>-9.9999999999999645E-2</v>
      </c>
      <c r="BA6">
        <f t="shared" si="0"/>
        <v>-0.76999999999999957</v>
      </c>
      <c r="BB6">
        <f t="shared" si="0"/>
        <v>-0.6599999999999997</v>
      </c>
      <c r="BC6">
        <f t="shared" si="0"/>
        <v>0.45000000000000018</v>
      </c>
      <c r="BD6">
        <f t="shared" si="0"/>
        <v>1.0499999999999998</v>
      </c>
      <c r="BE6">
        <f t="shared" si="0"/>
        <v>1.1000000000000005</v>
      </c>
      <c r="BF6">
        <f t="shared" si="0"/>
        <v>0.83999999999999986</v>
      </c>
      <c r="BG6">
        <f t="shared" si="0"/>
        <v>1.0499999999999998</v>
      </c>
      <c r="BH6">
        <f t="shared" si="0"/>
        <v>1.5599999999999996</v>
      </c>
      <c r="BI6">
        <f t="shared" si="0"/>
        <v>-0.9</v>
      </c>
      <c r="BJ6">
        <f t="shared" si="0"/>
        <v>-2.34</v>
      </c>
      <c r="BK6">
        <f t="shared" si="0"/>
        <v>-2.2199999999999989</v>
      </c>
      <c r="BL6">
        <f t="shared" si="0"/>
        <v>-2.8300000000000005</v>
      </c>
      <c r="BM6">
        <f t="shared" si="0"/>
        <v>-0.91000000000000014</v>
      </c>
      <c r="BN6">
        <f t="shared" si="0"/>
        <v>-0.25999999999999979</v>
      </c>
      <c r="BO6">
        <f t="shared" ref="BO6:CI6" si="1">BO1-BO2</f>
        <v>-0.83000000000000007</v>
      </c>
      <c r="BP6">
        <f t="shared" si="1"/>
        <v>1.1599999999999993</v>
      </c>
      <c r="BQ6">
        <f t="shared" si="1"/>
        <v>0.97999999999999954</v>
      </c>
      <c r="BR6">
        <f t="shared" si="1"/>
        <v>-0.26000000000000068</v>
      </c>
      <c r="BS6">
        <f t="shared" si="1"/>
        <v>3.12</v>
      </c>
      <c r="BT6">
        <f t="shared" si="1"/>
        <v>3.0899999999999994</v>
      </c>
      <c r="BU6">
        <f t="shared" si="1"/>
        <v>2.3299999999999996</v>
      </c>
      <c r="BV6">
        <f t="shared" si="1"/>
        <v>-2.1799999999999997</v>
      </c>
      <c r="BW6">
        <f t="shared" si="1"/>
        <v>-2.0199999999999996</v>
      </c>
      <c r="BX6">
        <f t="shared" si="1"/>
        <v>-2.0500000000000007</v>
      </c>
      <c r="BY6">
        <f t="shared" si="1"/>
        <v>-2.5100000000000007</v>
      </c>
      <c r="BZ6">
        <f t="shared" si="1"/>
        <v>-1.2800000000000002</v>
      </c>
      <c r="CA6">
        <f t="shared" si="1"/>
        <v>-0.49000000000000021</v>
      </c>
      <c r="CB6">
        <f t="shared" si="1"/>
        <v>-0.4700000000000002</v>
      </c>
      <c r="CC6">
        <f t="shared" si="1"/>
        <v>0.53000000000000025</v>
      </c>
      <c r="CD6">
        <f t="shared" si="1"/>
        <v>1.9899999999999993</v>
      </c>
      <c r="CE6">
        <f t="shared" si="1"/>
        <v>1.6399999999999997</v>
      </c>
      <c r="CF6">
        <f t="shared" si="1"/>
        <v>0.90000000000000036</v>
      </c>
      <c r="CG6">
        <f t="shared" si="1"/>
        <v>1.4800000000000004</v>
      </c>
      <c r="CH6">
        <f t="shared" si="1"/>
        <v>2.25</v>
      </c>
      <c r="CI6">
        <f t="shared" si="1"/>
        <v>2.63</v>
      </c>
    </row>
    <row r="8" spans="1:87" x14ac:dyDescent="0.3">
      <c r="A8" t="s">
        <v>10</v>
      </c>
      <c r="B8">
        <f>B3-B4</f>
        <v>-0.38999999999999968</v>
      </c>
      <c r="C8">
        <f t="shared" ref="C8:BN8" si="2">C3-C4</f>
        <v>-1.5400000000000009</v>
      </c>
      <c r="D8">
        <f t="shared" si="2"/>
        <v>1.0500000000000007</v>
      </c>
      <c r="E8">
        <f t="shared" si="2"/>
        <v>-1.5500000000000007</v>
      </c>
      <c r="F8">
        <f t="shared" si="2"/>
        <v>-1.0500000000000007</v>
      </c>
      <c r="G8">
        <f t="shared" si="2"/>
        <v>-1.1199999999999992</v>
      </c>
      <c r="H8">
        <f t="shared" si="2"/>
        <v>-0.41000000000000014</v>
      </c>
      <c r="I8">
        <f t="shared" si="2"/>
        <v>-0.33999999999999986</v>
      </c>
      <c r="J8">
        <f t="shared" si="2"/>
        <v>0.5</v>
      </c>
      <c r="K8">
        <f t="shared" si="2"/>
        <v>-0.12000000000000099</v>
      </c>
      <c r="L8">
        <f t="shared" si="2"/>
        <v>0.67000000000000171</v>
      </c>
      <c r="M8">
        <f t="shared" si="2"/>
        <v>-1.0599999999999987</v>
      </c>
      <c r="N8">
        <f t="shared" si="2"/>
        <v>-1.4700000000000006</v>
      </c>
      <c r="O8">
        <f t="shared" si="2"/>
        <v>-3.01</v>
      </c>
      <c r="P8">
        <f t="shared" si="2"/>
        <v>-0.76999999999999957</v>
      </c>
      <c r="Q8">
        <f t="shared" si="2"/>
        <v>-0.65000000000000036</v>
      </c>
      <c r="R8">
        <f t="shared" si="2"/>
        <v>-0.72999999999999687</v>
      </c>
      <c r="S8">
        <f t="shared" si="2"/>
        <v>-1.0200000000000014</v>
      </c>
      <c r="T8">
        <f t="shared" si="2"/>
        <v>-0.58999999999999986</v>
      </c>
      <c r="U8">
        <f t="shared" si="2"/>
        <v>-0.62999999999999901</v>
      </c>
      <c r="V8">
        <f t="shared" si="2"/>
        <v>0.96000000000000085</v>
      </c>
      <c r="W8">
        <f t="shared" si="2"/>
        <v>-0.49000000000000021</v>
      </c>
      <c r="X8">
        <f t="shared" si="2"/>
        <v>-0.44000000000000128</v>
      </c>
      <c r="Y8">
        <f t="shared" si="2"/>
        <v>1.9499999999999993</v>
      </c>
      <c r="Z8">
        <f t="shared" si="2"/>
        <v>1.58</v>
      </c>
      <c r="AA8">
        <f t="shared" si="2"/>
        <v>0.3100000000000005</v>
      </c>
      <c r="AB8">
        <f t="shared" si="2"/>
        <v>-0.28000000000000114</v>
      </c>
      <c r="AC8">
        <f t="shared" si="2"/>
        <v>-0.15000000000000036</v>
      </c>
      <c r="AD8">
        <f t="shared" si="2"/>
        <v>-0.57000000000000028</v>
      </c>
      <c r="AE8">
        <f t="shared" si="2"/>
        <v>-1.1099999999999994</v>
      </c>
      <c r="AF8">
        <f t="shared" si="2"/>
        <v>-0.29999999999999893</v>
      </c>
      <c r="AG8">
        <f t="shared" si="2"/>
        <v>-1.8000000000000007</v>
      </c>
      <c r="AH8">
        <f t="shared" si="2"/>
        <v>-1.8000000000000007</v>
      </c>
      <c r="AI8">
        <f t="shared" si="2"/>
        <v>-2.7800000000000011</v>
      </c>
      <c r="AJ8">
        <f t="shared" si="2"/>
        <v>-3.2099999999999991</v>
      </c>
      <c r="AK8">
        <f t="shared" si="2"/>
        <v>1.25</v>
      </c>
      <c r="AL8">
        <f t="shared" si="2"/>
        <v>0.59999999999999964</v>
      </c>
      <c r="AM8">
        <f t="shared" si="2"/>
        <v>1.1799999999999997</v>
      </c>
      <c r="AN8">
        <f t="shared" si="2"/>
        <v>0.30000000000000071</v>
      </c>
      <c r="AO8">
        <f t="shared" si="2"/>
        <v>-2.9999999999999361E-2</v>
      </c>
      <c r="AP8">
        <f t="shared" si="2"/>
        <v>-0.48000000000000043</v>
      </c>
      <c r="AQ8">
        <f t="shared" si="2"/>
        <v>-2.09</v>
      </c>
      <c r="AR8">
        <f t="shared" si="2"/>
        <v>-2.3900000000000006</v>
      </c>
      <c r="AS8">
        <f t="shared" si="2"/>
        <v>-2.5499999999999989</v>
      </c>
      <c r="AT8">
        <f t="shared" si="2"/>
        <v>-2.3000000000000007</v>
      </c>
      <c r="AU8">
        <f t="shared" si="2"/>
        <v>-4.1300000000000008</v>
      </c>
      <c r="AV8">
        <f t="shared" si="2"/>
        <v>-3.629999999999999</v>
      </c>
      <c r="AW8">
        <f t="shared" si="2"/>
        <v>0.88000000000000078</v>
      </c>
      <c r="AX8">
        <f t="shared" si="2"/>
        <v>0.82000000000000028</v>
      </c>
      <c r="AY8">
        <f t="shared" si="2"/>
        <v>0.16000000000000014</v>
      </c>
      <c r="AZ8">
        <f t="shared" si="2"/>
        <v>-0.16999999999999815</v>
      </c>
      <c r="BA8">
        <f t="shared" si="2"/>
        <v>-1.4299999999999997</v>
      </c>
      <c r="BB8">
        <f t="shared" si="2"/>
        <v>-0.38000000000000078</v>
      </c>
      <c r="BC8">
        <f t="shared" si="2"/>
        <v>-1.58</v>
      </c>
      <c r="BD8">
        <f t="shared" si="2"/>
        <v>-1.7899999999999991</v>
      </c>
      <c r="BE8">
        <f t="shared" si="2"/>
        <v>-2.9899999999999984</v>
      </c>
      <c r="BF8">
        <f t="shared" si="2"/>
        <v>-2.0500000000000007</v>
      </c>
      <c r="BG8">
        <f t="shared" si="2"/>
        <v>-2.5600000000000005</v>
      </c>
      <c r="BH8">
        <f t="shared" si="2"/>
        <v>-3.240000000000002</v>
      </c>
      <c r="BI8">
        <f t="shared" si="2"/>
        <v>0.83999999999999986</v>
      </c>
      <c r="BJ8">
        <f t="shared" si="2"/>
        <v>0.19999999999999929</v>
      </c>
      <c r="BK8">
        <f t="shared" si="2"/>
        <v>1.4599999999999973</v>
      </c>
      <c r="BL8">
        <f t="shared" si="2"/>
        <v>1.629999999999999</v>
      </c>
      <c r="BM8">
        <f t="shared" si="2"/>
        <v>-1.1700000000000017</v>
      </c>
      <c r="BN8">
        <f t="shared" si="2"/>
        <v>-0.38999999999999702</v>
      </c>
      <c r="BO8">
        <f t="shared" ref="BO8:CF8" si="3">BO3-BO4</f>
        <v>-1.7600000000000016</v>
      </c>
      <c r="BP8">
        <f t="shared" si="3"/>
        <v>-2.9899999999999984</v>
      </c>
      <c r="BQ8">
        <f t="shared" si="3"/>
        <v>-1.8399999999999999</v>
      </c>
      <c r="BR8">
        <f t="shared" si="3"/>
        <v>-3.83</v>
      </c>
      <c r="BS8">
        <f t="shared" si="3"/>
        <v>-4.1199999999999992</v>
      </c>
      <c r="BT8">
        <f t="shared" si="3"/>
        <v>0.5600000000000005</v>
      </c>
      <c r="BU8">
        <f t="shared" si="3"/>
        <v>0.71999999999999886</v>
      </c>
      <c r="BV8">
        <f t="shared" si="3"/>
        <v>1.08</v>
      </c>
      <c r="BW8">
        <f t="shared" si="3"/>
        <v>-1.0000000000001563E-2</v>
      </c>
      <c r="BX8">
        <f t="shared" si="3"/>
        <v>-0.58999999999999986</v>
      </c>
      <c r="BY8">
        <f t="shared" si="3"/>
        <v>-3.6300000000000026</v>
      </c>
      <c r="BZ8">
        <f t="shared" si="3"/>
        <v>-2.3999999999999986</v>
      </c>
      <c r="CA8">
        <f t="shared" si="3"/>
        <v>-2.2999999999999989</v>
      </c>
      <c r="CB8">
        <f t="shared" si="3"/>
        <v>-3.0199999999999996</v>
      </c>
      <c r="CC8">
        <f t="shared" si="3"/>
        <v>-2.6799999999999997</v>
      </c>
      <c r="CD8">
        <f t="shared" si="3"/>
        <v>-2</v>
      </c>
      <c r="CE8">
        <f t="shared" si="3"/>
        <v>-3.8699999999999974</v>
      </c>
      <c r="CF8">
        <f t="shared" si="3"/>
        <v>-3.4599999999999973</v>
      </c>
    </row>
    <row r="12" spans="1:87" x14ac:dyDescent="0.3">
      <c r="C12" t="s">
        <v>11</v>
      </c>
      <c r="D12" t="s">
        <v>12</v>
      </c>
    </row>
    <row r="13" spans="1:87" x14ac:dyDescent="0.3">
      <c r="B13" t="s">
        <v>4</v>
      </c>
      <c r="C13" cm="1">
        <f t="array" ref="C13">AVERAGE(ABS(B6:CI6))</f>
        <v>1.2043023255813954</v>
      </c>
      <c r="D13" cm="1">
        <f t="array" ref="D13">AVERAGE(ABS(B8:CF8))</f>
        <v>1.4690361445783138</v>
      </c>
    </row>
    <row r="14" spans="1:87" x14ac:dyDescent="0.3">
      <c r="B14" t="s">
        <v>5</v>
      </c>
      <c r="C14">
        <f>AVERAGE(B6:CI6)</f>
        <v>-6.2674418604651186E-2</v>
      </c>
      <c r="D14">
        <f>AVERAGE(B8:CF8)</f>
        <v>-1.0184337349397592</v>
      </c>
    </row>
    <row r="15" spans="1:87" x14ac:dyDescent="0.3">
      <c r="B15" t="s">
        <v>6</v>
      </c>
      <c r="C15">
        <f>_xlfn.STDEV.S(B6:CI6)</f>
        <v>1.4880689614148026</v>
      </c>
      <c r="D15">
        <f>_xlfn.STDEV.S(B8:CF8)</f>
        <v>1.5470565931027567</v>
      </c>
    </row>
    <row r="16" spans="1:87" x14ac:dyDescent="0.3">
      <c r="B16" t="s">
        <v>7</v>
      </c>
      <c r="C16">
        <f>MEDIAN(B6:CI6)</f>
        <v>-0.17500000000000071</v>
      </c>
      <c r="D16">
        <f>MEDIAN(B8:CF8)</f>
        <v>-0.72999999999999687</v>
      </c>
    </row>
    <row r="17" spans="2:4" x14ac:dyDescent="0.3">
      <c r="B17" t="s">
        <v>8</v>
      </c>
      <c r="C17">
        <f>_xlfn.QUARTILE.EXC(B6:CI6, 3) - _xlfn.QUARTILE.EXC(B6:CI6, 1)</f>
        <v>2.0125000000000002</v>
      </c>
      <c r="D17">
        <f>_xlfn.QUARTILE.EXC(B8:CF8, 3) - _xlfn.QUARTILE.EXC(B8:CF8, 1)</f>
        <v>2.4599999999999991</v>
      </c>
    </row>
    <row r="18" spans="2:4" x14ac:dyDescent="0.3">
      <c r="B18" t="s">
        <v>13</v>
      </c>
      <c r="C18" cm="1">
        <f t="array" ref="C18">SQRT(AVERAGE(POWER(B6:CI6,2)))</f>
        <v>1.4807191056265339</v>
      </c>
      <c r="D18" cm="1">
        <f t="array" ref="D18">SQRT(AVERAGE(POWER(B8:CF8,2)))</f>
        <v>1.8443848355716728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437D6-944C-4196-ABF8-D4BD53F9FF1D}">
  <dimension ref="A1:DH18"/>
  <sheetViews>
    <sheetView tabSelected="1" workbookViewId="0">
      <selection activeCell="M22" sqref="M22"/>
    </sheetView>
  </sheetViews>
  <sheetFormatPr defaultRowHeight="14.4" x14ac:dyDescent="0.3"/>
  <sheetData>
    <row r="1" spans="1:112" x14ac:dyDescent="0.3">
      <c r="A1" t="s">
        <v>0</v>
      </c>
      <c r="B1">
        <v>15.68</v>
      </c>
      <c r="C1">
        <v>16.57</v>
      </c>
      <c r="D1">
        <v>14.59</v>
      </c>
      <c r="E1">
        <v>-20.96</v>
      </c>
      <c r="F1">
        <v>-20.47</v>
      </c>
      <c r="G1">
        <v>-21.51</v>
      </c>
      <c r="H1">
        <v>-21.58</v>
      </c>
      <c r="I1">
        <v>17.29</v>
      </c>
      <c r="J1">
        <v>16.899999999999999</v>
      </c>
      <c r="K1">
        <v>15.34</v>
      </c>
      <c r="L1">
        <v>16.190000000000001</v>
      </c>
      <c r="M1">
        <v>-20.65</v>
      </c>
      <c r="N1">
        <v>-20.53</v>
      </c>
      <c r="O1">
        <v>-21.75</v>
      </c>
      <c r="P1">
        <v>-22.31</v>
      </c>
      <c r="Q1">
        <v>17.93</v>
      </c>
      <c r="R1">
        <v>18.12</v>
      </c>
      <c r="S1">
        <v>16.82</v>
      </c>
      <c r="T1">
        <v>-21.96</v>
      </c>
      <c r="U1">
        <v>-20.27</v>
      </c>
      <c r="V1">
        <v>-21.68</v>
      </c>
      <c r="W1">
        <v>2.2400000000000002</v>
      </c>
      <c r="X1">
        <v>1.28</v>
      </c>
      <c r="Y1">
        <v>0.13</v>
      </c>
      <c r="Z1">
        <v>-4.51</v>
      </c>
      <c r="AA1">
        <v>-6.93</v>
      </c>
      <c r="AB1">
        <v>-7.31</v>
      </c>
      <c r="AC1">
        <v>-5.72</v>
      </c>
      <c r="AD1">
        <v>-5.79</v>
      </c>
      <c r="AE1">
        <v>2.4900000000000002</v>
      </c>
      <c r="AF1">
        <v>1.41</v>
      </c>
      <c r="AG1">
        <v>0.1</v>
      </c>
      <c r="AH1">
        <v>-6.29</v>
      </c>
      <c r="AI1">
        <v>-5.6</v>
      </c>
      <c r="AJ1">
        <v>-6.62</v>
      </c>
      <c r="AK1">
        <v>16.91</v>
      </c>
      <c r="AL1">
        <v>13.01</v>
      </c>
      <c r="AM1">
        <v>16.73</v>
      </c>
      <c r="AN1">
        <v>14.85</v>
      </c>
      <c r="AO1">
        <v>-21.6</v>
      </c>
      <c r="AP1">
        <v>-20.07</v>
      </c>
      <c r="AQ1">
        <v>-23.26</v>
      </c>
      <c r="AR1">
        <v>-22.07</v>
      </c>
      <c r="AS1">
        <v>15.66</v>
      </c>
      <c r="AT1">
        <v>15.3</v>
      </c>
      <c r="AU1">
        <v>15.5</v>
      </c>
      <c r="AV1">
        <v>-20.82</v>
      </c>
      <c r="AW1">
        <v>-21.72</v>
      </c>
      <c r="AX1">
        <v>-20.97</v>
      </c>
      <c r="AY1">
        <v>16.440000000000001</v>
      </c>
      <c r="AZ1">
        <v>16.14</v>
      </c>
      <c r="BA1">
        <v>13.98</v>
      </c>
      <c r="BB1">
        <v>-21.29</v>
      </c>
      <c r="BC1">
        <v>-22.24</v>
      </c>
      <c r="BD1">
        <v>-22.68</v>
      </c>
    </row>
    <row r="2" spans="1:112" x14ac:dyDescent="0.3">
      <c r="A2" t="s">
        <v>2</v>
      </c>
      <c r="B2">
        <v>12.25</v>
      </c>
      <c r="C2">
        <v>14.32</v>
      </c>
      <c r="D2">
        <v>12</v>
      </c>
      <c r="E2">
        <v>-21.13</v>
      </c>
      <c r="F2">
        <v>-18.7</v>
      </c>
      <c r="G2">
        <v>-20.14</v>
      </c>
      <c r="H2">
        <v>-20.9</v>
      </c>
      <c r="I2">
        <v>14.64</v>
      </c>
      <c r="J2">
        <v>14.79</v>
      </c>
      <c r="K2">
        <v>12.59</v>
      </c>
      <c r="L2">
        <v>14.52</v>
      </c>
      <c r="M2">
        <v>-19.96</v>
      </c>
      <c r="N2">
        <v>-20.9</v>
      </c>
      <c r="O2">
        <v>-19.690000000000001</v>
      </c>
      <c r="P2">
        <v>-20.57</v>
      </c>
      <c r="Q2">
        <v>16.05</v>
      </c>
      <c r="R2">
        <v>16.829999999999998</v>
      </c>
      <c r="S2">
        <v>15.38</v>
      </c>
      <c r="T2">
        <v>-21.05</v>
      </c>
      <c r="U2">
        <v>-20.63</v>
      </c>
      <c r="V2">
        <v>-20.81</v>
      </c>
      <c r="W2">
        <v>1.8</v>
      </c>
      <c r="X2">
        <v>0.49</v>
      </c>
      <c r="Y2">
        <v>-1.32</v>
      </c>
      <c r="Z2">
        <v>-2.59</v>
      </c>
      <c r="AA2">
        <v>-6.31</v>
      </c>
      <c r="AB2">
        <v>-6.28</v>
      </c>
      <c r="AC2">
        <v>-6.03</v>
      </c>
      <c r="AD2">
        <v>-6.79</v>
      </c>
      <c r="AE2">
        <v>1.32</v>
      </c>
      <c r="AF2">
        <v>1.1100000000000001</v>
      </c>
      <c r="AG2">
        <v>-0.68</v>
      </c>
      <c r="AH2">
        <v>-6.02</v>
      </c>
      <c r="AI2">
        <v>-5.6</v>
      </c>
      <c r="AJ2">
        <v>-6.54</v>
      </c>
      <c r="AK2">
        <v>14.34</v>
      </c>
      <c r="AL2">
        <v>10.6</v>
      </c>
      <c r="AM2">
        <v>14.09</v>
      </c>
      <c r="AN2">
        <v>12.72</v>
      </c>
      <c r="AO2">
        <v>-21.11</v>
      </c>
      <c r="AP2">
        <v>-20.43</v>
      </c>
      <c r="AQ2">
        <v>-22.53</v>
      </c>
      <c r="AR2">
        <v>-20.27</v>
      </c>
      <c r="AS2">
        <v>12.76</v>
      </c>
      <c r="AT2">
        <v>11.43</v>
      </c>
      <c r="AU2">
        <v>14.49</v>
      </c>
      <c r="AV2">
        <v>-21.31</v>
      </c>
      <c r="AW2">
        <v>-22.24</v>
      </c>
      <c r="AX2">
        <v>-21.27</v>
      </c>
      <c r="AY2">
        <v>13.54</v>
      </c>
      <c r="AZ2">
        <v>13.52</v>
      </c>
      <c r="BA2">
        <v>13.15</v>
      </c>
      <c r="BB2">
        <v>-20.41</v>
      </c>
      <c r="BC2">
        <v>-23.15</v>
      </c>
      <c r="BD2">
        <v>-23.81</v>
      </c>
    </row>
    <row r="3" spans="1:112" x14ac:dyDescent="0.3">
      <c r="A3" t="s">
        <v>1</v>
      </c>
      <c r="B3">
        <v>15.56</v>
      </c>
      <c r="C3">
        <v>16.36</v>
      </c>
      <c r="D3">
        <v>13.86</v>
      </c>
      <c r="E3">
        <v>9.44</v>
      </c>
      <c r="F3">
        <v>-15.92</v>
      </c>
      <c r="G3">
        <v>-15.41</v>
      </c>
      <c r="H3">
        <v>-14.29</v>
      </c>
      <c r="I3">
        <v>-12.31</v>
      </c>
      <c r="J3">
        <v>19.670000000000002</v>
      </c>
      <c r="K3">
        <v>17.440000000000001</v>
      </c>
      <c r="L3">
        <v>17.600000000000001</v>
      </c>
      <c r="M3">
        <v>13.14</v>
      </c>
      <c r="N3">
        <v>-16.43</v>
      </c>
      <c r="O3">
        <v>-16.29</v>
      </c>
      <c r="P3">
        <v>-15.34</v>
      </c>
      <c r="Q3">
        <v>-13.81</v>
      </c>
      <c r="R3">
        <v>17.690000000000001</v>
      </c>
      <c r="S3">
        <v>16.010000000000002</v>
      </c>
      <c r="T3">
        <v>14.92</v>
      </c>
      <c r="U3">
        <v>-16.72</v>
      </c>
      <c r="V3">
        <v>-16.41</v>
      </c>
      <c r="W3">
        <v>-14.33</v>
      </c>
      <c r="X3">
        <v>-14.53</v>
      </c>
      <c r="Y3">
        <v>3.59</v>
      </c>
      <c r="Z3">
        <v>2.02</v>
      </c>
      <c r="AA3">
        <v>1</v>
      </c>
      <c r="AB3">
        <v>-2.16</v>
      </c>
      <c r="AC3">
        <v>-0.89</v>
      </c>
      <c r="AD3">
        <v>-0.43</v>
      </c>
      <c r="AE3">
        <v>3.15</v>
      </c>
      <c r="AF3">
        <v>0.86</v>
      </c>
      <c r="AG3">
        <v>-0.98</v>
      </c>
      <c r="AH3">
        <v>-0.79</v>
      </c>
      <c r="AI3">
        <v>-0.12</v>
      </c>
      <c r="AJ3">
        <v>-0.47</v>
      </c>
      <c r="AK3">
        <v>3.4</v>
      </c>
      <c r="AL3">
        <v>1.91</v>
      </c>
      <c r="AM3">
        <v>1.54</v>
      </c>
      <c r="AN3">
        <v>-1.61</v>
      </c>
      <c r="AO3">
        <v>-1.98</v>
      </c>
      <c r="AP3">
        <v>-0.48</v>
      </c>
      <c r="AQ3">
        <v>-1.4</v>
      </c>
      <c r="AR3">
        <v>3.96</v>
      </c>
      <c r="AS3">
        <v>1.94</v>
      </c>
      <c r="AT3">
        <v>1.85</v>
      </c>
      <c r="AU3">
        <v>-0.51</v>
      </c>
      <c r="AV3">
        <v>-2.4300000000000002</v>
      </c>
      <c r="AW3">
        <v>-0.83</v>
      </c>
      <c r="AX3">
        <v>-1.82</v>
      </c>
      <c r="AY3">
        <v>-1.68</v>
      </c>
      <c r="AZ3">
        <v>3.22</v>
      </c>
      <c r="BA3">
        <v>2.64</v>
      </c>
      <c r="BB3">
        <v>-0.17</v>
      </c>
      <c r="BC3">
        <v>-1.72</v>
      </c>
      <c r="BD3">
        <v>0.08</v>
      </c>
      <c r="BE3">
        <v>-2.08</v>
      </c>
    </row>
    <row r="4" spans="1:112" x14ac:dyDescent="0.3">
      <c r="A4" t="s">
        <v>3</v>
      </c>
      <c r="B4">
        <v>9.84</v>
      </c>
      <c r="C4">
        <v>11.2</v>
      </c>
      <c r="D4">
        <v>9.42</v>
      </c>
      <c r="E4">
        <v>4.55</v>
      </c>
      <c r="F4">
        <v>-16.14</v>
      </c>
      <c r="G4">
        <v>-16.48</v>
      </c>
      <c r="H4">
        <v>-16.600000000000001</v>
      </c>
      <c r="I4">
        <v>-14.02</v>
      </c>
      <c r="J4">
        <v>14.77</v>
      </c>
      <c r="K4">
        <v>13.8</v>
      </c>
      <c r="L4">
        <v>13.99</v>
      </c>
      <c r="M4">
        <v>7.87</v>
      </c>
      <c r="N4">
        <v>-18.3</v>
      </c>
      <c r="O4">
        <v>-18.02</v>
      </c>
      <c r="P4">
        <v>-18.440000000000001</v>
      </c>
      <c r="Q4">
        <v>-16.649999999999999</v>
      </c>
      <c r="R4">
        <v>14.67</v>
      </c>
      <c r="S4">
        <v>10.36</v>
      </c>
      <c r="T4">
        <v>11.78</v>
      </c>
      <c r="U4">
        <v>-19.09</v>
      </c>
      <c r="V4">
        <v>-18.559999999999999</v>
      </c>
      <c r="W4">
        <v>-16.3</v>
      </c>
      <c r="X4">
        <v>-16.57</v>
      </c>
      <c r="Y4">
        <v>0.23</v>
      </c>
      <c r="Z4">
        <v>-0.81</v>
      </c>
      <c r="AA4">
        <v>-2.8</v>
      </c>
      <c r="AB4">
        <v>-1.03</v>
      </c>
      <c r="AC4">
        <v>-0.15</v>
      </c>
      <c r="AD4">
        <v>-1.24</v>
      </c>
      <c r="AE4">
        <v>-0.47</v>
      </c>
      <c r="AF4">
        <v>-0.22</v>
      </c>
      <c r="AG4">
        <v>-0.48</v>
      </c>
      <c r="AH4">
        <v>0.61</v>
      </c>
      <c r="AI4">
        <v>0.53</v>
      </c>
      <c r="AJ4">
        <v>0.52</v>
      </c>
      <c r="AK4">
        <v>-2.36</v>
      </c>
      <c r="AL4">
        <v>-3.32</v>
      </c>
      <c r="AM4">
        <v>-2.98</v>
      </c>
      <c r="AN4">
        <v>-4.03</v>
      </c>
      <c r="AO4">
        <v>-4</v>
      </c>
      <c r="AP4">
        <v>-3.78</v>
      </c>
      <c r="AQ4">
        <v>-5.27</v>
      </c>
      <c r="AR4">
        <v>-0.47</v>
      </c>
      <c r="AS4">
        <v>-3.55</v>
      </c>
      <c r="AT4">
        <v>-3.82</v>
      </c>
      <c r="AU4">
        <v>-3.08</v>
      </c>
      <c r="AV4">
        <v>-4.99</v>
      </c>
      <c r="AW4">
        <v>-4.68</v>
      </c>
      <c r="AX4">
        <v>-4.4000000000000004</v>
      </c>
      <c r="AY4">
        <v>-4.3</v>
      </c>
      <c r="AZ4">
        <v>-2.14</v>
      </c>
      <c r="BA4">
        <v>-3.51</v>
      </c>
      <c r="BB4">
        <v>-2.67</v>
      </c>
      <c r="BC4">
        <v>-4</v>
      </c>
      <c r="BD4">
        <v>-3.78</v>
      </c>
      <c r="BE4">
        <v>-4.46</v>
      </c>
    </row>
    <row r="6" spans="1:112" x14ac:dyDescent="0.3">
      <c r="A6" t="s">
        <v>9</v>
      </c>
      <c r="B6">
        <f>B1-B2</f>
        <v>3.4299999999999997</v>
      </c>
      <c r="C6">
        <f t="shared" ref="C6:BN6" si="0">C1-C2</f>
        <v>2.25</v>
      </c>
      <c r="D6">
        <f t="shared" si="0"/>
        <v>2.59</v>
      </c>
      <c r="E6">
        <f t="shared" si="0"/>
        <v>0.16999999999999815</v>
      </c>
      <c r="F6">
        <f t="shared" si="0"/>
        <v>-1.7699999999999996</v>
      </c>
      <c r="G6">
        <f t="shared" si="0"/>
        <v>-1.370000000000001</v>
      </c>
      <c r="H6">
        <f t="shared" si="0"/>
        <v>-0.67999999999999972</v>
      </c>
      <c r="I6">
        <f t="shared" si="0"/>
        <v>2.6499999999999986</v>
      </c>
      <c r="J6">
        <f t="shared" si="0"/>
        <v>2.1099999999999994</v>
      </c>
      <c r="K6">
        <f t="shared" si="0"/>
        <v>2.75</v>
      </c>
      <c r="L6">
        <f t="shared" si="0"/>
        <v>1.6700000000000017</v>
      </c>
      <c r="M6">
        <f t="shared" si="0"/>
        <v>-0.68999999999999773</v>
      </c>
      <c r="N6">
        <f t="shared" si="0"/>
        <v>0.36999999999999744</v>
      </c>
      <c r="O6">
        <f t="shared" si="0"/>
        <v>-2.0599999999999987</v>
      </c>
      <c r="P6">
        <f t="shared" si="0"/>
        <v>-1.7399999999999984</v>
      </c>
      <c r="Q6">
        <f t="shared" si="0"/>
        <v>1.879999999999999</v>
      </c>
      <c r="R6">
        <f t="shared" si="0"/>
        <v>1.2900000000000027</v>
      </c>
      <c r="S6">
        <f t="shared" si="0"/>
        <v>1.4399999999999995</v>
      </c>
      <c r="T6">
        <f t="shared" si="0"/>
        <v>-0.91000000000000014</v>
      </c>
      <c r="U6">
        <f t="shared" si="0"/>
        <v>0.35999999999999943</v>
      </c>
      <c r="V6">
        <f t="shared" si="0"/>
        <v>-0.87000000000000099</v>
      </c>
      <c r="W6">
        <f t="shared" si="0"/>
        <v>0.44000000000000017</v>
      </c>
      <c r="X6">
        <f t="shared" si="0"/>
        <v>0.79</v>
      </c>
      <c r="Y6">
        <f t="shared" si="0"/>
        <v>1.4500000000000002</v>
      </c>
      <c r="Z6">
        <f t="shared" si="0"/>
        <v>-1.92</v>
      </c>
      <c r="AA6">
        <f t="shared" si="0"/>
        <v>-0.62000000000000011</v>
      </c>
      <c r="AB6">
        <f t="shared" si="0"/>
        <v>-1.0299999999999994</v>
      </c>
      <c r="AC6">
        <f t="shared" si="0"/>
        <v>0.3100000000000005</v>
      </c>
      <c r="AD6">
        <f t="shared" si="0"/>
        <v>1</v>
      </c>
      <c r="AE6">
        <f t="shared" si="0"/>
        <v>1.1700000000000002</v>
      </c>
      <c r="AF6">
        <f t="shared" si="0"/>
        <v>0.29999999999999982</v>
      </c>
      <c r="AG6">
        <f t="shared" si="0"/>
        <v>0.78</v>
      </c>
      <c r="AH6">
        <f t="shared" si="0"/>
        <v>-0.27000000000000046</v>
      </c>
      <c r="AI6">
        <f t="shared" si="0"/>
        <v>0</v>
      </c>
      <c r="AJ6">
        <f t="shared" si="0"/>
        <v>-8.0000000000000071E-2</v>
      </c>
      <c r="AK6">
        <f t="shared" si="0"/>
        <v>2.5700000000000003</v>
      </c>
      <c r="AL6">
        <f t="shared" si="0"/>
        <v>2.41</v>
      </c>
      <c r="AM6">
        <f t="shared" si="0"/>
        <v>2.6400000000000006</v>
      </c>
      <c r="AN6">
        <f t="shared" si="0"/>
        <v>2.129999999999999</v>
      </c>
      <c r="AO6">
        <f t="shared" si="0"/>
        <v>-0.49000000000000199</v>
      </c>
      <c r="AP6">
        <f t="shared" si="0"/>
        <v>0.35999999999999943</v>
      </c>
      <c r="AQ6">
        <f t="shared" si="0"/>
        <v>-0.73000000000000043</v>
      </c>
      <c r="AR6">
        <f t="shared" si="0"/>
        <v>-1.8000000000000007</v>
      </c>
      <c r="AS6">
        <f t="shared" si="0"/>
        <v>2.9000000000000004</v>
      </c>
      <c r="AT6">
        <f t="shared" si="0"/>
        <v>3.870000000000001</v>
      </c>
      <c r="AU6">
        <f t="shared" si="0"/>
        <v>1.0099999999999998</v>
      </c>
      <c r="AV6">
        <f t="shared" si="0"/>
        <v>0.48999999999999844</v>
      </c>
      <c r="AW6">
        <f t="shared" si="0"/>
        <v>0.51999999999999957</v>
      </c>
      <c r="AX6">
        <f t="shared" si="0"/>
        <v>0.30000000000000071</v>
      </c>
      <c r="AY6">
        <f t="shared" si="0"/>
        <v>2.9000000000000021</v>
      </c>
      <c r="AZ6">
        <f t="shared" si="0"/>
        <v>2.620000000000001</v>
      </c>
      <c r="BA6">
        <f t="shared" si="0"/>
        <v>0.83000000000000007</v>
      </c>
      <c r="BB6">
        <f t="shared" si="0"/>
        <v>-0.87999999999999901</v>
      </c>
      <c r="BC6">
        <f t="shared" si="0"/>
        <v>0.91000000000000014</v>
      </c>
      <c r="BD6">
        <f t="shared" si="0"/>
        <v>1.129999999999999</v>
      </c>
    </row>
    <row r="8" spans="1:112" x14ac:dyDescent="0.3">
      <c r="A8" t="s">
        <v>10</v>
      </c>
      <c r="B8">
        <f>B3-B4</f>
        <v>5.7200000000000006</v>
      </c>
      <c r="C8">
        <f t="shared" ref="C8:BN10" si="1">C3-C4</f>
        <v>5.16</v>
      </c>
      <c r="D8">
        <f t="shared" si="1"/>
        <v>4.4399999999999995</v>
      </c>
      <c r="E8">
        <f t="shared" si="1"/>
        <v>4.8899999999999997</v>
      </c>
      <c r="F8">
        <f t="shared" si="1"/>
        <v>0.22000000000000064</v>
      </c>
      <c r="G8">
        <f t="shared" si="1"/>
        <v>1.0700000000000003</v>
      </c>
      <c r="H8">
        <f t="shared" si="1"/>
        <v>2.3100000000000023</v>
      </c>
      <c r="I8">
        <f t="shared" si="1"/>
        <v>1.7099999999999991</v>
      </c>
      <c r="J8">
        <f t="shared" si="1"/>
        <v>4.9000000000000021</v>
      </c>
      <c r="K8">
        <f t="shared" si="1"/>
        <v>3.6400000000000006</v>
      </c>
      <c r="L8">
        <f t="shared" si="1"/>
        <v>3.6100000000000012</v>
      </c>
      <c r="M8">
        <f t="shared" si="1"/>
        <v>5.2700000000000005</v>
      </c>
      <c r="N8">
        <f t="shared" si="1"/>
        <v>1.870000000000001</v>
      </c>
      <c r="O8">
        <f t="shared" si="1"/>
        <v>1.7300000000000004</v>
      </c>
      <c r="P8">
        <f t="shared" si="1"/>
        <v>3.1000000000000014</v>
      </c>
      <c r="Q8">
        <f t="shared" si="1"/>
        <v>2.8399999999999981</v>
      </c>
      <c r="R8">
        <f t="shared" si="1"/>
        <v>3.0200000000000014</v>
      </c>
      <c r="S8">
        <f t="shared" si="1"/>
        <v>5.6500000000000021</v>
      </c>
      <c r="T8">
        <f t="shared" si="1"/>
        <v>3.1400000000000006</v>
      </c>
      <c r="U8">
        <f t="shared" si="1"/>
        <v>2.370000000000001</v>
      </c>
      <c r="V8">
        <f t="shared" si="1"/>
        <v>2.1499999999999986</v>
      </c>
      <c r="W8">
        <f t="shared" si="1"/>
        <v>1.9700000000000006</v>
      </c>
      <c r="X8">
        <f t="shared" si="1"/>
        <v>2.0400000000000009</v>
      </c>
      <c r="Y8">
        <f t="shared" si="1"/>
        <v>3.36</v>
      </c>
      <c r="Z8">
        <f t="shared" si="1"/>
        <v>2.83</v>
      </c>
      <c r="AA8">
        <f t="shared" si="1"/>
        <v>3.8</v>
      </c>
      <c r="AB8">
        <f t="shared" si="1"/>
        <v>-1.1300000000000001</v>
      </c>
      <c r="AC8">
        <f t="shared" si="1"/>
        <v>-0.74</v>
      </c>
      <c r="AD8">
        <f t="shared" si="1"/>
        <v>0.81</v>
      </c>
      <c r="AE8">
        <f t="shared" si="1"/>
        <v>3.62</v>
      </c>
      <c r="AF8">
        <f t="shared" si="1"/>
        <v>1.08</v>
      </c>
      <c r="AG8">
        <f t="shared" si="1"/>
        <v>-0.5</v>
      </c>
      <c r="AH8">
        <f t="shared" si="1"/>
        <v>-1.4</v>
      </c>
      <c r="AI8">
        <f t="shared" si="1"/>
        <v>-0.65</v>
      </c>
      <c r="AJ8">
        <f t="shared" si="1"/>
        <v>-0.99</v>
      </c>
      <c r="AK8">
        <f t="shared" si="1"/>
        <v>5.76</v>
      </c>
      <c r="AL8">
        <f t="shared" si="1"/>
        <v>5.2299999999999995</v>
      </c>
      <c r="AM8">
        <f t="shared" si="1"/>
        <v>4.5199999999999996</v>
      </c>
      <c r="AN8">
        <f t="shared" si="1"/>
        <v>2.42</v>
      </c>
      <c r="AO8">
        <f t="shared" si="1"/>
        <v>2.02</v>
      </c>
      <c r="AP8">
        <f t="shared" si="1"/>
        <v>3.3</v>
      </c>
      <c r="AQ8">
        <f t="shared" si="1"/>
        <v>3.8699999999999997</v>
      </c>
      <c r="AR8">
        <f t="shared" si="1"/>
        <v>4.43</v>
      </c>
      <c r="AS8">
        <f t="shared" si="1"/>
        <v>5.49</v>
      </c>
      <c r="AT8">
        <f t="shared" si="1"/>
        <v>5.67</v>
      </c>
      <c r="AU8">
        <f t="shared" si="1"/>
        <v>2.5700000000000003</v>
      </c>
      <c r="AV8">
        <f t="shared" si="1"/>
        <v>2.56</v>
      </c>
      <c r="AW8">
        <f t="shared" si="1"/>
        <v>3.8499999999999996</v>
      </c>
      <c r="AX8">
        <f t="shared" si="1"/>
        <v>2.58</v>
      </c>
      <c r="AY8">
        <f t="shared" si="1"/>
        <v>2.62</v>
      </c>
      <c r="AZ8">
        <f t="shared" si="1"/>
        <v>5.36</v>
      </c>
      <c r="BA8">
        <f t="shared" si="1"/>
        <v>6.15</v>
      </c>
      <c r="BB8">
        <f t="shared" si="1"/>
        <v>2.5</v>
      </c>
      <c r="BC8">
        <f t="shared" si="1"/>
        <v>2.2800000000000002</v>
      </c>
      <c r="BD8">
        <f t="shared" si="1"/>
        <v>3.86</v>
      </c>
      <c r="BE8">
        <f t="shared" si="1"/>
        <v>2.38</v>
      </c>
    </row>
    <row r="10" spans="1:112" x14ac:dyDescent="0.3">
      <c r="A10" t="s">
        <v>15</v>
      </c>
      <c r="B10">
        <v>3.4299999999999997</v>
      </c>
      <c r="C10">
        <v>2.25</v>
      </c>
      <c r="D10">
        <v>2.59</v>
      </c>
      <c r="E10">
        <v>0.16999999999999815</v>
      </c>
      <c r="F10">
        <v>-1.7699999999999996</v>
      </c>
      <c r="G10">
        <v>-1.370000000000001</v>
      </c>
      <c r="H10">
        <v>-0.67999999999999972</v>
      </c>
      <c r="I10">
        <v>2.6499999999999986</v>
      </c>
      <c r="J10">
        <v>2.1099999999999994</v>
      </c>
      <c r="K10">
        <v>2.75</v>
      </c>
      <c r="L10">
        <v>1.6700000000000017</v>
      </c>
      <c r="M10">
        <v>-0.68999999999999773</v>
      </c>
      <c r="N10">
        <v>0.36999999999999744</v>
      </c>
      <c r="O10">
        <v>-2.0599999999999987</v>
      </c>
      <c r="P10">
        <v>-1.7399999999999984</v>
      </c>
      <c r="Q10">
        <v>1.879999999999999</v>
      </c>
      <c r="R10">
        <v>1.2900000000000027</v>
      </c>
      <c r="S10">
        <v>1.4399999999999995</v>
      </c>
      <c r="T10">
        <v>-0.91000000000000014</v>
      </c>
      <c r="U10">
        <v>0.35999999999999943</v>
      </c>
      <c r="V10">
        <v>-0.87000000000000099</v>
      </c>
      <c r="W10">
        <v>0.44000000000000017</v>
      </c>
      <c r="X10">
        <v>0.79</v>
      </c>
      <c r="Y10">
        <v>1.4500000000000002</v>
      </c>
      <c r="Z10">
        <v>-1.92</v>
      </c>
      <c r="AA10">
        <v>-0.62000000000000011</v>
      </c>
      <c r="AB10">
        <v>-1.0299999999999994</v>
      </c>
      <c r="AC10">
        <v>0.3100000000000005</v>
      </c>
      <c r="AD10">
        <v>1</v>
      </c>
      <c r="AE10">
        <v>1.1700000000000002</v>
      </c>
      <c r="AF10">
        <v>0.29999999999999982</v>
      </c>
      <c r="AG10">
        <v>0.78</v>
      </c>
      <c r="AH10">
        <v>-0.27000000000000046</v>
      </c>
      <c r="AI10">
        <v>0</v>
      </c>
      <c r="AJ10">
        <v>-8.0000000000000071E-2</v>
      </c>
      <c r="AK10">
        <v>2.5700000000000003</v>
      </c>
      <c r="AL10">
        <v>2.41</v>
      </c>
      <c r="AM10">
        <v>2.6400000000000006</v>
      </c>
      <c r="AN10">
        <v>2.129999999999999</v>
      </c>
      <c r="AO10">
        <v>-0.49000000000000199</v>
      </c>
      <c r="AP10">
        <v>0.35999999999999943</v>
      </c>
      <c r="AQ10">
        <v>-0.73000000000000043</v>
      </c>
      <c r="AR10">
        <v>-1.8000000000000007</v>
      </c>
      <c r="AS10">
        <v>2.9000000000000004</v>
      </c>
      <c r="AT10">
        <v>3.870000000000001</v>
      </c>
      <c r="AU10">
        <v>1.0099999999999998</v>
      </c>
      <c r="AV10">
        <v>0.48999999999999844</v>
      </c>
      <c r="AW10">
        <v>0.51999999999999957</v>
      </c>
      <c r="AX10">
        <v>0.30000000000000071</v>
      </c>
      <c r="AY10">
        <v>2.9000000000000021</v>
      </c>
      <c r="AZ10">
        <v>2.620000000000001</v>
      </c>
      <c r="BA10">
        <v>0.83000000000000007</v>
      </c>
      <c r="BB10">
        <v>-0.87999999999999901</v>
      </c>
      <c r="BC10">
        <v>0.91000000000000014</v>
      </c>
      <c r="BD10">
        <v>1.129999999999999</v>
      </c>
      <c r="BE10">
        <v>5.7200000000000006</v>
      </c>
      <c r="BF10">
        <v>5.16</v>
      </c>
      <c r="BG10">
        <v>4.4399999999999995</v>
      </c>
      <c r="BH10">
        <v>4.8899999999999997</v>
      </c>
      <c r="BI10">
        <v>0.22000000000000064</v>
      </c>
      <c r="BJ10">
        <v>1.0700000000000003</v>
      </c>
      <c r="BK10">
        <v>2.3100000000000023</v>
      </c>
      <c r="BL10">
        <v>1.7099999999999991</v>
      </c>
      <c r="BM10">
        <v>4.9000000000000021</v>
      </c>
      <c r="BN10">
        <v>3.6400000000000006</v>
      </c>
      <c r="BO10">
        <v>3.6100000000000012</v>
      </c>
      <c r="BP10">
        <v>5.2700000000000005</v>
      </c>
      <c r="BQ10">
        <v>1.870000000000001</v>
      </c>
      <c r="BR10">
        <v>1.7300000000000004</v>
      </c>
      <c r="BS10">
        <v>3.1000000000000014</v>
      </c>
      <c r="BT10">
        <v>2.8399999999999981</v>
      </c>
      <c r="BU10">
        <v>3.0200000000000014</v>
      </c>
      <c r="BV10">
        <v>5.6500000000000021</v>
      </c>
      <c r="BW10">
        <v>3.1400000000000006</v>
      </c>
      <c r="BX10">
        <v>2.370000000000001</v>
      </c>
      <c r="BY10">
        <v>2.1499999999999986</v>
      </c>
      <c r="BZ10">
        <v>1.9700000000000006</v>
      </c>
      <c r="CA10">
        <v>2.0400000000000009</v>
      </c>
      <c r="CB10">
        <v>3.36</v>
      </c>
      <c r="CC10">
        <v>2.83</v>
      </c>
      <c r="CD10">
        <v>3.8</v>
      </c>
      <c r="CE10">
        <v>-1.1300000000000001</v>
      </c>
      <c r="CF10">
        <v>-0.74</v>
      </c>
      <c r="CG10">
        <v>0.81</v>
      </c>
      <c r="CH10">
        <v>3.62</v>
      </c>
      <c r="CI10">
        <v>1.08</v>
      </c>
      <c r="CJ10">
        <v>-0.5</v>
      </c>
      <c r="CK10">
        <v>-1.4</v>
      </c>
      <c r="CL10">
        <v>-0.65</v>
      </c>
      <c r="CM10">
        <v>-0.99</v>
      </c>
      <c r="CN10">
        <v>5.76</v>
      </c>
      <c r="CO10">
        <v>5.2299999999999995</v>
      </c>
      <c r="CP10">
        <v>4.5199999999999996</v>
      </c>
      <c r="CQ10">
        <v>2.42</v>
      </c>
      <c r="CR10">
        <v>2.02</v>
      </c>
      <c r="CS10">
        <v>3.3</v>
      </c>
      <c r="CT10">
        <v>3.8699999999999997</v>
      </c>
      <c r="CU10">
        <v>4.43</v>
      </c>
      <c r="CV10">
        <v>5.49</v>
      </c>
      <c r="CW10">
        <v>5.67</v>
      </c>
      <c r="CX10">
        <v>2.5700000000000003</v>
      </c>
      <c r="CY10">
        <v>2.56</v>
      </c>
      <c r="CZ10">
        <v>3.8499999999999996</v>
      </c>
      <c r="DA10">
        <v>2.58</v>
      </c>
      <c r="DB10">
        <v>2.62</v>
      </c>
      <c r="DC10">
        <v>5.36</v>
      </c>
      <c r="DD10">
        <v>6.15</v>
      </c>
      <c r="DE10">
        <v>2.5</v>
      </c>
      <c r="DF10">
        <v>2.2800000000000002</v>
      </c>
      <c r="DG10">
        <v>3.86</v>
      </c>
      <c r="DH10">
        <v>2.38</v>
      </c>
    </row>
    <row r="12" spans="1:112" x14ac:dyDescent="0.3">
      <c r="C12" t="s">
        <v>11</v>
      </c>
      <c r="D12" t="s">
        <v>12</v>
      </c>
      <c r="E12" t="s">
        <v>14</v>
      </c>
    </row>
    <row r="13" spans="1:112" x14ac:dyDescent="0.3">
      <c r="B13" t="s">
        <v>4</v>
      </c>
      <c r="C13" cm="1">
        <f t="array" ref="C13">AVERAGE(ABS(B6:BD6))</f>
        <v>1.3581818181818177</v>
      </c>
      <c r="D13" cm="1">
        <f t="array" ref="D13">AVERAGE(ABS(B8:BE8))</f>
        <v>3.0919642857142864</v>
      </c>
      <c r="E13" cm="1">
        <f t="array" ref="E13">AVERAGE(ABS(B10:DH10))</f>
        <v>2.2328828828828842</v>
      </c>
    </row>
    <row r="14" spans="1:112" x14ac:dyDescent="0.3">
      <c r="B14" t="s">
        <v>5</v>
      </c>
      <c r="C14">
        <f>AVERAGE(B6:BD6)</f>
        <v>0.70690909090909082</v>
      </c>
      <c r="D14">
        <f>AVERAGE(B8:BE8)</f>
        <v>2.8987500000000006</v>
      </c>
      <c r="E14">
        <f>AVERAGE(B10:DH10)</f>
        <v>1.8127027027027036</v>
      </c>
    </row>
    <row r="15" spans="1:112" x14ac:dyDescent="0.3">
      <c r="B15" t="s">
        <v>6</v>
      </c>
      <c r="C15">
        <f>_xlfn.STDEV.S(B6:BD6)</f>
        <v>1.5120244862891765</v>
      </c>
      <c r="D15">
        <f>_xlfn.STDEV.S(B8:BE8)</f>
        <v>1.935932063515001</v>
      </c>
      <c r="E15">
        <f>_xlfn.STDEV.S(B10:DH10)</f>
        <v>2.0513662613203758</v>
      </c>
    </row>
    <row r="16" spans="1:112" x14ac:dyDescent="0.3">
      <c r="B16" t="s">
        <v>7</v>
      </c>
      <c r="C16">
        <f>MEDIAN(B6:BD6)</f>
        <v>0.51999999999999957</v>
      </c>
      <c r="D16">
        <f>MEDIAN(B8:BE8)</f>
        <v>2.8349999999999991</v>
      </c>
      <c r="E16">
        <f>MEDIAN(B10:DH10)</f>
        <v>2.02</v>
      </c>
    </row>
    <row r="17" spans="2:5" x14ac:dyDescent="0.3">
      <c r="B17" t="s">
        <v>8</v>
      </c>
      <c r="C17">
        <f>_xlfn.QUARTILE.EXC(B6:BD6, 3) - _xlfn.QUARTILE.EXC(B6:BD6, 1)</f>
        <v>2.7299999999999995</v>
      </c>
      <c r="D17">
        <f>_xlfn.QUARTILE.EXC(B8:BE8, 3) - _xlfn.QUARTILE.EXC(B8:BE8, 1)</f>
        <v>2.4549999999999996</v>
      </c>
      <c r="E17">
        <f>_xlfn.QUARTILE.EXC(B10:DH10, 3) - _xlfn.QUARTILE.EXC(B10:DH10, 1)</f>
        <v>2.8000000000000007</v>
      </c>
    </row>
    <row r="18" spans="2:5" x14ac:dyDescent="0.3">
      <c r="B18" t="s">
        <v>13</v>
      </c>
      <c r="C18" cm="1">
        <f t="array" ref="C18">SQRT(AVERAGE(POWER(B6:BD6,2)))</f>
        <v>1.6566142909835442</v>
      </c>
      <c r="D18" cm="1">
        <f t="array" ref="D18">SQRT(AVERAGE(POWER(B8:BE8,2)))</f>
        <v>3.4761557687438902</v>
      </c>
      <c r="E18" cm="1">
        <f t="array" ref="E18">SQRT(AVERAGE(POWER(B10:DH10,2)))</f>
        <v>2.7305830483220586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TFA</vt:lpstr>
      <vt:lpstr>WA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Shayan Taheri</dc:creator>
  <cp:lastModifiedBy>Taheri Mohammadjavad</cp:lastModifiedBy>
  <dcterms:created xsi:type="dcterms:W3CDTF">2023-07-05T01:10:42Z</dcterms:created>
  <dcterms:modified xsi:type="dcterms:W3CDTF">2023-11-25T01:39:37Z</dcterms:modified>
</cp:coreProperties>
</file>