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tt\Documents\GitHub\midstasyTestRun\"/>
    </mc:Choice>
  </mc:AlternateContent>
  <xr:revisionPtr revIDLastSave="0" documentId="13_ncr:1_{7CE354CE-707B-4990-966C-596CF47586E6}" xr6:coauthVersionLast="47" xr6:coauthVersionMax="47" xr10:uidLastSave="{00000000-0000-0000-0000-000000000000}"/>
  <bookViews>
    <workbookView xWindow="-8880" yWindow="-17388" windowWidth="41496" windowHeight="16896" activeTab="1" xr2:uid="{00000000-000D-0000-FFFF-FFFF00000000}"/>
  </bookViews>
  <sheets>
    <sheet name="test_nflmodel2023" sheetId="14" r:id="rId1"/>
    <sheet name="Rosters" sheetId="4" r:id="rId2"/>
    <sheet name="test_totsRosters (2)" sheetId="17" r:id="rId3"/>
    <sheet name="Rank" sheetId="5" r:id="rId4"/>
  </sheets>
  <definedNames>
    <definedName name="ExternalData_1" localSheetId="0" hidden="1">test_nflmodel2023!$A$1:$V$496</definedName>
    <definedName name="ExternalData_1" localSheetId="2" hidden="1">'test_totsRosters (2)'!$A$1:$AK$17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8" i="14" l="1"/>
  <c r="W161" i="14"/>
  <c r="W10" i="14"/>
  <c r="W347" i="14"/>
  <c r="W172" i="14"/>
  <c r="W135" i="14"/>
  <c r="W62" i="14"/>
  <c r="W166" i="14"/>
  <c r="W13" i="14"/>
  <c r="W331" i="14"/>
  <c r="W250" i="14"/>
  <c r="W204" i="14"/>
  <c r="W68" i="14"/>
  <c r="W305" i="14"/>
  <c r="W103" i="14"/>
  <c r="W293" i="14"/>
  <c r="W208" i="14"/>
  <c r="W147" i="14"/>
  <c r="W24" i="14"/>
  <c r="W3" i="14"/>
  <c r="W220" i="14"/>
  <c r="W87" i="14"/>
  <c r="W120" i="14"/>
  <c r="W464" i="14"/>
  <c r="W69" i="14"/>
  <c r="W45" i="14"/>
  <c r="W297" i="14"/>
  <c r="W206" i="14"/>
  <c r="W243" i="14"/>
  <c r="W246" i="14"/>
  <c r="W148" i="14"/>
  <c r="W201" i="14"/>
  <c r="W110" i="14"/>
  <c r="W227" i="14"/>
  <c r="W316" i="14"/>
  <c r="W127" i="14"/>
  <c r="W25" i="14"/>
  <c r="W107" i="14"/>
  <c r="W163" i="14"/>
  <c r="W236" i="14"/>
  <c r="W26" i="14"/>
  <c r="W149" i="14"/>
  <c r="W281" i="14"/>
  <c r="W129" i="14"/>
  <c r="W215" i="14"/>
  <c r="W106" i="14"/>
  <c r="W219" i="14"/>
  <c r="W66" i="14"/>
  <c r="W173" i="14"/>
  <c r="W443" i="14"/>
  <c r="W151" i="14"/>
  <c r="W125" i="14"/>
  <c r="W32" i="14"/>
  <c r="W31" i="14"/>
  <c r="W41" i="14"/>
  <c r="W412" i="14"/>
  <c r="W78" i="14"/>
  <c r="W71" i="14"/>
  <c r="W44" i="14"/>
  <c r="W289" i="14"/>
  <c r="W276" i="14"/>
  <c r="W116" i="14"/>
  <c r="W160" i="14"/>
  <c r="W126" i="14"/>
  <c r="W323" i="14"/>
  <c r="W239" i="14"/>
  <c r="W290" i="14"/>
  <c r="W404" i="14"/>
  <c r="W320" i="14"/>
  <c r="W465" i="14"/>
  <c r="W383" i="14"/>
  <c r="W40" i="14"/>
  <c r="W33" i="14"/>
  <c r="W291" i="14"/>
  <c r="W195" i="14"/>
  <c r="W146" i="14"/>
  <c r="W153" i="14"/>
  <c r="W12" i="14"/>
  <c r="W22" i="14"/>
  <c r="W74" i="14"/>
  <c r="W212" i="14"/>
  <c r="W144" i="14"/>
  <c r="W200" i="14"/>
  <c r="W296" i="14"/>
  <c r="W266" i="14"/>
  <c r="W179" i="14"/>
  <c r="W241" i="14"/>
  <c r="W315" i="14"/>
  <c r="W392" i="14"/>
  <c r="W339" i="14"/>
  <c r="W277" i="14"/>
  <c r="W441" i="14"/>
  <c r="W379" i="14"/>
  <c r="W328" i="14"/>
  <c r="W457" i="14"/>
  <c r="W159" i="14"/>
  <c r="W35" i="14"/>
  <c r="W39" i="14"/>
  <c r="W176" i="14"/>
  <c r="W259" i="14"/>
  <c r="W269" i="14"/>
  <c r="W4" i="14"/>
  <c r="W251" i="14"/>
  <c r="W327" i="14"/>
  <c r="W461" i="14"/>
  <c r="W101" i="14"/>
  <c r="W86" i="14"/>
  <c r="W58" i="14"/>
  <c r="W178" i="14"/>
  <c r="W198" i="14"/>
  <c r="W214" i="14"/>
  <c r="W134" i="14"/>
  <c r="W264" i="14"/>
  <c r="W365" i="14"/>
  <c r="W124" i="14"/>
  <c r="W307" i="14"/>
  <c r="W378" i="14"/>
  <c r="W189" i="14"/>
  <c r="W400" i="14"/>
  <c r="W114" i="14"/>
  <c r="W23" i="14"/>
  <c r="W270" i="14"/>
  <c r="W150" i="14"/>
  <c r="W85" i="14"/>
  <c r="W109" i="14"/>
  <c r="W113" i="14"/>
  <c r="W8" i="14"/>
  <c r="W249" i="14"/>
  <c r="W128" i="14"/>
  <c r="W228" i="14"/>
  <c r="W92" i="14"/>
  <c r="W278" i="14"/>
  <c r="W358" i="14"/>
  <c r="W202" i="14"/>
  <c r="W82" i="14"/>
  <c r="W351" i="14"/>
  <c r="W285" i="14"/>
  <c r="W158" i="14"/>
  <c r="W295" i="14"/>
  <c r="W466" i="14"/>
  <c r="W467" i="14"/>
  <c r="W382" i="14"/>
  <c r="W6" i="14"/>
  <c r="W97" i="14"/>
  <c r="W27" i="14"/>
  <c r="W80" i="14"/>
  <c r="W143" i="14"/>
  <c r="W139" i="14"/>
  <c r="W185" i="14"/>
  <c r="W156" i="14"/>
  <c r="W180" i="14"/>
  <c r="W104" i="14"/>
  <c r="W152" i="14"/>
  <c r="W155" i="14"/>
  <c r="W137" i="14"/>
  <c r="W380" i="14"/>
  <c r="W102" i="14"/>
  <c r="W444" i="14"/>
  <c r="W411" i="14"/>
  <c r="W367" i="14"/>
  <c r="W132" i="14"/>
  <c r="W54" i="14"/>
  <c r="W258" i="14"/>
  <c r="W84" i="14"/>
  <c r="W29" i="14"/>
  <c r="W145" i="14"/>
  <c r="W119" i="14"/>
  <c r="W468" i="14"/>
  <c r="W60" i="14"/>
  <c r="W138" i="14"/>
  <c r="W294" i="14"/>
  <c r="W157" i="14"/>
  <c r="W300" i="14"/>
  <c r="W59" i="14"/>
  <c r="W352" i="14"/>
  <c r="W369" i="14"/>
  <c r="W469" i="14"/>
  <c r="W203" i="14"/>
  <c r="W370" i="14"/>
  <c r="W67" i="14"/>
  <c r="W73" i="14"/>
  <c r="W16" i="14"/>
  <c r="W37" i="14"/>
  <c r="W75" i="14"/>
  <c r="W199" i="14"/>
  <c r="W52" i="14"/>
  <c r="W221" i="14"/>
  <c r="W34" i="14"/>
  <c r="W79" i="14"/>
  <c r="W229" i="14"/>
  <c r="W191" i="14"/>
  <c r="W408" i="14"/>
  <c r="W194" i="14"/>
  <c r="W375" i="14"/>
  <c r="W141" i="14"/>
  <c r="W363" i="14"/>
  <c r="W282" i="14"/>
  <c r="W337" i="14"/>
  <c r="W47" i="14"/>
  <c r="W57" i="14"/>
  <c r="W49" i="14"/>
  <c r="W64" i="14"/>
  <c r="W240" i="14"/>
  <c r="W19" i="14"/>
  <c r="W234" i="14"/>
  <c r="W117" i="14"/>
  <c r="W470" i="14"/>
  <c r="W190" i="14"/>
  <c r="W329" i="14"/>
  <c r="W298" i="14"/>
  <c r="W133" i="14"/>
  <c r="W100" i="14"/>
  <c r="W471" i="14"/>
  <c r="W216" i="14"/>
  <c r="W361" i="14"/>
  <c r="W397" i="14"/>
  <c r="W314" i="14"/>
  <c r="W386" i="14"/>
  <c r="W30" i="14"/>
  <c r="W15" i="14"/>
  <c r="W118" i="14"/>
  <c r="W187" i="14"/>
  <c r="W244" i="14"/>
  <c r="W7" i="14"/>
  <c r="W38" i="14"/>
  <c r="W5" i="14"/>
  <c r="W140" i="14"/>
  <c r="W181" i="14"/>
  <c r="W225" i="14"/>
  <c r="W51" i="14"/>
  <c r="W267" i="14"/>
  <c r="W207" i="14"/>
  <c r="W94" i="14"/>
  <c r="W309" i="14"/>
  <c r="W357" i="14"/>
  <c r="W186" i="14"/>
  <c r="W226" i="14"/>
  <c r="W142" i="14"/>
  <c r="W154" i="14"/>
  <c r="W2" i="14"/>
  <c r="W288" i="14"/>
  <c r="W108" i="14"/>
  <c r="W183" i="14"/>
  <c r="W50" i="14"/>
  <c r="W310" i="14"/>
  <c r="W168" i="14"/>
  <c r="W193" i="14"/>
  <c r="W99" i="14"/>
  <c r="W36" i="14"/>
  <c r="W115" i="14"/>
  <c r="W232" i="14"/>
  <c r="W46" i="14"/>
  <c r="W344" i="14"/>
  <c r="W209" i="14"/>
  <c r="W472" i="14"/>
  <c r="W174" i="14"/>
  <c r="W112" i="14"/>
  <c r="W72" i="14"/>
  <c r="W231" i="14"/>
  <c r="W170" i="14"/>
  <c r="W28" i="14"/>
  <c r="W14" i="14"/>
  <c r="W136" i="14"/>
  <c r="W61" i="14"/>
  <c r="W123" i="14"/>
  <c r="W95" i="14"/>
  <c r="W274" i="14"/>
  <c r="W265" i="14"/>
  <c r="W256" i="14"/>
  <c r="W169" i="14"/>
  <c r="W205" i="14"/>
  <c r="W473" i="14"/>
  <c r="W253" i="14"/>
  <c r="W414" i="14"/>
  <c r="W91" i="14"/>
  <c r="W55" i="14"/>
  <c r="W9" i="14"/>
  <c r="W454" i="14"/>
  <c r="W18" i="14"/>
  <c r="W88" i="14"/>
  <c r="W432" i="14"/>
  <c r="W111" i="14"/>
  <c r="W96" i="14"/>
  <c r="W211" i="14"/>
  <c r="W105" i="14"/>
  <c r="W313" i="14"/>
  <c r="W83" i="14"/>
  <c r="W348" i="14"/>
  <c r="W388" i="14"/>
  <c r="W184" i="14"/>
  <c r="W222" i="14"/>
  <c r="W235" i="14"/>
  <c r="W299" i="14"/>
  <c r="W362" i="14"/>
  <c r="W223" i="14"/>
  <c r="W56" i="14"/>
  <c r="W162" i="14"/>
  <c r="W81" i="14"/>
  <c r="W21" i="14"/>
  <c r="W218" i="14"/>
  <c r="W121" i="14"/>
  <c r="W70" i="14"/>
  <c r="W93" i="14"/>
  <c r="W182" i="14"/>
  <c r="W230" i="14"/>
  <c r="W65" i="14"/>
  <c r="W122" i="14"/>
  <c r="W164" i="14"/>
  <c r="W262" i="14"/>
  <c r="W188" i="14"/>
  <c r="W393" i="14"/>
  <c r="W90" i="14"/>
  <c r="W197" i="14"/>
  <c r="W368" i="14"/>
  <c r="W324" i="14"/>
  <c r="W345" i="14"/>
  <c r="W354" i="14"/>
  <c r="W442" i="14"/>
  <c r="W419" i="14"/>
  <c r="W247" i="14"/>
  <c r="W431" i="14"/>
  <c r="W175" i="14"/>
  <c r="W335" i="14"/>
  <c r="W401" i="14"/>
  <c r="W402" i="14"/>
  <c r="W48" i="14"/>
  <c r="W341" i="14"/>
  <c r="W433" i="14"/>
  <c r="W280" i="14"/>
  <c r="W318" i="14"/>
  <c r="W338" i="14"/>
  <c r="W455" i="14"/>
  <c r="W42" i="14"/>
  <c r="W415" i="14"/>
  <c r="W474" i="14"/>
  <c r="W287" i="14"/>
  <c r="W422" i="14"/>
  <c r="W381" i="14"/>
  <c r="W255" i="14"/>
  <c r="W452" i="14"/>
  <c r="W279" i="14"/>
  <c r="W286" i="14"/>
  <c r="W268" i="14"/>
  <c r="W447" i="14"/>
  <c r="W238" i="14"/>
  <c r="W11" i="14"/>
  <c r="W475" i="14"/>
  <c r="W273" i="14"/>
  <c r="W177" i="14"/>
  <c r="W245" i="14"/>
  <c r="W459" i="14"/>
  <c r="W360" i="14"/>
  <c r="W312" i="14"/>
  <c r="W424" i="14"/>
  <c r="W257" i="14"/>
  <c r="W242" i="14"/>
  <c r="W217" i="14"/>
  <c r="W334" i="14"/>
  <c r="W346" i="14"/>
  <c r="W77" i="14"/>
  <c r="W311" i="14"/>
  <c r="W333" i="14"/>
  <c r="W349" i="14"/>
  <c r="W458" i="14"/>
  <c r="W403" i="14"/>
  <c r="W292" i="14"/>
  <c r="W350" i="14"/>
  <c r="W165" i="14"/>
  <c r="W322" i="14"/>
  <c r="W391" i="14"/>
  <c r="W476" i="14"/>
  <c r="W359" i="14"/>
  <c r="W420" i="14"/>
  <c r="W406" i="14"/>
  <c r="W425" i="14"/>
  <c r="W248" i="14"/>
  <c r="W456" i="14"/>
  <c r="W353" i="14"/>
  <c r="W387" i="14"/>
  <c r="W413" i="14"/>
  <c r="W330" i="14"/>
  <c r="W463" i="14"/>
  <c r="W395" i="14"/>
  <c r="W196" i="14"/>
  <c r="W364" i="14"/>
  <c r="W210" i="14"/>
  <c r="W477" i="14"/>
  <c r="W271" i="14"/>
  <c r="W426" i="14"/>
  <c r="W405" i="14"/>
  <c r="W355" i="14"/>
  <c r="W303" i="14"/>
  <c r="W421" i="14"/>
  <c r="W306" i="14"/>
  <c r="W376" i="14"/>
  <c r="W449" i="14"/>
  <c r="W325" i="14"/>
  <c r="W237" i="14"/>
  <c r="W356" i="14"/>
  <c r="W254" i="14"/>
  <c r="W308" i="14"/>
  <c r="W340" i="14"/>
  <c r="W423" i="14"/>
  <c r="W167" i="14"/>
  <c r="W319" i="14"/>
  <c r="W462" i="14"/>
  <c r="W398" i="14"/>
  <c r="W377" i="14"/>
  <c r="W427" i="14"/>
  <c r="W213" i="14"/>
  <c r="W372" i="14"/>
  <c r="W416" i="14"/>
  <c r="W409" i="14"/>
  <c r="W336" i="14"/>
  <c r="W428" i="14"/>
  <c r="W272" i="14"/>
  <c r="W478" i="14"/>
  <c r="W390" i="14"/>
  <c r="W131" i="14"/>
  <c r="W394" i="14"/>
  <c r="W373" i="14"/>
  <c r="W343" i="14"/>
  <c r="W20" i="14"/>
  <c r="W448" i="14"/>
  <c r="W263" i="14"/>
  <c r="W479" i="14"/>
  <c r="W480" i="14"/>
  <c r="W481" i="14"/>
  <c r="W436" i="14"/>
  <c r="W192" i="14"/>
  <c r="W435" i="14"/>
  <c r="W482" i="14"/>
  <c r="W446" i="14"/>
  <c r="W17" i="14"/>
  <c r="W417" i="14"/>
  <c r="W321" i="14"/>
  <c r="W450" i="14"/>
  <c r="W224" i="14"/>
  <c r="W483" i="14"/>
  <c r="W252" i="14"/>
  <c r="W326" i="14"/>
  <c r="W484" i="14"/>
  <c r="W485" i="14"/>
  <c r="W437" i="14"/>
  <c r="W332" i="14"/>
  <c r="W374" i="14"/>
  <c r="W275" i="14"/>
  <c r="W389" i="14"/>
  <c r="W342" i="14"/>
  <c r="W76" i="14"/>
  <c r="W89" i="14"/>
  <c r="W302" i="14"/>
  <c r="W304" i="14"/>
  <c r="W410" i="14"/>
  <c r="W445" i="14"/>
  <c r="W301" i="14"/>
  <c r="W260" i="14"/>
  <c r="W486" i="14"/>
  <c r="W418" i="14"/>
  <c r="W487" i="14"/>
  <c r="W396" i="14"/>
  <c r="W438" i="14"/>
  <c r="W130" i="14"/>
  <c r="W434" i="14"/>
  <c r="W43" i="14"/>
  <c r="W171" i="14"/>
  <c r="W261" i="14"/>
  <c r="W366" i="14"/>
  <c r="W63" i="14"/>
  <c r="W384" i="14"/>
  <c r="W429" i="14"/>
  <c r="W488" i="14"/>
  <c r="W385" i="14"/>
  <c r="W407" i="14"/>
  <c r="W489" i="14"/>
  <c r="W453" i="14"/>
  <c r="W451" i="14"/>
  <c r="W490" i="14"/>
  <c r="W233" i="14"/>
  <c r="W283" i="14"/>
  <c r="W53" i="14"/>
  <c r="W284" i="14"/>
  <c r="W430" i="14"/>
  <c r="W491" i="14"/>
  <c r="W460" i="14"/>
  <c r="W492" i="14"/>
  <c r="W317" i="14"/>
  <c r="W493" i="14"/>
  <c r="W371" i="14"/>
  <c r="W439" i="14"/>
  <c r="W494" i="14"/>
  <c r="W495" i="14"/>
  <c r="W440" i="14"/>
  <c r="W496" i="14"/>
  <c r="W399" i="14"/>
  <c r="X98" i="14"/>
  <c r="X161" i="14"/>
  <c r="X10" i="14"/>
  <c r="X347" i="14"/>
  <c r="X172" i="14"/>
  <c r="X135" i="14"/>
  <c r="X62" i="14"/>
  <c r="X166" i="14"/>
  <c r="X13" i="14"/>
  <c r="X331" i="14"/>
  <c r="X250" i="14"/>
  <c r="X204" i="14"/>
  <c r="X68" i="14"/>
  <c r="X305" i="14"/>
  <c r="X103" i="14"/>
  <c r="X293" i="14"/>
  <c r="X208" i="14"/>
  <c r="X147" i="14"/>
  <c r="X24" i="14"/>
  <c r="X3" i="14"/>
  <c r="X220" i="14"/>
  <c r="X87" i="14"/>
  <c r="X120" i="14"/>
  <c r="X464" i="14"/>
  <c r="X69" i="14"/>
  <c r="X45" i="14"/>
  <c r="X297" i="14"/>
  <c r="X206" i="14"/>
  <c r="X243" i="14"/>
  <c r="X246" i="14"/>
  <c r="X148" i="14"/>
  <c r="X201" i="14"/>
  <c r="X110" i="14"/>
  <c r="X227" i="14"/>
  <c r="X316" i="14"/>
  <c r="X127" i="14"/>
  <c r="X25" i="14"/>
  <c r="X107" i="14"/>
  <c r="X163" i="14"/>
  <c r="X236" i="14"/>
  <c r="X26" i="14"/>
  <c r="X149" i="14"/>
  <c r="X281" i="14"/>
  <c r="X129" i="14"/>
  <c r="X215" i="14"/>
  <c r="X106" i="14"/>
  <c r="X219" i="14"/>
  <c r="X66" i="14"/>
  <c r="X173" i="14"/>
  <c r="X443" i="14"/>
  <c r="X151" i="14"/>
  <c r="X125" i="14"/>
  <c r="X32" i="14"/>
  <c r="X31" i="14"/>
  <c r="X41" i="14"/>
  <c r="X412" i="14"/>
  <c r="X78" i="14"/>
  <c r="X71" i="14"/>
  <c r="X44" i="14"/>
  <c r="X289" i="14"/>
  <c r="X276" i="14"/>
  <c r="X116" i="14"/>
  <c r="X160" i="14"/>
  <c r="X126" i="14"/>
  <c r="X323" i="14"/>
  <c r="X239" i="14"/>
  <c r="X290" i="14"/>
  <c r="X404" i="14"/>
  <c r="X320" i="14"/>
  <c r="X465" i="14"/>
  <c r="X383" i="14"/>
  <c r="X40" i="14"/>
  <c r="X33" i="14"/>
  <c r="X291" i="14"/>
  <c r="X195" i="14"/>
  <c r="X146" i="14"/>
  <c r="X153" i="14"/>
  <c r="X12" i="14"/>
  <c r="X22" i="14"/>
  <c r="X74" i="14"/>
  <c r="X212" i="14"/>
  <c r="X144" i="14"/>
  <c r="X200" i="14"/>
  <c r="X296" i="14"/>
  <c r="X266" i="14"/>
  <c r="X179" i="14"/>
  <c r="X241" i="14"/>
  <c r="X315" i="14"/>
  <c r="X392" i="14"/>
  <c r="X339" i="14"/>
  <c r="X277" i="14"/>
  <c r="X441" i="14"/>
  <c r="X379" i="14"/>
  <c r="X328" i="14"/>
  <c r="X457" i="14"/>
  <c r="X159" i="14"/>
  <c r="X35" i="14"/>
  <c r="X39" i="14"/>
  <c r="X176" i="14"/>
  <c r="X259" i="14"/>
  <c r="X269" i="14"/>
  <c r="X4" i="14"/>
  <c r="X251" i="14"/>
  <c r="X327" i="14"/>
  <c r="X461" i="14"/>
  <c r="X101" i="14"/>
  <c r="X86" i="14"/>
  <c r="X58" i="14"/>
  <c r="X178" i="14"/>
  <c r="X198" i="14"/>
  <c r="X214" i="14"/>
  <c r="X134" i="14"/>
  <c r="X264" i="14"/>
  <c r="X365" i="14"/>
  <c r="X124" i="14"/>
  <c r="X307" i="14"/>
  <c r="X378" i="14"/>
  <c r="X189" i="14"/>
  <c r="X400" i="14"/>
  <c r="X114" i="14"/>
  <c r="X23" i="14"/>
  <c r="X270" i="14"/>
  <c r="X150" i="14"/>
  <c r="X85" i="14"/>
  <c r="X109" i="14"/>
  <c r="X113" i="14"/>
  <c r="X8" i="14"/>
  <c r="X249" i="14"/>
  <c r="X128" i="14"/>
  <c r="X228" i="14"/>
  <c r="X92" i="14"/>
  <c r="X278" i="14"/>
  <c r="X358" i="14"/>
  <c r="X202" i="14"/>
  <c r="X82" i="14"/>
  <c r="X351" i="14"/>
  <c r="X285" i="14"/>
  <c r="X158" i="14"/>
  <c r="X295" i="14"/>
  <c r="X466" i="14"/>
  <c r="X467" i="14"/>
  <c r="X382" i="14"/>
  <c r="X6" i="14"/>
  <c r="X97" i="14"/>
  <c r="X27" i="14"/>
  <c r="X80" i="14"/>
  <c r="X143" i="14"/>
  <c r="X139" i="14"/>
  <c r="X185" i="14"/>
  <c r="X156" i="14"/>
  <c r="X180" i="14"/>
  <c r="X104" i="14"/>
  <c r="X152" i="14"/>
  <c r="X155" i="14"/>
  <c r="X137" i="14"/>
  <c r="X380" i="14"/>
  <c r="X102" i="14"/>
  <c r="X444" i="14"/>
  <c r="X411" i="14"/>
  <c r="X367" i="14"/>
  <c r="X132" i="14"/>
  <c r="X54" i="14"/>
  <c r="X258" i="14"/>
  <c r="X84" i="14"/>
  <c r="X29" i="14"/>
  <c r="X145" i="14"/>
  <c r="X119" i="14"/>
  <c r="X468" i="14"/>
  <c r="X60" i="14"/>
  <c r="X138" i="14"/>
  <c r="X294" i="14"/>
  <c r="X157" i="14"/>
  <c r="X300" i="14"/>
  <c r="X59" i="14"/>
  <c r="X352" i="14"/>
  <c r="X369" i="14"/>
  <c r="X469" i="14"/>
  <c r="X203" i="14"/>
  <c r="X370" i="14"/>
  <c r="X67" i="14"/>
  <c r="X73" i="14"/>
  <c r="X16" i="14"/>
  <c r="X37" i="14"/>
  <c r="X75" i="14"/>
  <c r="X199" i="14"/>
  <c r="X52" i="14"/>
  <c r="X221" i="14"/>
  <c r="X34" i="14"/>
  <c r="X79" i="14"/>
  <c r="X229" i="14"/>
  <c r="X191" i="14"/>
  <c r="X408" i="14"/>
  <c r="X194" i="14"/>
  <c r="X375" i="14"/>
  <c r="X141" i="14"/>
  <c r="X363" i="14"/>
  <c r="X282" i="14"/>
  <c r="X337" i="14"/>
  <c r="X47" i="14"/>
  <c r="X57" i="14"/>
  <c r="X49" i="14"/>
  <c r="X64" i="14"/>
  <c r="X240" i="14"/>
  <c r="X19" i="14"/>
  <c r="X234" i="14"/>
  <c r="X117" i="14"/>
  <c r="X470" i="14"/>
  <c r="X190" i="14"/>
  <c r="X329" i="14"/>
  <c r="X298" i="14"/>
  <c r="X133" i="14"/>
  <c r="X100" i="14"/>
  <c r="X471" i="14"/>
  <c r="X216" i="14"/>
  <c r="X361" i="14"/>
  <c r="X397" i="14"/>
  <c r="X314" i="14"/>
  <c r="X386" i="14"/>
  <c r="X30" i="14"/>
  <c r="X15" i="14"/>
  <c r="X118" i="14"/>
  <c r="X187" i="14"/>
  <c r="X244" i="14"/>
  <c r="X7" i="14"/>
  <c r="X38" i="14"/>
  <c r="X5" i="14"/>
  <c r="X140" i="14"/>
  <c r="X181" i="14"/>
  <c r="X225" i="14"/>
  <c r="X51" i="14"/>
  <c r="X267" i="14"/>
  <c r="X207" i="14"/>
  <c r="X94" i="14"/>
  <c r="X309" i="14"/>
  <c r="X357" i="14"/>
  <c r="X186" i="14"/>
  <c r="X226" i="14"/>
  <c r="X142" i="14"/>
  <c r="X154" i="14"/>
  <c r="X2" i="14"/>
  <c r="X288" i="14"/>
  <c r="X108" i="14"/>
  <c r="X183" i="14"/>
  <c r="X50" i="14"/>
  <c r="X310" i="14"/>
  <c r="X168" i="14"/>
  <c r="X193" i="14"/>
  <c r="X99" i="14"/>
  <c r="X36" i="14"/>
  <c r="X115" i="14"/>
  <c r="X232" i="14"/>
  <c r="X46" i="14"/>
  <c r="X344" i="14"/>
  <c r="X209" i="14"/>
  <c r="X472" i="14"/>
  <c r="X174" i="14"/>
  <c r="X112" i="14"/>
  <c r="X72" i="14"/>
  <c r="X231" i="14"/>
  <c r="X170" i="14"/>
  <c r="X28" i="14"/>
  <c r="X14" i="14"/>
  <c r="X136" i="14"/>
  <c r="X61" i="14"/>
  <c r="X123" i="14"/>
  <c r="X95" i="14"/>
  <c r="X274" i="14"/>
  <c r="X265" i="14"/>
  <c r="X256" i="14"/>
  <c r="X169" i="14"/>
  <c r="X205" i="14"/>
  <c r="X473" i="14"/>
  <c r="X253" i="14"/>
  <c r="X414" i="14"/>
  <c r="X91" i="14"/>
  <c r="X55" i="14"/>
  <c r="X9" i="14"/>
  <c r="X454" i="14"/>
  <c r="X18" i="14"/>
  <c r="X88" i="14"/>
  <c r="X432" i="14"/>
  <c r="X111" i="14"/>
  <c r="X96" i="14"/>
  <c r="X211" i="14"/>
  <c r="X105" i="14"/>
  <c r="X313" i="14"/>
  <c r="X83" i="14"/>
  <c r="X348" i="14"/>
  <c r="X388" i="14"/>
  <c r="X184" i="14"/>
  <c r="X222" i="14"/>
  <c r="X235" i="14"/>
  <c r="X299" i="14"/>
  <c r="X362" i="14"/>
  <c r="X223" i="14"/>
  <c r="X56" i="14"/>
  <c r="X162" i="14"/>
  <c r="X81" i="14"/>
  <c r="X21" i="14"/>
  <c r="X218" i="14"/>
  <c r="X121" i="14"/>
  <c r="X70" i="14"/>
  <c r="X93" i="14"/>
  <c r="X182" i="14"/>
  <c r="X230" i="14"/>
  <c r="X65" i="14"/>
  <c r="X122" i="14"/>
  <c r="X164" i="14"/>
  <c r="X262" i="14"/>
  <c r="X188" i="14"/>
  <c r="X393" i="14"/>
  <c r="X90" i="14"/>
  <c r="X197" i="14"/>
  <c r="X368" i="14"/>
  <c r="X324" i="14"/>
  <c r="X345" i="14"/>
  <c r="X354" i="14"/>
  <c r="X442" i="14"/>
  <c r="X419" i="14"/>
  <c r="X247" i="14"/>
  <c r="X431" i="14"/>
  <c r="X175" i="14"/>
  <c r="X335" i="14"/>
  <c r="X401" i="14"/>
  <c r="X402" i="14"/>
  <c r="X48" i="14"/>
  <c r="X341" i="14"/>
  <c r="X433" i="14"/>
  <c r="X280" i="14"/>
  <c r="X318" i="14"/>
  <c r="X338" i="14"/>
  <c r="X455" i="14"/>
  <c r="X42" i="14"/>
  <c r="X415" i="14"/>
  <c r="X474" i="14"/>
  <c r="X287" i="14"/>
  <c r="X422" i="14"/>
  <c r="X381" i="14"/>
  <c r="X255" i="14"/>
  <c r="X452" i="14"/>
  <c r="X279" i="14"/>
  <c r="X286" i="14"/>
  <c r="X268" i="14"/>
  <c r="X447" i="14"/>
  <c r="X238" i="14"/>
  <c r="X11" i="14"/>
  <c r="X475" i="14"/>
  <c r="X273" i="14"/>
  <c r="X177" i="14"/>
  <c r="X245" i="14"/>
  <c r="X459" i="14"/>
  <c r="X360" i="14"/>
  <c r="X312" i="14"/>
  <c r="X424" i="14"/>
  <c r="X257" i="14"/>
  <c r="X242" i="14"/>
  <c r="X217" i="14"/>
  <c r="X334" i="14"/>
  <c r="X346" i="14"/>
  <c r="X77" i="14"/>
  <c r="X311" i="14"/>
  <c r="X333" i="14"/>
  <c r="X349" i="14"/>
  <c r="X458" i="14"/>
  <c r="X403" i="14"/>
  <c r="X292" i="14"/>
  <c r="X350" i="14"/>
  <c r="X165" i="14"/>
  <c r="X322" i="14"/>
  <c r="X391" i="14"/>
  <c r="X476" i="14"/>
  <c r="X359" i="14"/>
  <c r="X420" i="14"/>
  <c r="X406" i="14"/>
  <c r="X425" i="14"/>
  <c r="X248" i="14"/>
  <c r="X456" i="14"/>
  <c r="X353" i="14"/>
  <c r="X387" i="14"/>
  <c r="X413" i="14"/>
  <c r="X330" i="14"/>
  <c r="X463" i="14"/>
  <c r="X395" i="14"/>
  <c r="X196" i="14"/>
  <c r="X364" i="14"/>
  <c r="X210" i="14"/>
  <c r="X477" i="14"/>
  <c r="X271" i="14"/>
  <c r="X426" i="14"/>
  <c r="X405" i="14"/>
  <c r="X355" i="14"/>
  <c r="X303" i="14"/>
  <c r="X421" i="14"/>
  <c r="X306" i="14"/>
  <c r="X376" i="14"/>
  <c r="X449" i="14"/>
  <c r="X325" i="14"/>
  <c r="X237" i="14"/>
  <c r="X356" i="14"/>
  <c r="X254" i="14"/>
  <c r="X308" i="14"/>
  <c r="X340" i="14"/>
  <c r="X423" i="14"/>
  <c r="X167" i="14"/>
  <c r="X319" i="14"/>
  <c r="X462" i="14"/>
  <c r="X398" i="14"/>
  <c r="X377" i="14"/>
  <c r="X427" i="14"/>
  <c r="X213" i="14"/>
  <c r="X372" i="14"/>
  <c r="X416" i="14"/>
  <c r="X409" i="14"/>
  <c r="X336" i="14"/>
  <c r="X428" i="14"/>
  <c r="X272" i="14"/>
  <c r="X478" i="14"/>
  <c r="X390" i="14"/>
  <c r="X131" i="14"/>
  <c r="X394" i="14"/>
  <c r="X373" i="14"/>
  <c r="X343" i="14"/>
  <c r="X20" i="14"/>
  <c r="X448" i="14"/>
  <c r="X263" i="14"/>
  <c r="X479" i="14"/>
  <c r="X480" i="14"/>
  <c r="X481" i="14"/>
  <c r="X436" i="14"/>
  <c r="X192" i="14"/>
  <c r="X435" i="14"/>
  <c r="X482" i="14"/>
  <c r="X446" i="14"/>
  <c r="X17" i="14"/>
  <c r="X417" i="14"/>
  <c r="X321" i="14"/>
  <c r="X450" i="14"/>
  <c r="X224" i="14"/>
  <c r="X483" i="14"/>
  <c r="X252" i="14"/>
  <c r="X326" i="14"/>
  <c r="X484" i="14"/>
  <c r="X485" i="14"/>
  <c r="X437" i="14"/>
  <c r="X332" i="14"/>
  <c r="X374" i="14"/>
  <c r="X275" i="14"/>
  <c r="X389" i="14"/>
  <c r="X342" i="14"/>
  <c r="X76" i="14"/>
  <c r="X89" i="14"/>
  <c r="X302" i="14"/>
  <c r="X304" i="14"/>
  <c r="X410" i="14"/>
  <c r="X445" i="14"/>
  <c r="X301" i="14"/>
  <c r="X260" i="14"/>
  <c r="X486" i="14"/>
  <c r="X418" i="14"/>
  <c r="X487" i="14"/>
  <c r="X396" i="14"/>
  <c r="X438" i="14"/>
  <c r="X130" i="14"/>
  <c r="X434" i="14"/>
  <c r="X43" i="14"/>
  <c r="X171" i="14"/>
  <c r="X261" i="14"/>
  <c r="X366" i="14"/>
  <c r="X63" i="14"/>
  <c r="X384" i="14"/>
  <c r="X429" i="14"/>
  <c r="X488" i="14"/>
  <c r="X385" i="14"/>
  <c r="X407" i="14"/>
  <c r="X489" i="14"/>
  <c r="X453" i="14"/>
  <c r="X451" i="14"/>
  <c r="X490" i="14"/>
  <c r="X233" i="14"/>
  <c r="X283" i="14"/>
  <c r="X53" i="14"/>
  <c r="X284" i="14"/>
  <c r="X430" i="14"/>
  <c r="X491" i="14"/>
  <c r="X460" i="14"/>
  <c r="X492" i="14"/>
  <c r="X317" i="14"/>
  <c r="X493" i="14"/>
  <c r="X371" i="14"/>
  <c r="X439" i="14"/>
  <c r="X494" i="14"/>
  <c r="X495" i="14"/>
  <c r="X440" i="14"/>
  <c r="X496" i="14"/>
  <c r="X399" i="14"/>
  <c r="BG48" i="4"/>
  <c r="V1" i="4" s="1"/>
  <c r="V17" i="4" s="1"/>
  <c r="BD48" i="4"/>
  <c r="B20" i="4" s="1"/>
  <c r="B36" i="4" s="1"/>
  <c r="BA48" i="4"/>
  <c r="N1" i="4" s="1"/>
  <c r="N17" i="4" s="1"/>
  <c r="AX48" i="4"/>
  <c r="N20" i="4" s="1"/>
  <c r="N36" i="4" s="1"/>
  <c r="AU48" i="4"/>
  <c r="F1" i="4" s="1"/>
  <c r="F17" i="4" s="1"/>
  <c r="AR48" i="4"/>
  <c r="B1" i="4" s="1"/>
  <c r="B17" i="4" s="1"/>
  <c r="AO48" i="4"/>
  <c r="F20" i="4" s="1"/>
  <c r="F36" i="4" s="1"/>
  <c r="AL48" i="4"/>
  <c r="J1" i="4" s="1"/>
  <c r="J17" i="4" s="1"/>
  <c r="AI48" i="4"/>
  <c r="R20" i="4" s="1"/>
  <c r="R36" i="4" s="1"/>
  <c r="AF48" i="4"/>
  <c r="J20" i="4" s="1"/>
  <c r="J36" i="4" s="1"/>
  <c r="AC48" i="4"/>
  <c r="R1" i="4" s="1"/>
  <c r="R17" i="4" s="1"/>
  <c r="Z48" i="4"/>
  <c r="V20" i="4" s="1"/>
  <c r="V36" i="4" s="1"/>
  <c r="Z50" i="4"/>
  <c r="AA50" i="4"/>
  <c r="AB50" i="4"/>
  <c r="U22" i="4" s="1"/>
  <c r="AC50" i="4"/>
  <c r="AD50" i="4"/>
  <c r="AE50" i="4"/>
  <c r="Q3" i="4" s="1"/>
  <c r="AF50" i="4"/>
  <c r="AG50" i="4"/>
  <c r="AH50" i="4"/>
  <c r="I22" i="4" s="1"/>
  <c r="AI50" i="4"/>
  <c r="AJ50" i="4"/>
  <c r="AK50" i="4"/>
  <c r="Q22" i="4" s="1"/>
  <c r="AL50" i="4"/>
  <c r="AM50" i="4"/>
  <c r="AN50" i="4"/>
  <c r="I3" i="4" s="1"/>
  <c r="AO50" i="4"/>
  <c r="AP50" i="4"/>
  <c r="AQ50" i="4"/>
  <c r="E22" i="4" s="1"/>
  <c r="AR50" i="4"/>
  <c r="AS50" i="4"/>
  <c r="AT50" i="4"/>
  <c r="A3" i="4" s="1"/>
  <c r="AU50" i="4"/>
  <c r="AV50" i="4"/>
  <c r="AW50" i="4"/>
  <c r="E3" i="4" s="1"/>
  <c r="AX50" i="4"/>
  <c r="AY50" i="4"/>
  <c r="AZ50" i="4"/>
  <c r="M22" i="4" s="1"/>
  <c r="BA50" i="4"/>
  <c r="BB50" i="4"/>
  <c r="BC50" i="4"/>
  <c r="M3" i="4" s="1"/>
  <c r="BD50" i="4"/>
  <c r="BE50" i="4"/>
  <c r="BF50" i="4"/>
  <c r="A22" i="4" s="1"/>
  <c r="BG50" i="4"/>
  <c r="BH50" i="4"/>
  <c r="BI50" i="4"/>
  <c r="U3" i="4" s="1"/>
  <c r="Z51" i="4"/>
  <c r="AA51" i="4"/>
  <c r="AB51" i="4"/>
  <c r="U23" i="4" s="1"/>
  <c r="AC51" i="4"/>
  <c r="AD51" i="4"/>
  <c r="AE51" i="4"/>
  <c r="Q4" i="4" s="1"/>
  <c r="AF51" i="4"/>
  <c r="AG51" i="4"/>
  <c r="AH51" i="4"/>
  <c r="I23" i="4" s="1"/>
  <c r="AI51" i="4"/>
  <c r="AJ51" i="4"/>
  <c r="AK51" i="4"/>
  <c r="Q23" i="4" s="1"/>
  <c r="AL51" i="4"/>
  <c r="AM51" i="4"/>
  <c r="AN51" i="4"/>
  <c r="I4" i="4" s="1"/>
  <c r="AO51" i="4"/>
  <c r="AP51" i="4"/>
  <c r="AQ51" i="4"/>
  <c r="E23" i="4" s="1"/>
  <c r="AR51" i="4"/>
  <c r="AS51" i="4"/>
  <c r="AT51" i="4"/>
  <c r="A4" i="4" s="1"/>
  <c r="AU51" i="4"/>
  <c r="AV51" i="4"/>
  <c r="AW51" i="4"/>
  <c r="E4" i="4" s="1"/>
  <c r="AX51" i="4"/>
  <c r="AY51" i="4"/>
  <c r="AZ51" i="4"/>
  <c r="M23" i="4" s="1"/>
  <c r="BA51" i="4"/>
  <c r="BB51" i="4"/>
  <c r="BC51" i="4"/>
  <c r="M4" i="4" s="1"/>
  <c r="BD51" i="4"/>
  <c r="BE51" i="4"/>
  <c r="BF51" i="4"/>
  <c r="A23" i="4" s="1"/>
  <c r="BG51" i="4"/>
  <c r="BH51" i="4"/>
  <c r="BI51" i="4"/>
  <c r="U4" i="4" s="1"/>
  <c r="Z52" i="4"/>
  <c r="AA52" i="4"/>
  <c r="AB52" i="4"/>
  <c r="U24" i="4" s="1"/>
  <c r="AC52" i="4"/>
  <c r="AD52" i="4"/>
  <c r="AE52" i="4"/>
  <c r="Q5" i="4" s="1"/>
  <c r="AF52" i="4"/>
  <c r="AG52" i="4"/>
  <c r="AH52" i="4"/>
  <c r="I24" i="4" s="1"/>
  <c r="AI52" i="4"/>
  <c r="AJ52" i="4"/>
  <c r="AK52" i="4"/>
  <c r="Q24" i="4" s="1"/>
  <c r="AL52" i="4"/>
  <c r="AM52" i="4"/>
  <c r="AN52" i="4"/>
  <c r="I5" i="4" s="1"/>
  <c r="AO52" i="4"/>
  <c r="AP52" i="4"/>
  <c r="AQ52" i="4"/>
  <c r="E24" i="4" s="1"/>
  <c r="AR52" i="4"/>
  <c r="AS52" i="4"/>
  <c r="AT52" i="4"/>
  <c r="A5" i="4" s="1"/>
  <c r="AU52" i="4"/>
  <c r="AV52" i="4"/>
  <c r="AW52" i="4"/>
  <c r="E5" i="4" s="1"/>
  <c r="AX52" i="4"/>
  <c r="AY52" i="4"/>
  <c r="AZ52" i="4"/>
  <c r="M24" i="4" s="1"/>
  <c r="BA52" i="4"/>
  <c r="BB52" i="4"/>
  <c r="BC52" i="4"/>
  <c r="M5" i="4" s="1"/>
  <c r="BD52" i="4"/>
  <c r="BE52" i="4"/>
  <c r="BF52" i="4"/>
  <c r="A24" i="4" s="1"/>
  <c r="BG52" i="4"/>
  <c r="BH52" i="4"/>
  <c r="BI52" i="4"/>
  <c r="U5" i="4" s="1"/>
  <c r="Z53" i="4"/>
  <c r="AA53" i="4"/>
  <c r="AB53" i="4"/>
  <c r="U25" i="4" s="1"/>
  <c r="AC53" i="4"/>
  <c r="AD53" i="4"/>
  <c r="AE53" i="4"/>
  <c r="Q6" i="4" s="1"/>
  <c r="AF53" i="4"/>
  <c r="AG53" i="4"/>
  <c r="AH53" i="4"/>
  <c r="I25" i="4" s="1"/>
  <c r="AI53" i="4"/>
  <c r="AJ53" i="4"/>
  <c r="AK53" i="4"/>
  <c r="Q25" i="4" s="1"/>
  <c r="AL53" i="4"/>
  <c r="AM53" i="4"/>
  <c r="AN53" i="4"/>
  <c r="I6" i="4" s="1"/>
  <c r="AO53" i="4"/>
  <c r="AP53" i="4"/>
  <c r="AQ53" i="4"/>
  <c r="E25" i="4" s="1"/>
  <c r="AR53" i="4"/>
  <c r="AS53" i="4"/>
  <c r="AT53" i="4"/>
  <c r="A6" i="4" s="1"/>
  <c r="AU53" i="4"/>
  <c r="AV53" i="4"/>
  <c r="AW53" i="4"/>
  <c r="E6" i="4" s="1"/>
  <c r="AX53" i="4"/>
  <c r="AY53" i="4"/>
  <c r="AZ53" i="4"/>
  <c r="M25" i="4" s="1"/>
  <c r="BA53" i="4"/>
  <c r="BB53" i="4"/>
  <c r="BC53" i="4"/>
  <c r="M6" i="4" s="1"/>
  <c r="BD53" i="4"/>
  <c r="BE53" i="4"/>
  <c r="BF53" i="4"/>
  <c r="A25" i="4" s="1"/>
  <c r="BG53" i="4"/>
  <c r="BH53" i="4"/>
  <c r="BI53" i="4"/>
  <c r="U6" i="4" s="1"/>
  <c r="Z54" i="4"/>
  <c r="AA54" i="4"/>
  <c r="AB54" i="4"/>
  <c r="U26" i="4" s="1"/>
  <c r="AC54" i="4"/>
  <c r="AD54" i="4"/>
  <c r="AE54" i="4"/>
  <c r="Q7" i="4" s="1"/>
  <c r="AF54" i="4"/>
  <c r="AG54" i="4"/>
  <c r="AH54" i="4"/>
  <c r="I26" i="4" s="1"/>
  <c r="AI54" i="4"/>
  <c r="AJ54" i="4"/>
  <c r="AK54" i="4"/>
  <c r="Q26" i="4" s="1"/>
  <c r="AL54" i="4"/>
  <c r="AM54" i="4"/>
  <c r="AN54" i="4"/>
  <c r="I7" i="4" s="1"/>
  <c r="AO54" i="4"/>
  <c r="AP54" i="4"/>
  <c r="AQ54" i="4"/>
  <c r="E26" i="4" s="1"/>
  <c r="AR54" i="4"/>
  <c r="AS54" i="4"/>
  <c r="AT54" i="4"/>
  <c r="A7" i="4" s="1"/>
  <c r="AU54" i="4"/>
  <c r="AV54" i="4"/>
  <c r="AW54" i="4"/>
  <c r="E7" i="4" s="1"/>
  <c r="AX54" i="4"/>
  <c r="AY54" i="4"/>
  <c r="AZ54" i="4"/>
  <c r="M26" i="4" s="1"/>
  <c r="BA54" i="4"/>
  <c r="BB54" i="4"/>
  <c r="BC54" i="4"/>
  <c r="M7" i="4" s="1"/>
  <c r="BD54" i="4"/>
  <c r="BE54" i="4"/>
  <c r="BF54" i="4"/>
  <c r="A26" i="4" s="1"/>
  <c r="BG54" i="4"/>
  <c r="BH54" i="4"/>
  <c r="BI54" i="4"/>
  <c r="U7" i="4" s="1"/>
  <c r="Z55" i="4"/>
  <c r="AA55" i="4"/>
  <c r="AB55" i="4"/>
  <c r="U27" i="4" s="1"/>
  <c r="AC55" i="4"/>
  <c r="AD55" i="4"/>
  <c r="AE55" i="4"/>
  <c r="Q8" i="4" s="1"/>
  <c r="AF55" i="4"/>
  <c r="AG55" i="4"/>
  <c r="AH55" i="4"/>
  <c r="I27" i="4" s="1"/>
  <c r="AI55" i="4"/>
  <c r="AJ55" i="4"/>
  <c r="AK55" i="4"/>
  <c r="Q27" i="4" s="1"/>
  <c r="AL55" i="4"/>
  <c r="AM55" i="4"/>
  <c r="AN55" i="4"/>
  <c r="I8" i="4" s="1"/>
  <c r="AO55" i="4"/>
  <c r="AP55" i="4"/>
  <c r="AQ55" i="4"/>
  <c r="AR55" i="4"/>
  <c r="AS55" i="4"/>
  <c r="AT55" i="4"/>
  <c r="A8" i="4" s="1"/>
  <c r="AU55" i="4"/>
  <c r="AV55" i="4"/>
  <c r="AW55" i="4"/>
  <c r="E8" i="4" s="1"/>
  <c r="AX55" i="4"/>
  <c r="AY55" i="4"/>
  <c r="AZ55" i="4"/>
  <c r="M27" i="4" s="1"/>
  <c r="BA55" i="4"/>
  <c r="BB55" i="4"/>
  <c r="BC55" i="4"/>
  <c r="M8" i="4" s="1"/>
  <c r="BD55" i="4"/>
  <c r="BE55" i="4"/>
  <c r="BF55" i="4"/>
  <c r="A27" i="4" s="1"/>
  <c r="BG55" i="4"/>
  <c r="BH55" i="4"/>
  <c r="BI55" i="4"/>
  <c r="U8" i="4" s="1"/>
  <c r="Z56" i="4"/>
  <c r="AA56" i="4"/>
  <c r="AB56" i="4"/>
  <c r="U28" i="4" s="1"/>
  <c r="AC56" i="4"/>
  <c r="AD56" i="4"/>
  <c r="AE56" i="4"/>
  <c r="Q9" i="4" s="1"/>
  <c r="AF56" i="4"/>
  <c r="AG56" i="4"/>
  <c r="AH56" i="4"/>
  <c r="I28" i="4" s="1"/>
  <c r="AI56" i="4"/>
  <c r="AJ56" i="4"/>
  <c r="AK56" i="4"/>
  <c r="Q28" i="4" s="1"/>
  <c r="AL56" i="4"/>
  <c r="AM56" i="4"/>
  <c r="AN56" i="4"/>
  <c r="I9" i="4" s="1"/>
  <c r="AO56" i="4"/>
  <c r="AP56" i="4"/>
  <c r="AQ56" i="4"/>
  <c r="AR56" i="4"/>
  <c r="AS56" i="4"/>
  <c r="AT56" i="4"/>
  <c r="A9" i="4" s="1"/>
  <c r="AU56" i="4"/>
  <c r="AV56" i="4"/>
  <c r="AW56" i="4"/>
  <c r="E9" i="4" s="1"/>
  <c r="AX56" i="4"/>
  <c r="AY56" i="4"/>
  <c r="AZ56" i="4"/>
  <c r="M28" i="4" s="1"/>
  <c r="BA56" i="4"/>
  <c r="BB56" i="4"/>
  <c r="BC56" i="4"/>
  <c r="M9" i="4" s="1"/>
  <c r="BD56" i="4"/>
  <c r="BE56" i="4"/>
  <c r="BF56" i="4"/>
  <c r="A28" i="4" s="1"/>
  <c r="BG56" i="4"/>
  <c r="BH56" i="4"/>
  <c r="BI56" i="4"/>
  <c r="U9" i="4" s="1"/>
  <c r="Z57" i="4"/>
  <c r="AA57" i="4"/>
  <c r="AB57" i="4"/>
  <c r="U29" i="4" s="1"/>
  <c r="AC57" i="4"/>
  <c r="AD57" i="4"/>
  <c r="AE57" i="4"/>
  <c r="Q10" i="4" s="1"/>
  <c r="AD10" i="4" s="1"/>
  <c r="AF57" i="4"/>
  <c r="AG57" i="4"/>
  <c r="AH57" i="4"/>
  <c r="I29" i="4" s="1"/>
  <c r="AI57" i="4"/>
  <c r="AJ57" i="4"/>
  <c r="AK57" i="4"/>
  <c r="Q29" i="4" s="1"/>
  <c r="AL57" i="4"/>
  <c r="AM57" i="4"/>
  <c r="AN57" i="4"/>
  <c r="I10" i="4" s="1"/>
  <c r="AO57" i="4"/>
  <c r="AP57" i="4"/>
  <c r="AQ57" i="4"/>
  <c r="E29" i="4" s="1"/>
  <c r="AR57" i="4"/>
  <c r="AS57" i="4"/>
  <c r="AT57" i="4"/>
  <c r="A10" i="4" s="1"/>
  <c r="AU57" i="4"/>
  <c r="AV57" i="4"/>
  <c r="AW57" i="4"/>
  <c r="E10" i="4" s="1"/>
  <c r="AX57" i="4"/>
  <c r="AY57" i="4"/>
  <c r="AZ57" i="4"/>
  <c r="M29" i="4" s="1"/>
  <c r="BA57" i="4"/>
  <c r="BB57" i="4"/>
  <c r="BC57" i="4"/>
  <c r="M10" i="4" s="1"/>
  <c r="BD57" i="4"/>
  <c r="BE57" i="4"/>
  <c r="BF57" i="4"/>
  <c r="A29" i="4" s="1"/>
  <c r="BG57" i="4"/>
  <c r="BH57" i="4"/>
  <c r="BI57" i="4"/>
  <c r="U10" i="4" s="1"/>
  <c r="Z58" i="4"/>
  <c r="AA58" i="4"/>
  <c r="AB58" i="4"/>
  <c r="U30" i="4" s="1"/>
  <c r="AC58" i="4"/>
  <c r="AD58" i="4"/>
  <c r="AE58" i="4"/>
  <c r="Q11" i="4" s="1"/>
  <c r="AF58" i="4"/>
  <c r="AG58" i="4"/>
  <c r="AH58" i="4"/>
  <c r="I30" i="4" s="1"/>
  <c r="AI58" i="4"/>
  <c r="AJ58" i="4"/>
  <c r="AK58" i="4"/>
  <c r="Q30" i="4" s="1"/>
  <c r="AL58" i="4"/>
  <c r="AM58" i="4"/>
  <c r="AN58" i="4"/>
  <c r="I11" i="4" s="1"/>
  <c r="AO58" i="4"/>
  <c r="AP58" i="4"/>
  <c r="AQ58" i="4"/>
  <c r="AR58" i="4"/>
  <c r="AS58" i="4"/>
  <c r="AT58" i="4"/>
  <c r="A11" i="4" s="1"/>
  <c r="AU58" i="4"/>
  <c r="AV58" i="4"/>
  <c r="AW58" i="4"/>
  <c r="E11" i="4" s="1"/>
  <c r="AX58" i="4"/>
  <c r="AY58" i="4"/>
  <c r="AZ58" i="4"/>
  <c r="M30" i="4" s="1"/>
  <c r="BA58" i="4"/>
  <c r="BB58" i="4"/>
  <c r="BC58" i="4"/>
  <c r="M11" i="4" s="1"/>
  <c r="BD58" i="4"/>
  <c r="BE58" i="4"/>
  <c r="BF58" i="4"/>
  <c r="A30" i="4" s="1"/>
  <c r="BG58" i="4"/>
  <c r="BH58" i="4"/>
  <c r="BI58" i="4"/>
  <c r="U11" i="4" s="1"/>
  <c r="Z59" i="4"/>
  <c r="AA59" i="4"/>
  <c r="AB59" i="4"/>
  <c r="U31" i="4" s="1"/>
  <c r="AC59" i="4"/>
  <c r="AD59" i="4"/>
  <c r="AE59" i="4"/>
  <c r="Q12" i="4" s="1"/>
  <c r="AF59" i="4"/>
  <c r="AG59" i="4"/>
  <c r="AH59" i="4"/>
  <c r="I31" i="4" s="1"/>
  <c r="AI59" i="4"/>
  <c r="AJ59" i="4"/>
  <c r="AK59" i="4"/>
  <c r="Q31" i="4" s="1"/>
  <c r="AL59" i="4"/>
  <c r="AM59" i="4"/>
  <c r="AN59" i="4"/>
  <c r="I12" i="4" s="1"/>
  <c r="AO59" i="4"/>
  <c r="AP59" i="4"/>
  <c r="AQ59" i="4"/>
  <c r="E31" i="4" s="1"/>
  <c r="AR59" i="4"/>
  <c r="AS59" i="4"/>
  <c r="AT59" i="4"/>
  <c r="A12" i="4" s="1"/>
  <c r="AU59" i="4"/>
  <c r="AV59" i="4"/>
  <c r="AW59" i="4"/>
  <c r="E12" i="4" s="1"/>
  <c r="AX59" i="4"/>
  <c r="AY59" i="4"/>
  <c r="AZ59" i="4"/>
  <c r="M31" i="4" s="1"/>
  <c r="BA59" i="4"/>
  <c r="BB59" i="4"/>
  <c r="BC59" i="4"/>
  <c r="M12" i="4" s="1"/>
  <c r="BD59" i="4"/>
  <c r="BE59" i="4"/>
  <c r="BF59" i="4"/>
  <c r="A31" i="4" s="1"/>
  <c r="BG59" i="4"/>
  <c r="BH59" i="4"/>
  <c r="BI59" i="4"/>
  <c r="U12" i="4" s="1"/>
  <c r="Z60" i="4"/>
  <c r="AA60" i="4"/>
  <c r="AB60" i="4"/>
  <c r="U32" i="4" s="1"/>
  <c r="AC60" i="4"/>
  <c r="AD60" i="4"/>
  <c r="AE60" i="4"/>
  <c r="Q13" i="4" s="1"/>
  <c r="AF60" i="4"/>
  <c r="AG60" i="4"/>
  <c r="AH60" i="4"/>
  <c r="I32" i="4" s="1"/>
  <c r="AI60" i="4"/>
  <c r="AJ60" i="4"/>
  <c r="AK60" i="4"/>
  <c r="Q32" i="4" s="1"/>
  <c r="AL60" i="4"/>
  <c r="AM60" i="4"/>
  <c r="AN60" i="4"/>
  <c r="I13" i="4" s="1"/>
  <c r="AO60" i="4"/>
  <c r="AP60" i="4"/>
  <c r="AQ60" i="4"/>
  <c r="E32" i="4" s="1"/>
  <c r="AR60" i="4"/>
  <c r="AS60" i="4"/>
  <c r="AT60" i="4"/>
  <c r="A13" i="4" s="1"/>
  <c r="AU60" i="4"/>
  <c r="AV60" i="4"/>
  <c r="AW60" i="4"/>
  <c r="E13" i="4" s="1"/>
  <c r="AX60" i="4"/>
  <c r="AY60" i="4"/>
  <c r="AZ60" i="4"/>
  <c r="M32" i="4" s="1"/>
  <c r="BA60" i="4"/>
  <c r="BB60" i="4"/>
  <c r="BC60" i="4"/>
  <c r="M13" i="4" s="1"/>
  <c r="BD60" i="4"/>
  <c r="BE60" i="4"/>
  <c r="BF60" i="4"/>
  <c r="A32" i="4" s="1"/>
  <c r="BG60" i="4"/>
  <c r="BH60" i="4"/>
  <c r="BI60" i="4"/>
  <c r="U13" i="4" s="1"/>
  <c r="Z61" i="4"/>
  <c r="AA61" i="4"/>
  <c r="AB61" i="4"/>
  <c r="U33" i="4" s="1"/>
  <c r="AC61" i="4"/>
  <c r="AD61" i="4"/>
  <c r="AE61" i="4"/>
  <c r="Q14" i="4" s="1"/>
  <c r="AF61" i="4"/>
  <c r="AG61" i="4"/>
  <c r="AH61" i="4"/>
  <c r="I33" i="4" s="1"/>
  <c r="AI61" i="4"/>
  <c r="AJ61" i="4"/>
  <c r="AK61" i="4"/>
  <c r="Q33" i="4" s="1"/>
  <c r="AL61" i="4"/>
  <c r="AM61" i="4"/>
  <c r="AN61" i="4"/>
  <c r="I14" i="4" s="1"/>
  <c r="AO61" i="4"/>
  <c r="AP61" i="4"/>
  <c r="AQ61" i="4"/>
  <c r="E33" i="4" s="1"/>
  <c r="AR61" i="4"/>
  <c r="AS61" i="4"/>
  <c r="AT61" i="4"/>
  <c r="A14" i="4" s="1"/>
  <c r="AU61" i="4"/>
  <c r="AV61" i="4"/>
  <c r="AW61" i="4"/>
  <c r="E14" i="4" s="1"/>
  <c r="AX61" i="4"/>
  <c r="AY61" i="4"/>
  <c r="AZ61" i="4"/>
  <c r="M33" i="4" s="1"/>
  <c r="AC33" i="4" s="1"/>
  <c r="BA61" i="4"/>
  <c r="BB61" i="4"/>
  <c r="BC61" i="4"/>
  <c r="M14" i="4" s="1"/>
  <c r="BD61" i="4"/>
  <c r="BE61" i="4"/>
  <c r="BF61" i="4"/>
  <c r="A33" i="4" s="1"/>
  <c r="BG61" i="4"/>
  <c r="BH61" i="4"/>
  <c r="BI61" i="4"/>
  <c r="U14" i="4" s="1"/>
  <c r="Z62" i="4"/>
  <c r="AA62" i="4"/>
  <c r="AB62" i="4"/>
  <c r="U34" i="4" s="1"/>
  <c r="AC62" i="4"/>
  <c r="AD62" i="4"/>
  <c r="AE62" i="4"/>
  <c r="Q15" i="4" s="1"/>
  <c r="AF62" i="4"/>
  <c r="AG62" i="4"/>
  <c r="AH62" i="4"/>
  <c r="I34" i="4" s="1"/>
  <c r="AI62" i="4"/>
  <c r="AJ62" i="4"/>
  <c r="AK62" i="4"/>
  <c r="Q34" i="4" s="1"/>
  <c r="AL62" i="4"/>
  <c r="AM62" i="4"/>
  <c r="AN62" i="4"/>
  <c r="I15" i="4" s="1"/>
  <c r="AO62" i="4"/>
  <c r="AP62" i="4"/>
  <c r="AQ62" i="4"/>
  <c r="AR62" i="4"/>
  <c r="AS62" i="4"/>
  <c r="AT62" i="4"/>
  <c r="A15" i="4" s="1"/>
  <c r="AU62" i="4"/>
  <c r="AV62" i="4"/>
  <c r="AW62" i="4"/>
  <c r="E15" i="4" s="1"/>
  <c r="AX62" i="4"/>
  <c r="AY62" i="4"/>
  <c r="AZ62" i="4"/>
  <c r="M34" i="4" s="1"/>
  <c r="BA62" i="4"/>
  <c r="BB62" i="4"/>
  <c r="BC62" i="4"/>
  <c r="M15" i="4" s="1"/>
  <c r="BD62" i="4"/>
  <c r="BE62" i="4"/>
  <c r="BF62" i="4"/>
  <c r="A34" i="4" s="1"/>
  <c r="BG62" i="4"/>
  <c r="BH62" i="4"/>
  <c r="BI62" i="4"/>
  <c r="U15" i="4" s="1"/>
  <c r="Z63" i="4"/>
  <c r="AA63" i="4"/>
  <c r="AB63" i="4"/>
  <c r="U35" i="4" s="1"/>
  <c r="AC63" i="4"/>
  <c r="AD63" i="4"/>
  <c r="AE63" i="4"/>
  <c r="Q16" i="4" s="1"/>
  <c r="AF63" i="4"/>
  <c r="AG63" i="4"/>
  <c r="AH63" i="4"/>
  <c r="I35" i="4" s="1"/>
  <c r="AI63" i="4"/>
  <c r="AJ63" i="4"/>
  <c r="AK63" i="4"/>
  <c r="Q35" i="4" s="1"/>
  <c r="AL63" i="4"/>
  <c r="AM63" i="4"/>
  <c r="AN63" i="4"/>
  <c r="I16" i="4" s="1"/>
  <c r="AO63" i="4"/>
  <c r="AP63" i="4"/>
  <c r="AQ63" i="4"/>
  <c r="E35" i="4" s="1"/>
  <c r="AR63" i="4"/>
  <c r="AS63" i="4"/>
  <c r="AT63" i="4"/>
  <c r="A16" i="4" s="1"/>
  <c r="AU63" i="4"/>
  <c r="AV63" i="4"/>
  <c r="AW63" i="4"/>
  <c r="E16" i="4" s="1"/>
  <c r="AX63" i="4"/>
  <c r="AY63" i="4"/>
  <c r="AZ63" i="4"/>
  <c r="M35" i="4" s="1"/>
  <c r="BA63" i="4"/>
  <c r="BB63" i="4"/>
  <c r="BC63" i="4"/>
  <c r="M16" i="4" s="1"/>
  <c r="BD63" i="4"/>
  <c r="BE63" i="4"/>
  <c r="BF63" i="4"/>
  <c r="A35" i="4" s="1"/>
  <c r="BG63" i="4"/>
  <c r="BH63" i="4"/>
  <c r="BI63" i="4"/>
  <c r="U16" i="4" s="1"/>
  <c r="AA49" i="4"/>
  <c r="AB49" i="4"/>
  <c r="U21" i="4" s="1"/>
  <c r="AC49" i="4"/>
  <c r="AD49" i="4"/>
  <c r="AE49" i="4"/>
  <c r="Q2" i="4" s="1"/>
  <c r="AF49" i="4"/>
  <c r="AG49" i="4"/>
  <c r="AH49" i="4"/>
  <c r="I21" i="4" s="1"/>
  <c r="AI49" i="4"/>
  <c r="AJ49" i="4"/>
  <c r="AK49" i="4"/>
  <c r="Q21" i="4" s="1"/>
  <c r="AL49" i="4"/>
  <c r="AM49" i="4"/>
  <c r="AN49" i="4"/>
  <c r="I2" i="4" s="1"/>
  <c r="AO49" i="4"/>
  <c r="AP49" i="4"/>
  <c r="AQ49" i="4"/>
  <c r="AR49" i="4"/>
  <c r="AS49" i="4"/>
  <c r="AT49" i="4"/>
  <c r="A2" i="4" s="1"/>
  <c r="AU49" i="4"/>
  <c r="AV49" i="4"/>
  <c r="AW49" i="4"/>
  <c r="E2" i="4" s="1"/>
  <c r="AX49" i="4"/>
  <c r="AY49" i="4"/>
  <c r="AZ49" i="4"/>
  <c r="M21" i="4" s="1"/>
  <c r="BA49" i="4"/>
  <c r="BB49" i="4"/>
  <c r="BC49" i="4"/>
  <c r="M2" i="4" s="1"/>
  <c r="BD49" i="4"/>
  <c r="BE49" i="4"/>
  <c r="BF49" i="4"/>
  <c r="A21" i="4" s="1"/>
  <c r="BG49" i="4"/>
  <c r="BH49" i="4"/>
  <c r="BI49" i="4"/>
  <c r="U2" i="4" s="1"/>
  <c r="Z49" i="4"/>
  <c r="E30" i="4" l="1"/>
  <c r="E28" i="4"/>
  <c r="E27" i="4"/>
  <c r="E34" i="4"/>
  <c r="E21" i="4"/>
  <c r="B35" i="4"/>
  <c r="B16" i="4"/>
  <c r="J35" i="4"/>
  <c r="L35" i="4" s="1"/>
  <c r="K35" i="4" s="1"/>
  <c r="AB35" i="4" s="1"/>
  <c r="B34" i="4"/>
  <c r="D34" i="4" s="1"/>
  <c r="C34" i="4" s="1"/>
  <c r="Z34" i="4" s="1"/>
  <c r="B15" i="4"/>
  <c r="D15" i="4" s="1"/>
  <c r="C15" i="4" s="1"/>
  <c r="Z15" i="4" s="1"/>
  <c r="J34" i="4"/>
  <c r="L34" i="4" s="1"/>
  <c r="K34" i="4" s="1"/>
  <c r="AB34" i="4" s="1"/>
  <c r="B33" i="4"/>
  <c r="D33" i="4" s="1"/>
  <c r="C33" i="4" s="1"/>
  <c r="Z33" i="4" s="1"/>
  <c r="B14" i="4"/>
  <c r="J33" i="4"/>
  <c r="L33" i="4" s="1"/>
  <c r="K33" i="4" s="1"/>
  <c r="AB33" i="4" s="1"/>
  <c r="B32" i="4"/>
  <c r="D32" i="4" s="1"/>
  <c r="C32" i="4" s="1"/>
  <c r="Z32" i="4" s="1"/>
  <c r="B13" i="4"/>
  <c r="D13" i="4" s="1"/>
  <c r="C13" i="4" s="1"/>
  <c r="Z13" i="4" s="1"/>
  <c r="J32" i="4"/>
  <c r="L32" i="4" s="1"/>
  <c r="K32" i="4" s="1"/>
  <c r="AB32" i="4" s="1"/>
  <c r="B31" i="4"/>
  <c r="D31" i="4" s="1"/>
  <c r="C31" i="4" s="1"/>
  <c r="Z31" i="4" s="1"/>
  <c r="B12" i="4"/>
  <c r="J31" i="4"/>
  <c r="L31" i="4" s="1"/>
  <c r="K31" i="4" s="1"/>
  <c r="AB31" i="4" s="1"/>
  <c r="B30" i="4"/>
  <c r="D30" i="4" s="1"/>
  <c r="C30" i="4" s="1"/>
  <c r="Z30" i="4" s="1"/>
  <c r="B11" i="4"/>
  <c r="J30" i="4"/>
  <c r="L30" i="4" s="1"/>
  <c r="K30" i="4" s="1"/>
  <c r="AB30" i="4" s="1"/>
  <c r="B29" i="4"/>
  <c r="D29" i="4" s="1"/>
  <c r="C29" i="4" s="1"/>
  <c r="Z29" i="4" s="1"/>
  <c r="B10" i="4"/>
  <c r="J29" i="4"/>
  <c r="L29" i="4" s="1"/>
  <c r="K29" i="4" s="1"/>
  <c r="AB29" i="4" s="1"/>
  <c r="B28" i="4"/>
  <c r="D28" i="4" s="1"/>
  <c r="C28" i="4" s="1"/>
  <c r="Z28" i="4" s="1"/>
  <c r="B9" i="4"/>
  <c r="D9" i="4" s="1"/>
  <c r="C9" i="4" s="1"/>
  <c r="Z9" i="4" s="1"/>
  <c r="J7" i="4"/>
  <c r="L7" i="4" s="1"/>
  <c r="K7" i="4" s="1"/>
  <c r="AB7" i="4" s="1"/>
  <c r="J5" i="4"/>
  <c r="J4" i="4"/>
  <c r="L4" i="4" s="1"/>
  <c r="K4" i="4" s="1"/>
  <c r="AB4" i="4" s="1"/>
  <c r="J3" i="4"/>
  <c r="L3" i="4" s="1"/>
  <c r="K3" i="4" s="1"/>
  <c r="AB3" i="4" s="1"/>
  <c r="V22" i="4"/>
  <c r="X22" i="4" s="1"/>
  <c r="W22" i="4" s="1"/>
  <c r="AE22" i="4" s="1"/>
  <c r="N16" i="4"/>
  <c r="P16" i="4" s="1"/>
  <c r="O16" i="4" s="1"/>
  <c r="AC16" i="4" s="1"/>
  <c r="F35" i="4"/>
  <c r="H35" i="4" s="1"/>
  <c r="G35" i="4" s="1"/>
  <c r="AA35" i="4" s="1"/>
  <c r="R16" i="4"/>
  <c r="T16" i="4" s="1"/>
  <c r="S16" i="4" s="1"/>
  <c r="AD16" i="4" s="1"/>
  <c r="N15" i="4"/>
  <c r="F34" i="4"/>
  <c r="H34" i="4" s="1"/>
  <c r="G34" i="4" s="1"/>
  <c r="R15" i="4"/>
  <c r="T15" i="4" s="1"/>
  <c r="S15" i="4" s="1"/>
  <c r="AD15" i="4" s="1"/>
  <c r="N14" i="4"/>
  <c r="P14" i="4" s="1"/>
  <c r="O14" i="4" s="1"/>
  <c r="AC14" i="4" s="1"/>
  <c r="F33" i="4"/>
  <c r="H33" i="4" s="1"/>
  <c r="G33" i="4" s="1"/>
  <c r="AA33" i="4" s="1"/>
  <c r="R14" i="4"/>
  <c r="T14" i="4" s="1"/>
  <c r="S14" i="4" s="1"/>
  <c r="AD14" i="4" s="1"/>
  <c r="N13" i="4"/>
  <c r="P13" i="4" s="1"/>
  <c r="O13" i="4" s="1"/>
  <c r="AC13" i="4" s="1"/>
  <c r="F32" i="4"/>
  <c r="H32" i="4" s="1"/>
  <c r="G32" i="4" s="1"/>
  <c r="AA32" i="4" s="1"/>
  <c r="R13" i="4"/>
  <c r="T13" i="4" s="1"/>
  <c r="S13" i="4" s="1"/>
  <c r="AD13" i="4" s="1"/>
  <c r="N12" i="4"/>
  <c r="P12" i="4" s="1"/>
  <c r="O12" i="4" s="1"/>
  <c r="AC12" i="4" s="1"/>
  <c r="F31" i="4"/>
  <c r="H31" i="4" s="1"/>
  <c r="G31" i="4" s="1"/>
  <c r="AA31" i="4" s="1"/>
  <c r="R12" i="4"/>
  <c r="T12" i="4" s="1"/>
  <c r="S12" i="4" s="1"/>
  <c r="AD12" i="4" s="1"/>
  <c r="N11" i="4"/>
  <c r="F30" i="4"/>
  <c r="H30" i="4" s="1"/>
  <c r="G30" i="4" s="1"/>
  <c r="R11" i="4"/>
  <c r="T11" i="4" s="1"/>
  <c r="S11" i="4" s="1"/>
  <c r="AD11" i="4" s="1"/>
  <c r="N10" i="4"/>
  <c r="P10" i="4" s="1"/>
  <c r="O10" i="4" s="1"/>
  <c r="AC10" i="4" s="1"/>
  <c r="F29" i="4"/>
  <c r="H29" i="4" s="1"/>
  <c r="G29" i="4" s="1"/>
  <c r="AA29" i="4" s="1"/>
  <c r="R10" i="4"/>
  <c r="T10" i="4" s="1"/>
  <c r="S10" i="4" s="1"/>
  <c r="N9" i="4"/>
  <c r="P9" i="4" s="1"/>
  <c r="O9" i="4" s="1"/>
  <c r="AC9" i="4" s="1"/>
  <c r="F28" i="4"/>
  <c r="H28" i="4" s="1"/>
  <c r="G28" i="4" s="1"/>
  <c r="R9" i="4"/>
  <c r="T9" i="4" s="1"/>
  <c r="S9" i="4" s="1"/>
  <c r="AD9" i="4" s="1"/>
  <c r="N8" i="4"/>
  <c r="P8" i="4" s="1"/>
  <c r="O8" i="4" s="1"/>
  <c r="AC8" i="4" s="1"/>
  <c r="F27" i="4"/>
  <c r="H27" i="4" s="1"/>
  <c r="G27" i="4" s="1"/>
  <c r="R8" i="4"/>
  <c r="T8" i="4" s="1"/>
  <c r="S8" i="4" s="1"/>
  <c r="AD8" i="4" s="1"/>
  <c r="N7" i="4"/>
  <c r="F26" i="4"/>
  <c r="H26" i="4" s="1"/>
  <c r="G26" i="4" s="1"/>
  <c r="AA26" i="4" s="1"/>
  <c r="R7" i="4"/>
  <c r="T7" i="4" s="1"/>
  <c r="S7" i="4" s="1"/>
  <c r="AD7" i="4" s="1"/>
  <c r="N6" i="4"/>
  <c r="P6" i="4" s="1"/>
  <c r="O6" i="4" s="1"/>
  <c r="AC6" i="4" s="1"/>
  <c r="F25" i="4"/>
  <c r="H25" i="4" s="1"/>
  <c r="G25" i="4" s="1"/>
  <c r="AA25" i="4" s="1"/>
  <c r="R6" i="4"/>
  <c r="T6" i="4" s="1"/>
  <c r="S6" i="4" s="1"/>
  <c r="AD6" i="4" s="1"/>
  <c r="N5" i="4"/>
  <c r="P5" i="4" s="1"/>
  <c r="O5" i="4" s="1"/>
  <c r="AC5" i="4" s="1"/>
  <c r="F24" i="4"/>
  <c r="H24" i="4" s="1"/>
  <c r="G24" i="4" s="1"/>
  <c r="AA24" i="4" s="1"/>
  <c r="R5" i="4"/>
  <c r="T5" i="4" s="1"/>
  <c r="S5" i="4" s="1"/>
  <c r="AD5" i="4" s="1"/>
  <c r="N4" i="4"/>
  <c r="F23" i="4"/>
  <c r="H23" i="4" s="1"/>
  <c r="G23" i="4" s="1"/>
  <c r="AA23" i="4" s="1"/>
  <c r="R4" i="4"/>
  <c r="T4" i="4" s="1"/>
  <c r="S4" i="4" s="1"/>
  <c r="AD4" i="4" s="1"/>
  <c r="N3" i="4"/>
  <c r="P3" i="4" s="1"/>
  <c r="O3" i="4" s="1"/>
  <c r="AC3" i="4" s="1"/>
  <c r="F22" i="4"/>
  <c r="H22" i="4" s="1"/>
  <c r="G22" i="4" s="1"/>
  <c r="AA22" i="4" s="1"/>
  <c r="R3" i="4"/>
  <c r="T3" i="4" s="1"/>
  <c r="S3" i="4" s="1"/>
  <c r="AD3" i="4" s="1"/>
  <c r="N35" i="4"/>
  <c r="P35" i="4" s="1"/>
  <c r="O35" i="4" s="1"/>
  <c r="AC35" i="4" s="1"/>
  <c r="J16" i="4"/>
  <c r="L16" i="4" s="1"/>
  <c r="K16" i="4" s="1"/>
  <c r="AB16" i="4" s="1"/>
  <c r="V35" i="4"/>
  <c r="X35" i="4" s="1"/>
  <c r="W35" i="4" s="1"/>
  <c r="AE35" i="4" s="1"/>
  <c r="N34" i="4"/>
  <c r="P34" i="4" s="1"/>
  <c r="O34" i="4" s="1"/>
  <c r="AC34" i="4" s="1"/>
  <c r="J15" i="4"/>
  <c r="L15" i="4" s="1"/>
  <c r="K15" i="4" s="1"/>
  <c r="AB15" i="4" s="1"/>
  <c r="V34" i="4"/>
  <c r="X34" i="4" s="1"/>
  <c r="W34" i="4" s="1"/>
  <c r="AE34" i="4" s="1"/>
  <c r="N33" i="4"/>
  <c r="P33" i="4" s="1"/>
  <c r="O33" i="4" s="1"/>
  <c r="J14" i="4"/>
  <c r="L14" i="4" s="1"/>
  <c r="K14" i="4" s="1"/>
  <c r="AB14" i="4" s="1"/>
  <c r="V33" i="4"/>
  <c r="X33" i="4" s="1"/>
  <c r="W33" i="4" s="1"/>
  <c r="AE33" i="4" s="1"/>
  <c r="N32" i="4"/>
  <c r="P32" i="4" s="1"/>
  <c r="O32" i="4" s="1"/>
  <c r="AC32" i="4" s="1"/>
  <c r="J13" i="4"/>
  <c r="L13" i="4" s="1"/>
  <c r="K13" i="4" s="1"/>
  <c r="AB13" i="4" s="1"/>
  <c r="V32" i="4"/>
  <c r="X32" i="4" s="1"/>
  <c r="W32" i="4" s="1"/>
  <c r="AE32" i="4" s="1"/>
  <c r="N31" i="4"/>
  <c r="P31" i="4" s="1"/>
  <c r="O31" i="4" s="1"/>
  <c r="AC31" i="4" s="1"/>
  <c r="J12" i="4"/>
  <c r="L12" i="4" s="1"/>
  <c r="K12" i="4" s="1"/>
  <c r="AB12" i="4" s="1"/>
  <c r="V21" i="4"/>
  <c r="X21" i="4" s="1"/>
  <c r="N21" i="4"/>
  <c r="P21" i="4" s="1"/>
  <c r="J2" i="4"/>
  <c r="L2" i="4" s="1"/>
  <c r="R35" i="4"/>
  <c r="T35" i="4" s="1"/>
  <c r="S35" i="4" s="1"/>
  <c r="AD35" i="4" s="1"/>
  <c r="R34" i="4"/>
  <c r="T34" i="4" s="1"/>
  <c r="S34" i="4" s="1"/>
  <c r="AD34" i="4" s="1"/>
  <c r="R33" i="4"/>
  <c r="T33" i="4" s="1"/>
  <c r="S33" i="4" s="1"/>
  <c r="AD33" i="4" s="1"/>
  <c r="R32" i="4"/>
  <c r="T32" i="4" s="1"/>
  <c r="S32" i="4" s="1"/>
  <c r="AD32" i="4" s="1"/>
  <c r="V12" i="4"/>
  <c r="X12" i="4" s="1"/>
  <c r="W12" i="4" s="1"/>
  <c r="AE12" i="4" s="1"/>
  <c r="F12" i="4"/>
  <c r="H12" i="4" s="1"/>
  <c r="G12" i="4" s="1"/>
  <c r="AA12" i="4" s="1"/>
  <c r="R31" i="4"/>
  <c r="T31" i="4" s="1"/>
  <c r="S31" i="4" s="1"/>
  <c r="AD31" i="4" s="1"/>
  <c r="V11" i="4"/>
  <c r="X11" i="4" s="1"/>
  <c r="W11" i="4" s="1"/>
  <c r="AE11" i="4" s="1"/>
  <c r="F11" i="4"/>
  <c r="H11" i="4" s="1"/>
  <c r="G11" i="4" s="1"/>
  <c r="AA11" i="4" s="1"/>
  <c r="R30" i="4"/>
  <c r="T30" i="4" s="1"/>
  <c r="S30" i="4" s="1"/>
  <c r="AD30" i="4" s="1"/>
  <c r="V10" i="4"/>
  <c r="X10" i="4" s="1"/>
  <c r="W10" i="4" s="1"/>
  <c r="AE10" i="4" s="1"/>
  <c r="F10" i="4"/>
  <c r="H10" i="4" s="1"/>
  <c r="G10" i="4" s="1"/>
  <c r="AA10" i="4" s="1"/>
  <c r="R29" i="4"/>
  <c r="T29" i="4" s="1"/>
  <c r="S29" i="4" s="1"/>
  <c r="AD29" i="4" s="1"/>
  <c r="V9" i="4"/>
  <c r="X9" i="4" s="1"/>
  <c r="W9" i="4" s="1"/>
  <c r="AE9" i="4" s="1"/>
  <c r="F9" i="4"/>
  <c r="H9" i="4" s="1"/>
  <c r="G9" i="4" s="1"/>
  <c r="AA9" i="4" s="1"/>
  <c r="R28" i="4"/>
  <c r="T28" i="4" s="1"/>
  <c r="S28" i="4" s="1"/>
  <c r="AD28" i="4" s="1"/>
  <c r="V8" i="4"/>
  <c r="X8" i="4" s="1"/>
  <c r="W8" i="4" s="1"/>
  <c r="AE8" i="4" s="1"/>
  <c r="F8" i="4"/>
  <c r="H8" i="4" s="1"/>
  <c r="G8" i="4" s="1"/>
  <c r="AA8" i="4" s="1"/>
  <c r="R27" i="4"/>
  <c r="T27" i="4" s="1"/>
  <c r="S27" i="4" s="1"/>
  <c r="AD27" i="4" s="1"/>
  <c r="V7" i="4"/>
  <c r="X7" i="4" s="1"/>
  <c r="W7" i="4" s="1"/>
  <c r="AE7" i="4" s="1"/>
  <c r="F7" i="4"/>
  <c r="H7" i="4" s="1"/>
  <c r="G7" i="4" s="1"/>
  <c r="AA7" i="4" s="1"/>
  <c r="R26" i="4"/>
  <c r="T26" i="4" s="1"/>
  <c r="S26" i="4" s="1"/>
  <c r="AD26" i="4" s="1"/>
  <c r="V6" i="4"/>
  <c r="X6" i="4" s="1"/>
  <c r="W6" i="4" s="1"/>
  <c r="AE6" i="4" s="1"/>
  <c r="F6" i="4"/>
  <c r="H6" i="4" s="1"/>
  <c r="G6" i="4" s="1"/>
  <c r="AA6" i="4" s="1"/>
  <c r="R25" i="4"/>
  <c r="T25" i="4" s="1"/>
  <c r="S25" i="4" s="1"/>
  <c r="AD25" i="4" s="1"/>
  <c r="V5" i="4"/>
  <c r="X5" i="4" s="1"/>
  <c r="W5" i="4" s="1"/>
  <c r="AE5" i="4" s="1"/>
  <c r="F5" i="4"/>
  <c r="H5" i="4" s="1"/>
  <c r="G5" i="4" s="1"/>
  <c r="AA5" i="4" s="1"/>
  <c r="R24" i="4"/>
  <c r="T24" i="4" s="1"/>
  <c r="S24" i="4" s="1"/>
  <c r="AD24" i="4" s="1"/>
  <c r="V4" i="4"/>
  <c r="X4" i="4" s="1"/>
  <c r="W4" i="4" s="1"/>
  <c r="AE4" i="4" s="1"/>
  <c r="F4" i="4"/>
  <c r="H4" i="4" s="1"/>
  <c r="G4" i="4" s="1"/>
  <c r="AA4" i="4" s="1"/>
  <c r="R23" i="4"/>
  <c r="T23" i="4" s="1"/>
  <c r="S23" i="4" s="1"/>
  <c r="AD23" i="4" s="1"/>
  <c r="V3" i="4"/>
  <c r="X3" i="4" s="1"/>
  <c r="W3" i="4" s="1"/>
  <c r="AE3" i="4" s="1"/>
  <c r="F3" i="4"/>
  <c r="H3" i="4" s="1"/>
  <c r="G3" i="4" s="1"/>
  <c r="AA3" i="4" s="1"/>
  <c r="R22" i="4"/>
  <c r="T22" i="4" s="1"/>
  <c r="S22" i="4" s="1"/>
  <c r="AD22" i="4" s="1"/>
  <c r="F16" i="4"/>
  <c r="H16" i="4" s="1"/>
  <c r="G16" i="4" s="1"/>
  <c r="AA16" i="4" s="1"/>
  <c r="F15" i="4"/>
  <c r="H15" i="4" s="1"/>
  <c r="G15" i="4" s="1"/>
  <c r="AA15" i="4" s="1"/>
  <c r="F14" i="4"/>
  <c r="H14" i="4" s="1"/>
  <c r="G14" i="4" s="1"/>
  <c r="AA14" i="4" s="1"/>
  <c r="F13" i="4"/>
  <c r="H13" i="4" s="1"/>
  <c r="G13" i="4" s="1"/>
  <c r="AA13" i="4" s="1"/>
  <c r="V2" i="4"/>
  <c r="X2" i="4" s="1"/>
  <c r="R21" i="4"/>
  <c r="T21" i="4" s="1"/>
  <c r="V16" i="4"/>
  <c r="X16" i="4" s="1"/>
  <c r="W16" i="4" s="1"/>
  <c r="AE16" i="4" s="1"/>
  <c r="V15" i="4"/>
  <c r="X15" i="4" s="1"/>
  <c r="W15" i="4" s="1"/>
  <c r="AE15" i="4" s="1"/>
  <c r="V14" i="4"/>
  <c r="X14" i="4" s="1"/>
  <c r="W14" i="4" s="1"/>
  <c r="AE14" i="4" s="1"/>
  <c r="V13" i="4"/>
  <c r="X13" i="4" s="1"/>
  <c r="W13" i="4" s="1"/>
  <c r="AE13" i="4" s="1"/>
  <c r="F2" i="4"/>
  <c r="H2" i="4" s="1"/>
  <c r="J28" i="4"/>
  <c r="L28" i="4" s="1"/>
  <c r="K28" i="4" s="1"/>
  <c r="AB28" i="4" s="1"/>
  <c r="B27" i="4"/>
  <c r="D27" i="4" s="1"/>
  <c r="C27" i="4" s="1"/>
  <c r="Z27" i="4" s="1"/>
  <c r="B8" i="4"/>
  <c r="D8" i="4" s="1"/>
  <c r="C8" i="4" s="1"/>
  <c r="Z8" i="4" s="1"/>
  <c r="J27" i="4"/>
  <c r="L27" i="4" s="1"/>
  <c r="K27" i="4" s="1"/>
  <c r="AB27" i="4" s="1"/>
  <c r="B26" i="4"/>
  <c r="D26" i="4" s="1"/>
  <c r="C26" i="4" s="1"/>
  <c r="Z26" i="4" s="1"/>
  <c r="B7" i="4"/>
  <c r="D7" i="4" s="1"/>
  <c r="C7" i="4" s="1"/>
  <c r="Z7" i="4" s="1"/>
  <c r="J26" i="4"/>
  <c r="L26" i="4" s="1"/>
  <c r="K26" i="4" s="1"/>
  <c r="AB26" i="4" s="1"/>
  <c r="B25" i="4"/>
  <c r="D25" i="4" s="1"/>
  <c r="C25" i="4" s="1"/>
  <c r="Z25" i="4" s="1"/>
  <c r="B6" i="4"/>
  <c r="D6" i="4" s="1"/>
  <c r="C6" i="4" s="1"/>
  <c r="Z6" i="4" s="1"/>
  <c r="J25" i="4"/>
  <c r="L25" i="4" s="1"/>
  <c r="K25" i="4" s="1"/>
  <c r="AB25" i="4" s="1"/>
  <c r="B24" i="4"/>
  <c r="D24" i="4" s="1"/>
  <c r="C24" i="4" s="1"/>
  <c r="Z24" i="4" s="1"/>
  <c r="B5" i="4"/>
  <c r="D5" i="4" s="1"/>
  <c r="C5" i="4" s="1"/>
  <c r="Z5" i="4" s="1"/>
  <c r="J24" i="4"/>
  <c r="L24" i="4" s="1"/>
  <c r="K24" i="4" s="1"/>
  <c r="AB24" i="4" s="1"/>
  <c r="B23" i="4"/>
  <c r="D23" i="4" s="1"/>
  <c r="C23" i="4" s="1"/>
  <c r="Z23" i="4" s="1"/>
  <c r="B4" i="4"/>
  <c r="D4" i="4" s="1"/>
  <c r="C4" i="4" s="1"/>
  <c r="Z4" i="4" s="1"/>
  <c r="J23" i="4"/>
  <c r="L23" i="4" s="1"/>
  <c r="K23" i="4" s="1"/>
  <c r="AB23" i="4" s="1"/>
  <c r="B22" i="4"/>
  <c r="D22" i="4" s="1"/>
  <c r="C22" i="4" s="1"/>
  <c r="Z22" i="4" s="1"/>
  <c r="B3" i="4"/>
  <c r="D3" i="4" s="1"/>
  <c r="C3" i="4" s="1"/>
  <c r="Z3" i="4" s="1"/>
  <c r="J22" i="4"/>
  <c r="L22" i="4" s="1"/>
  <c r="K22" i="4" s="1"/>
  <c r="AB22" i="4" s="1"/>
  <c r="B2" i="4"/>
  <c r="D2" i="4" s="1"/>
  <c r="B21" i="4"/>
  <c r="D21" i="4" s="1"/>
  <c r="J21" i="4"/>
  <c r="L21" i="4" s="1"/>
  <c r="N2" i="4"/>
  <c r="P2" i="4" s="1"/>
  <c r="R2" i="4"/>
  <c r="T2" i="4" s="1"/>
  <c r="F21" i="4"/>
  <c r="H21" i="4" s="1"/>
  <c r="V31" i="4"/>
  <c r="X31" i="4" s="1"/>
  <c r="W31" i="4" s="1"/>
  <c r="AE31" i="4" s="1"/>
  <c r="N30" i="4"/>
  <c r="P30" i="4" s="1"/>
  <c r="O30" i="4" s="1"/>
  <c r="AC30" i="4" s="1"/>
  <c r="J11" i="4"/>
  <c r="L11" i="4" s="1"/>
  <c r="K11" i="4" s="1"/>
  <c r="AB11" i="4" s="1"/>
  <c r="V30" i="4"/>
  <c r="X30" i="4" s="1"/>
  <c r="W30" i="4" s="1"/>
  <c r="AE30" i="4" s="1"/>
  <c r="N29" i="4"/>
  <c r="P29" i="4" s="1"/>
  <c r="O29" i="4" s="1"/>
  <c r="AC29" i="4" s="1"/>
  <c r="J10" i="4"/>
  <c r="L10" i="4" s="1"/>
  <c r="K10" i="4" s="1"/>
  <c r="AB10" i="4" s="1"/>
  <c r="V29" i="4"/>
  <c r="X29" i="4" s="1"/>
  <c r="W29" i="4" s="1"/>
  <c r="AE29" i="4" s="1"/>
  <c r="N28" i="4"/>
  <c r="P28" i="4" s="1"/>
  <c r="O28" i="4" s="1"/>
  <c r="AC28" i="4" s="1"/>
  <c r="J9" i="4"/>
  <c r="L9" i="4" s="1"/>
  <c r="K9" i="4" s="1"/>
  <c r="AB9" i="4" s="1"/>
  <c r="V28" i="4"/>
  <c r="X28" i="4" s="1"/>
  <c r="W28" i="4" s="1"/>
  <c r="AE28" i="4" s="1"/>
  <c r="N27" i="4"/>
  <c r="P27" i="4" s="1"/>
  <c r="O27" i="4" s="1"/>
  <c r="AC27" i="4" s="1"/>
  <c r="J8" i="4"/>
  <c r="L8" i="4" s="1"/>
  <c r="K8" i="4" s="1"/>
  <c r="AB8" i="4" s="1"/>
  <c r="V27" i="4"/>
  <c r="X27" i="4" s="1"/>
  <c r="W27" i="4" s="1"/>
  <c r="AE27" i="4" s="1"/>
  <c r="N26" i="4"/>
  <c r="P26" i="4" s="1"/>
  <c r="O26" i="4" s="1"/>
  <c r="AC26" i="4" s="1"/>
  <c r="V26" i="4"/>
  <c r="X26" i="4" s="1"/>
  <c r="W26" i="4" s="1"/>
  <c r="AE26" i="4" s="1"/>
  <c r="N25" i="4"/>
  <c r="P25" i="4" s="1"/>
  <c r="O25" i="4" s="1"/>
  <c r="AC25" i="4" s="1"/>
  <c r="J6" i="4"/>
  <c r="L6" i="4" s="1"/>
  <c r="K6" i="4" s="1"/>
  <c r="AB6" i="4" s="1"/>
  <c r="V25" i="4"/>
  <c r="X25" i="4" s="1"/>
  <c r="W25" i="4" s="1"/>
  <c r="AE25" i="4" s="1"/>
  <c r="N24" i="4"/>
  <c r="P24" i="4" s="1"/>
  <c r="O24" i="4" s="1"/>
  <c r="AC24" i="4" s="1"/>
  <c r="V24" i="4"/>
  <c r="X24" i="4" s="1"/>
  <c r="W24" i="4" s="1"/>
  <c r="AE24" i="4" s="1"/>
  <c r="N23" i="4"/>
  <c r="P23" i="4" s="1"/>
  <c r="O23" i="4" s="1"/>
  <c r="AC23" i="4" s="1"/>
  <c r="V23" i="4"/>
  <c r="X23" i="4" s="1"/>
  <c r="W23" i="4" s="1"/>
  <c r="AE23" i="4" s="1"/>
  <c r="N22" i="4"/>
  <c r="P22" i="4" s="1"/>
  <c r="O22" i="4" s="1"/>
  <c r="AC22" i="4" s="1"/>
  <c r="P11" i="4"/>
  <c r="O11" i="4" s="1"/>
  <c r="AC11" i="4" s="1"/>
  <c r="D10" i="4"/>
  <c r="C10" i="4" s="1"/>
  <c r="Z10" i="4" s="1"/>
  <c r="L5" i="4"/>
  <c r="K5" i="4" s="1"/>
  <c r="AB5" i="4" s="1"/>
  <c r="D11" i="4"/>
  <c r="C11" i="4" s="1"/>
  <c r="Z11" i="4" s="1"/>
  <c r="P4" i="4"/>
  <c r="O4" i="4" s="1"/>
  <c r="AC4" i="4" s="1"/>
  <c r="D12" i="4"/>
  <c r="C12" i="4" s="1"/>
  <c r="Z12" i="4" s="1"/>
  <c r="D16" i="4"/>
  <c r="C16" i="4" s="1"/>
  <c r="Z16" i="4" s="1"/>
  <c r="P7" i="4"/>
  <c r="O7" i="4" s="1"/>
  <c r="AC7" i="4" s="1"/>
  <c r="D35" i="4"/>
  <c r="C35" i="4" s="1"/>
  <c r="Z35" i="4" s="1"/>
  <c r="P15" i="4"/>
  <c r="O15" i="4" s="1"/>
  <c r="AC15" i="4" s="1"/>
  <c r="D14" i="4"/>
  <c r="C14" i="4" s="1"/>
  <c r="Z14" i="4" s="1"/>
  <c r="W20" i="4"/>
  <c r="S20" i="4"/>
  <c r="O20" i="4"/>
  <c r="K20" i="4"/>
  <c r="G20" i="4"/>
  <c r="C20" i="4"/>
  <c r="AA30" i="4" l="1"/>
  <c r="AA28" i="4"/>
  <c r="AA27" i="4"/>
  <c r="AA34" i="4"/>
  <c r="C2" i="4"/>
  <c r="Z2" i="4" s="1"/>
  <c r="C18" i="4" s="1"/>
  <c r="C21" i="4"/>
  <c r="Z21" i="4" s="1"/>
  <c r="C37" i="4" s="1"/>
  <c r="G21" i="4"/>
  <c r="AA21" i="4" s="1"/>
  <c r="K2" i="4"/>
  <c r="AB2" i="4" s="1"/>
  <c r="K18" i="4" s="1"/>
  <c r="K21" i="4"/>
  <c r="AB21" i="4" s="1"/>
  <c r="K37" i="4" s="1"/>
  <c r="O2" i="4"/>
  <c r="AC2" i="4" s="1"/>
  <c r="O18" i="4" s="1"/>
  <c r="O21" i="4"/>
  <c r="AC21" i="4" s="1"/>
  <c r="O37" i="4" s="1"/>
  <c r="S2" i="4"/>
  <c r="AD2" i="4" s="1"/>
  <c r="S18" i="4" s="1"/>
  <c r="S21" i="4"/>
  <c r="AD21" i="4" s="1"/>
  <c r="S37" i="4" s="1"/>
  <c r="W2" i="4"/>
  <c r="AE2" i="4" s="1"/>
  <c r="W18" i="4" s="1"/>
  <c r="W21" i="4"/>
  <c r="AE21" i="4" s="1"/>
  <c r="W37" i="4" s="1"/>
  <c r="G37" i="4" l="1"/>
  <c r="B8" i="5" s="1"/>
  <c r="B4" i="5"/>
  <c r="B10" i="5"/>
  <c r="B12" i="5"/>
  <c r="B6" i="5"/>
  <c r="B11" i="5"/>
  <c r="B5" i="5"/>
  <c r="B9" i="5"/>
  <c r="B3" i="5"/>
  <c r="B7" i="5"/>
  <c r="B1" i="5"/>
  <c r="G2" i="4" l="1"/>
  <c r="AA2" i="4" s="1"/>
  <c r="G18" i="4" s="1"/>
  <c r="B2" i="5" l="1"/>
  <c r="C19" i="4" l="1"/>
  <c r="G19" i="4"/>
  <c r="G38" i="4"/>
  <c r="O19" i="4"/>
  <c r="O38" i="4"/>
  <c r="K38" i="4"/>
  <c r="K19" i="4"/>
  <c r="S38" i="4"/>
  <c r="W38" i="4"/>
  <c r="C38" i="4"/>
  <c r="S19" i="4"/>
  <c r="W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07FF74-E0C3-4E14-A9EF-5D31106CD06D}" keepAlive="1" name="Query - test_nflmodel2023" description="Connection to the 'test_nflmodel2023' query in the workbook." type="5" refreshedVersion="8" background="1" saveData="1">
    <dbPr connection="Provider=Microsoft.Mashup.OleDb.1;Data Source=$Workbook$;Location=test_nflmodel2023;Extended Properties=&quot;&quot;" command="SELECT * FROM [test_nflmodel2023]"/>
  </connection>
  <connection id="2" xr16:uid="{590D3169-E892-45F8-A36C-F149AEB70B1E}" keepAlive="1" name="Query - test_totsRosters" description="Connection to the 'test_totsRosters' query in the workbook." type="5" refreshedVersion="8" background="1" saveData="1">
    <dbPr connection="Provider=Microsoft.Mashup.OleDb.1;Data Source=$Workbook$;Location=test_totsRosters;Extended Properties=&quot;&quot;" command="SELECT * FROM [test_totsRosters]"/>
  </connection>
</connections>
</file>

<file path=xl/sharedStrings.xml><?xml version="1.0" encoding="utf-8"?>
<sst xmlns="http://schemas.openxmlformats.org/spreadsheetml/2006/main" count="2204" uniqueCount="554">
  <si>
    <t>Tim</t>
  </si>
  <si>
    <t>Brad</t>
  </si>
  <si>
    <t>Tom</t>
  </si>
  <si>
    <t>DLO</t>
  </si>
  <si>
    <t>Moreno</t>
  </si>
  <si>
    <t>OMM</t>
  </si>
  <si>
    <t>Mike</t>
  </si>
  <si>
    <t>Murphy</t>
  </si>
  <si>
    <t>Chickfry</t>
  </si>
  <si>
    <t>Mark</t>
  </si>
  <si>
    <t>Keehner</t>
  </si>
  <si>
    <t>Evan</t>
  </si>
  <si>
    <t>player, team</t>
  </si>
  <si>
    <t>player</t>
  </si>
  <si>
    <t>team</t>
  </si>
  <si>
    <t>carry total</t>
  </si>
  <si>
    <t>target total</t>
  </si>
  <si>
    <t>pass total</t>
  </si>
  <si>
    <t>carry score</t>
  </si>
  <si>
    <t>target score</t>
  </si>
  <si>
    <t>passing score</t>
  </si>
  <si>
    <t>NYJ</t>
  </si>
  <si>
    <t>BAL</t>
  </si>
  <si>
    <t>BUF</t>
  </si>
  <si>
    <t>LA</t>
  </si>
  <si>
    <t>CAR</t>
  </si>
  <si>
    <t>CLE</t>
  </si>
  <si>
    <t>SEA</t>
  </si>
  <si>
    <t>DEN</t>
  </si>
  <si>
    <t>MIN</t>
  </si>
  <si>
    <t>GB</t>
  </si>
  <si>
    <t>IND</t>
  </si>
  <si>
    <t>HOU</t>
  </si>
  <si>
    <t>JAX</t>
  </si>
  <si>
    <t>WAS</t>
  </si>
  <si>
    <t>KC</t>
  </si>
  <si>
    <t>ARI</t>
  </si>
  <si>
    <t>LAC</t>
  </si>
  <si>
    <t>LV</t>
  </si>
  <si>
    <t>NE</t>
  </si>
  <si>
    <t>MIA</t>
  </si>
  <si>
    <t>ATL</t>
  </si>
  <si>
    <t>NO</t>
  </si>
  <si>
    <t>NYG</t>
  </si>
  <si>
    <t>TEN</t>
  </si>
  <si>
    <t>DET</t>
  </si>
  <si>
    <t>PHI</t>
  </si>
  <si>
    <t>PIT</t>
  </si>
  <si>
    <t>CIN</t>
  </si>
  <si>
    <t>CHI</t>
  </si>
  <si>
    <t>SF</t>
  </si>
  <si>
    <t>DAL</t>
  </si>
  <si>
    <t>TB</t>
  </si>
  <si>
    <t>Starters Score</t>
  </si>
  <si>
    <t>Rank</t>
  </si>
  <si>
    <t>Score</t>
  </si>
  <si>
    <t>carry mean</t>
  </si>
  <si>
    <t>target mean</t>
  </si>
  <si>
    <t>pass mean</t>
  </si>
  <si>
    <t>ypc</t>
  </si>
  <si>
    <t>adot</t>
  </si>
  <si>
    <t>completion pct</t>
  </si>
  <si>
    <t>adot qb</t>
  </si>
  <si>
    <t>RZcarry mean</t>
  </si>
  <si>
    <t>RZtarget mean</t>
  </si>
  <si>
    <t>RZpass mean</t>
  </si>
  <si>
    <t>total active weeks</t>
  </si>
  <si>
    <t xml:space="preserve"> </t>
  </si>
  <si>
    <t>catch pct</t>
  </si>
  <si>
    <t>RZcatch pct</t>
  </si>
  <si>
    <t>pos</t>
  </si>
  <si>
    <t>RB</t>
  </si>
  <si>
    <t>QB</t>
  </si>
  <si>
    <t>WR</t>
  </si>
  <si>
    <t>TE</t>
  </si>
  <si>
    <t>FB</t>
  </si>
  <si>
    <t>OLB</t>
  </si>
  <si>
    <t>player score</t>
  </si>
  <si>
    <t>T</t>
  </si>
  <si>
    <t>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</si>
  <si>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</si>
  <si>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</si>
  <si>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</si>
  <si>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</si>
  <si>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</si>
  <si>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</si>
  <si>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</si>
  <si>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</si>
  <si>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</si>
  <si>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</si>
  <si>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</si>
  <si>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</si>
  <si>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</si>
  <si>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</si>
  <si>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</si>
  <si>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/>
  </si>
  <si>
    <t>Thomas</t>
  </si>
  <si>
    <t>CB</t>
  </si>
  <si>
    <t>ILB</t>
  </si>
  <si>
    <t>P</t>
  </si>
  <si>
    <t>DT</t>
  </si>
  <si>
    <t>G</t>
  </si>
  <si>
    <t>Robinson</t>
  </si>
  <si>
    <t>Dotson</t>
  </si>
  <si>
    <t>Howell</t>
  </si>
  <si>
    <t>Rodriguez</t>
  </si>
  <si>
    <t>Samuel</t>
  </si>
  <si>
    <t>Conner</t>
  </si>
  <si>
    <t>Ertz</t>
  </si>
  <si>
    <t>Dobbs</t>
  </si>
  <si>
    <t>Pascal</t>
  </si>
  <si>
    <t>Gibson</t>
  </si>
  <si>
    <t>Moore</t>
  </si>
  <si>
    <t>Brown</t>
  </si>
  <si>
    <t>Ingram</t>
  </si>
  <si>
    <t>McLaurin</t>
  </si>
  <si>
    <t>Turner</t>
  </si>
  <si>
    <t>McBride</t>
  </si>
  <si>
    <t>Wilson</t>
  </si>
  <si>
    <t>Diggs</t>
  </si>
  <si>
    <t>Allen</t>
  </si>
  <si>
    <t>Harty</t>
  </si>
  <si>
    <t>Cook</t>
  </si>
  <si>
    <t>Hall</t>
  </si>
  <si>
    <t>Rodgers</t>
  </si>
  <si>
    <t>Carter</t>
  </si>
  <si>
    <t>Knox</t>
  </si>
  <si>
    <t>Harris</t>
  </si>
  <si>
    <t>Lazard</t>
  </si>
  <si>
    <t>Kincaid</t>
  </si>
  <si>
    <t>Davis</t>
  </si>
  <si>
    <t>Conklin</t>
  </si>
  <si>
    <t>Cobb</t>
  </si>
  <si>
    <t>Murray</t>
  </si>
  <si>
    <t>Ridder</t>
  </si>
  <si>
    <t>Sanders</t>
  </si>
  <si>
    <t>Marshall</t>
  </si>
  <si>
    <t>Young</t>
  </si>
  <si>
    <t>Hubbard</t>
  </si>
  <si>
    <t>Shenault</t>
  </si>
  <si>
    <t>Allgeier</t>
  </si>
  <si>
    <t>Hurst</t>
  </si>
  <si>
    <t>London</t>
  </si>
  <si>
    <t>Hollins</t>
  </si>
  <si>
    <t>Thielen</t>
  </si>
  <si>
    <t>Mingo</t>
  </si>
  <si>
    <t>Ricci</t>
  </si>
  <si>
    <t>Pitts</t>
  </si>
  <si>
    <t>Higgins</t>
  </si>
  <si>
    <t>Burrow</t>
  </si>
  <si>
    <t>Mixon</t>
  </si>
  <si>
    <t>Chase</t>
  </si>
  <si>
    <t>Evans</t>
  </si>
  <si>
    <t>Chubb</t>
  </si>
  <si>
    <t>Cooper</t>
  </si>
  <si>
    <t>Watson</t>
  </si>
  <si>
    <t>Smith</t>
  </si>
  <si>
    <t>Goodwin</t>
  </si>
  <si>
    <t>Ford</t>
  </si>
  <si>
    <t>Boyd</t>
  </si>
  <si>
    <t>Williams</t>
  </si>
  <si>
    <t>Njoku</t>
  </si>
  <si>
    <t>Peoples-Jones</t>
  </si>
  <si>
    <t>Bell</t>
  </si>
  <si>
    <t>Bryant</t>
  </si>
  <si>
    <t>Browning</t>
  </si>
  <si>
    <t>Akins</t>
  </si>
  <si>
    <t>Barkley</t>
  </si>
  <si>
    <t>Jones</t>
  </si>
  <si>
    <t>Breida</t>
  </si>
  <si>
    <t>Slayton</t>
  </si>
  <si>
    <t>Waller</t>
  </si>
  <si>
    <t>Ferguson</t>
  </si>
  <si>
    <t>Prescott</t>
  </si>
  <si>
    <t>Pollard</t>
  </si>
  <si>
    <t>Lamb</t>
  </si>
  <si>
    <t>Turpin</t>
  </si>
  <si>
    <t>Cooks</t>
  </si>
  <si>
    <t>Dowdle</t>
  </si>
  <si>
    <t>Hodgins</t>
  </si>
  <si>
    <t>Campbell</t>
  </si>
  <si>
    <t>Gallup</t>
  </si>
  <si>
    <t>Hyatt</t>
  </si>
  <si>
    <t>Hendershot</t>
  </si>
  <si>
    <t>Bellinger</t>
  </si>
  <si>
    <t>Shepard</t>
  </si>
  <si>
    <t>Vaughn</t>
  </si>
  <si>
    <t>Cager</t>
  </si>
  <si>
    <t>Brightwell</t>
  </si>
  <si>
    <t>Tolbert</t>
  </si>
  <si>
    <t>Rush</t>
  </si>
  <si>
    <t>Taylor</t>
  </si>
  <si>
    <t>Montgomery</t>
  </si>
  <si>
    <t>Goff</t>
  </si>
  <si>
    <t>Reynolds</t>
  </si>
  <si>
    <t>Edwards-Helaire</t>
  </si>
  <si>
    <t>McKinnon</t>
  </si>
  <si>
    <t>Mahomes</t>
  </si>
  <si>
    <t>Gray</t>
  </si>
  <si>
    <t>Reeves-Maybin</t>
  </si>
  <si>
    <t>Gibbs</t>
  </si>
  <si>
    <t>Pacheco</t>
  </si>
  <si>
    <t>Valdes-Scantling</t>
  </si>
  <si>
    <t>Rice</t>
  </si>
  <si>
    <t>Toney</t>
  </si>
  <si>
    <t>Wright</t>
  </si>
  <si>
    <t>LaPorta</t>
  </si>
  <si>
    <t>James</t>
  </si>
  <si>
    <t>Raymond</t>
  </si>
  <si>
    <t>Ross</t>
  </si>
  <si>
    <t>Herbert</t>
  </si>
  <si>
    <t>Fields</t>
  </si>
  <si>
    <t>Scott</t>
  </si>
  <si>
    <t>Kmet</t>
  </si>
  <si>
    <t>Reed</t>
  </si>
  <si>
    <t>Doubs</t>
  </si>
  <si>
    <t>Love</t>
  </si>
  <si>
    <t>Wicks</t>
  </si>
  <si>
    <t>Dillon</t>
  </si>
  <si>
    <t>Mooney</t>
  </si>
  <si>
    <t>Foreman</t>
  </si>
  <si>
    <t>Claypool</t>
  </si>
  <si>
    <t>Heath</t>
  </si>
  <si>
    <t>Musgrave</t>
  </si>
  <si>
    <t>Blasingame</t>
  </si>
  <si>
    <t>Toure</t>
  </si>
  <si>
    <t>Johnson</t>
  </si>
  <si>
    <t>Clifford</t>
  </si>
  <si>
    <t>Dobbins</t>
  </si>
  <si>
    <t>Likely</t>
  </si>
  <si>
    <t>Jackson</t>
  </si>
  <si>
    <t>Pierce</t>
  </si>
  <si>
    <t>Stroud</t>
  </si>
  <si>
    <t>Flowers</t>
  </si>
  <si>
    <t>Hill</t>
  </si>
  <si>
    <t>Bateman</t>
  </si>
  <si>
    <t>Schultz</t>
  </si>
  <si>
    <t>Singletary</t>
  </si>
  <si>
    <t>Collins</t>
  </si>
  <si>
    <t>Woods</t>
  </si>
  <si>
    <t>Beckham</t>
  </si>
  <si>
    <t>Dell</t>
  </si>
  <si>
    <t>Boone</t>
  </si>
  <si>
    <t>Edwards</t>
  </si>
  <si>
    <t>Kolar</t>
  </si>
  <si>
    <t>Quitoriano</t>
  </si>
  <si>
    <t>Hutchinson</t>
  </si>
  <si>
    <t>Downs</t>
  </si>
  <si>
    <t>Richardson</t>
  </si>
  <si>
    <t>Ogletree</t>
  </si>
  <si>
    <t>Lawrence</t>
  </si>
  <si>
    <t>Engram</t>
  </si>
  <si>
    <t>Ridley</t>
  </si>
  <si>
    <t>Etienne</t>
  </si>
  <si>
    <t>Kirk</t>
  </si>
  <si>
    <t>Agnew</t>
  </si>
  <si>
    <t>Granson</t>
  </si>
  <si>
    <t>Bigsby</t>
  </si>
  <si>
    <t>Pittman</t>
  </si>
  <si>
    <t>Alie-Cox</t>
  </si>
  <si>
    <t>Hull</t>
  </si>
  <si>
    <t>Funk</t>
  </si>
  <si>
    <t>Minshew</t>
  </si>
  <si>
    <t>Lockett</t>
  </si>
  <si>
    <t>Walker</t>
  </si>
  <si>
    <t>Metcalf</t>
  </si>
  <si>
    <t>Akers</t>
  </si>
  <si>
    <t>Higbee</t>
  </si>
  <si>
    <t>Stafford</t>
  </si>
  <si>
    <t>Nacua</t>
  </si>
  <si>
    <t>Jefferson</t>
  </si>
  <si>
    <t>Smith-Njigba</t>
  </si>
  <si>
    <t>Dissly</t>
  </si>
  <si>
    <t>Charbonnet</t>
  </si>
  <si>
    <t>Hopkins</t>
  </si>
  <si>
    <t>Atwell</t>
  </si>
  <si>
    <t>Dallas</t>
  </si>
  <si>
    <t>Parkinson</t>
  </si>
  <si>
    <t>Skowronek</t>
  </si>
  <si>
    <t>Jacobs</t>
  </si>
  <si>
    <t>Adams</t>
  </si>
  <si>
    <t>Garoppolo</t>
  </si>
  <si>
    <t>Meyers</t>
  </si>
  <si>
    <t>Trautman</t>
  </si>
  <si>
    <t>Dulcich</t>
  </si>
  <si>
    <t>Perine</t>
  </si>
  <si>
    <t>Humphrey</t>
  </si>
  <si>
    <t>White</t>
  </si>
  <si>
    <t>McLaughlin</t>
  </si>
  <si>
    <t>Sutton</t>
  </si>
  <si>
    <t>Dorsett</t>
  </si>
  <si>
    <t>Mims</t>
  </si>
  <si>
    <t>Abdullah</t>
  </si>
  <si>
    <t>Burton</t>
  </si>
  <si>
    <t>Hooper</t>
  </si>
  <si>
    <t>Tagovailoa</t>
  </si>
  <si>
    <t>Waddle</t>
  </si>
  <si>
    <t>Ahmed</t>
  </si>
  <si>
    <t>Ezukanma</t>
  </si>
  <si>
    <t>Ekeler</t>
  </si>
  <si>
    <t>Kelley</t>
  </si>
  <si>
    <t>Everett</t>
  </si>
  <si>
    <t>Cracraft</t>
  </si>
  <si>
    <t>Mostert</t>
  </si>
  <si>
    <t>Smythe</t>
  </si>
  <si>
    <t>Berrios</t>
  </si>
  <si>
    <t>Ingold</t>
  </si>
  <si>
    <t>Parham</t>
  </si>
  <si>
    <t>Johnston</t>
  </si>
  <si>
    <t>Palmer</t>
  </si>
  <si>
    <t>Gainwell</t>
  </si>
  <si>
    <t>Hurts</t>
  </si>
  <si>
    <t>Watkins</t>
  </si>
  <si>
    <t>Stevenson</t>
  </si>
  <si>
    <t>Henry</t>
  </si>
  <si>
    <t>Elliott</t>
  </si>
  <si>
    <t>Douglas</t>
  </si>
  <si>
    <t>Bourne</t>
  </si>
  <si>
    <t>Smith-Schuster</t>
  </si>
  <si>
    <t>Swift</t>
  </si>
  <si>
    <t>Gesicki</t>
  </si>
  <si>
    <t>Boutte</t>
  </si>
  <si>
    <t>Goedert</t>
  </si>
  <si>
    <t>Pickens</t>
  </si>
  <si>
    <t>Pickett</t>
  </si>
  <si>
    <t>Austin</t>
  </si>
  <si>
    <t>Purdy</t>
  </si>
  <si>
    <t>McCaffrey</t>
  </si>
  <si>
    <t>Kittle</t>
  </si>
  <si>
    <t>Aiyuk</t>
  </si>
  <si>
    <t>Jennings</t>
  </si>
  <si>
    <t>Mitchell</t>
  </si>
  <si>
    <t>Warren</t>
  </si>
  <si>
    <t>Freiermuth</t>
  </si>
  <si>
    <t>McFarland</t>
  </si>
  <si>
    <t>Heyward</t>
  </si>
  <si>
    <t>Darnold</t>
  </si>
  <si>
    <t>Mattison</t>
  </si>
  <si>
    <t>Cousins</t>
  </si>
  <si>
    <t>Kieft</t>
  </si>
  <si>
    <t>Mayfield</t>
  </si>
  <si>
    <t>Ham</t>
  </si>
  <si>
    <t>Hockenson</t>
  </si>
  <si>
    <t>Godwin</t>
  </si>
  <si>
    <t>Otton</t>
  </si>
  <si>
    <t>Oliver</t>
  </si>
  <si>
    <t>Addison</t>
  </si>
  <si>
    <t>Chandler</t>
  </si>
  <si>
    <t>Tucker</t>
  </si>
  <si>
    <t>Osborn</t>
  </si>
  <si>
    <t>Thompkins</t>
  </si>
  <si>
    <t>Edmonds</t>
  </si>
  <si>
    <t>Jarrett</t>
  </si>
  <si>
    <t>Okonkwo</t>
  </si>
  <si>
    <t>Tannehill</t>
  </si>
  <si>
    <t>Spears</t>
  </si>
  <si>
    <t>Carr</t>
  </si>
  <si>
    <t>Shaheed</t>
  </si>
  <si>
    <t>Westbrook-Ikhine</t>
  </si>
  <si>
    <t>Olave</t>
  </si>
  <si>
    <t>Burks</t>
  </si>
  <si>
    <t>Kirkwood</t>
  </si>
  <si>
    <t>Andrews</t>
  </si>
  <si>
    <t>Agholor</t>
  </si>
  <si>
    <t>Duvernay</t>
  </si>
  <si>
    <t>Tonyan</t>
  </si>
  <si>
    <t>Wells</t>
  </si>
  <si>
    <t>Olszewski</t>
  </si>
  <si>
    <t>Strong</t>
  </si>
  <si>
    <t>Boykin</t>
  </si>
  <si>
    <t>Deguara</t>
  </si>
  <si>
    <t>McKenzie</t>
  </si>
  <si>
    <t>Moss</t>
  </si>
  <si>
    <t>Beck</t>
  </si>
  <si>
    <t>Ogunbowale</t>
  </si>
  <si>
    <t>Mallory</t>
  </si>
  <si>
    <t>Jordan</t>
  </si>
  <si>
    <t>Metchie</t>
  </si>
  <si>
    <t>Kelce</t>
  </si>
  <si>
    <t>Pipkins</t>
  </si>
  <si>
    <t>Spiller</t>
  </si>
  <si>
    <t>Wesco</t>
  </si>
  <si>
    <t>Smartt</t>
  </si>
  <si>
    <t>Gilliam</t>
  </si>
  <si>
    <t>Shakir</t>
  </si>
  <si>
    <t>Mayer</t>
  </si>
  <si>
    <t>Renfrow</t>
  </si>
  <si>
    <t>Parker</t>
  </si>
  <si>
    <t>Achane</t>
  </si>
  <si>
    <t>Penny</t>
  </si>
  <si>
    <t>Moreau</t>
  </si>
  <si>
    <t>Chark</t>
  </si>
  <si>
    <t>Demercado</t>
  </si>
  <si>
    <t>Schoonmaker</t>
  </si>
  <si>
    <t>Hardman</t>
  </si>
  <si>
    <t>Green</t>
  </si>
  <si>
    <t>Fant</t>
  </si>
  <si>
    <t>Bobo</t>
  </si>
  <si>
    <t>Rivers</t>
  </si>
  <si>
    <t>Bates</t>
  </si>
  <si>
    <t>Jeudy</t>
  </si>
  <si>
    <t>Pringle</t>
  </si>
  <si>
    <t>Knight</t>
  </si>
  <si>
    <t>Cabinda</t>
  </si>
  <si>
    <t>Pruitt</t>
  </si>
  <si>
    <t>Hodge</t>
  </si>
  <si>
    <t>Sherfield</t>
  </si>
  <si>
    <t>Dalton</t>
  </si>
  <si>
    <t>Tremble</t>
  </si>
  <si>
    <t>Gabbert</t>
  </si>
  <si>
    <t>Luepke</t>
  </si>
  <si>
    <t>Manhertz</t>
  </si>
  <si>
    <t>Adkins</t>
  </si>
  <si>
    <t>Brooks</t>
  </si>
  <si>
    <t>Chosen</t>
  </si>
  <si>
    <t>Farrell</t>
  </si>
  <si>
    <t>Strange</t>
  </si>
  <si>
    <t>Beathard</t>
  </si>
  <si>
    <t>Drake</t>
  </si>
  <si>
    <t>Gordon</t>
  </si>
  <si>
    <t>Sermon</t>
  </si>
  <si>
    <t>Powell</t>
  </si>
  <si>
    <t>Hudson</t>
  </si>
  <si>
    <t>Wilcox</t>
  </si>
  <si>
    <t>Sample</t>
  </si>
  <si>
    <t>Uzomah</t>
  </si>
  <si>
    <t>Bawden</t>
  </si>
  <si>
    <t>Miller</t>
  </si>
  <si>
    <t>Graham</t>
  </si>
  <si>
    <t>Nixon</t>
  </si>
  <si>
    <t>Winston</t>
  </si>
  <si>
    <t>Juszczyk</t>
  </si>
  <si>
    <t>Mason</t>
  </si>
  <si>
    <t>Zaccheaus</t>
  </si>
  <si>
    <t>Stoll</t>
  </si>
  <si>
    <t>Hunt</t>
  </si>
  <si>
    <t>McCloud</t>
  </si>
  <si>
    <t>Snead</t>
  </si>
  <si>
    <t>Swaim</t>
  </si>
  <si>
    <t>Hasty</t>
  </si>
  <si>
    <t>Thompson-Robinson</t>
  </si>
  <si>
    <t>Ricard</t>
  </si>
  <si>
    <t>Huntley</t>
  </si>
  <si>
    <t>Tillman</t>
  </si>
  <si>
    <t>Whyle</t>
  </si>
  <si>
    <t>Dowell</t>
  </si>
  <si>
    <t>Irwin</t>
  </si>
  <si>
    <t>Lewis</t>
  </si>
  <si>
    <t>Kraft</t>
  </si>
  <si>
    <t>Gipson</t>
  </si>
  <si>
    <t>Ruckert</t>
  </si>
  <si>
    <t>O'Connell</t>
  </si>
  <si>
    <t>Anger</t>
  </si>
  <si>
    <t>Golston</t>
  </si>
  <si>
    <t>Zappe</t>
  </si>
  <si>
    <t>Washington</t>
  </si>
  <si>
    <t>Trubisky</t>
  </si>
  <si>
    <t>Thompson</t>
  </si>
  <si>
    <t>Lock</t>
  </si>
  <si>
    <t>Bredeson</t>
  </si>
  <si>
    <t>Kamara</t>
  </si>
  <si>
    <t>Prentice</t>
  </si>
  <si>
    <t>Bowden</t>
  </si>
  <si>
    <t>Bridgewater</t>
  </si>
  <si>
    <t>Crowder</t>
  </si>
  <si>
    <t>Iosivas</t>
  </si>
  <si>
    <t>Lassiter</t>
  </si>
  <si>
    <t>Davis-Price</t>
  </si>
  <si>
    <t>Sims</t>
  </si>
  <si>
    <t>Patterson</t>
  </si>
  <si>
    <t>Mundt</t>
  </si>
  <si>
    <t>Kupp</t>
  </si>
  <si>
    <t>Philips</t>
  </si>
  <si>
    <t>Dortch</t>
  </si>
  <si>
    <t>Willis</t>
  </si>
  <si>
    <t>Blackshear</t>
  </si>
  <si>
    <t>Hekker</t>
  </si>
  <si>
    <t>McKeon</t>
  </si>
  <si>
    <t>Durham</t>
  </si>
  <si>
    <t>Ozigbo</t>
  </si>
  <si>
    <t>Bagent</t>
  </si>
  <si>
    <t>Hoyer</t>
  </si>
  <si>
    <t>Thornton</t>
  </si>
  <si>
    <t>Morris</t>
  </si>
  <si>
    <t>Dwelley</t>
  </si>
  <si>
    <t>BE</t>
  </si>
  <si>
    <t>RB/WR/TE</t>
  </si>
  <si>
    <t>K</t>
  </si>
  <si>
    <t>D/ST</t>
  </si>
  <si>
    <t>McPherson</t>
  </si>
  <si>
    <t>Fairbairn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</si>
  <si>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</si>
  <si>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</si>
  <si>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</si>
  <si>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</si>
  <si>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</si>
  <si>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</si>
  <si>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</si>
  <si>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</si>
  <si>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</si>
  <si>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</si>
  <si>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</si>
  <si>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</si>
  <si>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</si>
  <si>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</si>
  <si>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</si>
  <si>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</si>
  <si>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</si>
  <si>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</si>
  <si>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</si>
  <si>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</si>
  <si>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</si>
  <si>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</si>
  <si>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Mike Pulawski</t>
  </si>
  <si>
    <t>Mark Pulawski</t>
  </si>
  <si>
    <t>Tim Kimbrell</t>
  </si>
  <si>
    <t>Nick Murphy</t>
  </si>
  <si>
    <t>Michael Murphy</t>
  </si>
  <si>
    <t>Dylan DiCarlo</t>
  </si>
  <si>
    <t>Evan Pulawski</t>
  </si>
  <si>
    <t>Nick  Moreno</t>
  </si>
  <si>
    <t>Bradley Mottram</t>
  </si>
  <si>
    <t>Tom Bernhardt</t>
  </si>
  <si>
    <t>Matthew Tschiggfrie</t>
  </si>
  <si>
    <t>Thomas Kimbrell</t>
  </si>
  <si>
    <t>Bass</t>
  </si>
  <si>
    <t>Butker</t>
  </si>
  <si>
    <t>Moody</t>
  </si>
  <si>
    <t>McManus</t>
  </si>
  <si>
    <t>Slot</t>
  </si>
  <si>
    <t>Tune</t>
  </si>
  <si>
    <t>Reagor</t>
  </si>
  <si>
    <t>Cooke</t>
  </si>
  <si>
    <t>Homer</t>
  </si>
  <si>
    <t>Horsted</t>
  </si>
  <si>
    <t>Peterman</t>
  </si>
  <si>
    <t>Henderson</t>
  </si>
  <si>
    <t>Freeman</t>
  </si>
  <si>
    <t>Aubrey</t>
  </si>
  <si>
    <t>Grupe</t>
  </si>
  <si>
    <t>Levis</t>
  </si>
  <si>
    <t>Hooker</t>
  </si>
  <si>
    <t>FS</t>
  </si>
  <si>
    <t>Heinicke</t>
  </si>
  <si>
    <t>Fehoko</t>
  </si>
  <si>
    <t>Eskridge</t>
  </si>
  <si>
    <t>Sullivan</t>
  </si>
  <si>
    <t>Rypien</t>
  </si>
  <si>
    <t>Winfree</t>
  </si>
  <si>
    <t>DeVito</t>
  </si>
  <si>
    <t>Armah</t>
  </si>
  <si>
    <t>Prater</t>
  </si>
  <si>
    <t>Gay</t>
  </si>
  <si>
    <t>Koo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</si>
</sst>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6" fillId="36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891B44-EBD5-4729-A7C9-DFC20E5554D3}" autoFormatId="16" applyNumberFormats="0" applyBorderFormats="0" applyFontFormats="0" applyPatternFormats="0" applyAlignmentFormats="0" applyWidthHeightFormats="0">
  <queryTableRefresh nextId="25" unboundColumnsRight="2">
    <queryTableFields count="24">
      <queryTableField id="1" name="player" tableColumnId="1"/>
      <queryTableField id="2" name="team" tableColumnId="2"/>
      <queryTableField id="3" name="pos" tableColumnId="3"/>
      <queryTableField id="4" name="carry total" tableColumnId="4"/>
      <queryTableField id="5" name="target total" tableColumnId="5"/>
      <queryTableField id="6" name="pass total" tableColumnId="6"/>
      <queryTableField id="7" name="carry mean" tableColumnId="7"/>
      <queryTableField id="8" name="target mean" tableColumnId="8"/>
      <queryTableField id="9" name="pass mean" tableColumnId="9"/>
      <queryTableField id="10" name="ypc" tableColumnId="10"/>
      <queryTableField id="11" name="adot" tableColumnId="11"/>
      <queryTableField id="12" name="adot qb" tableColumnId="12"/>
      <queryTableField id="13" name="completion pct" tableColumnId="13"/>
      <queryTableField id="14" name="catch pct" tableColumnId="14"/>
      <queryTableField id="15" name="RZcatch pct" tableColumnId="15"/>
      <queryTableField id="16" name="RZcarry mean" tableColumnId="16"/>
      <queryTableField id="17" name="RZtarget mean" tableColumnId="17"/>
      <queryTableField id="18" name="RZpass mean" tableColumnId="18"/>
      <queryTableField id="19" name="total active weeks" tableColumnId="19"/>
      <queryTableField id="20" name="carry score" tableColumnId="20"/>
      <queryTableField id="21" name="target score" tableColumnId="21"/>
      <queryTableField id="22" name="passing score" tableColumnId="22"/>
      <queryTableField id="23" dataBound="0" tableColumnId="23"/>
      <queryTableField id="24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D8C69A-4F6B-4E2E-9179-F8155263825F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27B97-CD10-418C-A8E2-2173FEBC3CBD}" name="test_nflmodel2023_2" displayName="test_nflmodel2023_2" ref="A1:X496" tableType="queryTable" totalsRowShown="0">
  <autoFilter ref="A1:X496" xr:uid="{B8D27B97-CD10-418C-A8E2-2173FEBC3CBD}"/>
  <sortState xmlns:xlrd2="http://schemas.microsoft.com/office/spreadsheetml/2017/richdata2" ref="A2:X496">
    <sortCondition descending="1" ref="X1:X496"/>
  </sortState>
  <tableColumns count="24">
    <tableColumn id="1" xr3:uid="{BD18DCC7-239C-412E-BB74-5C42B7288255}" uniqueName="1" name="player" queryTableFieldId="1" dataDxfId="41"/>
    <tableColumn id="2" xr3:uid="{2AA6DB68-E88C-4E13-9CE0-340ED08AE5C1}" uniqueName="2" name="team" queryTableFieldId="2" dataDxfId="40"/>
    <tableColumn id="3" xr3:uid="{8B1B5FB9-3400-4943-AAFE-4339D54D4630}" uniqueName="3" name="pos" queryTableFieldId="3" dataDxfId="39"/>
    <tableColumn id="4" xr3:uid="{11D6382D-DFA6-474F-A80A-FDAA9AD5E67A}" uniqueName="4" name="carry total" queryTableFieldId="4"/>
    <tableColumn id="5" xr3:uid="{A07A330A-B3C2-4B79-9821-808099663757}" uniqueName="5" name="target total" queryTableFieldId="5"/>
    <tableColumn id="6" xr3:uid="{747A9D73-BEBE-41EE-AB5B-2063C54830B4}" uniqueName="6" name="pass total" queryTableFieldId="6"/>
    <tableColumn id="7" xr3:uid="{0BCB1B60-F926-41D5-9D1C-D99B4A712BDB}" uniqueName="7" name="carry mean" queryTableFieldId="7"/>
    <tableColumn id="8" xr3:uid="{1D073AE7-384B-4A99-8B44-71A322A32188}" uniqueName="8" name="target mean" queryTableFieldId="8"/>
    <tableColumn id="9" xr3:uid="{94B46015-24F8-4EAC-B749-1664F8817E82}" uniqueName="9" name="pass mean" queryTableFieldId="9"/>
    <tableColumn id="10" xr3:uid="{37DD44DB-9253-455F-83EA-B118AA1B6F03}" uniqueName="10" name="ypc" queryTableFieldId="10"/>
    <tableColumn id="11" xr3:uid="{EFA407A9-B9AB-4E9C-A022-30D12BA81A6A}" uniqueName="11" name="adot" queryTableFieldId="11"/>
    <tableColumn id="12" xr3:uid="{3B7A905E-6040-4B9A-A9E7-566CC7C7304E}" uniqueName="12" name="adot qb" queryTableFieldId="12"/>
    <tableColumn id="13" xr3:uid="{8D78084A-B0DA-4915-8869-C418BFC34563}" uniqueName="13" name="completion pct" queryTableFieldId="13"/>
    <tableColumn id="14" xr3:uid="{89113CE0-3C83-4C00-B1A5-3736B2224E03}" uniqueName="14" name="catch pct" queryTableFieldId="14"/>
    <tableColumn id="15" xr3:uid="{9C4EF9C6-E1D4-430C-AB8B-0212274FD5F1}" uniqueName="15" name="RZcatch pct" queryTableFieldId="15"/>
    <tableColumn id="16" xr3:uid="{EE65562B-9740-43D9-8697-33AA5AAE717D}" uniqueName="16" name="RZcarry mean" queryTableFieldId="16"/>
    <tableColumn id="17" xr3:uid="{2A1B1040-762D-430C-882B-0706EE7E5B75}" uniqueName="17" name="RZtarget mean" queryTableFieldId="17"/>
    <tableColumn id="18" xr3:uid="{89F2F4DB-BBB7-467D-B4C0-C56F0E1E545A}" uniqueName="18" name="RZpass mean" queryTableFieldId="18"/>
    <tableColumn id="19" xr3:uid="{1DF25B6A-E22F-4B97-9853-3487B30BE68F}" uniqueName="19" name="total active weeks" queryTableFieldId="19"/>
    <tableColumn id="20" xr3:uid="{79FECD57-E476-44EA-987B-57FA318CDAA1}" uniqueName="20" name="carry score" queryTableFieldId="20"/>
    <tableColumn id="21" xr3:uid="{59583EFB-689B-48C9-8146-F386DBE5CCC0}" uniqueName="21" name="target score" queryTableFieldId="21"/>
    <tableColumn id="22" xr3:uid="{A8FC2974-A295-4273-AD25-0F7C5DFAABDD}" uniqueName="22" name="passing score" queryTableFieldId="22"/>
    <tableColumn id="23" xr3:uid="{31F49F45-B973-4E01-8AD0-4DB76F62B049}" uniqueName="23" name="player, team" queryTableFieldId="23" dataDxfId="38">
      <calculatedColumnFormula>_xlfn.CONCAT(test_nflmodel2023_2[[#This Row],[player]],"-", test_nflmodel2023_2[[#This Row],[team]])</calculatedColumnFormula>
    </tableColumn>
    <tableColumn id="24" xr3:uid="{02F03865-9F16-46F4-B5AB-4A53486AE419}" uniqueName="24" name="player score" queryTableFieldId="24" dataDxfId="37">
      <calculatedColumnFormula>test_nflmodel2023_2[[#This Row],[carry score]]+test_nflmodel2023_2[[#This Row],[target score]]+test_nflmodel2023_2[[#This Row],[passing score]]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9CB34-6FC8-4970-8AA1-7FEB2609E7B6}" name="test_totsRosters" displayName="test_totsRosters" ref="A1:AK17" tableType="queryTable" totalsRowShown="0">
  <autoFilter ref="A1:AK17" xr:uid="{37B9CB34-6FC8-4970-8AA1-7FEB2609E7B6}"/>
  <tableColumns count="37">
    <tableColumn id="1" xr3:uid="{0376A62A-30D4-4A72-B5AC-BBE5031EE8A3}" uniqueName="1" name="Column1" queryTableFieldId="1" dataDxfId="36"/>
    <tableColumn id="2" xr3:uid="{A4FA6BFA-883E-4177-AC29-EEE4F13BB3CB}" uniqueName="2" name="Column2" queryTableFieldId="2" dataDxfId="35"/>
    <tableColumn id="3" xr3:uid="{E126EF3B-C7E1-4536-8B63-BF43E26B27A0}" uniqueName="3" name="Column3" queryTableFieldId="3" dataDxfId="34"/>
    <tableColumn id="4" xr3:uid="{5B481FDD-5D95-4A0A-9777-5E18CDFE68D1}" uniqueName="4" name="Column4" queryTableFieldId="4" dataDxfId="33"/>
    <tableColumn id="5" xr3:uid="{6D330F6B-0A0D-4346-8A4F-CF522F65D99E}" uniqueName="5" name="Column5" queryTableFieldId="5" dataDxfId="32"/>
    <tableColumn id="6" xr3:uid="{D603B924-557C-4F0E-B9CB-76F6760CB6E8}" uniqueName="6" name="Column6" queryTableFieldId="6" dataDxfId="31"/>
    <tableColumn id="7" xr3:uid="{E78E00A9-4EB5-4506-96F0-31DDE2401ACA}" uniqueName="7" name="Column7" queryTableFieldId="7" dataDxfId="30"/>
    <tableColumn id="8" xr3:uid="{F8362089-B968-4AD3-9583-0D29B644C65E}" uniqueName="8" name="Column8" queryTableFieldId="8" dataDxfId="29"/>
    <tableColumn id="9" xr3:uid="{7D71D748-A7F0-48B6-B151-988E4D0F04ED}" uniqueName="9" name="Column9" queryTableFieldId="9" dataDxfId="28"/>
    <tableColumn id="10" xr3:uid="{34D17238-E940-4AB1-9A4F-9A0E4C775BD7}" uniqueName="10" name="Column10" queryTableFieldId="10" dataDxfId="27"/>
    <tableColumn id="11" xr3:uid="{F78792B8-02F5-4A37-A58C-0FC854ACDFD0}" uniqueName="11" name="Column11" queryTableFieldId="11" dataDxfId="26"/>
    <tableColumn id="12" xr3:uid="{C32A9A1A-8F92-4A1F-A762-95FDC5C9EA87}" uniqueName="12" name="Column12" queryTableFieldId="12" dataDxfId="25"/>
    <tableColumn id="13" xr3:uid="{11A9A3D6-4C91-452C-8E29-A302CA8EA304}" uniqueName="13" name="Column13" queryTableFieldId="13" dataDxfId="24"/>
    <tableColumn id="14" xr3:uid="{E16833AB-BB00-4C43-A095-AA9E4A42A035}" uniqueName="14" name="Column14" queryTableFieldId="14" dataDxfId="23"/>
    <tableColumn id="15" xr3:uid="{48D28A34-EF00-4DB0-862B-66C2F49AB08D}" uniqueName="15" name="Column15" queryTableFieldId="15" dataDxfId="22"/>
    <tableColumn id="16" xr3:uid="{119DDE8D-7407-4A27-AD19-05499B5AE272}" uniqueName="16" name="Column16" queryTableFieldId="16" dataDxfId="21"/>
    <tableColumn id="17" xr3:uid="{FD046FA5-F0E7-4877-9779-7B0814778FE8}" uniqueName="17" name="Column17" queryTableFieldId="17" dataDxfId="20"/>
    <tableColumn id="18" xr3:uid="{82605CDD-B7AE-4AFF-B978-D5B9BDAC1E7E}" uniqueName="18" name="Column18" queryTableFieldId="18" dataDxfId="19"/>
    <tableColumn id="19" xr3:uid="{618A6A9B-201E-4FF4-99C3-2DB2B8C909CD}" uniqueName="19" name="Column19" queryTableFieldId="19" dataDxfId="18"/>
    <tableColumn id="20" xr3:uid="{3BBC966E-EAA5-41FF-9003-615B4CB5C87D}" uniqueName="20" name="Column20" queryTableFieldId="20" dataDxfId="17"/>
    <tableColumn id="21" xr3:uid="{B28A0624-0D90-4CD5-9710-D76F404D9AA0}" uniqueName="21" name="Column21" queryTableFieldId="21" dataDxfId="16"/>
    <tableColumn id="22" xr3:uid="{87C7C2B5-30C2-43FD-A68D-CC9D2789A1F2}" uniqueName="22" name="Column22" queryTableFieldId="22" dataDxfId="15"/>
    <tableColumn id="23" xr3:uid="{447F6236-ADD1-43F6-BFB8-D7638E521B5F}" uniqueName="23" name="Column23" queryTableFieldId="23" dataDxfId="14"/>
    <tableColumn id="24" xr3:uid="{069AC71B-94A2-4D57-99C8-BF10F970555A}" uniqueName="24" name="Column24" queryTableFieldId="24" dataDxfId="13"/>
    <tableColumn id="25" xr3:uid="{31D89EF8-3326-4EE7-8CB1-ECDFD189B007}" uniqueName="25" name="Column25" queryTableFieldId="25" dataDxfId="12"/>
    <tableColumn id="26" xr3:uid="{3A9F43E9-9396-4851-8F88-04EC0DE3BF69}" uniqueName="26" name="Column26" queryTableFieldId="26" dataDxfId="11"/>
    <tableColumn id="27" xr3:uid="{EE53F3DC-B0DA-46FE-8C28-20ABEF880F41}" uniqueName="27" name="Column27" queryTableFieldId="27" dataDxfId="10"/>
    <tableColumn id="28" xr3:uid="{BC4140FA-9E4A-4FA5-8717-12BA55CD1978}" uniqueName="28" name="Column28" queryTableFieldId="28" dataDxfId="9"/>
    <tableColumn id="29" xr3:uid="{7350C0AC-D93F-40B0-B32C-5620CFF0DE5D}" uniqueName="29" name="Column29" queryTableFieldId="29" dataDxfId="8"/>
    <tableColumn id="30" xr3:uid="{F7BB149A-FFD3-46CC-8ED6-A1A287B9CF99}" uniqueName="30" name="Column30" queryTableFieldId="30" dataDxfId="7"/>
    <tableColumn id="31" xr3:uid="{29C81C08-D6C2-4F96-9DEE-478F57BA88BA}" uniqueName="31" name="Column31" queryTableFieldId="31" dataDxfId="6"/>
    <tableColumn id="32" xr3:uid="{44559046-6EF3-4166-A746-98990D5232C8}" uniqueName="32" name="Column32" queryTableFieldId="32" dataDxfId="5"/>
    <tableColumn id="33" xr3:uid="{A98A9CAE-F80E-47B6-94EC-E33ABF243042}" uniqueName="33" name="Column33" queryTableFieldId="33" dataDxfId="4"/>
    <tableColumn id="34" xr3:uid="{9DB190D6-2332-4CCD-832F-D22A9CBC6B76}" uniqueName="34" name="Column34" queryTableFieldId="34" dataDxfId="3"/>
    <tableColumn id="35" xr3:uid="{916FFB09-FF8F-4927-8FEC-E0E86EB2601A}" uniqueName="35" name="Column35" queryTableFieldId="35" dataDxfId="2"/>
    <tableColumn id="36" xr3:uid="{392CC3C2-3E39-4947-884A-4895235FAE11}" uniqueName="36" name="Column36" queryTableFieldId="36" dataDxfId="1"/>
    <tableColumn id="37" xr3:uid="{0630FA9B-86DD-4161-9ADF-B8D31C45FB66}" uniqueName="37" name="Column37" queryTableFieldId="3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C7FE-4C92-4A43-BA4D-6DF199AE36C0}">
  <dimension ref="A1:X496"/>
  <sheetViews>
    <sheetView topLeftCell="D1" workbookViewId="0">
      <pane ySplit="1" topLeftCell="A2" activePane="bottomLeft" state="frozen"/>
      <selection pane="bottomLeft" activeCell="H82" sqref="H82"/>
    </sheetView>
  </sheetViews>
  <sheetFormatPr defaultRowHeight="15" x14ac:dyDescent="0.25"/>
  <cols>
    <col min="1" max="1" width="19.5703125" bestFit="1" customWidth="1"/>
    <col min="2" max="2" width="7.85546875" bestFit="1" customWidth="1"/>
    <col min="3" max="3" width="6.42578125" bestFit="1" customWidth="1"/>
    <col min="4" max="4" width="12.140625" bestFit="1" customWidth="1"/>
    <col min="5" max="5" width="13.140625" bestFit="1" customWidth="1"/>
    <col min="6" max="6" width="11.7109375" bestFit="1" customWidth="1"/>
    <col min="7" max="7" width="13" bestFit="1" customWidth="1"/>
    <col min="8" max="8" width="14" bestFit="1" customWidth="1"/>
    <col min="9" max="9" width="12.5703125" bestFit="1" customWidth="1"/>
    <col min="10" max="11" width="13" bestFit="1" customWidth="1"/>
    <col min="12" max="12" width="12.42578125" bestFit="1" customWidth="1"/>
    <col min="13" max="13" width="16.7109375" bestFit="1" customWidth="1"/>
    <col min="14" max="14" width="12.42578125" bestFit="1" customWidth="1"/>
    <col min="15" max="15" width="13.42578125" bestFit="1" customWidth="1"/>
    <col min="16" max="16" width="15.28515625" bestFit="1" customWidth="1"/>
    <col min="17" max="17" width="16.28515625" bestFit="1" customWidth="1"/>
    <col min="18" max="18" width="14.7109375" bestFit="1" customWidth="1"/>
    <col min="19" max="19" width="19.5703125" bestFit="1" customWidth="1"/>
    <col min="20" max="20" width="12.7109375" bestFit="1" customWidth="1"/>
    <col min="21" max="21" width="13.7109375" bestFit="1" customWidth="1"/>
    <col min="22" max="22" width="15" bestFit="1" customWidth="1"/>
    <col min="23" max="23" width="23.42578125" bestFit="1" customWidth="1"/>
    <col min="24" max="24" width="14" bestFit="1" customWidth="1"/>
  </cols>
  <sheetData>
    <row r="1" spans="1:24" x14ac:dyDescent="0.25">
      <c r="A1" t="s">
        <v>13</v>
      </c>
      <c r="B1" t="s">
        <v>14</v>
      </c>
      <c r="C1" t="s">
        <v>70</v>
      </c>
      <c r="D1" t="s">
        <v>15</v>
      </c>
      <c r="E1" t="s">
        <v>16</v>
      </c>
      <c r="F1" t="s">
        <v>17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62</v>
      </c>
      <c r="M1" t="s">
        <v>61</v>
      </c>
      <c r="N1" t="s">
        <v>68</v>
      </c>
      <c r="O1" t="s">
        <v>69</v>
      </c>
      <c r="P1" t="s">
        <v>63</v>
      </c>
      <c r="Q1" t="s">
        <v>64</v>
      </c>
      <c r="R1" t="s">
        <v>65</v>
      </c>
      <c r="S1" t="s">
        <v>66</v>
      </c>
      <c r="T1" t="s">
        <v>18</v>
      </c>
      <c r="U1" t="s">
        <v>19</v>
      </c>
      <c r="V1" t="s">
        <v>20</v>
      </c>
      <c r="W1" t="s">
        <v>12</v>
      </c>
      <c r="X1" t="s">
        <v>77</v>
      </c>
    </row>
    <row r="2" spans="1:24" x14ac:dyDescent="0.25">
      <c r="A2" t="s">
        <v>311</v>
      </c>
      <c r="B2" t="s">
        <v>46</v>
      </c>
      <c r="C2" t="s">
        <v>72</v>
      </c>
      <c r="D2">
        <v>78</v>
      </c>
      <c r="E2">
        <v>0</v>
      </c>
      <c r="F2">
        <v>282</v>
      </c>
      <c r="G2">
        <v>9.75</v>
      </c>
      <c r="H2">
        <v>0</v>
      </c>
      <c r="I2">
        <v>35.25</v>
      </c>
      <c r="J2">
        <v>3.5897435897435899</v>
      </c>
      <c r="K2">
        <v>0</v>
      </c>
      <c r="L2">
        <v>8.7659574468085104</v>
      </c>
      <c r="M2">
        <v>0.68439716312056742</v>
      </c>
      <c r="N2">
        <v>0</v>
      </c>
      <c r="O2">
        <v>0</v>
      </c>
      <c r="P2">
        <v>2.375</v>
      </c>
      <c r="Q2">
        <v>0</v>
      </c>
      <c r="R2">
        <v>4</v>
      </c>
      <c r="S2">
        <v>8</v>
      </c>
      <c r="T2">
        <v>16.275353908263437</v>
      </c>
      <c r="U2">
        <v>0</v>
      </c>
      <c r="V2">
        <v>27.470934381736736</v>
      </c>
      <c r="W2" t="str">
        <f>_xlfn.CONCAT(test_nflmodel2023_2[[#This Row],[player]],"-", test_nflmodel2023_2[[#This Row],[team]])</f>
        <v>Hurts-PHI</v>
      </c>
      <c r="X2">
        <f>test_nflmodel2023_2[[#This Row],[carry score]]+test_nflmodel2023_2[[#This Row],[target score]]+test_nflmodel2023_2[[#This Row],[passing score]]</f>
        <v>43.746288290000173</v>
      </c>
    </row>
    <row r="3" spans="1:24" x14ac:dyDescent="0.25">
      <c r="A3" t="s">
        <v>120</v>
      </c>
      <c r="B3" t="s">
        <v>23</v>
      </c>
      <c r="C3" t="s">
        <v>72</v>
      </c>
      <c r="D3">
        <v>36</v>
      </c>
      <c r="E3">
        <v>0</v>
      </c>
      <c r="F3">
        <v>286</v>
      </c>
      <c r="G3">
        <v>4.5</v>
      </c>
      <c r="H3">
        <v>0</v>
      </c>
      <c r="I3">
        <v>35.75</v>
      </c>
      <c r="J3">
        <v>5.25</v>
      </c>
      <c r="K3">
        <v>0</v>
      </c>
      <c r="L3">
        <v>8.4440559440559433</v>
      </c>
      <c r="M3">
        <v>0.71678321678321677</v>
      </c>
      <c r="N3">
        <v>0</v>
      </c>
      <c r="O3">
        <v>0</v>
      </c>
      <c r="P3">
        <v>0.75</v>
      </c>
      <c r="Q3">
        <v>0</v>
      </c>
      <c r="R3">
        <v>6.375</v>
      </c>
      <c r="S3">
        <v>8</v>
      </c>
      <c r="T3">
        <v>7.7112176737412339</v>
      </c>
      <c r="U3">
        <v>0</v>
      </c>
      <c r="V3">
        <v>33.437071852703269</v>
      </c>
      <c r="W3" t="str">
        <f>_xlfn.CONCAT(test_nflmodel2023_2[[#This Row],[player]],"-", test_nflmodel2023_2[[#This Row],[team]])</f>
        <v>Allen-BUF</v>
      </c>
      <c r="X3">
        <f>test_nflmodel2023_2[[#This Row],[carry score]]+test_nflmodel2023_2[[#This Row],[target score]]+test_nflmodel2023_2[[#This Row],[passing score]]</f>
        <v>41.148289526444501</v>
      </c>
    </row>
    <row r="4" spans="1:24" x14ac:dyDescent="0.25">
      <c r="A4" t="s">
        <v>197</v>
      </c>
      <c r="B4" t="s">
        <v>35</v>
      </c>
      <c r="C4" t="s">
        <v>72</v>
      </c>
      <c r="D4">
        <v>36</v>
      </c>
      <c r="E4">
        <v>0</v>
      </c>
      <c r="F4">
        <v>304</v>
      </c>
      <c r="G4">
        <v>4.5</v>
      </c>
      <c r="H4">
        <v>0</v>
      </c>
      <c r="I4">
        <v>38</v>
      </c>
      <c r="J4">
        <v>6.4722222222222223</v>
      </c>
      <c r="K4">
        <v>0</v>
      </c>
      <c r="L4">
        <v>6.7927631578947372</v>
      </c>
      <c r="M4">
        <v>0.6875</v>
      </c>
      <c r="N4">
        <v>0</v>
      </c>
      <c r="O4">
        <v>0</v>
      </c>
      <c r="P4">
        <v>0.625</v>
      </c>
      <c r="Q4">
        <v>0</v>
      </c>
      <c r="R4">
        <v>6.625</v>
      </c>
      <c r="S4">
        <v>8</v>
      </c>
      <c r="T4">
        <v>7.7873086535436915</v>
      </c>
      <c r="U4">
        <v>0</v>
      </c>
      <c r="V4">
        <v>30.00211237211051</v>
      </c>
      <c r="W4" t="str">
        <f>_xlfn.CONCAT(test_nflmodel2023_2[[#This Row],[player]],"-", test_nflmodel2023_2[[#This Row],[team]])</f>
        <v>Mahomes-KC</v>
      </c>
      <c r="X4">
        <f>test_nflmodel2023_2[[#This Row],[carry score]]+test_nflmodel2023_2[[#This Row],[target score]]+test_nflmodel2023_2[[#This Row],[passing score]]</f>
        <v>37.7894210256542</v>
      </c>
    </row>
    <row r="5" spans="1:24" x14ac:dyDescent="0.25">
      <c r="A5" t="s">
        <v>210</v>
      </c>
      <c r="B5" t="s">
        <v>37</v>
      </c>
      <c r="C5" t="s">
        <v>72</v>
      </c>
      <c r="D5">
        <v>29</v>
      </c>
      <c r="E5">
        <v>1</v>
      </c>
      <c r="F5">
        <v>252</v>
      </c>
      <c r="G5">
        <v>4.1428571428571432</v>
      </c>
      <c r="H5">
        <v>0.14285714285714285</v>
      </c>
      <c r="I5">
        <v>36</v>
      </c>
      <c r="J5">
        <v>2.7931034482758617</v>
      </c>
      <c r="K5">
        <v>0</v>
      </c>
      <c r="L5">
        <v>8.0555555555555554</v>
      </c>
      <c r="M5">
        <v>0.68650793650793651</v>
      </c>
      <c r="N5">
        <v>1</v>
      </c>
      <c r="O5">
        <v>0</v>
      </c>
      <c r="P5">
        <v>0.5714285714285714</v>
      </c>
      <c r="Q5">
        <v>0</v>
      </c>
      <c r="R5">
        <v>6.4285714285714288</v>
      </c>
      <c r="S5">
        <v>7</v>
      </c>
      <c r="T5">
        <v>4.542395995360839</v>
      </c>
      <c r="U5">
        <v>0.37796447300922725</v>
      </c>
      <c r="V5">
        <v>31.351252282883788</v>
      </c>
      <c r="W5" t="str">
        <f>_xlfn.CONCAT(test_nflmodel2023_2[[#This Row],[player]],"-", test_nflmodel2023_2[[#This Row],[team]])</f>
        <v>Herbert-LAC</v>
      </c>
      <c r="X5">
        <f>test_nflmodel2023_2[[#This Row],[carry score]]+test_nflmodel2023_2[[#This Row],[target score]]+test_nflmodel2023_2[[#This Row],[passing score]]</f>
        <v>36.271612751253855</v>
      </c>
    </row>
    <row r="6" spans="1:24" x14ac:dyDescent="0.25">
      <c r="A6" t="s">
        <v>230</v>
      </c>
      <c r="B6" t="s">
        <v>22</v>
      </c>
      <c r="C6" t="s">
        <v>72</v>
      </c>
      <c r="D6">
        <v>74</v>
      </c>
      <c r="E6">
        <v>0</v>
      </c>
      <c r="F6">
        <v>227</v>
      </c>
      <c r="G6">
        <v>9.25</v>
      </c>
      <c r="H6">
        <v>0</v>
      </c>
      <c r="I6">
        <v>28.375</v>
      </c>
      <c r="J6">
        <v>5.1351351351351351</v>
      </c>
      <c r="K6">
        <v>0</v>
      </c>
      <c r="L6">
        <v>7.713656387665198</v>
      </c>
      <c r="M6">
        <v>0.70484581497797361</v>
      </c>
      <c r="N6">
        <v>0</v>
      </c>
      <c r="O6">
        <v>0</v>
      </c>
      <c r="P6">
        <v>1.25</v>
      </c>
      <c r="Q6">
        <v>0</v>
      </c>
      <c r="R6">
        <v>3.875</v>
      </c>
      <c r="S6">
        <v>8</v>
      </c>
      <c r="T6">
        <v>13.464113904006748</v>
      </c>
      <c r="U6">
        <v>0</v>
      </c>
      <c r="V6">
        <v>22.276893908147908</v>
      </c>
      <c r="W6" t="str">
        <f>_xlfn.CONCAT(test_nflmodel2023_2[[#This Row],[player]],"-", test_nflmodel2023_2[[#This Row],[team]])</f>
        <v>Jackson-BAL</v>
      </c>
      <c r="X6">
        <f>test_nflmodel2023_2[[#This Row],[carry score]]+test_nflmodel2023_2[[#This Row],[target score]]+test_nflmodel2023_2[[#This Row],[passing score]]</f>
        <v>35.741007812154656</v>
      </c>
    </row>
    <row r="7" spans="1:24" x14ac:dyDescent="0.25">
      <c r="A7" t="s">
        <v>299</v>
      </c>
      <c r="B7" t="s">
        <v>37</v>
      </c>
      <c r="C7" t="s">
        <v>71</v>
      </c>
      <c r="D7">
        <v>59</v>
      </c>
      <c r="E7">
        <v>21</v>
      </c>
      <c r="F7">
        <v>0</v>
      </c>
      <c r="G7">
        <v>14.75</v>
      </c>
      <c r="H7">
        <v>5.25</v>
      </c>
      <c r="I7">
        <v>0</v>
      </c>
      <c r="J7">
        <v>3.6949152542372881</v>
      </c>
      <c r="K7">
        <v>-1.0952380952380953</v>
      </c>
      <c r="L7">
        <v>0</v>
      </c>
      <c r="M7">
        <v>0</v>
      </c>
      <c r="N7">
        <v>0.76190476190476186</v>
      </c>
      <c r="O7">
        <v>0.8</v>
      </c>
      <c r="P7">
        <v>2.25</v>
      </c>
      <c r="Q7">
        <v>1.25</v>
      </c>
      <c r="R7">
        <v>0</v>
      </c>
      <c r="S7">
        <v>4</v>
      </c>
      <c r="T7">
        <v>24.877936276039627</v>
      </c>
      <c r="U7">
        <v>9.4761904761904763</v>
      </c>
      <c r="V7">
        <v>0</v>
      </c>
      <c r="W7" t="str">
        <f>_xlfn.CONCAT(test_nflmodel2023_2[[#This Row],[player]],"-", test_nflmodel2023_2[[#This Row],[team]])</f>
        <v>Ekeler-LAC</v>
      </c>
      <c r="X7">
        <f>test_nflmodel2023_2[[#This Row],[carry score]]+test_nflmodel2023_2[[#This Row],[target score]]+test_nflmodel2023_2[[#This Row],[passing score]]</f>
        <v>34.354126752230101</v>
      </c>
    </row>
    <row r="8" spans="1:24" x14ac:dyDescent="0.25">
      <c r="A8" t="s">
        <v>216</v>
      </c>
      <c r="B8" t="s">
        <v>30</v>
      </c>
      <c r="C8" t="s">
        <v>72</v>
      </c>
      <c r="D8">
        <v>25</v>
      </c>
      <c r="E8">
        <v>0</v>
      </c>
      <c r="F8">
        <v>234</v>
      </c>
      <c r="G8">
        <v>3.5714285714285716</v>
      </c>
      <c r="H8">
        <v>0</v>
      </c>
      <c r="I8">
        <v>33.428571428571431</v>
      </c>
      <c r="J8">
        <v>6.56</v>
      </c>
      <c r="K8">
        <v>0</v>
      </c>
      <c r="L8">
        <v>9.3333333333333321</v>
      </c>
      <c r="M8">
        <v>0.57692307692307687</v>
      </c>
      <c r="N8">
        <v>0</v>
      </c>
      <c r="O8">
        <v>0</v>
      </c>
      <c r="P8">
        <v>0.42857142857142855</v>
      </c>
      <c r="Q8">
        <v>0</v>
      </c>
      <c r="R8">
        <v>6.8571428571428568</v>
      </c>
      <c r="S8">
        <v>7</v>
      </c>
      <c r="T8">
        <v>5.9408250314441648</v>
      </c>
      <c r="U8">
        <v>0</v>
      </c>
      <c r="V8">
        <v>28.230239976252005</v>
      </c>
      <c r="W8" t="str">
        <f>_xlfn.CONCAT(test_nflmodel2023_2[[#This Row],[player]],"-", test_nflmodel2023_2[[#This Row],[team]])</f>
        <v>Love-GB</v>
      </c>
      <c r="X8">
        <f>test_nflmodel2023_2[[#This Row],[carry score]]+test_nflmodel2023_2[[#This Row],[target score]]+test_nflmodel2023_2[[#This Row],[passing score]]</f>
        <v>34.171065007696171</v>
      </c>
    </row>
    <row r="9" spans="1:24" x14ac:dyDescent="0.25">
      <c r="A9" t="s">
        <v>338</v>
      </c>
      <c r="B9" t="s">
        <v>29</v>
      </c>
      <c r="C9" t="s">
        <v>72</v>
      </c>
      <c r="D9">
        <v>14</v>
      </c>
      <c r="E9">
        <v>0</v>
      </c>
      <c r="F9">
        <v>311</v>
      </c>
      <c r="G9">
        <v>1.75</v>
      </c>
      <c r="H9">
        <v>0</v>
      </c>
      <c r="I9">
        <v>38.875</v>
      </c>
      <c r="J9">
        <v>1.7857142857142858</v>
      </c>
      <c r="K9">
        <v>0</v>
      </c>
      <c r="L9">
        <v>7.2411575562700961</v>
      </c>
      <c r="M9">
        <v>0.69453376205787787</v>
      </c>
      <c r="N9">
        <v>0</v>
      </c>
      <c r="O9">
        <v>0</v>
      </c>
      <c r="P9">
        <v>0.375</v>
      </c>
      <c r="Q9">
        <v>0</v>
      </c>
      <c r="R9">
        <v>6.375</v>
      </c>
      <c r="S9">
        <v>8</v>
      </c>
      <c r="T9">
        <v>2.8140803101943836</v>
      </c>
      <c r="U9">
        <v>0</v>
      </c>
      <c r="V9">
        <v>31.030614847306339</v>
      </c>
      <c r="W9" t="str">
        <f>_xlfn.CONCAT(test_nflmodel2023_2[[#This Row],[player]],"-", test_nflmodel2023_2[[#This Row],[team]])</f>
        <v>Cousins-MIN</v>
      </c>
      <c r="X9">
        <f>test_nflmodel2023_2[[#This Row],[carry score]]+test_nflmodel2023_2[[#This Row],[target score]]+test_nflmodel2023_2[[#This Row],[passing score]]</f>
        <v>33.844695157500723</v>
      </c>
    </row>
    <row r="10" spans="1:24" x14ac:dyDescent="0.25">
      <c r="A10" t="s">
        <v>104</v>
      </c>
      <c r="B10" t="s">
        <v>34</v>
      </c>
      <c r="C10" t="s">
        <v>72</v>
      </c>
      <c r="D10">
        <v>24</v>
      </c>
      <c r="E10">
        <v>0</v>
      </c>
      <c r="F10">
        <v>308</v>
      </c>
      <c r="G10">
        <v>3</v>
      </c>
      <c r="H10">
        <v>0</v>
      </c>
      <c r="I10">
        <v>38.5</v>
      </c>
      <c r="J10">
        <v>5.416666666666667</v>
      </c>
      <c r="K10">
        <v>0</v>
      </c>
      <c r="L10">
        <v>7.8896103896103895</v>
      </c>
      <c r="M10">
        <v>0.66883116883116878</v>
      </c>
      <c r="N10">
        <v>0</v>
      </c>
      <c r="O10">
        <v>0</v>
      </c>
      <c r="P10">
        <v>0.25</v>
      </c>
      <c r="Q10">
        <v>0</v>
      </c>
      <c r="R10">
        <v>5</v>
      </c>
      <c r="S10">
        <v>8</v>
      </c>
      <c r="T10">
        <v>4.3729143466934852</v>
      </c>
      <c r="U10">
        <v>0</v>
      </c>
      <c r="V10">
        <v>28.466501441915806</v>
      </c>
      <c r="W10" t="str">
        <f>_xlfn.CONCAT(test_nflmodel2023_2[[#This Row],[player]],"-", test_nflmodel2023_2[[#This Row],[team]])</f>
        <v>Howell-WAS</v>
      </c>
      <c r="X10">
        <f>test_nflmodel2023_2[[#This Row],[carry score]]+test_nflmodel2023_2[[#This Row],[target score]]+test_nflmodel2023_2[[#This Row],[passing score]]</f>
        <v>32.839415788609294</v>
      </c>
    </row>
    <row r="11" spans="1:24" x14ac:dyDescent="0.25">
      <c r="A11" t="s">
        <v>388</v>
      </c>
      <c r="B11" t="s">
        <v>40</v>
      </c>
      <c r="C11" t="s">
        <v>71</v>
      </c>
      <c r="D11">
        <v>38</v>
      </c>
      <c r="E11">
        <v>11</v>
      </c>
      <c r="F11">
        <v>0</v>
      </c>
      <c r="G11">
        <v>9.5</v>
      </c>
      <c r="H11">
        <v>2.75</v>
      </c>
      <c r="I11">
        <v>0</v>
      </c>
      <c r="J11">
        <v>12.105263157894736</v>
      </c>
      <c r="K11">
        <v>-2.4545454545454546</v>
      </c>
      <c r="L11">
        <v>0</v>
      </c>
      <c r="M11">
        <v>0</v>
      </c>
      <c r="N11">
        <v>0.81818181818181823</v>
      </c>
      <c r="O11">
        <v>0.75</v>
      </c>
      <c r="P11">
        <v>1.75</v>
      </c>
      <c r="Q11">
        <v>1</v>
      </c>
      <c r="R11">
        <v>0</v>
      </c>
      <c r="S11">
        <v>4</v>
      </c>
      <c r="T11">
        <v>24.924001872022572</v>
      </c>
      <c r="U11">
        <v>7.313491392245286</v>
      </c>
      <c r="V11">
        <v>0</v>
      </c>
      <c r="W11" t="str">
        <f>_xlfn.CONCAT(test_nflmodel2023_2[[#This Row],[player]],"-", test_nflmodel2023_2[[#This Row],[team]])</f>
        <v>Achane-MIA</v>
      </c>
      <c r="X11">
        <f>test_nflmodel2023_2[[#This Row],[carry score]]+test_nflmodel2023_2[[#This Row],[target score]]+test_nflmodel2023_2[[#This Row],[passing score]]</f>
        <v>32.237493264267854</v>
      </c>
    </row>
    <row r="12" spans="1:24" x14ac:dyDescent="0.25">
      <c r="A12" t="s">
        <v>173</v>
      </c>
      <c r="B12" t="s">
        <v>51</v>
      </c>
      <c r="C12" t="s">
        <v>72</v>
      </c>
      <c r="D12">
        <v>23</v>
      </c>
      <c r="E12">
        <v>0</v>
      </c>
      <c r="F12">
        <v>221</v>
      </c>
      <c r="G12">
        <v>3.2857142857142856</v>
      </c>
      <c r="H12">
        <v>0</v>
      </c>
      <c r="I12">
        <v>31.571428571428573</v>
      </c>
      <c r="J12">
        <v>4.5217391304347831</v>
      </c>
      <c r="K12">
        <v>0</v>
      </c>
      <c r="L12">
        <v>7.1402714932126692</v>
      </c>
      <c r="M12">
        <v>0.71040723981900455</v>
      </c>
      <c r="N12">
        <v>0</v>
      </c>
      <c r="O12">
        <v>0</v>
      </c>
      <c r="P12">
        <v>0</v>
      </c>
      <c r="Q12">
        <v>0</v>
      </c>
      <c r="R12">
        <v>6.8571428571428568</v>
      </c>
      <c r="S12">
        <v>7</v>
      </c>
      <c r="T12">
        <v>2.8863410315478673</v>
      </c>
      <c r="U12">
        <v>0</v>
      </c>
      <c r="V12">
        <v>29.241941545054484</v>
      </c>
      <c r="W12" t="str">
        <f>_xlfn.CONCAT(test_nflmodel2023_2[[#This Row],[player]],"-", test_nflmodel2023_2[[#This Row],[team]])</f>
        <v>Prescott-DAL</v>
      </c>
      <c r="X12">
        <f>test_nflmodel2023_2[[#This Row],[carry score]]+test_nflmodel2023_2[[#This Row],[target score]]+test_nflmodel2023_2[[#This Row],[passing score]]</f>
        <v>32.128282576602352</v>
      </c>
    </row>
    <row r="13" spans="1:24" x14ac:dyDescent="0.25">
      <c r="A13" t="s">
        <v>109</v>
      </c>
      <c r="B13" t="s">
        <v>36</v>
      </c>
      <c r="C13" t="s">
        <v>72</v>
      </c>
      <c r="D13">
        <v>47</v>
      </c>
      <c r="E13">
        <v>0</v>
      </c>
      <c r="F13">
        <v>266</v>
      </c>
      <c r="G13">
        <v>5.875</v>
      </c>
      <c r="H13">
        <v>0</v>
      </c>
      <c r="I13">
        <v>33.25</v>
      </c>
      <c r="J13">
        <v>5.4893617021276597</v>
      </c>
      <c r="K13">
        <v>0</v>
      </c>
      <c r="L13">
        <v>8.2631578947368425</v>
      </c>
      <c r="M13">
        <v>0.6278195488721805</v>
      </c>
      <c r="N13">
        <v>0</v>
      </c>
      <c r="O13">
        <v>0</v>
      </c>
      <c r="P13">
        <v>0.5</v>
      </c>
      <c r="Q13">
        <v>0</v>
      </c>
      <c r="R13">
        <v>4.25</v>
      </c>
      <c r="S13">
        <v>8</v>
      </c>
      <c r="T13">
        <v>7.8024131161781565</v>
      </c>
      <c r="U13">
        <v>0</v>
      </c>
      <c r="V13">
        <v>23.719953157991174</v>
      </c>
      <c r="W13" t="str">
        <f>_xlfn.CONCAT(test_nflmodel2023_2[[#This Row],[player]],"-", test_nflmodel2023_2[[#This Row],[team]])</f>
        <v>Dobbs-ARI</v>
      </c>
      <c r="X13">
        <f>test_nflmodel2023_2[[#This Row],[carry score]]+test_nflmodel2023_2[[#This Row],[target score]]+test_nflmodel2023_2[[#This Row],[passing score]]</f>
        <v>31.522366274169329</v>
      </c>
    </row>
    <row r="14" spans="1:24" x14ac:dyDescent="0.25">
      <c r="A14" t="s">
        <v>327</v>
      </c>
      <c r="B14" t="s">
        <v>50</v>
      </c>
      <c r="C14" t="s">
        <v>71</v>
      </c>
      <c r="D14">
        <v>137</v>
      </c>
      <c r="E14">
        <v>37</v>
      </c>
      <c r="F14">
        <v>0</v>
      </c>
      <c r="G14">
        <v>17.125</v>
      </c>
      <c r="H14">
        <v>4.625</v>
      </c>
      <c r="I14">
        <v>0</v>
      </c>
      <c r="J14">
        <v>4.7591240875912408</v>
      </c>
      <c r="K14">
        <v>0.72972972972972971</v>
      </c>
      <c r="L14">
        <v>0</v>
      </c>
      <c r="M14">
        <v>0</v>
      </c>
      <c r="N14">
        <v>0.86486486486486491</v>
      </c>
      <c r="O14">
        <v>1</v>
      </c>
      <c r="P14">
        <v>2.125</v>
      </c>
      <c r="Q14">
        <v>0.875</v>
      </c>
      <c r="R14">
        <v>0</v>
      </c>
      <c r="S14">
        <v>8</v>
      </c>
      <c r="T14">
        <v>22.857311861799065</v>
      </c>
      <c r="U14">
        <v>8.5889629616037961</v>
      </c>
      <c r="V14">
        <v>0</v>
      </c>
      <c r="W14" t="str">
        <f>_xlfn.CONCAT(test_nflmodel2023_2[[#This Row],[player]],"-", test_nflmodel2023_2[[#This Row],[team]])</f>
        <v>McCaffrey-SF</v>
      </c>
      <c r="X14">
        <f>test_nflmodel2023_2[[#This Row],[carry score]]+test_nflmodel2023_2[[#This Row],[target score]]+test_nflmodel2023_2[[#This Row],[passing score]]</f>
        <v>31.44627482340286</v>
      </c>
    </row>
    <row r="15" spans="1:24" x14ac:dyDescent="0.25">
      <c r="A15" t="s">
        <v>295</v>
      </c>
      <c r="B15" t="s">
        <v>40</v>
      </c>
      <c r="C15" t="s">
        <v>72</v>
      </c>
      <c r="D15">
        <v>21</v>
      </c>
      <c r="E15">
        <v>0</v>
      </c>
      <c r="F15">
        <v>274</v>
      </c>
      <c r="G15">
        <v>2.625</v>
      </c>
      <c r="H15">
        <v>0</v>
      </c>
      <c r="I15">
        <v>34.25</v>
      </c>
      <c r="J15">
        <v>1.2380952380952381</v>
      </c>
      <c r="K15">
        <v>0</v>
      </c>
      <c r="L15">
        <v>7.5291970802919712</v>
      </c>
      <c r="M15">
        <v>0.70437956204379559</v>
      </c>
      <c r="N15">
        <v>0</v>
      </c>
      <c r="O15">
        <v>0</v>
      </c>
      <c r="P15">
        <v>0.25</v>
      </c>
      <c r="Q15">
        <v>0</v>
      </c>
      <c r="R15">
        <v>6</v>
      </c>
      <c r="S15">
        <v>8</v>
      </c>
      <c r="T15">
        <v>2.1025681454354563</v>
      </c>
      <c r="U15">
        <v>0</v>
      </c>
      <c r="V15">
        <v>29.230871436741008</v>
      </c>
      <c r="W15" t="str">
        <f>_xlfn.CONCAT(test_nflmodel2023_2[[#This Row],[player]],"-", test_nflmodel2023_2[[#This Row],[team]])</f>
        <v>Tagovailoa-MIA</v>
      </c>
      <c r="X15">
        <f>test_nflmodel2023_2[[#This Row],[carry score]]+test_nflmodel2023_2[[#This Row],[target score]]+test_nflmodel2023_2[[#This Row],[passing score]]</f>
        <v>31.333439582176464</v>
      </c>
    </row>
    <row r="16" spans="1:24" x14ac:dyDescent="0.25">
      <c r="A16" t="s">
        <v>156</v>
      </c>
      <c r="B16" t="s">
        <v>27</v>
      </c>
      <c r="C16" t="s">
        <v>72</v>
      </c>
      <c r="D16">
        <v>20</v>
      </c>
      <c r="E16">
        <v>1</v>
      </c>
      <c r="F16">
        <v>225</v>
      </c>
      <c r="G16">
        <v>2.8571428571428572</v>
      </c>
      <c r="H16">
        <v>0.14285714285714285</v>
      </c>
      <c r="I16">
        <v>32.142857142857146</v>
      </c>
      <c r="J16">
        <v>2.4499999999999997</v>
      </c>
      <c r="K16">
        <v>0</v>
      </c>
      <c r="L16">
        <v>7.1599999999999993</v>
      </c>
      <c r="M16">
        <v>0.67555555555555558</v>
      </c>
      <c r="N16">
        <v>1</v>
      </c>
      <c r="O16">
        <v>0</v>
      </c>
      <c r="P16">
        <v>0.42857142857142855</v>
      </c>
      <c r="Q16">
        <v>0</v>
      </c>
      <c r="R16">
        <v>6.5714285714285712</v>
      </c>
      <c r="S16">
        <v>7</v>
      </c>
      <c r="T16">
        <v>3.4661481206293105</v>
      </c>
      <c r="U16">
        <v>0.37796447300922725</v>
      </c>
      <c r="V16">
        <v>27.461750054224218</v>
      </c>
      <c r="W16" t="str">
        <f>_xlfn.CONCAT(test_nflmodel2023_2[[#This Row],[player]],"-", test_nflmodel2023_2[[#This Row],[team]])</f>
        <v>Smith-SEA</v>
      </c>
      <c r="X16">
        <f>test_nflmodel2023_2[[#This Row],[carry score]]+test_nflmodel2023_2[[#This Row],[target score]]+test_nflmodel2023_2[[#This Row],[passing score]]</f>
        <v>31.305862647862757</v>
      </c>
    </row>
    <row r="17" spans="1:24" x14ac:dyDescent="0.25">
      <c r="A17" t="s">
        <v>460</v>
      </c>
      <c r="B17" t="s">
        <v>42</v>
      </c>
      <c r="C17" t="s">
        <v>71</v>
      </c>
      <c r="D17">
        <v>86</v>
      </c>
      <c r="E17">
        <v>44</v>
      </c>
      <c r="F17">
        <v>0</v>
      </c>
      <c r="G17">
        <v>17.2</v>
      </c>
      <c r="H17">
        <v>8.8000000000000007</v>
      </c>
      <c r="I17">
        <v>0</v>
      </c>
      <c r="J17">
        <v>3.7209302325581395</v>
      </c>
      <c r="K17">
        <v>-0.27272727272727271</v>
      </c>
      <c r="L17">
        <v>0</v>
      </c>
      <c r="M17">
        <v>0</v>
      </c>
      <c r="N17">
        <v>0.88636363636363635</v>
      </c>
      <c r="O17">
        <v>0.8571428571428571</v>
      </c>
      <c r="P17">
        <v>2.4</v>
      </c>
      <c r="Q17">
        <v>1.4</v>
      </c>
      <c r="R17">
        <v>0</v>
      </c>
      <c r="S17">
        <v>5</v>
      </c>
      <c r="T17">
        <v>21.336687178499794</v>
      </c>
      <c r="U17">
        <v>9.9613202003899826</v>
      </c>
      <c r="V17">
        <v>0</v>
      </c>
      <c r="W17" t="str">
        <f>_xlfn.CONCAT(test_nflmodel2023_2[[#This Row],[player]],"-", test_nflmodel2023_2[[#This Row],[team]])</f>
        <v>Kamara-NO</v>
      </c>
      <c r="X17">
        <f>test_nflmodel2023_2[[#This Row],[carry score]]+test_nflmodel2023_2[[#This Row],[target score]]+test_nflmodel2023_2[[#This Row],[passing score]]</f>
        <v>31.298007378889778</v>
      </c>
    </row>
    <row r="18" spans="1:24" x14ac:dyDescent="0.25">
      <c r="A18" t="s">
        <v>340</v>
      </c>
      <c r="B18" t="s">
        <v>52</v>
      </c>
      <c r="C18" t="s">
        <v>72</v>
      </c>
      <c r="D18">
        <v>31</v>
      </c>
      <c r="E18">
        <v>0</v>
      </c>
      <c r="F18">
        <v>246</v>
      </c>
      <c r="G18">
        <v>4.4285714285714288</v>
      </c>
      <c r="H18">
        <v>0</v>
      </c>
      <c r="I18">
        <v>35.142857142857146</v>
      </c>
      <c r="J18">
        <v>3.8064516129032255</v>
      </c>
      <c r="K18">
        <v>0</v>
      </c>
      <c r="L18">
        <v>8.1544715447154452</v>
      </c>
      <c r="M18">
        <v>0.64227642276422769</v>
      </c>
      <c r="N18">
        <v>0</v>
      </c>
      <c r="O18">
        <v>0</v>
      </c>
      <c r="P18">
        <v>0.14285714285714285</v>
      </c>
      <c r="Q18">
        <v>0</v>
      </c>
      <c r="R18">
        <v>5</v>
      </c>
      <c r="S18">
        <v>7</v>
      </c>
      <c r="T18">
        <v>3.8692520838274707</v>
      </c>
      <c r="U18">
        <v>0</v>
      </c>
      <c r="V18">
        <v>26.426747349138999</v>
      </c>
      <c r="W18" t="str">
        <f>_xlfn.CONCAT(test_nflmodel2023_2[[#This Row],[player]],"-", test_nflmodel2023_2[[#This Row],[team]])</f>
        <v>Mayfield-TB</v>
      </c>
      <c r="X18">
        <f>test_nflmodel2023_2[[#This Row],[carry score]]+test_nflmodel2023_2[[#This Row],[target score]]+test_nflmodel2023_2[[#This Row],[passing score]]</f>
        <v>30.295999432966468</v>
      </c>
    </row>
    <row r="19" spans="1:24" x14ac:dyDescent="0.25">
      <c r="A19" t="s">
        <v>118</v>
      </c>
      <c r="B19" t="s">
        <v>28</v>
      </c>
      <c r="C19" t="s">
        <v>72</v>
      </c>
      <c r="D19">
        <v>31</v>
      </c>
      <c r="E19">
        <v>0</v>
      </c>
      <c r="F19">
        <v>233</v>
      </c>
      <c r="G19">
        <v>3.875</v>
      </c>
      <c r="H19">
        <v>0</v>
      </c>
      <c r="I19">
        <v>29.125</v>
      </c>
      <c r="J19">
        <v>6.4838709677419351</v>
      </c>
      <c r="K19">
        <v>0</v>
      </c>
      <c r="L19">
        <v>7.1931330472103001</v>
      </c>
      <c r="M19">
        <v>0.66094420600858372</v>
      </c>
      <c r="N19">
        <v>0</v>
      </c>
      <c r="O19">
        <v>0</v>
      </c>
      <c r="P19">
        <v>0.375</v>
      </c>
      <c r="Q19">
        <v>0</v>
      </c>
      <c r="R19">
        <v>5.875</v>
      </c>
      <c r="S19">
        <v>8</v>
      </c>
      <c r="T19">
        <v>5.9152249960185124</v>
      </c>
      <c r="U19">
        <v>0</v>
      </c>
      <c r="V19">
        <v>24.297605961473703</v>
      </c>
      <c r="W19" t="str">
        <f>_xlfn.CONCAT(test_nflmodel2023_2[[#This Row],[player]],"-", test_nflmodel2023_2[[#This Row],[team]])</f>
        <v>Wilson-DEN</v>
      </c>
      <c r="X19">
        <f>test_nflmodel2023_2[[#This Row],[carry score]]+test_nflmodel2023_2[[#This Row],[target score]]+test_nflmodel2023_2[[#This Row],[passing score]]</f>
        <v>30.212830957492216</v>
      </c>
    </row>
    <row r="20" spans="1:24" x14ac:dyDescent="0.25">
      <c r="A20" t="s">
        <v>451</v>
      </c>
      <c r="B20" t="s">
        <v>38</v>
      </c>
      <c r="C20" t="s">
        <v>72</v>
      </c>
      <c r="D20">
        <v>3</v>
      </c>
      <c r="E20">
        <v>0</v>
      </c>
      <c r="F20">
        <v>52</v>
      </c>
      <c r="G20">
        <v>1.5</v>
      </c>
      <c r="H20">
        <v>0</v>
      </c>
      <c r="I20">
        <v>26</v>
      </c>
      <c r="J20">
        <v>1</v>
      </c>
      <c r="K20">
        <v>0</v>
      </c>
      <c r="L20">
        <v>6.8076923076923075</v>
      </c>
      <c r="M20">
        <v>0.65384615384615385</v>
      </c>
      <c r="N20">
        <v>0</v>
      </c>
      <c r="O20">
        <v>0</v>
      </c>
      <c r="P20">
        <v>1</v>
      </c>
      <c r="Q20">
        <v>0</v>
      </c>
      <c r="R20">
        <v>7.5</v>
      </c>
      <c r="S20">
        <v>2</v>
      </c>
      <c r="T20">
        <v>4.5785533905932736</v>
      </c>
      <c r="U20">
        <v>0</v>
      </c>
      <c r="V20">
        <v>25.182788378216177</v>
      </c>
      <c r="W20" t="str">
        <f>_xlfn.CONCAT(test_nflmodel2023_2[[#This Row],[player]],"-", test_nflmodel2023_2[[#This Row],[team]])</f>
        <v>O'Connell-LV</v>
      </c>
      <c r="X20">
        <f>test_nflmodel2023_2[[#This Row],[carry score]]+test_nflmodel2023_2[[#This Row],[target score]]+test_nflmodel2023_2[[#This Row],[passing score]]</f>
        <v>29.761341768809451</v>
      </c>
    </row>
    <row r="21" spans="1:24" x14ac:dyDescent="0.25">
      <c r="A21" t="s">
        <v>356</v>
      </c>
      <c r="B21" t="s">
        <v>42</v>
      </c>
      <c r="C21" t="s">
        <v>72</v>
      </c>
      <c r="D21">
        <v>15</v>
      </c>
      <c r="E21">
        <v>0</v>
      </c>
      <c r="F21">
        <v>282</v>
      </c>
      <c r="G21">
        <v>1.875</v>
      </c>
      <c r="H21">
        <v>0</v>
      </c>
      <c r="I21">
        <v>35.25</v>
      </c>
      <c r="J21">
        <v>1.3333333333333333</v>
      </c>
      <c r="K21">
        <v>0</v>
      </c>
      <c r="L21">
        <v>8.8297872340425538</v>
      </c>
      <c r="M21">
        <v>0.64539007092198586</v>
      </c>
      <c r="N21">
        <v>0</v>
      </c>
      <c r="O21">
        <v>0</v>
      </c>
      <c r="P21">
        <v>0.125</v>
      </c>
      <c r="Q21">
        <v>0</v>
      </c>
      <c r="R21">
        <v>5</v>
      </c>
      <c r="S21">
        <v>8</v>
      </c>
      <c r="T21">
        <v>1.707599442100411</v>
      </c>
      <c r="U21">
        <v>0</v>
      </c>
      <c r="V21">
        <v>27.870374894601337</v>
      </c>
      <c r="W21" t="str">
        <f>_xlfn.CONCAT(test_nflmodel2023_2[[#This Row],[player]],"-", test_nflmodel2023_2[[#This Row],[team]])</f>
        <v>Carr-NO</v>
      </c>
      <c r="X21">
        <f>test_nflmodel2023_2[[#This Row],[carry score]]+test_nflmodel2023_2[[#This Row],[target score]]+test_nflmodel2023_2[[#This Row],[passing score]]</f>
        <v>29.577974336701747</v>
      </c>
    </row>
    <row r="22" spans="1:24" x14ac:dyDescent="0.25">
      <c r="A22" t="s">
        <v>174</v>
      </c>
      <c r="B22" t="s">
        <v>51</v>
      </c>
      <c r="C22" t="s">
        <v>71</v>
      </c>
      <c r="D22">
        <v>108</v>
      </c>
      <c r="E22">
        <v>30</v>
      </c>
      <c r="F22">
        <v>0</v>
      </c>
      <c r="G22">
        <v>15.428571428571429</v>
      </c>
      <c r="H22">
        <v>4.2857142857142856</v>
      </c>
      <c r="I22">
        <v>0</v>
      </c>
      <c r="J22">
        <v>3.9166666666666665</v>
      </c>
      <c r="K22">
        <v>0.70000000000000007</v>
      </c>
      <c r="L22">
        <v>0</v>
      </c>
      <c r="M22">
        <v>0</v>
      </c>
      <c r="N22">
        <v>0.8666666666666667</v>
      </c>
      <c r="O22">
        <v>1</v>
      </c>
      <c r="P22">
        <v>2.5714285714285716</v>
      </c>
      <c r="Q22">
        <v>1</v>
      </c>
      <c r="R22">
        <v>0</v>
      </c>
      <c r="S22">
        <v>7</v>
      </c>
      <c r="T22">
        <v>20.575585753654327</v>
      </c>
      <c r="U22">
        <v>8.7359207034167969</v>
      </c>
      <c r="V22">
        <v>0</v>
      </c>
      <c r="W22" t="str">
        <f>_xlfn.CONCAT(test_nflmodel2023_2[[#This Row],[player]],"-", test_nflmodel2023_2[[#This Row],[team]])</f>
        <v>Pollard-DAL</v>
      </c>
      <c r="X22">
        <f>test_nflmodel2023_2[[#This Row],[carry score]]+test_nflmodel2023_2[[#This Row],[target score]]+test_nflmodel2023_2[[#This Row],[passing score]]</f>
        <v>29.311506457071125</v>
      </c>
    </row>
    <row r="23" spans="1:24" x14ac:dyDescent="0.25">
      <c r="A23" t="s">
        <v>211</v>
      </c>
      <c r="B23" t="s">
        <v>49</v>
      </c>
      <c r="C23" t="s">
        <v>72</v>
      </c>
      <c r="D23">
        <v>47</v>
      </c>
      <c r="E23">
        <v>0</v>
      </c>
      <c r="F23">
        <v>162</v>
      </c>
      <c r="G23">
        <v>7.833333333333333</v>
      </c>
      <c r="H23">
        <v>0</v>
      </c>
      <c r="I23">
        <v>27</v>
      </c>
      <c r="J23">
        <v>5.042553191489362</v>
      </c>
      <c r="K23">
        <v>0</v>
      </c>
      <c r="L23">
        <v>7.5493827160493829</v>
      </c>
      <c r="M23">
        <v>0.61728395061728392</v>
      </c>
      <c r="N23">
        <v>0</v>
      </c>
      <c r="O23">
        <v>0</v>
      </c>
      <c r="P23">
        <v>0.5</v>
      </c>
      <c r="Q23">
        <v>0</v>
      </c>
      <c r="R23">
        <v>4.666666666666667</v>
      </c>
      <c r="S23">
        <v>6</v>
      </c>
      <c r="T23">
        <v>9.1533646776998943</v>
      </c>
      <c r="U23">
        <v>0</v>
      </c>
      <c r="V23">
        <v>20.067479485957747</v>
      </c>
      <c r="W23" t="str">
        <f>_xlfn.CONCAT(test_nflmodel2023_2[[#This Row],[player]],"-", test_nflmodel2023_2[[#This Row],[team]])</f>
        <v>Fields-CHI</v>
      </c>
      <c r="X23">
        <f>test_nflmodel2023_2[[#This Row],[carry score]]+test_nflmodel2023_2[[#This Row],[target score]]+test_nflmodel2023_2[[#This Row],[passing score]]</f>
        <v>29.220844163657642</v>
      </c>
    </row>
    <row r="24" spans="1:24" x14ac:dyDescent="0.25">
      <c r="A24" t="s">
        <v>119</v>
      </c>
      <c r="B24" t="s">
        <v>23</v>
      </c>
      <c r="C24" t="s">
        <v>73</v>
      </c>
      <c r="D24">
        <v>0</v>
      </c>
      <c r="E24">
        <v>90</v>
      </c>
      <c r="F24">
        <v>0</v>
      </c>
      <c r="G24">
        <v>0</v>
      </c>
      <c r="H24">
        <v>11.25</v>
      </c>
      <c r="I24">
        <v>0</v>
      </c>
      <c r="J24">
        <v>0</v>
      </c>
      <c r="K24">
        <v>11.1</v>
      </c>
      <c r="L24">
        <v>0</v>
      </c>
      <c r="M24">
        <v>0</v>
      </c>
      <c r="N24">
        <v>0.71111111111111114</v>
      </c>
      <c r="O24">
        <v>0.75</v>
      </c>
      <c r="P24">
        <v>0</v>
      </c>
      <c r="Q24">
        <v>1.5</v>
      </c>
      <c r="R24">
        <v>0</v>
      </c>
      <c r="S24">
        <v>8</v>
      </c>
      <c r="T24">
        <v>0</v>
      </c>
      <c r="U24">
        <v>28.807707042928588</v>
      </c>
      <c r="V24">
        <v>0</v>
      </c>
      <c r="W24" t="str">
        <f>_xlfn.CONCAT(test_nflmodel2023_2[[#This Row],[player]],"-", test_nflmodel2023_2[[#This Row],[team]])</f>
        <v>Diggs-BUF</v>
      </c>
      <c r="X24">
        <f>test_nflmodel2023_2[[#This Row],[carry score]]+test_nflmodel2023_2[[#This Row],[target score]]+test_nflmodel2023_2[[#This Row],[passing score]]</f>
        <v>28.807707042928588</v>
      </c>
    </row>
    <row r="25" spans="1:24" x14ac:dyDescent="0.25">
      <c r="A25" t="s">
        <v>134</v>
      </c>
      <c r="B25" t="s">
        <v>41</v>
      </c>
      <c r="C25" t="s">
        <v>72</v>
      </c>
      <c r="D25">
        <v>29</v>
      </c>
      <c r="E25">
        <v>1</v>
      </c>
      <c r="F25">
        <v>239</v>
      </c>
      <c r="G25">
        <v>3.625</v>
      </c>
      <c r="H25">
        <v>0.125</v>
      </c>
      <c r="I25">
        <v>29.875</v>
      </c>
      <c r="J25">
        <v>4.7931034482758621</v>
      </c>
      <c r="K25">
        <v>0</v>
      </c>
      <c r="L25">
        <v>7.7949790794979084</v>
      </c>
      <c r="M25">
        <v>0.65690376569037656</v>
      </c>
      <c r="N25">
        <v>1</v>
      </c>
      <c r="O25">
        <v>0</v>
      </c>
      <c r="P25">
        <v>0.625</v>
      </c>
      <c r="Q25">
        <v>0</v>
      </c>
      <c r="R25">
        <v>4.5</v>
      </c>
      <c r="S25">
        <v>8</v>
      </c>
      <c r="T25">
        <v>5.6970856896330924</v>
      </c>
      <c r="U25">
        <v>0.35355339059327373</v>
      </c>
      <c r="V25">
        <v>22.741893849839119</v>
      </c>
      <c r="W25" t="str">
        <f>_xlfn.CONCAT(test_nflmodel2023_2[[#This Row],[player]],"-", test_nflmodel2023_2[[#This Row],[team]])</f>
        <v>Ridder-ATL</v>
      </c>
      <c r="X25">
        <f>test_nflmodel2023_2[[#This Row],[carry score]]+test_nflmodel2023_2[[#This Row],[target score]]+test_nflmodel2023_2[[#This Row],[passing score]]</f>
        <v>28.792532930065484</v>
      </c>
    </row>
    <row r="26" spans="1:24" x14ac:dyDescent="0.25">
      <c r="A26" t="s">
        <v>137</v>
      </c>
      <c r="B26" t="s">
        <v>25</v>
      </c>
      <c r="C26" t="s">
        <v>72</v>
      </c>
      <c r="D26">
        <v>12</v>
      </c>
      <c r="E26">
        <v>0</v>
      </c>
      <c r="F26">
        <v>213</v>
      </c>
      <c r="G26">
        <v>2</v>
      </c>
      <c r="H26">
        <v>0</v>
      </c>
      <c r="I26">
        <v>35.5</v>
      </c>
      <c r="J26">
        <v>6.333333333333333</v>
      </c>
      <c r="K26">
        <v>0</v>
      </c>
      <c r="L26">
        <v>6.699530516431925</v>
      </c>
      <c r="M26">
        <v>0.64319248826291076</v>
      </c>
      <c r="N26">
        <v>0</v>
      </c>
      <c r="O26">
        <v>0</v>
      </c>
      <c r="P26">
        <v>0.16666666666666666</v>
      </c>
      <c r="Q26">
        <v>0</v>
      </c>
      <c r="R26">
        <v>5.166666666666667</v>
      </c>
      <c r="S26">
        <v>6</v>
      </c>
      <c r="T26">
        <v>3.2737734478532139</v>
      </c>
      <c r="U26">
        <v>0</v>
      </c>
      <c r="V26">
        <v>24.076352301506102</v>
      </c>
      <c r="W26" t="str">
        <f>_xlfn.CONCAT(test_nflmodel2023_2[[#This Row],[player]],"-", test_nflmodel2023_2[[#This Row],[team]])</f>
        <v>Young-CAR</v>
      </c>
      <c r="X26">
        <f>test_nflmodel2023_2[[#This Row],[carry score]]+test_nflmodel2023_2[[#This Row],[target score]]+test_nflmodel2023_2[[#This Row],[passing score]]</f>
        <v>27.350125749359314</v>
      </c>
    </row>
    <row r="27" spans="1:24" x14ac:dyDescent="0.25">
      <c r="A27" t="s">
        <v>232</v>
      </c>
      <c r="B27" t="s">
        <v>32</v>
      </c>
      <c r="C27" t="s">
        <v>72</v>
      </c>
      <c r="D27">
        <v>20</v>
      </c>
      <c r="E27">
        <v>1</v>
      </c>
      <c r="F27">
        <v>237</v>
      </c>
      <c r="G27">
        <v>2.8571428571428572</v>
      </c>
      <c r="H27">
        <v>0.14285714285714285</v>
      </c>
      <c r="I27">
        <v>33.857142857142854</v>
      </c>
      <c r="J27">
        <v>3.3999999999999995</v>
      </c>
      <c r="K27">
        <v>0</v>
      </c>
      <c r="L27">
        <v>8.0464135021097061</v>
      </c>
      <c r="M27">
        <v>0.6033755274261603</v>
      </c>
      <c r="N27">
        <v>1</v>
      </c>
      <c r="O27">
        <v>0</v>
      </c>
      <c r="P27">
        <v>0.42857142857142855</v>
      </c>
      <c r="Q27">
        <v>0</v>
      </c>
      <c r="R27">
        <v>4.1428571428571432</v>
      </c>
      <c r="S27">
        <v>7</v>
      </c>
      <c r="T27">
        <v>4.5077347809906927</v>
      </c>
      <c r="U27">
        <v>0.37796447300922725</v>
      </c>
      <c r="V27">
        <v>22.434400501522902</v>
      </c>
      <c r="W27" t="str">
        <f>_xlfn.CONCAT(test_nflmodel2023_2[[#This Row],[player]],"-", test_nflmodel2023_2[[#This Row],[team]])</f>
        <v>Stroud-HOU</v>
      </c>
      <c r="X27">
        <f>test_nflmodel2023_2[[#This Row],[carry score]]+test_nflmodel2023_2[[#This Row],[target score]]+test_nflmodel2023_2[[#This Row],[passing score]]</f>
        <v>27.320099755522822</v>
      </c>
    </row>
    <row r="28" spans="1:24" x14ac:dyDescent="0.25">
      <c r="A28" t="s">
        <v>326</v>
      </c>
      <c r="B28" t="s">
        <v>50</v>
      </c>
      <c r="C28" t="s">
        <v>72</v>
      </c>
      <c r="D28">
        <v>26</v>
      </c>
      <c r="E28">
        <v>0</v>
      </c>
      <c r="F28">
        <v>224</v>
      </c>
      <c r="G28">
        <v>3.25</v>
      </c>
      <c r="H28">
        <v>0</v>
      </c>
      <c r="I28">
        <v>28</v>
      </c>
      <c r="J28">
        <v>4.115384615384615</v>
      </c>
      <c r="K28">
        <v>0</v>
      </c>
      <c r="L28">
        <v>8.0491071428571423</v>
      </c>
      <c r="M28">
        <v>0.6830357142857143</v>
      </c>
      <c r="N28">
        <v>0</v>
      </c>
      <c r="O28">
        <v>0</v>
      </c>
      <c r="P28">
        <v>0.25</v>
      </c>
      <c r="Q28">
        <v>0</v>
      </c>
      <c r="R28">
        <v>4.5</v>
      </c>
      <c r="S28">
        <v>8</v>
      </c>
      <c r="T28">
        <v>3.8931373372284495</v>
      </c>
      <c r="U28">
        <v>0</v>
      </c>
      <c r="V28">
        <v>23.308358354693915</v>
      </c>
      <c r="W28" t="str">
        <f>_xlfn.CONCAT(test_nflmodel2023_2[[#This Row],[player]],"-", test_nflmodel2023_2[[#This Row],[team]])</f>
        <v>Purdy-SF</v>
      </c>
      <c r="X28">
        <f>test_nflmodel2023_2[[#This Row],[carry score]]+test_nflmodel2023_2[[#This Row],[target score]]+test_nflmodel2023_2[[#This Row],[passing score]]</f>
        <v>27.201495691922364</v>
      </c>
    </row>
    <row r="29" spans="1:24" x14ac:dyDescent="0.25">
      <c r="A29" t="s">
        <v>250</v>
      </c>
      <c r="B29" t="s">
        <v>33</v>
      </c>
      <c r="C29" t="s">
        <v>72</v>
      </c>
      <c r="D29">
        <v>42</v>
      </c>
      <c r="E29">
        <v>0</v>
      </c>
      <c r="F29">
        <v>271</v>
      </c>
      <c r="G29">
        <v>5.25</v>
      </c>
      <c r="H29">
        <v>0</v>
      </c>
      <c r="I29">
        <v>33.875</v>
      </c>
      <c r="J29">
        <v>5.1428571428571432</v>
      </c>
      <c r="K29">
        <v>0</v>
      </c>
      <c r="L29">
        <v>6.9335793357933575</v>
      </c>
      <c r="M29">
        <v>0.68265682656826565</v>
      </c>
      <c r="N29">
        <v>0</v>
      </c>
      <c r="O29">
        <v>0</v>
      </c>
      <c r="P29">
        <v>0.125</v>
      </c>
      <c r="Q29">
        <v>0</v>
      </c>
      <c r="R29">
        <v>3.375</v>
      </c>
      <c r="S29">
        <v>8</v>
      </c>
      <c r="T29">
        <v>5.5371331309310907</v>
      </c>
      <c r="U29">
        <v>0</v>
      </c>
      <c r="V29">
        <v>21.633654512691439</v>
      </c>
      <c r="W29" t="str">
        <f>_xlfn.CONCAT(test_nflmodel2023_2[[#This Row],[player]],"-", test_nflmodel2023_2[[#This Row],[team]])</f>
        <v>Lawrence-JAX</v>
      </c>
      <c r="X29">
        <f>test_nflmodel2023_2[[#This Row],[carry score]]+test_nflmodel2023_2[[#This Row],[target score]]+test_nflmodel2023_2[[#This Row],[passing score]]</f>
        <v>27.170787643622532</v>
      </c>
    </row>
    <row r="30" spans="1:24" x14ac:dyDescent="0.25">
      <c r="A30" t="s">
        <v>234</v>
      </c>
      <c r="B30" t="s">
        <v>40</v>
      </c>
      <c r="C30" t="s">
        <v>73</v>
      </c>
      <c r="D30">
        <v>1</v>
      </c>
      <c r="E30">
        <v>87</v>
      </c>
      <c r="F30">
        <v>0</v>
      </c>
      <c r="G30">
        <v>0.125</v>
      </c>
      <c r="H30">
        <v>10.875</v>
      </c>
      <c r="I30">
        <v>0</v>
      </c>
      <c r="J30">
        <v>14</v>
      </c>
      <c r="K30">
        <v>10.988505747126437</v>
      </c>
      <c r="L30">
        <v>0</v>
      </c>
      <c r="M30">
        <v>0</v>
      </c>
      <c r="N30">
        <v>0.70114942528735635</v>
      </c>
      <c r="O30">
        <v>0.5714285714285714</v>
      </c>
      <c r="P30">
        <v>0</v>
      </c>
      <c r="Q30">
        <v>1.75</v>
      </c>
      <c r="R30">
        <v>0</v>
      </c>
      <c r="S30">
        <v>8</v>
      </c>
      <c r="T30">
        <v>0.43927669529663688</v>
      </c>
      <c r="U30">
        <v>26.456890406008206</v>
      </c>
      <c r="V30">
        <v>0</v>
      </c>
      <c r="W30" t="str">
        <f>_xlfn.CONCAT(test_nflmodel2023_2[[#This Row],[player]],"-", test_nflmodel2023_2[[#This Row],[team]])</f>
        <v>Hill-MIA</v>
      </c>
      <c r="X30">
        <f>test_nflmodel2023_2[[#This Row],[carry score]]+test_nflmodel2023_2[[#This Row],[target score]]+test_nflmodel2023_2[[#This Row],[passing score]]</f>
        <v>26.896167101304844</v>
      </c>
    </row>
    <row r="31" spans="1:24" x14ac:dyDescent="0.25">
      <c r="A31" t="s">
        <v>150</v>
      </c>
      <c r="B31" t="s">
        <v>48</v>
      </c>
      <c r="C31" t="s">
        <v>71</v>
      </c>
      <c r="D31">
        <v>112</v>
      </c>
      <c r="E31">
        <v>24</v>
      </c>
      <c r="F31">
        <v>0</v>
      </c>
      <c r="G31">
        <v>16</v>
      </c>
      <c r="H31">
        <v>3.4285714285714284</v>
      </c>
      <c r="I31">
        <v>0</v>
      </c>
      <c r="J31">
        <v>4.0446428571428568</v>
      </c>
      <c r="K31">
        <v>-1.8750000000000002</v>
      </c>
      <c r="L31">
        <v>0</v>
      </c>
      <c r="M31">
        <v>0</v>
      </c>
      <c r="N31">
        <v>0.79166666666666663</v>
      </c>
      <c r="O31">
        <v>1</v>
      </c>
      <c r="P31">
        <v>1.8571428571428572</v>
      </c>
      <c r="Q31">
        <v>0.7142857142857143</v>
      </c>
      <c r="R31">
        <v>0</v>
      </c>
      <c r="S31">
        <v>7</v>
      </c>
      <c r="T31">
        <v>18.867765093283165</v>
      </c>
      <c r="U31">
        <v>7.9285011237696494</v>
      </c>
      <c r="V31">
        <v>0</v>
      </c>
      <c r="W31" t="str">
        <f>_xlfn.CONCAT(test_nflmodel2023_2[[#This Row],[player]],"-", test_nflmodel2023_2[[#This Row],[team]])</f>
        <v>Mixon-CIN</v>
      </c>
      <c r="X31">
        <f>test_nflmodel2023_2[[#This Row],[carry score]]+test_nflmodel2023_2[[#This Row],[target score]]+test_nflmodel2023_2[[#This Row],[passing score]]</f>
        <v>26.796266217052814</v>
      </c>
    </row>
    <row r="32" spans="1:24" x14ac:dyDescent="0.25">
      <c r="A32" t="s">
        <v>149</v>
      </c>
      <c r="B32" t="s">
        <v>48</v>
      </c>
      <c r="C32" t="s">
        <v>72</v>
      </c>
      <c r="D32">
        <v>20</v>
      </c>
      <c r="E32">
        <v>0</v>
      </c>
      <c r="F32">
        <v>263</v>
      </c>
      <c r="G32">
        <v>2.8571428571428572</v>
      </c>
      <c r="H32">
        <v>0</v>
      </c>
      <c r="I32">
        <v>37.571428571428569</v>
      </c>
      <c r="J32">
        <v>2.8499999999999996</v>
      </c>
      <c r="K32">
        <v>0</v>
      </c>
      <c r="L32">
        <v>6.1064638783269958</v>
      </c>
      <c r="M32">
        <v>0.66539923954372626</v>
      </c>
      <c r="N32">
        <v>0</v>
      </c>
      <c r="O32">
        <v>0</v>
      </c>
      <c r="P32">
        <v>0</v>
      </c>
      <c r="Q32">
        <v>0</v>
      </c>
      <c r="R32">
        <v>5.4285714285714288</v>
      </c>
      <c r="S32">
        <v>7</v>
      </c>
      <c r="T32">
        <v>2.0272515354539515</v>
      </c>
      <c r="U32">
        <v>0</v>
      </c>
      <c r="V32">
        <v>24.767652742884401</v>
      </c>
      <c r="W32" t="str">
        <f>_xlfn.CONCAT(test_nflmodel2023_2[[#This Row],[player]],"-", test_nflmodel2023_2[[#This Row],[team]])</f>
        <v>Burrow-CIN</v>
      </c>
      <c r="X32">
        <f>test_nflmodel2023_2[[#This Row],[carry score]]+test_nflmodel2023_2[[#This Row],[target score]]+test_nflmodel2023_2[[#This Row],[passing score]]</f>
        <v>26.794904278338354</v>
      </c>
    </row>
    <row r="33" spans="1:24" x14ac:dyDescent="0.25">
      <c r="A33" t="s">
        <v>168</v>
      </c>
      <c r="B33" t="s">
        <v>43</v>
      </c>
      <c r="C33" t="s">
        <v>72</v>
      </c>
      <c r="D33">
        <v>38</v>
      </c>
      <c r="E33">
        <v>0</v>
      </c>
      <c r="F33">
        <v>151</v>
      </c>
      <c r="G33">
        <v>7.6</v>
      </c>
      <c r="H33">
        <v>0</v>
      </c>
      <c r="I33">
        <v>30.2</v>
      </c>
      <c r="J33">
        <v>5.1842105263157894</v>
      </c>
      <c r="K33">
        <v>0</v>
      </c>
      <c r="L33">
        <v>6.4238410596026494</v>
      </c>
      <c r="M33">
        <v>0.6887417218543046</v>
      </c>
      <c r="N33">
        <v>0</v>
      </c>
      <c r="O33">
        <v>0</v>
      </c>
      <c r="P33">
        <v>0.4</v>
      </c>
      <c r="Q33">
        <v>0</v>
      </c>
      <c r="R33">
        <v>3</v>
      </c>
      <c r="S33">
        <v>5</v>
      </c>
      <c r="T33">
        <v>8.3534038470751035</v>
      </c>
      <c r="U33">
        <v>0</v>
      </c>
      <c r="V33">
        <v>18.413983113533359</v>
      </c>
      <c r="W33" t="str">
        <f>_xlfn.CONCAT(test_nflmodel2023_2[[#This Row],[player]],"-", test_nflmodel2023_2[[#This Row],[team]])</f>
        <v>Jones-NYG</v>
      </c>
      <c r="X33">
        <f>test_nflmodel2023_2[[#This Row],[carry score]]+test_nflmodel2023_2[[#This Row],[target score]]+test_nflmodel2023_2[[#This Row],[passing score]]</f>
        <v>26.767386960608462</v>
      </c>
    </row>
    <row r="34" spans="1:24" x14ac:dyDescent="0.25">
      <c r="A34" t="s">
        <v>268</v>
      </c>
      <c r="B34" t="s">
        <v>24</v>
      </c>
      <c r="C34" t="s">
        <v>72</v>
      </c>
      <c r="D34">
        <v>13</v>
      </c>
      <c r="E34">
        <v>0</v>
      </c>
      <c r="F34">
        <v>278</v>
      </c>
      <c r="G34">
        <v>1.625</v>
      </c>
      <c r="H34">
        <v>0</v>
      </c>
      <c r="I34">
        <v>34.75</v>
      </c>
      <c r="J34">
        <v>5.2307692307692308</v>
      </c>
      <c r="K34">
        <v>0</v>
      </c>
      <c r="L34">
        <v>8.4820143884892083</v>
      </c>
      <c r="M34">
        <v>0.59712230215827333</v>
      </c>
      <c r="N34">
        <v>0</v>
      </c>
      <c r="O34">
        <v>0</v>
      </c>
      <c r="P34">
        <v>0.125</v>
      </c>
      <c r="Q34">
        <v>0.125</v>
      </c>
      <c r="R34">
        <v>4.5</v>
      </c>
      <c r="S34">
        <v>8</v>
      </c>
      <c r="T34">
        <v>2.3988146654593052</v>
      </c>
      <c r="U34">
        <v>0</v>
      </c>
      <c r="V34">
        <v>24.020212217218429</v>
      </c>
      <c r="W34" t="str">
        <f>_xlfn.CONCAT(test_nflmodel2023_2[[#This Row],[player]],"-", test_nflmodel2023_2[[#This Row],[team]])</f>
        <v>Stafford-LA</v>
      </c>
      <c r="X34">
        <f>test_nflmodel2023_2[[#This Row],[carry score]]+test_nflmodel2023_2[[#This Row],[target score]]+test_nflmodel2023_2[[#This Row],[passing score]]</f>
        <v>26.419026882677734</v>
      </c>
    </row>
    <row r="35" spans="1:24" x14ac:dyDescent="0.25">
      <c r="A35" t="s">
        <v>192</v>
      </c>
      <c r="B35" t="s">
        <v>45</v>
      </c>
      <c r="C35" t="s">
        <v>71</v>
      </c>
      <c r="D35">
        <v>94</v>
      </c>
      <c r="E35">
        <v>10</v>
      </c>
      <c r="F35">
        <v>0</v>
      </c>
      <c r="G35">
        <v>18.8</v>
      </c>
      <c r="H35">
        <v>2</v>
      </c>
      <c r="I35">
        <v>0</v>
      </c>
      <c r="J35">
        <v>4.0957446808510634</v>
      </c>
      <c r="K35">
        <v>-0.6</v>
      </c>
      <c r="L35">
        <v>0</v>
      </c>
      <c r="M35">
        <v>0</v>
      </c>
      <c r="N35">
        <v>0.6</v>
      </c>
      <c r="O35">
        <v>0</v>
      </c>
      <c r="P35">
        <v>3.2</v>
      </c>
      <c r="Q35">
        <v>0</v>
      </c>
      <c r="R35">
        <v>0</v>
      </c>
      <c r="S35">
        <v>5</v>
      </c>
      <c r="T35">
        <v>25.353755774899572</v>
      </c>
      <c r="U35">
        <v>0.99680286542244168</v>
      </c>
      <c r="V35">
        <v>0</v>
      </c>
      <c r="W35" t="str">
        <f>_xlfn.CONCAT(test_nflmodel2023_2[[#This Row],[player]],"-", test_nflmodel2023_2[[#This Row],[team]])</f>
        <v>Montgomery-DET</v>
      </c>
      <c r="X35">
        <f>test_nflmodel2023_2[[#This Row],[carry score]]+test_nflmodel2023_2[[#This Row],[target score]]+test_nflmodel2023_2[[#This Row],[passing score]]</f>
        <v>26.350558640322014</v>
      </c>
    </row>
    <row r="36" spans="1:24" x14ac:dyDescent="0.25">
      <c r="A36" t="s">
        <v>113</v>
      </c>
      <c r="B36" t="s">
        <v>46</v>
      </c>
      <c r="C36" t="s">
        <v>73</v>
      </c>
      <c r="D36">
        <v>0</v>
      </c>
      <c r="E36">
        <v>83</v>
      </c>
      <c r="F36">
        <v>0</v>
      </c>
      <c r="G36">
        <v>0</v>
      </c>
      <c r="H36">
        <v>10.375</v>
      </c>
      <c r="I36">
        <v>0</v>
      </c>
      <c r="J36">
        <v>0</v>
      </c>
      <c r="K36">
        <v>13.168674698795181</v>
      </c>
      <c r="L36">
        <v>0</v>
      </c>
      <c r="M36">
        <v>0</v>
      </c>
      <c r="N36">
        <v>0.72289156626506024</v>
      </c>
      <c r="O36">
        <v>0.5</v>
      </c>
      <c r="P36">
        <v>0</v>
      </c>
      <c r="Q36">
        <v>1</v>
      </c>
      <c r="R36">
        <v>0</v>
      </c>
      <c r="S36">
        <v>8</v>
      </c>
      <c r="T36">
        <v>0</v>
      </c>
      <c r="U36">
        <v>26.196669838971609</v>
      </c>
      <c r="V36">
        <v>0</v>
      </c>
      <c r="W36" t="str">
        <f>_xlfn.CONCAT(test_nflmodel2023_2[[#This Row],[player]],"-", test_nflmodel2023_2[[#This Row],[team]])</f>
        <v>Brown-PHI</v>
      </c>
      <c r="X36">
        <f>test_nflmodel2023_2[[#This Row],[carry score]]+test_nflmodel2023_2[[#This Row],[target score]]+test_nflmodel2023_2[[#This Row],[passing score]]</f>
        <v>26.196669838971609</v>
      </c>
    </row>
    <row r="37" spans="1:24" x14ac:dyDescent="0.25">
      <c r="A37" t="s">
        <v>264</v>
      </c>
      <c r="B37" t="s">
        <v>27</v>
      </c>
      <c r="C37" t="s">
        <v>71</v>
      </c>
      <c r="D37">
        <v>117</v>
      </c>
      <c r="E37">
        <v>18</v>
      </c>
      <c r="F37">
        <v>0</v>
      </c>
      <c r="G37">
        <v>16.714285714285715</v>
      </c>
      <c r="H37">
        <v>2.5714285714285716</v>
      </c>
      <c r="I37">
        <v>0</v>
      </c>
      <c r="J37">
        <v>4.4102564102564097</v>
      </c>
      <c r="K37">
        <v>-0.66666666666666663</v>
      </c>
      <c r="L37">
        <v>0</v>
      </c>
      <c r="M37">
        <v>0</v>
      </c>
      <c r="N37">
        <v>0.77777777777777779</v>
      </c>
      <c r="O37">
        <v>1</v>
      </c>
      <c r="P37">
        <v>2.5714285714285716</v>
      </c>
      <c r="Q37">
        <v>0.14285714285714285</v>
      </c>
      <c r="R37">
        <v>0</v>
      </c>
      <c r="S37">
        <v>7</v>
      </c>
      <c r="T37">
        <v>22.822408593354726</v>
      </c>
      <c r="U37">
        <v>2.8960782237796181</v>
      </c>
      <c r="V37">
        <v>0</v>
      </c>
      <c r="W37" t="str">
        <f>_xlfn.CONCAT(test_nflmodel2023_2[[#This Row],[player]],"-", test_nflmodel2023_2[[#This Row],[team]])</f>
        <v>Walker-SEA</v>
      </c>
      <c r="X37">
        <f>test_nflmodel2023_2[[#This Row],[carry score]]+test_nflmodel2023_2[[#This Row],[target score]]+test_nflmodel2023_2[[#This Row],[passing score]]</f>
        <v>25.718486817134345</v>
      </c>
    </row>
    <row r="38" spans="1:24" x14ac:dyDescent="0.25">
      <c r="A38" t="s">
        <v>120</v>
      </c>
      <c r="B38" t="s">
        <v>37</v>
      </c>
      <c r="C38" t="s">
        <v>73</v>
      </c>
      <c r="D38">
        <v>2</v>
      </c>
      <c r="E38">
        <v>74</v>
      </c>
      <c r="F38">
        <v>1</v>
      </c>
      <c r="G38">
        <v>0.2857142857142857</v>
      </c>
      <c r="H38">
        <v>10.571428571428571</v>
      </c>
      <c r="I38">
        <v>0</v>
      </c>
      <c r="J38">
        <v>3</v>
      </c>
      <c r="K38">
        <v>10.310810810810811</v>
      </c>
      <c r="L38">
        <v>0</v>
      </c>
      <c r="M38">
        <v>1</v>
      </c>
      <c r="N38">
        <v>0.72972972972972971</v>
      </c>
      <c r="O38">
        <v>0.77777777777777779</v>
      </c>
      <c r="P38">
        <v>0.14285714285714285</v>
      </c>
      <c r="Q38">
        <v>1.2857142857142858</v>
      </c>
      <c r="R38">
        <v>0</v>
      </c>
      <c r="S38">
        <v>7</v>
      </c>
      <c r="T38">
        <v>0.88898223650461361</v>
      </c>
      <c r="U38">
        <v>24.717602908657838</v>
      </c>
      <c r="V38">
        <v>0</v>
      </c>
      <c r="W38" t="str">
        <f>_xlfn.CONCAT(test_nflmodel2023_2[[#This Row],[player]],"-", test_nflmodel2023_2[[#This Row],[team]])</f>
        <v>Allen-LAC</v>
      </c>
      <c r="X38">
        <f>test_nflmodel2023_2[[#This Row],[carry score]]+test_nflmodel2023_2[[#This Row],[target score]]+test_nflmodel2023_2[[#This Row],[passing score]]</f>
        <v>25.606585145162452</v>
      </c>
    </row>
    <row r="39" spans="1:24" x14ac:dyDescent="0.25">
      <c r="A39" t="s">
        <v>193</v>
      </c>
      <c r="B39" t="s">
        <v>45</v>
      </c>
      <c r="C39" t="s">
        <v>72</v>
      </c>
      <c r="D39">
        <v>18</v>
      </c>
      <c r="E39">
        <v>0</v>
      </c>
      <c r="F39">
        <v>292</v>
      </c>
      <c r="G39">
        <v>2.25</v>
      </c>
      <c r="H39">
        <v>0</v>
      </c>
      <c r="I39">
        <v>36.5</v>
      </c>
      <c r="J39">
        <v>0.72222222222222221</v>
      </c>
      <c r="K39">
        <v>0</v>
      </c>
      <c r="L39">
        <v>6.5787671232876717</v>
      </c>
      <c r="M39">
        <v>0.68493150684931503</v>
      </c>
      <c r="N39">
        <v>0</v>
      </c>
      <c r="O39">
        <v>0</v>
      </c>
      <c r="P39">
        <v>0.375</v>
      </c>
      <c r="Q39">
        <v>0</v>
      </c>
      <c r="R39">
        <v>4</v>
      </c>
      <c r="S39">
        <v>8</v>
      </c>
      <c r="T39">
        <v>2.3331789359950319</v>
      </c>
      <c r="U39">
        <v>0</v>
      </c>
      <c r="V39">
        <v>23.199961078350043</v>
      </c>
      <c r="W39" t="str">
        <f>_xlfn.CONCAT(test_nflmodel2023_2[[#This Row],[player]],"-", test_nflmodel2023_2[[#This Row],[team]])</f>
        <v>Goff-DET</v>
      </c>
      <c r="X39">
        <f>test_nflmodel2023_2[[#This Row],[carry score]]+test_nflmodel2023_2[[#This Row],[target score]]+test_nflmodel2023_2[[#This Row],[passing score]]</f>
        <v>25.533140014345076</v>
      </c>
    </row>
    <row r="40" spans="1:24" x14ac:dyDescent="0.25">
      <c r="A40" t="s">
        <v>167</v>
      </c>
      <c r="B40" t="s">
        <v>43</v>
      </c>
      <c r="C40" t="s">
        <v>71</v>
      </c>
      <c r="D40">
        <v>110</v>
      </c>
      <c r="E40">
        <v>25</v>
      </c>
      <c r="F40">
        <v>0</v>
      </c>
      <c r="G40">
        <v>22</v>
      </c>
      <c r="H40">
        <v>5</v>
      </c>
      <c r="I40">
        <v>0</v>
      </c>
      <c r="J40">
        <v>3.7454545454545456</v>
      </c>
      <c r="K40">
        <v>-0.12</v>
      </c>
      <c r="L40">
        <v>0</v>
      </c>
      <c r="M40">
        <v>0</v>
      </c>
      <c r="N40">
        <v>0.76</v>
      </c>
      <c r="O40">
        <v>0.66666666666666663</v>
      </c>
      <c r="P40">
        <v>1.2</v>
      </c>
      <c r="Q40">
        <v>0.6</v>
      </c>
      <c r="R40">
        <v>0</v>
      </c>
      <c r="S40">
        <v>5</v>
      </c>
      <c r="T40">
        <v>18.378467306367764</v>
      </c>
      <c r="U40">
        <v>6.7736829046386298</v>
      </c>
      <c r="V40">
        <v>0</v>
      </c>
      <c r="W40" t="str">
        <f>_xlfn.CONCAT(test_nflmodel2023_2[[#This Row],[player]],"-", test_nflmodel2023_2[[#This Row],[team]])</f>
        <v>Barkley-NYG</v>
      </c>
      <c r="X40">
        <f>test_nflmodel2023_2[[#This Row],[carry score]]+test_nflmodel2023_2[[#This Row],[target score]]+test_nflmodel2023_2[[#This Row],[passing score]]</f>
        <v>25.152150211006393</v>
      </c>
    </row>
    <row r="41" spans="1:24" x14ac:dyDescent="0.25">
      <c r="A41" t="s">
        <v>151</v>
      </c>
      <c r="B41" t="s">
        <v>48</v>
      </c>
      <c r="C41" t="s">
        <v>73</v>
      </c>
      <c r="D41">
        <v>3</v>
      </c>
      <c r="E41">
        <v>85</v>
      </c>
      <c r="F41">
        <v>0</v>
      </c>
      <c r="G41">
        <v>0.42857142857142855</v>
      </c>
      <c r="H41">
        <v>12.142857142857142</v>
      </c>
      <c r="I41">
        <v>0</v>
      </c>
      <c r="J41">
        <v>-2</v>
      </c>
      <c r="K41">
        <v>7.7294117647058833</v>
      </c>
      <c r="L41">
        <v>0</v>
      </c>
      <c r="M41">
        <v>0</v>
      </c>
      <c r="N41">
        <v>0.70588235294117652</v>
      </c>
      <c r="O41">
        <v>0.69230769230769229</v>
      </c>
      <c r="P41">
        <v>0</v>
      </c>
      <c r="Q41">
        <v>1.8571428571428572</v>
      </c>
      <c r="R41">
        <v>0</v>
      </c>
      <c r="S41">
        <v>7</v>
      </c>
      <c r="T41">
        <v>0.14378096112953248</v>
      </c>
      <c r="U41">
        <v>24.694223441820984</v>
      </c>
      <c r="V41">
        <v>0</v>
      </c>
      <c r="W41" t="str">
        <f>_xlfn.CONCAT(test_nflmodel2023_2[[#This Row],[player]],"-", test_nflmodel2023_2[[#This Row],[team]])</f>
        <v>Chase-CIN</v>
      </c>
      <c r="X41">
        <f>test_nflmodel2023_2[[#This Row],[carry score]]+test_nflmodel2023_2[[#This Row],[target score]]+test_nflmodel2023_2[[#This Row],[passing score]]</f>
        <v>24.838004402950517</v>
      </c>
    </row>
    <row r="42" spans="1:24" x14ac:dyDescent="0.25">
      <c r="A42" t="s">
        <v>378</v>
      </c>
      <c r="B42" t="s">
        <v>35</v>
      </c>
      <c r="C42" t="s">
        <v>74</v>
      </c>
      <c r="D42">
        <v>0</v>
      </c>
      <c r="E42">
        <v>68</v>
      </c>
      <c r="F42">
        <v>0</v>
      </c>
      <c r="G42">
        <v>0</v>
      </c>
      <c r="H42">
        <v>9.7142857142857135</v>
      </c>
      <c r="I42">
        <v>0</v>
      </c>
      <c r="J42">
        <v>0</v>
      </c>
      <c r="K42">
        <v>6.8970588235294121</v>
      </c>
      <c r="L42">
        <v>0</v>
      </c>
      <c r="M42">
        <v>0</v>
      </c>
      <c r="N42">
        <v>0.79411764705882348</v>
      </c>
      <c r="O42">
        <v>0.75</v>
      </c>
      <c r="P42">
        <v>0</v>
      </c>
      <c r="Q42">
        <v>1.7142857142857142</v>
      </c>
      <c r="R42">
        <v>0</v>
      </c>
      <c r="S42">
        <v>7</v>
      </c>
      <c r="T42">
        <v>0</v>
      </c>
      <c r="U42">
        <v>24.698066641247635</v>
      </c>
      <c r="V42">
        <v>0</v>
      </c>
      <c r="W42" t="str">
        <f>_xlfn.CONCAT(test_nflmodel2023_2[[#This Row],[player]],"-", test_nflmodel2023_2[[#This Row],[team]])</f>
        <v>Kelce-KC</v>
      </c>
      <c r="X42">
        <f>test_nflmodel2023_2[[#This Row],[carry score]]+test_nflmodel2023_2[[#This Row],[target score]]+test_nflmodel2023_2[[#This Row],[passing score]]</f>
        <v>24.698066641247635</v>
      </c>
    </row>
    <row r="43" spans="1:24" x14ac:dyDescent="0.25">
      <c r="A43" t="s">
        <v>480</v>
      </c>
      <c r="B43" t="s">
        <v>49</v>
      </c>
      <c r="C43" t="s">
        <v>72</v>
      </c>
      <c r="D43">
        <v>9</v>
      </c>
      <c r="E43">
        <v>0</v>
      </c>
      <c r="F43">
        <v>80</v>
      </c>
      <c r="G43">
        <v>3</v>
      </c>
      <c r="H43">
        <v>0</v>
      </c>
      <c r="I43">
        <v>26.666666666666668</v>
      </c>
      <c r="J43">
        <v>3</v>
      </c>
      <c r="K43">
        <v>0</v>
      </c>
      <c r="L43">
        <v>5.0999999999999996</v>
      </c>
      <c r="M43">
        <v>0.7</v>
      </c>
      <c r="N43">
        <v>0</v>
      </c>
      <c r="O43">
        <v>0</v>
      </c>
      <c r="P43">
        <v>1</v>
      </c>
      <c r="Q43">
        <v>0</v>
      </c>
      <c r="R43">
        <v>4.333333333333333</v>
      </c>
      <c r="S43">
        <v>3</v>
      </c>
      <c r="T43">
        <v>6.85</v>
      </c>
      <c r="U43">
        <v>0</v>
      </c>
      <c r="V43">
        <v>17.763921728482707</v>
      </c>
      <c r="W43" t="str">
        <f>_xlfn.CONCAT(test_nflmodel2023_2[[#This Row],[player]],"-", test_nflmodel2023_2[[#This Row],[team]])</f>
        <v>Bagent-CHI</v>
      </c>
      <c r="X43">
        <f>test_nflmodel2023_2[[#This Row],[carry score]]+test_nflmodel2023_2[[#This Row],[target score]]+test_nflmodel2023_2[[#This Row],[passing score]]</f>
        <v>24.613921728482708</v>
      </c>
    </row>
    <row r="44" spans="1:24" x14ac:dyDescent="0.25">
      <c r="A44" t="s">
        <v>155</v>
      </c>
      <c r="B44" t="s">
        <v>26</v>
      </c>
      <c r="C44" t="s">
        <v>72</v>
      </c>
      <c r="D44">
        <v>15</v>
      </c>
      <c r="E44">
        <v>0</v>
      </c>
      <c r="F44">
        <v>107</v>
      </c>
      <c r="G44">
        <v>3.75</v>
      </c>
      <c r="H44">
        <v>0</v>
      </c>
      <c r="I44">
        <v>26.75</v>
      </c>
      <c r="J44">
        <v>5.5333333333333332</v>
      </c>
      <c r="K44">
        <v>0</v>
      </c>
      <c r="L44">
        <v>9.7943925233644862</v>
      </c>
      <c r="M44">
        <v>0.61682242990654201</v>
      </c>
      <c r="N44">
        <v>0</v>
      </c>
      <c r="O44">
        <v>0</v>
      </c>
      <c r="P44">
        <v>0.5</v>
      </c>
      <c r="Q44">
        <v>0</v>
      </c>
      <c r="R44">
        <v>2.25</v>
      </c>
      <c r="S44">
        <v>4</v>
      </c>
      <c r="T44">
        <v>5.8254397818400374</v>
      </c>
      <c r="U44">
        <v>0</v>
      </c>
      <c r="V44">
        <v>18.773373269183683</v>
      </c>
      <c r="W44" t="str">
        <f>_xlfn.CONCAT(test_nflmodel2023_2[[#This Row],[player]],"-", test_nflmodel2023_2[[#This Row],[team]])</f>
        <v>Watson-CLE</v>
      </c>
      <c r="X44">
        <f>test_nflmodel2023_2[[#This Row],[carry score]]+test_nflmodel2023_2[[#This Row],[target score]]+test_nflmodel2023_2[[#This Row],[passing score]]</f>
        <v>24.598813051023718</v>
      </c>
    </row>
    <row r="45" spans="1:24" x14ac:dyDescent="0.25">
      <c r="A45" t="s">
        <v>118</v>
      </c>
      <c r="B45" t="s">
        <v>21</v>
      </c>
      <c r="C45" t="s">
        <v>72</v>
      </c>
      <c r="D45">
        <v>23</v>
      </c>
      <c r="E45">
        <v>0</v>
      </c>
      <c r="F45">
        <v>218</v>
      </c>
      <c r="G45">
        <v>3.2857142857142856</v>
      </c>
      <c r="H45">
        <v>0</v>
      </c>
      <c r="I45">
        <v>31.142857142857142</v>
      </c>
      <c r="J45">
        <v>5.3478260869565224</v>
      </c>
      <c r="K45">
        <v>0</v>
      </c>
      <c r="L45">
        <v>7.4220183486238529</v>
      </c>
      <c r="M45">
        <v>0.58256880733944949</v>
      </c>
      <c r="N45">
        <v>0</v>
      </c>
      <c r="O45">
        <v>0</v>
      </c>
      <c r="P45">
        <v>0.2857142857142857</v>
      </c>
      <c r="Q45">
        <v>0</v>
      </c>
      <c r="R45">
        <v>4.1428571428571432</v>
      </c>
      <c r="S45">
        <v>7</v>
      </c>
      <c r="T45">
        <v>4.9689345184369893</v>
      </c>
      <c r="U45">
        <v>0</v>
      </c>
      <c r="V45">
        <v>19.525324224021873</v>
      </c>
      <c r="W45" t="str">
        <f>_xlfn.CONCAT(test_nflmodel2023_2[[#This Row],[player]],"-", test_nflmodel2023_2[[#This Row],[team]])</f>
        <v>Wilson-NYJ</v>
      </c>
      <c r="X45">
        <f>test_nflmodel2023_2[[#This Row],[carry score]]+test_nflmodel2023_2[[#This Row],[target score]]+test_nflmodel2023_2[[#This Row],[passing score]]</f>
        <v>24.494258742458861</v>
      </c>
    </row>
    <row r="46" spans="1:24" x14ac:dyDescent="0.25">
      <c r="A46" t="s">
        <v>319</v>
      </c>
      <c r="B46" t="s">
        <v>46</v>
      </c>
      <c r="C46" t="s">
        <v>71</v>
      </c>
      <c r="D46">
        <v>117</v>
      </c>
      <c r="E46">
        <v>33</v>
      </c>
      <c r="F46">
        <v>0</v>
      </c>
      <c r="G46">
        <v>14.625</v>
      </c>
      <c r="H46">
        <v>4.125</v>
      </c>
      <c r="I46">
        <v>0</v>
      </c>
      <c r="J46">
        <v>4.8803418803418808</v>
      </c>
      <c r="K46">
        <v>0.48484848484848486</v>
      </c>
      <c r="L46">
        <v>0</v>
      </c>
      <c r="M46">
        <v>0</v>
      </c>
      <c r="N46">
        <v>0.84848484848484851</v>
      </c>
      <c r="O46">
        <v>1</v>
      </c>
      <c r="P46">
        <v>1.875</v>
      </c>
      <c r="Q46">
        <v>0.5</v>
      </c>
      <c r="R46">
        <v>0</v>
      </c>
      <c r="S46">
        <v>8</v>
      </c>
      <c r="T46">
        <v>19.178629649044339</v>
      </c>
      <c r="U46">
        <v>5.1194972745370979</v>
      </c>
      <c r="V46">
        <v>0</v>
      </c>
      <c r="W46" t="str">
        <f>_xlfn.CONCAT(test_nflmodel2023_2[[#This Row],[player]],"-", test_nflmodel2023_2[[#This Row],[team]])</f>
        <v>Swift-PHI</v>
      </c>
      <c r="X46">
        <f>test_nflmodel2023_2[[#This Row],[carry score]]+test_nflmodel2023_2[[#This Row],[target score]]+test_nflmodel2023_2[[#This Row],[passing score]]</f>
        <v>24.298126923581435</v>
      </c>
    </row>
    <row r="47" spans="1:24" x14ac:dyDescent="0.25">
      <c r="A47" t="s">
        <v>279</v>
      </c>
      <c r="B47" t="s">
        <v>38</v>
      </c>
      <c r="C47" t="s">
        <v>71</v>
      </c>
      <c r="D47">
        <v>133</v>
      </c>
      <c r="E47">
        <v>43</v>
      </c>
      <c r="F47">
        <v>0</v>
      </c>
      <c r="G47">
        <v>16.625</v>
      </c>
      <c r="H47">
        <v>5.375</v>
      </c>
      <c r="I47">
        <v>0</v>
      </c>
      <c r="J47">
        <v>3.0676691729323307</v>
      </c>
      <c r="K47">
        <v>1.4651162790697674</v>
      </c>
      <c r="L47">
        <v>0</v>
      </c>
      <c r="M47">
        <v>0</v>
      </c>
      <c r="N47">
        <v>0.65116279069767447</v>
      </c>
      <c r="O47">
        <v>0.66666666666666663</v>
      </c>
      <c r="P47">
        <v>2.125</v>
      </c>
      <c r="Q47">
        <v>0.75</v>
      </c>
      <c r="R47">
        <v>0</v>
      </c>
      <c r="S47">
        <v>8</v>
      </c>
      <c r="T47">
        <v>17.789816586211451</v>
      </c>
      <c r="U47">
        <v>6.4731886423200287</v>
      </c>
      <c r="V47">
        <v>0</v>
      </c>
      <c r="W47" t="str">
        <f>_xlfn.CONCAT(test_nflmodel2023_2[[#This Row],[player]],"-", test_nflmodel2023_2[[#This Row],[team]])</f>
        <v>Jacobs-LV</v>
      </c>
      <c r="X47">
        <f>test_nflmodel2023_2[[#This Row],[carry score]]+test_nflmodel2023_2[[#This Row],[target score]]+test_nflmodel2023_2[[#This Row],[passing score]]</f>
        <v>24.26300522853148</v>
      </c>
    </row>
    <row r="48" spans="1:24" x14ac:dyDescent="0.25">
      <c r="A48" t="s">
        <v>372</v>
      </c>
      <c r="B48" t="s">
        <v>31</v>
      </c>
      <c r="C48" t="s">
        <v>71</v>
      </c>
      <c r="D48">
        <v>125</v>
      </c>
      <c r="E48">
        <v>20</v>
      </c>
      <c r="F48">
        <v>0</v>
      </c>
      <c r="G48">
        <v>17.857142857142858</v>
      </c>
      <c r="H48">
        <v>2.8571428571428572</v>
      </c>
      <c r="I48">
        <v>0</v>
      </c>
      <c r="J48">
        <v>4.7119999999999997</v>
      </c>
      <c r="K48">
        <v>4.9999999999999996E-2</v>
      </c>
      <c r="L48">
        <v>0</v>
      </c>
      <c r="M48">
        <v>0</v>
      </c>
      <c r="N48">
        <v>0.8</v>
      </c>
      <c r="O48">
        <v>0.4</v>
      </c>
      <c r="P48">
        <v>1.7142857142857142</v>
      </c>
      <c r="Q48">
        <v>0.7142857142857143</v>
      </c>
      <c r="R48">
        <v>0</v>
      </c>
      <c r="S48">
        <v>7</v>
      </c>
      <c r="T48">
        <v>20.666661263573264</v>
      </c>
      <c r="U48">
        <v>3.230447409819031</v>
      </c>
      <c r="V48">
        <v>0</v>
      </c>
      <c r="W48" t="str">
        <f>_xlfn.CONCAT(test_nflmodel2023_2[[#This Row],[player]],"-", test_nflmodel2023_2[[#This Row],[team]])</f>
        <v>Moss-IND</v>
      </c>
      <c r="X48">
        <f>test_nflmodel2023_2[[#This Row],[carry score]]+test_nflmodel2023_2[[#This Row],[target score]]+test_nflmodel2023_2[[#This Row],[passing score]]</f>
        <v>23.897108673392296</v>
      </c>
    </row>
    <row r="49" spans="1:24" x14ac:dyDescent="0.25">
      <c r="A49" t="s">
        <v>281</v>
      </c>
      <c r="B49" t="s">
        <v>38</v>
      </c>
      <c r="C49" t="s">
        <v>72</v>
      </c>
      <c r="D49">
        <v>20</v>
      </c>
      <c r="E49">
        <v>0</v>
      </c>
      <c r="F49">
        <v>168</v>
      </c>
      <c r="G49">
        <v>3.3333333333333335</v>
      </c>
      <c r="H49">
        <v>0</v>
      </c>
      <c r="I49">
        <v>28</v>
      </c>
      <c r="J49">
        <v>1.95</v>
      </c>
      <c r="K49">
        <v>0</v>
      </c>
      <c r="L49">
        <v>8.0595238095238084</v>
      </c>
      <c r="M49">
        <v>0.65476190476190477</v>
      </c>
      <c r="N49">
        <v>0</v>
      </c>
      <c r="O49">
        <v>0</v>
      </c>
      <c r="P49">
        <v>0.33333333333333331</v>
      </c>
      <c r="Q49">
        <v>0</v>
      </c>
      <c r="R49">
        <v>3.8333333333333335</v>
      </c>
      <c r="S49">
        <v>6</v>
      </c>
      <c r="T49">
        <v>2.874471850405631</v>
      </c>
      <c r="U49">
        <v>0</v>
      </c>
      <c r="V49">
        <v>20.955848593094391</v>
      </c>
      <c r="W49" t="str">
        <f>_xlfn.CONCAT(test_nflmodel2023_2[[#This Row],[player]],"-", test_nflmodel2023_2[[#This Row],[team]])</f>
        <v>Garoppolo-LV</v>
      </c>
      <c r="X49">
        <f>test_nflmodel2023_2[[#This Row],[carry score]]+test_nflmodel2023_2[[#This Row],[target score]]+test_nflmodel2023_2[[#This Row],[passing score]]</f>
        <v>23.830320443500021</v>
      </c>
    </row>
    <row r="50" spans="1:24" x14ac:dyDescent="0.25">
      <c r="A50" t="s">
        <v>168</v>
      </c>
      <c r="B50" t="s">
        <v>39</v>
      </c>
      <c r="C50" t="s">
        <v>72</v>
      </c>
      <c r="D50">
        <v>20</v>
      </c>
      <c r="E50">
        <v>0</v>
      </c>
      <c r="F50">
        <v>260</v>
      </c>
      <c r="G50">
        <v>2.5</v>
      </c>
      <c r="H50">
        <v>0</v>
      </c>
      <c r="I50">
        <v>32.5</v>
      </c>
      <c r="J50">
        <v>3.4</v>
      </c>
      <c r="K50">
        <v>0</v>
      </c>
      <c r="L50">
        <v>7.15</v>
      </c>
      <c r="M50">
        <v>0.66538461538461535</v>
      </c>
      <c r="N50">
        <v>0</v>
      </c>
      <c r="O50">
        <v>0</v>
      </c>
      <c r="P50">
        <v>0.125</v>
      </c>
      <c r="Q50">
        <v>0</v>
      </c>
      <c r="R50">
        <v>3.5</v>
      </c>
      <c r="S50">
        <v>8</v>
      </c>
      <c r="T50">
        <v>2.6017972847076845</v>
      </c>
      <c r="U50">
        <v>0</v>
      </c>
      <c r="V50">
        <v>21.021670518210769</v>
      </c>
      <c r="W50" t="str">
        <f>_xlfn.CONCAT(test_nflmodel2023_2[[#This Row],[player]],"-", test_nflmodel2023_2[[#This Row],[team]])</f>
        <v>Jones-NE</v>
      </c>
      <c r="X50">
        <f>test_nflmodel2023_2[[#This Row],[carry score]]+test_nflmodel2023_2[[#This Row],[target score]]+test_nflmodel2023_2[[#This Row],[passing score]]</f>
        <v>23.623467802918455</v>
      </c>
    </row>
    <row r="51" spans="1:24" x14ac:dyDescent="0.25">
      <c r="A51" t="s">
        <v>303</v>
      </c>
      <c r="B51" t="s">
        <v>40</v>
      </c>
      <c r="C51" t="s">
        <v>71</v>
      </c>
      <c r="D51">
        <v>97</v>
      </c>
      <c r="E51">
        <v>23</v>
      </c>
      <c r="F51">
        <v>0</v>
      </c>
      <c r="G51">
        <v>12.125</v>
      </c>
      <c r="H51">
        <v>2.875</v>
      </c>
      <c r="I51">
        <v>0</v>
      </c>
      <c r="J51">
        <v>5.3608247422680408</v>
      </c>
      <c r="K51">
        <v>-8.6956521739130432E-2</v>
      </c>
      <c r="L51">
        <v>0</v>
      </c>
      <c r="M51">
        <v>0</v>
      </c>
      <c r="N51">
        <v>0.82608695652173914</v>
      </c>
      <c r="O51">
        <v>1</v>
      </c>
      <c r="P51">
        <v>1.875</v>
      </c>
      <c r="Q51">
        <v>0.5</v>
      </c>
      <c r="R51">
        <v>0</v>
      </c>
      <c r="S51">
        <v>8</v>
      </c>
      <c r="T51">
        <v>18.816263346338488</v>
      </c>
      <c r="U51">
        <v>4.5793455658045605</v>
      </c>
      <c r="V51">
        <v>0</v>
      </c>
      <c r="W51" t="str">
        <f>_xlfn.CONCAT(test_nflmodel2023_2[[#This Row],[player]],"-", test_nflmodel2023_2[[#This Row],[team]])</f>
        <v>Mostert-MIA</v>
      </c>
      <c r="X51">
        <f>test_nflmodel2023_2[[#This Row],[carry score]]+test_nflmodel2023_2[[#This Row],[target score]]+test_nflmodel2023_2[[#This Row],[passing score]]</f>
        <v>23.395608912143047</v>
      </c>
    </row>
    <row r="52" spans="1:24" x14ac:dyDescent="0.25">
      <c r="A52" t="s">
        <v>160</v>
      </c>
      <c r="B52" t="s">
        <v>24</v>
      </c>
      <c r="C52" t="s">
        <v>71</v>
      </c>
      <c r="D52">
        <v>97</v>
      </c>
      <c r="E52">
        <v>24</v>
      </c>
      <c r="F52">
        <v>0</v>
      </c>
      <c r="G52">
        <v>16.166666666666668</v>
      </c>
      <c r="H52">
        <v>4</v>
      </c>
      <c r="I52">
        <v>0</v>
      </c>
      <c r="J52">
        <v>4.7010309278350508</v>
      </c>
      <c r="K52">
        <v>0.66666666666666663</v>
      </c>
      <c r="L52">
        <v>0</v>
      </c>
      <c r="M52">
        <v>0</v>
      </c>
      <c r="N52">
        <v>0.54166666666666663</v>
      </c>
      <c r="O52">
        <v>0.14285714285714285</v>
      </c>
      <c r="P52">
        <v>2</v>
      </c>
      <c r="Q52">
        <v>1.1666666666666667</v>
      </c>
      <c r="R52">
        <v>0</v>
      </c>
      <c r="S52">
        <v>6</v>
      </c>
      <c r="T52">
        <v>20.891637047710891</v>
      </c>
      <c r="U52">
        <v>2.4412671898719198</v>
      </c>
      <c r="V52">
        <v>0</v>
      </c>
      <c r="W52" t="str">
        <f>_xlfn.CONCAT(test_nflmodel2023_2[[#This Row],[player]],"-", test_nflmodel2023_2[[#This Row],[team]])</f>
        <v>Williams-LA</v>
      </c>
      <c r="X52">
        <f>test_nflmodel2023_2[[#This Row],[carry score]]+test_nflmodel2023_2[[#This Row],[target score]]+test_nflmodel2023_2[[#This Row],[passing score]]</f>
        <v>23.33290423758281</v>
      </c>
    </row>
    <row r="53" spans="1:24" x14ac:dyDescent="0.25">
      <c r="A53" t="s">
        <v>536</v>
      </c>
      <c r="B53" t="s">
        <v>24</v>
      </c>
      <c r="C53" t="s">
        <v>71</v>
      </c>
      <c r="D53">
        <v>30</v>
      </c>
      <c r="E53">
        <v>5</v>
      </c>
      <c r="F53">
        <v>0</v>
      </c>
      <c r="G53">
        <v>15</v>
      </c>
      <c r="H53">
        <v>2.5</v>
      </c>
      <c r="I53">
        <v>0</v>
      </c>
      <c r="J53">
        <v>3.0666666666666669</v>
      </c>
      <c r="K53">
        <v>-4.2</v>
      </c>
      <c r="L53">
        <v>0</v>
      </c>
      <c r="M53">
        <v>0</v>
      </c>
      <c r="N53">
        <v>0.8</v>
      </c>
      <c r="O53">
        <v>1</v>
      </c>
      <c r="P53">
        <v>1.5</v>
      </c>
      <c r="Q53">
        <v>0.5</v>
      </c>
      <c r="R53">
        <v>0</v>
      </c>
      <c r="S53">
        <v>2</v>
      </c>
      <c r="T53">
        <v>14.667766952966369</v>
      </c>
      <c r="U53">
        <v>8.4655339059327375</v>
      </c>
      <c r="V53">
        <v>0</v>
      </c>
      <c r="W53" t="str">
        <f>_xlfn.CONCAT(test_nflmodel2023_2[[#This Row],[player]],"-", test_nflmodel2023_2[[#This Row],[team]])</f>
        <v>Henderson-LA</v>
      </c>
      <c r="X53">
        <f>test_nflmodel2023_2[[#This Row],[carry score]]+test_nflmodel2023_2[[#This Row],[target score]]+test_nflmodel2023_2[[#This Row],[passing score]]</f>
        <v>23.133300858899105</v>
      </c>
    </row>
    <row r="54" spans="1:24" x14ac:dyDescent="0.25">
      <c r="A54" t="s">
        <v>248</v>
      </c>
      <c r="B54" t="s">
        <v>31</v>
      </c>
      <c r="C54" t="s">
        <v>72</v>
      </c>
      <c r="D54">
        <v>25</v>
      </c>
      <c r="E54">
        <v>0</v>
      </c>
      <c r="F54">
        <v>84</v>
      </c>
      <c r="G54">
        <v>6.25</v>
      </c>
      <c r="H54">
        <v>0</v>
      </c>
      <c r="I54">
        <v>21</v>
      </c>
      <c r="J54">
        <v>5.44</v>
      </c>
      <c r="K54">
        <v>0</v>
      </c>
      <c r="L54">
        <v>8.0476190476190474</v>
      </c>
      <c r="M54">
        <v>0.59523809523809523</v>
      </c>
      <c r="N54">
        <v>0</v>
      </c>
      <c r="O54">
        <v>0</v>
      </c>
      <c r="P54">
        <v>1</v>
      </c>
      <c r="Q54">
        <v>0</v>
      </c>
      <c r="R54">
        <v>2.25</v>
      </c>
      <c r="S54">
        <v>4</v>
      </c>
      <c r="T54">
        <v>9.8185015611618898</v>
      </c>
      <c r="U54">
        <v>0</v>
      </c>
      <c r="V54">
        <v>13.13109536774175</v>
      </c>
      <c r="W54" t="str">
        <f>_xlfn.CONCAT(test_nflmodel2023_2[[#This Row],[player]],"-", test_nflmodel2023_2[[#This Row],[team]])</f>
        <v>Richardson-IND</v>
      </c>
      <c r="X54">
        <f>test_nflmodel2023_2[[#This Row],[carry score]]+test_nflmodel2023_2[[#This Row],[target score]]+test_nflmodel2023_2[[#This Row],[passing score]]</f>
        <v>22.949596928903638</v>
      </c>
    </row>
    <row r="55" spans="1:24" x14ac:dyDescent="0.25">
      <c r="A55" t="s">
        <v>270</v>
      </c>
      <c r="B55" t="s">
        <v>29</v>
      </c>
      <c r="C55" t="s">
        <v>73</v>
      </c>
      <c r="D55">
        <v>0</v>
      </c>
      <c r="E55">
        <v>53</v>
      </c>
      <c r="F55">
        <v>0</v>
      </c>
      <c r="G55">
        <v>0</v>
      </c>
      <c r="H55">
        <v>10.6</v>
      </c>
      <c r="I55">
        <v>0</v>
      </c>
      <c r="J55">
        <v>0</v>
      </c>
      <c r="K55">
        <v>10.679245283018869</v>
      </c>
      <c r="L55">
        <v>0</v>
      </c>
      <c r="M55">
        <v>0</v>
      </c>
      <c r="N55">
        <v>0.67924528301886788</v>
      </c>
      <c r="O55">
        <v>0.6</v>
      </c>
      <c r="P55">
        <v>0</v>
      </c>
      <c r="Q55">
        <v>1</v>
      </c>
      <c r="R55">
        <v>0</v>
      </c>
      <c r="S55">
        <v>5</v>
      </c>
      <c r="T55">
        <v>0</v>
      </c>
      <c r="U55">
        <v>22.75399013720212</v>
      </c>
      <c r="V55">
        <v>0</v>
      </c>
      <c r="W55" t="str">
        <f>_xlfn.CONCAT(test_nflmodel2023_2[[#This Row],[player]],"-", test_nflmodel2023_2[[#This Row],[team]])</f>
        <v>Jefferson-MIN</v>
      </c>
      <c r="X55">
        <f>test_nflmodel2023_2[[#This Row],[carry score]]+test_nflmodel2023_2[[#This Row],[target score]]+test_nflmodel2023_2[[#This Row],[passing score]]</f>
        <v>22.75399013720212</v>
      </c>
    </row>
    <row r="56" spans="1:24" x14ac:dyDescent="0.25">
      <c r="A56" t="s">
        <v>354</v>
      </c>
      <c r="B56" t="s">
        <v>44</v>
      </c>
      <c r="C56" t="s">
        <v>72</v>
      </c>
      <c r="D56">
        <v>12</v>
      </c>
      <c r="E56">
        <v>0</v>
      </c>
      <c r="F56">
        <v>158</v>
      </c>
      <c r="G56">
        <v>2</v>
      </c>
      <c r="H56">
        <v>0</v>
      </c>
      <c r="I56">
        <v>26.333333333333332</v>
      </c>
      <c r="J56">
        <v>3.3333333333333335</v>
      </c>
      <c r="K56">
        <v>0</v>
      </c>
      <c r="L56">
        <v>9.3101265822784818</v>
      </c>
      <c r="M56">
        <v>0.620253164556962</v>
      </c>
      <c r="N56">
        <v>0</v>
      </c>
      <c r="O56">
        <v>0</v>
      </c>
      <c r="P56">
        <v>0</v>
      </c>
      <c r="Q56">
        <v>0</v>
      </c>
      <c r="R56">
        <v>3.8333333333333335</v>
      </c>
      <c r="S56">
        <v>6</v>
      </c>
      <c r="T56">
        <v>1.4385290096535146</v>
      </c>
      <c r="U56">
        <v>0</v>
      </c>
      <c r="V56">
        <v>20.962254779077863</v>
      </c>
      <c r="W56" t="str">
        <f>_xlfn.CONCAT(test_nflmodel2023_2[[#This Row],[player]],"-", test_nflmodel2023_2[[#This Row],[team]])</f>
        <v>Tannehill-TEN</v>
      </c>
      <c r="X56">
        <f>test_nflmodel2023_2[[#This Row],[carry score]]+test_nflmodel2023_2[[#This Row],[target score]]+test_nflmodel2023_2[[#This Row],[passing score]]</f>
        <v>22.400783788731378</v>
      </c>
    </row>
    <row r="57" spans="1:24" x14ac:dyDescent="0.25">
      <c r="A57" t="s">
        <v>280</v>
      </c>
      <c r="B57" t="s">
        <v>38</v>
      </c>
      <c r="C57" t="s">
        <v>73</v>
      </c>
      <c r="D57">
        <v>0</v>
      </c>
      <c r="E57">
        <v>78</v>
      </c>
      <c r="F57">
        <v>0</v>
      </c>
      <c r="G57">
        <v>0</v>
      </c>
      <c r="H57">
        <v>9.75</v>
      </c>
      <c r="I57">
        <v>0</v>
      </c>
      <c r="J57">
        <v>0</v>
      </c>
      <c r="K57">
        <v>11.128205128205128</v>
      </c>
      <c r="L57">
        <v>0</v>
      </c>
      <c r="M57">
        <v>0</v>
      </c>
      <c r="N57">
        <v>0.60256410256410253</v>
      </c>
      <c r="O57">
        <v>0.5625</v>
      </c>
      <c r="P57">
        <v>0</v>
      </c>
      <c r="Q57">
        <v>2</v>
      </c>
      <c r="R57">
        <v>0</v>
      </c>
      <c r="S57">
        <v>8</v>
      </c>
      <c r="T57">
        <v>0</v>
      </c>
      <c r="U57">
        <v>22.272020002645654</v>
      </c>
      <c r="V57">
        <v>0</v>
      </c>
      <c r="W57" t="str">
        <f>_xlfn.CONCAT(test_nflmodel2023_2[[#This Row],[player]],"-", test_nflmodel2023_2[[#This Row],[team]])</f>
        <v>Adams-LV</v>
      </c>
      <c r="X57">
        <f>test_nflmodel2023_2[[#This Row],[carry score]]+test_nflmodel2023_2[[#This Row],[target score]]+test_nflmodel2023_2[[#This Row],[passing score]]</f>
        <v>22.272020002645654</v>
      </c>
    </row>
    <row r="58" spans="1:24" x14ac:dyDescent="0.25">
      <c r="A58" t="s">
        <v>201</v>
      </c>
      <c r="B58" t="s">
        <v>35</v>
      </c>
      <c r="C58" t="s">
        <v>71</v>
      </c>
      <c r="D58">
        <v>108</v>
      </c>
      <c r="E58">
        <v>27</v>
      </c>
      <c r="F58">
        <v>0</v>
      </c>
      <c r="G58">
        <v>13.5</v>
      </c>
      <c r="H58">
        <v>3.375</v>
      </c>
      <c r="I58">
        <v>0</v>
      </c>
      <c r="J58">
        <v>4.25</v>
      </c>
      <c r="K58">
        <v>-2.2222222222222223</v>
      </c>
      <c r="L58">
        <v>0</v>
      </c>
      <c r="M58">
        <v>0</v>
      </c>
      <c r="N58">
        <v>0.88888888888888884</v>
      </c>
      <c r="O58">
        <v>0.8</v>
      </c>
      <c r="P58">
        <v>1.25</v>
      </c>
      <c r="Q58">
        <v>0.625</v>
      </c>
      <c r="R58">
        <v>0</v>
      </c>
      <c r="S58">
        <v>8</v>
      </c>
      <c r="T58">
        <v>15.236529883946311</v>
      </c>
      <c r="U58">
        <v>6.8244575590904848</v>
      </c>
      <c r="V58">
        <v>0</v>
      </c>
      <c r="W58" t="str">
        <f>_xlfn.CONCAT(test_nflmodel2023_2[[#This Row],[player]],"-", test_nflmodel2023_2[[#This Row],[team]])</f>
        <v>Pacheco-KC</v>
      </c>
      <c r="X58">
        <f>test_nflmodel2023_2[[#This Row],[carry score]]+test_nflmodel2023_2[[#This Row],[target score]]+test_nflmodel2023_2[[#This Row],[passing score]]</f>
        <v>22.060987443036794</v>
      </c>
    </row>
    <row r="59" spans="1:24" x14ac:dyDescent="0.25">
      <c r="A59" t="s">
        <v>258</v>
      </c>
      <c r="B59" t="s">
        <v>31</v>
      </c>
      <c r="C59" t="s">
        <v>73</v>
      </c>
      <c r="D59">
        <v>0</v>
      </c>
      <c r="E59">
        <v>78</v>
      </c>
      <c r="F59">
        <v>0</v>
      </c>
      <c r="G59">
        <v>0</v>
      </c>
      <c r="H59">
        <v>9.75</v>
      </c>
      <c r="I59">
        <v>0</v>
      </c>
      <c r="J59">
        <v>0</v>
      </c>
      <c r="K59">
        <v>8.2435897435897427</v>
      </c>
      <c r="L59">
        <v>0</v>
      </c>
      <c r="M59">
        <v>0</v>
      </c>
      <c r="N59">
        <v>0.64102564102564108</v>
      </c>
      <c r="O59">
        <v>0.73333333333333328</v>
      </c>
      <c r="P59">
        <v>0</v>
      </c>
      <c r="Q59">
        <v>1.875</v>
      </c>
      <c r="R59">
        <v>0</v>
      </c>
      <c r="S59">
        <v>8</v>
      </c>
      <c r="T59">
        <v>0</v>
      </c>
      <c r="U59">
        <v>21.968717064518295</v>
      </c>
      <c r="V59">
        <v>0</v>
      </c>
      <c r="W59" t="str">
        <f>_xlfn.CONCAT(test_nflmodel2023_2[[#This Row],[player]],"-", test_nflmodel2023_2[[#This Row],[team]])</f>
        <v>Pittman-IND</v>
      </c>
      <c r="X59">
        <f>test_nflmodel2023_2[[#This Row],[carry score]]+test_nflmodel2023_2[[#This Row],[target score]]+test_nflmodel2023_2[[#This Row],[passing score]]</f>
        <v>21.968717064518295</v>
      </c>
    </row>
    <row r="60" spans="1:24" x14ac:dyDescent="0.25">
      <c r="A60" t="s">
        <v>253</v>
      </c>
      <c r="B60" t="s">
        <v>33</v>
      </c>
      <c r="C60" t="s">
        <v>71</v>
      </c>
      <c r="D60">
        <v>151</v>
      </c>
      <c r="E60">
        <v>35</v>
      </c>
      <c r="F60">
        <v>0</v>
      </c>
      <c r="G60">
        <v>18.875</v>
      </c>
      <c r="H60">
        <v>4.375</v>
      </c>
      <c r="I60">
        <v>0</v>
      </c>
      <c r="J60">
        <v>3.8609271523178808</v>
      </c>
      <c r="K60">
        <v>-1.2</v>
      </c>
      <c r="L60">
        <v>0</v>
      </c>
      <c r="M60">
        <v>0</v>
      </c>
      <c r="N60">
        <v>0.77142857142857146</v>
      </c>
      <c r="O60">
        <v>0</v>
      </c>
      <c r="P60">
        <v>1</v>
      </c>
      <c r="Q60">
        <v>0</v>
      </c>
      <c r="R60">
        <v>0</v>
      </c>
      <c r="S60">
        <v>8</v>
      </c>
      <c r="T60">
        <v>16.964062596020234</v>
      </c>
      <c r="U60">
        <v>4.4934817733611148</v>
      </c>
      <c r="V60">
        <v>0</v>
      </c>
      <c r="W60" t="str">
        <f>_xlfn.CONCAT(test_nflmodel2023_2[[#This Row],[player]],"-", test_nflmodel2023_2[[#This Row],[team]])</f>
        <v>Etienne-JAX</v>
      </c>
      <c r="X60">
        <f>test_nflmodel2023_2[[#This Row],[carry score]]+test_nflmodel2023_2[[#This Row],[target score]]+test_nflmodel2023_2[[#This Row],[passing score]]</f>
        <v>21.457544369381349</v>
      </c>
    </row>
    <row r="61" spans="1:24" x14ac:dyDescent="0.25">
      <c r="A61" t="s">
        <v>329</v>
      </c>
      <c r="B61" t="s">
        <v>50</v>
      </c>
      <c r="C61" t="s">
        <v>73</v>
      </c>
      <c r="D61">
        <v>0</v>
      </c>
      <c r="E61">
        <v>52</v>
      </c>
      <c r="F61">
        <v>0</v>
      </c>
      <c r="G61">
        <v>0</v>
      </c>
      <c r="H61">
        <v>7.4285714285714288</v>
      </c>
      <c r="I61">
        <v>0</v>
      </c>
      <c r="J61">
        <v>0</v>
      </c>
      <c r="K61">
        <v>14.846153846153847</v>
      </c>
      <c r="L61">
        <v>0</v>
      </c>
      <c r="M61">
        <v>0</v>
      </c>
      <c r="N61">
        <v>0.67307692307692313</v>
      </c>
      <c r="O61">
        <v>0.5</v>
      </c>
      <c r="P61">
        <v>0</v>
      </c>
      <c r="Q61">
        <v>0.5714285714285714</v>
      </c>
      <c r="R61">
        <v>0</v>
      </c>
      <c r="S61">
        <v>7</v>
      </c>
      <c r="T61">
        <v>0</v>
      </c>
      <c r="U61">
        <v>21.293517816721405</v>
      </c>
      <c r="V61">
        <v>0</v>
      </c>
      <c r="W61" t="str">
        <f>_xlfn.CONCAT(test_nflmodel2023_2[[#This Row],[player]],"-", test_nflmodel2023_2[[#This Row],[team]])</f>
        <v>Aiyuk-SF</v>
      </c>
      <c r="X61">
        <f>test_nflmodel2023_2[[#This Row],[carry score]]+test_nflmodel2023_2[[#This Row],[target score]]+test_nflmodel2023_2[[#This Row],[passing score]]</f>
        <v>21.293517816721405</v>
      </c>
    </row>
    <row r="62" spans="1:24" x14ac:dyDescent="0.25">
      <c r="A62" t="s">
        <v>107</v>
      </c>
      <c r="B62" t="s">
        <v>36</v>
      </c>
      <c r="C62" t="s">
        <v>71</v>
      </c>
      <c r="D62">
        <v>68</v>
      </c>
      <c r="E62">
        <v>10</v>
      </c>
      <c r="F62">
        <v>0</v>
      </c>
      <c r="G62">
        <v>13.6</v>
      </c>
      <c r="H62">
        <v>2</v>
      </c>
      <c r="I62">
        <v>0</v>
      </c>
      <c r="J62">
        <v>5.3529411764705879</v>
      </c>
      <c r="K62">
        <v>-2.2000000000000002</v>
      </c>
      <c r="L62">
        <v>0</v>
      </c>
      <c r="M62">
        <v>0</v>
      </c>
      <c r="N62">
        <v>0.8</v>
      </c>
      <c r="O62">
        <v>1</v>
      </c>
      <c r="P62">
        <v>1.2</v>
      </c>
      <c r="Q62">
        <v>0.4</v>
      </c>
      <c r="R62">
        <v>0</v>
      </c>
      <c r="S62">
        <v>5</v>
      </c>
      <c r="T62">
        <v>16.818776913190678</v>
      </c>
      <c r="U62">
        <v>4.3730449676496974</v>
      </c>
      <c r="V62">
        <v>0</v>
      </c>
      <c r="W62" t="str">
        <f>_xlfn.CONCAT(test_nflmodel2023_2[[#This Row],[player]],"-", test_nflmodel2023_2[[#This Row],[team]])</f>
        <v>Conner-ARI</v>
      </c>
      <c r="X62">
        <f>test_nflmodel2023_2[[#This Row],[carry score]]+test_nflmodel2023_2[[#This Row],[target score]]+test_nflmodel2023_2[[#This Row],[passing score]]</f>
        <v>21.191821880840376</v>
      </c>
    </row>
    <row r="63" spans="1:24" x14ac:dyDescent="0.25">
      <c r="A63" t="s">
        <v>264</v>
      </c>
      <c r="B63" t="s">
        <v>26</v>
      </c>
      <c r="C63" t="s">
        <v>72</v>
      </c>
      <c r="D63">
        <v>12</v>
      </c>
      <c r="E63">
        <v>0</v>
      </c>
      <c r="F63">
        <v>97</v>
      </c>
      <c r="G63">
        <v>4</v>
      </c>
      <c r="H63">
        <v>0</v>
      </c>
      <c r="I63">
        <v>32.333333333333336</v>
      </c>
      <c r="J63">
        <v>2.5833333333333335</v>
      </c>
      <c r="K63">
        <v>0</v>
      </c>
      <c r="L63">
        <v>7.9587628865979374</v>
      </c>
      <c r="M63">
        <v>0.49484536082474229</v>
      </c>
      <c r="N63">
        <v>0</v>
      </c>
      <c r="O63">
        <v>0</v>
      </c>
      <c r="P63">
        <v>0</v>
      </c>
      <c r="Q63">
        <v>0</v>
      </c>
      <c r="R63">
        <v>4</v>
      </c>
      <c r="S63">
        <v>3</v>
      </c>
      <c r="T63">
        <v>2.7047005383792517</v>
      </c>
      <c r="U63">
        <v>0</v>
      </c>
      <c r="V63">
        <v>18.027230410477593</v>
      </c>
      <c r="W63" t="str">
        <f>_xlfn.CONCAT(test_nflmodel2023_2[[#This Row],[player]],"-", test_nflmodel2023_2[[#This Row],[team]])</f>
        <v>Walker-CLE</v>
      </c>
      <c r="X63">
        <f>test_nflmodel2023_2[[#This Row],[carry score]]+test_nflmodel2023_2[[#This Row],[target score]]+test_nflmodel2023_2[[#This Row],[passing score]]</f>
        <v>20.731930948856846</v>
      </c>
    </row>
    <row r="64" spans="1:24" x14ac:dyDescent="0.25">
      <c r="A64" t="s">
        <v>282</v>
      </c>
      <c r="B64" t="s">
        <v>38</v>
      </c>
      <c r="C64" t="s">
        <v>73</v>
      </c>
      <c r="D64">
        <v>1</v>
      </c>
      <c r="E64">
        <v>57</v>
      </c>
      <c r="F64">
        <v>0</v>
      </c>
      <c r="G64">
        <v>0.14285714285714285</v>
      </c>
      <c r="H64">
        <v>8.1428571428571423</v>
      </c>
      <c r="I64">
        <v>0</v>
      </c>
      <c r="J64">
        <v>0</v>
      </c>
      <c r="K64">
        <v>10.298245614035089</v>
      </c>
      <c r="L64">
        <v>0</v>
      </c>
      <c r="M64">
        <v>0</v>
      </c>
      <c r="N64">
        <v>0.66666666666666663</v>
      </c>
      <c r="O64">
        <v>0.72727272727272729</v>
      </c>
      <c r="P64">
        <v>0</v>
      </c>
      <c r="Q64">
        <v>1.5714285714285714</v>
      </c>
      <c r="R64">
        <v>0</v>
      </c>
      <c r="S64">
        <v>7</v>
      </c>
      <c r="T64">
        <v>0.18898223650461363</v>
      </c>
      <c r="U64">
        <v>20.470639782601577</v>
      </c>
      <c r="V64">
        <v>0</v>
      </c>
      <c r="W64" t="str">
        <f>_xlfn.CONCAT(test_nflmodel2023_2[[#This Row],[player]],"-", test_nflmodel2023_2[[#This Row],[team]])</f>
        <v>Meyers-LV</v>
      </c>
      <c r="X64">
        <f>test_nflmodel2023_2[[#This Row],[carry score]]+test_nflmodel2023_2[[#This Row],[target score]]+test_nflmodel2023_2[[#This Row],[passing score]]</f>
        <v>20.659622019106191</v>
      </c>
    </row>
    <row r="65" spans="1:24" x14ac:dyDescent="0.25">
      <c r="A65" t="s">
        <v>359</v>
      </c>
      <c r="B65" t="s">
        <v>42</v>
      </c>
      <c r="C65" t="s">
        <v>73</v>
      </c>
      <c r="D65">
        <v>0</v>
      </c>
      <c r="E65">
        <v>77</v>
      </c>
      <c r="F65">
        <v>0</v>
      </c>
      <c r="G65">
        <v>0</v>
      </c>
      <c r="H65">
        <v>9.625</v>
      </c>
      <c r="I65">
        <v>0</v>
      </c>
      <c r="J65">
        <v>0</v>
      </c>
      <c r="K65">
        <v>13.636363636363637</v>
      </c>
      <c r="L65">
        <v>0</v>
      </c>
      <c r="M65">
        <v>0</v>
      </c>
      <c r="N65">
        <v>0.5714285714285714</v>
      </c>
      <c r="O65">
        <v>0.42857142857142855</v>
      </c>
      <c r="P65">
        <v>0</v>
      </c>
      <c r="Q65">
        <v>0.875</v>
      </c>
      <c r="R65">
        <v>0</v>
      </c>
      <c r="S65">
        <v>8</v>
      </c>
      <c r="T65">
        <v>0</v>
      </c>
      <c r="U65">
        <v>20.528470334036413</v>
      </c>
      <c r="V65">
        <v>0</v>
      </c>
      <c r="W65" t="str">
        <f>_xlfn.CONCAT(test_nflmodel2023_2[[#This Row],[player]],"-", test_nflmodel2023_2[[#This Row],[team]])</f>
        <v>Olave-NO</v>
      </c>
      <c r="X65">
        <f>test_nflmodel2023_2[[#This Row],[carry score]]+test_nflmodel2023_2[[#This Row],[target score]]+test_nflmodel2023_2[[#This Row],[passing score]]</f>
        <v>20.528470334036413</v>
      </c>
    </row>
    <row r="66" spans="1:24" x14ac:dyDescent="0.25">
      <c r="A66" t="s">
        <v>144</v>
      </c>
      <c r="B66" t="s">
        <v>25</v>
      </c>
      <c r="C66" t="s">
        <v>73</v>
      </c>
      <c r="D66">
        <v>1</v>
      </c>
      <c r="E66">
        <v>70</v>
      </c>
      <c r="F66">
        <v>0</v>
      </c>
      <c r="G66">
        <v>0.14285714285714285</v>
      </c>
      <c r="H66">
        <v>10</v>
      </c>
      <c r="I66">
        <v>0</v>
      </c>
      <c r="J66">
        <v>6</v>
      </c>
      <c r="K66">
        <v>7.3285714285714292</v>
      </c>
      <c r="L66">
        <v>0</v>
      </c>
      <c r="M66">
        <v>0</v>
      </c>
      <c r="N66">
        <v>0.81428571428571428</v>
      </c>
      <c r="O66">
        <v>0.6</v>
      </c>
      <c r="P66">
        <v>0</v>
      </c>
      <c r="Q66">
        <v>1.4285714285714286</v>
      </c>
      <c r="R66">
        <v>0</v>
      </c>
      <c r="S66">
        <v>7</v>
      </c>
      <c r="T66">
        <v>0.31755366507604221</v>
      </c>
      <c r="U66">
        <v>19.908452919321206</v>
      </c>
      <c r="V66">
        <v>0</v>
      </c>
      <c r="W66" t="str">
        <f>_xlfn.CONCAT(test_nflmodel2023_2[[#This Row],[player]],"-", test_nflmodel2023_2[[#This Row],[team]])</f>
        <v>Thielen-CAR</v>
      </c>
      <c r="X66">
        <f>test_nflmodel2023_2[[#This Row],[carry score]]+test_nflmodel2023_2[[#This Row],[target score]]+test_nflmodel2023_2[[#This Row],[passing score]]</f>
        <v>20.226006584397247</v>
      </c>
    </row>
    <row r="67" spans="1:24" x14ac:dyDescent="0.25">
      <c r="A67" t="s">
        <v>262</v>
      </c>
      <c r="B67" t="s">
        <v>31</v>
      </c>
      <c r="C67" t="s">
        <v>72</v>
      </c>
      <c r="D67">
        <v>10</v>
      </c>
      <c r="E67">
        <v>0</v>
      </c>
      <c r="F67">
        <v>202</v>
      </c>
      <c r="G67">
        <v>1.25</v>
      </c>
      <c r="H67">
        <v>0</v>
      </c>
      <c r="I67">
        <v>25.25</v>
      </c>
      <c r="J67">
        <v>4</v>
      </c>
      <c r="K67">
        <v>0</v>
      </c>
      <c r="L67">
        <v>7.2623762376237622</v>
      </c>
      <c r="M67">
        <v>0.63366336633663367</v>
      </c>
      <c r="N67">
        <v>0</v>
      </c>
      <c r="O67">
        <v>0</v>
      </c>
      <c r="P67">
        <v>0.25</v>
      </c>
      <c r="Q67">
        <v>0</v>
      </c>
      <c r="R67">
        <v>3.875</v>
      </c>
      <c r="S67">
        <v>8</v>
      </c>
      <c r="T67">
        <v>2.286496922049345</v>
      </c>
      <c r="U67">
        <v>0</v>
      </c>
      <c r="V67">
        <v>17.872162702129931</v>
      </c>
      <c r="W67" t="str">
        <f>_xlfn.CONCAT(test_nflmodel2023_2[[#This Row],[player]],"-", test_nflmodel2023_2[[#This Row],[team]])</f>
        <v>Minshew-IND</v>
      </c>
      <c r="X67">
        <f>test_nflmodel2023_2[[#This Row],[carry score]]+test_nflmodel2023_2[[#This Row],[target score]]+test_nflmodel2023_2[[#This Row],[passing score]]</f>
        <v>20.158659624179275</v>
      </c>
    </row>
    <row r="68" spans="1:24" x14ac:dyDescent="0.25">
      <c r="A68" t="s">
        <v>113</v>
      </c>
      <c r="B68" t="s">
        <v>36</v>
      </c>
      <c r="C68" t="s">
        <v>73</v>
      </c>
      <c r="D68">
        <v>1</v>
      </c>
      <c r="E68">
        <v>69</v>
      </c>
      <c r="F68">
        <v>0</v>
      </c>
      <c r="G68">
        <v>0.125</v>
      </c>
      <c r="H68">
        <v>8.625</v>
      </c>
      <c r="I68">
        <v>0</v>
      </c>
      <c r="J68">
        <v>29</v>
      </c>
      <c r="K68">
        <v>11.623188405797102</v>
      </c>
      <c r="L68">
        <v>0</v>
      </c>
      <c r="M68">
        <v>0</v>
      </c>
      <c r="N68">
        <v>0.55072463768115942</v>
      </c>
      <c r="O68">
        <v>0.45454545454545453</v>
      </c>
      <c r="P68">
        <v>0</v>
      </c>
      <c r="Q68">
        <v>1.375</v>
      </c>
      <c r="R68">
        <v>0</v>
      </c>
      <c r="S68">
        <v>8</v>
      </c>
      <c r="T68">
        <v>0.72052669529663682</v>
      </c>
      <c r="U68">
        <v>19.279506749585032</v>
      </c>
      <c r="V68">
        <v>0</v>
      </c>
      <c r="W68" t="str">
        <f>_xlfn.CONCAT(test_nflmodel2023_2[[#This Row],[player]],"-", test_nflmodel2023_2[[#This Row],[team]])</f>
        <v>Brown-ARI</v>
      </c>
      <c r="X68">
        <f>test_nflmodel2023_2[[#This Row],[carry score]]+test_nflmodel2023_2[[#This Row],[target score]]+test_nflmodel2023_2[[#This Row],[passing score]]</f>
        <v>20.000033444881669</v>
      </c>
    </row>
    <row r="69" spans="1:24" x14ac:dyDescent="0.25">
      <c r="A69" t="s">
        <v>118</v>
      </c>
      <c r="B69" t="s">
        <v>21</v>
      </c>
      <c r="C69" t="s">
        <v>73</v>
      </c>
      <c r="D69">
        <v>1</v>
      </c>
      <c r="E69">
        <v>68</v>
      </c>
      <c r="F69">
        <v>0</v>
      </c>
      <c r="G69">
        <v>0.14285714285714285</v>
      </c>
      <c r="H69">
        <v>9.7142857142857135</v>
      </c>
      <c r="I69">
        <v>0</v>
      </c>
      <c r="J69">
        <v>6</v>
      </c>
      <c r="K69">
        <v>10.779411764705882</v>
      </c>
      <c r="L69">
        <v>0</v>
      </c>
      <c r="M69">
        <v>0</v>
      </c>
      <c r="N69">
        <v>0.57352941176470584</v>
      </c>
      <c r="O69">
        <v>0.41666666666666669</v>
      </c>
      <c r="P69">
        <v>0</v>
      </c>
      <c r="Q69">
        <v>1.7142857142857142</v>
      </c>
      <c r="R69">
        <v>0</v>
      </c>
      <c r="S69">
        <v>7</v>
      </c>
      <c r="T69">
        <v>0.31755366507604221</v>
      </c>
      <c r="U69">
        <v>19.551975728280659</v>
      </c>
      <c r="V69">
        <v>0</v>
      </c>
      <c r="W69" t="str">
        <f>_xlfn.CONCAT(test_nflmodel2023_2[[#This Row],[player]],"-", test_nflmodel2023_2[[#This Row],[team]])</f>
        <v>Wilson-NYJ</v>
      </c>
      <c r="X69">
        <f>test_nflmodel2023_2[[#This Row],[carry score]]+test_nflmodel2023_2[[#This Row],[target score]]+test_nflmodel2023_2[[#This Row],[passing score]]</f>
        <v>19.8695293933567</v>
      </c>
    </row>
    <row r="70" spans="1:24" x14ac:dyDescent="0.25">
      <c r="A70" t="s">
        <v>314</v>
      </c>
      <c r="B70" t="s">
        <v>44</v>
      </c>
      <c r="C70" t="s">
        <v>71</v>
      </c>
      <c r="D70">
        <v>120</v>
      </c>
      <c r="E70">
        <v>17</v>
      </c>
      <c r="F70">
        <v>2</v>
      </c>
      <c r="G70">
        <v>17.142857142857142</v>
      </c>
      <c r="H70">
        <v>2.4285714285714284</v>
      </c>
      <c r="I70">
        <v>0</v>
      </c>
      <c r="J70">
        <v>4.3833333333333329</v>
      </c>
      <c r="K70">
        <v>-2.7647058823529416</v>
      </c>
      <c r="L70">
        <v>0</v>
      </c>
      <c r="M70">
        <v>0.5</v>
      </c>
      <c r="N70">
        <v>0.88235294117647056</v>
      </c>
      <c r="O70">
        <v>1</v>
      </c>
      <c r="P70">
        <v>0.7142857142857143</v>
      </c>
      <c r="Q70">
        <v>0.14285714285714285</v>
      </c>
      <c r="R70">
        <v>0.2857142857142857</v>
      </c>
      <c r="S70">
        <v>7</v>
      </c>
      <c r="T70">
        <v>15.63265050732929</v>
      </c>
      <c r="U70">
        <v>3.7197943884404765</v>
      </c>
      <c r="V70">
        <v>0.42857142857142855</v>
      </c>
      <c r="W70" t="str">
        <f>_xlfn.CONCAT(test_nflmodel2023_2[[#This Row],[player]],"-", test_nflmodel2023_2[[#This Row],[team]])</f>
        <v>Henry-TEN</v>
      </c>
      <c r="X70">
        <f>test_nflmodel2023_2[[#This Row],[carry score]]+test_nflmodel2023_2[[#This Row],[target score]]+test_nflmodel2023_2[[#This Row],[passing score]]</f>
        <v>19.781016324341191</v>
      </c>
    </row>
    <row r="71" spans="1:24" x14ac:dyDescent="0.25">
      <c r="A71" t="s">
        <v>154</v>
      </c>
      <c r="B71" t="s">
        <v>26</v>
      </c>
      <c r="C71" t="s">
        <v>73</v>
      </c>
      <c r="D71">
        <v>0</v>
      </c>
      <c r="E71">
        <v>58</v>
      </c>
      <c r="F71">
        <v>0</v>
      </c>
      <c r="G71">
        <v>0</v>
      </c>
      <c r="H71">
        <v>8.2857142857142865</v>
      </c>
      <c r="I71">
        <v>0</v>
      </c>
      <c r="J71">
        <v>0</v>
      </c>
      <c r="K71">
        <v>15.206896551724137</v>
      </c>
      <c r="L71">
        <v>0</v>
      </c>
      <c r="M71">
        <v>0</v>
      </c>
      <c r="N71">
        <v>0.51724137931034486</v>
      </c>
      <c r="O71">
        <v>0.4</v>
      </c>
      <c r="P71">
        <v>0</v>
      </c>
      <c r="Q71">
        <v>0.7142857142857143</v>
      </c>
      <c r="R71">
        <v>0</v>
      </c>
      <c r="S71">
        <v>7</v>
      </c>
      <c r="T71">
        <v>0</v>
      </c>
      <c r="U71">
        <v>19.753174794939429</v>
      </c>
      <c r="V71">
        <v>0</v>
      </c>
      <c r="W71" t="str">
        <f>_xlfn.CONCAT(test_nflmodel2023_2[[#This Row],[player]],"-", test_nflmodel2023_2[[#This Row],[team]])</f>
        <v>Cooper-CLE</v>
      </c>
      <c r="X71">
        <f>test_nflmodel2023_2[[#This Row],[carry score]]+test_nflmodel2023_2[[#This Row],[target score]]+test_nflmodel2023_2[[#This Row],[passing score]]</f>
        <v>19.753174794939429</v>
      </c>
    </row>
    <row r="72" spans="1:24" x14ac:dyDescent="0.25">
      <c r="A72" t="s">
        <v>324</v>
      </c>
      <c r="B72" t="s">
        <v>47</v>
      </c>
      <c r="C72" t="s">
        <v>72</v>
      </c>
      <c r="D72">
        <v>25</v>
      </c>
      <c r="E72">
        <v>0</v>
      </c>
      <c r="F72">
        <v>200</v>
      </c>
      <c r="G72">
        <v>3.5714285714285716</v>
      </c>
      <c r="H72">
        <v>0</v>
      </c>
      <c r="I72">
        <v>28.571428571428573</v>
      </c>
      <c r="J72">
        <v>0.87999999999999989</v>
      </c>
      <c r="K72">
        <v>0</v>
      </c>
      <c r="L72">
        <v>7.63</v>
      </c>
      <c r="M72">
        <v>0.61</v>
      </c>
      <c r="N72">
        <v>0</v>
      </c>
      <c r="O72">
        <v>0</v>
      </c>
      <c r="P72">
        <v>0.14285714285714285</v>
      </c>
      <c r="Q72">
        <v>0</v>
      </c>
      <c r="R72">
        <v>3.1428571428571428</v>
      </c>
      <c r="S72">
        <v>7</v>
      </c>
      <c r="T72">
        <v>1.7201011839484894</v>
      </c>
      <c r="U72">
        <v>0</v>
      </c>
      <c r="V72">
        <v>17.831987176517792</v>
      </c>
      <c r="W72" t="str">
        <f>_xlfn.CONCAT(test_nflmodel2023_2[[#This Row],[player]],"-", test_nflmodel2023_2[[#This Row],[team]])</f>
        <v>Pickett-PIT</v>
      </c>
      <c r="X72">
        <f>test_nflmodel2023_2[[#This Row],[carry score]]+test_nflmodel2023_2[[#This Row],[target score]]+test_nflmodel2023_2[[#This Row],[passing score]]</f>
        <v>19.552088360466282</v>
      </c>
    </row>
    <row r="73" spans="1:24" x14ac:dyDescent="0.25">
      <c r="A73" t="s">
        <v>263</v>
      </c>
      <c r="B73" t="s">
        <v>27</v>
      </c>
      <c r="C73" t="s">
        <v>73</v>
      </c>
      <c r="D73">
        <v>0</v>
      </c>
      <c r="E73">
        <v>49</v>
      </c>
      <c r="F73">
        <v>0</v>
      </c>
      <c r="G73">
        <v>0</v>
      </c>
      <c r="H73">
        <v>7</v>
      </c>
      <c r="I73">
        <v>0</v>
      </c>
      <c r="J73">
        <v>0</v>
      </c>
      <c r="K73">
        <v>10.653061224489795</v>
      </c>
      <c r="L73">
        <v>0</v>
      </c>
      <c r="M73">
        <v>0</v>
      </c>
      <c r="N73">
        <v>0.7142857142857143</v>
      </c>
      <c r="O73">
        <v>0.54545454545454541</v>
      </c>
      <c r="P73">
        <v>0</v>
      </c>
      <c r="Q73">
        <v>1.5714285714285714</v>
      </c>
      <c r="R73">
        <v>0</v>
      </c>
      <c r="S73">
        <v>7</v>
      </c>
      <c r="T73">
        <v>0</v>
      </c>
      <c r="U73">
        <v>19.464860145122294</v>
      </c>
      <c r="V73">
        <v>0</v>
      </c>
      <c r="W73" t="str">
        <f>_xlfn.CONCAT(test_nflmodel2023_2[[#This Row],[player]],"-", test_nflmodel2023_2[[#This Row],[team]])</f>
        <v>Lockett-SEA</v>
      </c>
      <c r="X73">
        <f>test_nflmodel2023_2[[#This Row],[carry score]]+test_nflmodel2023_2[[#This Row],[target score]]+test_nflmodel2023_2[[#This Row],[passing score]]</f>
        <v>19.464860145122294</v>
      </c>
    </row>
    <row r="74" spans="1:24" x14ac:dyDescent="0.25">
      <c r="A74" t="s">
        <v>175</v>
      </c>
      <c r="B74" t="s">
        <v>51</v>
      </c>
      <c r="C74" t="s">
        <v>73</v>
      </c>
      <c r="D74">
        <v>4</v>
      </c>
      <c r="E74">
        <v>56</v>
      </c>
      <c r="F74">
        <v>0</v>
      </c>
      <c r="G74">
        <v>0.5714285714285714</v>
      </c>
      <c r="H74">
        <v>8</v>
      </c>
      <c r="I74">
        <v>0</v>
      </c>
      <c r="J74">
        <v>8.25</v>
      </c>
      <c r="K74">
        <v>9.1428571428571423</v>
      </c>
      <c r="L74">
        <v>0</v>
      </c>
      <c r="M74">
        <v>0</v>
      </c>
      <c r="N74">
        <v>0.8214285714285714</v>
      </c>
      <c r="O74">
        <v>0.5</v>
      </c>
      <c r="P74">
        <v>0.14285714285714285</v>
      </c>
      <c r="Q74">
        <v>1.1428571428571428</v>
      </c>
      <c r="R74">
        <v>0</v>
      </c>
      <c r="S74">
        <v>7</v>
      </c>
      <c r="T74">
        <v>1.6417079481727099</v>
      </c>
      <c r="U74">
        <v>17.773627918718955</v>
      </c>
      <c r="V74">
        <v>0</v>
      </c>
      <c r="W74" t="str">
        <f>_xlfn.CONCAT(test_nflmodel2023_2[[#This Row],[player]],"-", test_nflmodel2023_2[[#This Row],[team]])</f>
        <v>Lamb-DAL</v>
      </c>
      <c r="X74">
        <f>test_nflmodel2023_2[[#This Row],[carry score]]+test_nflmodel2023_2[[#This Row],[target score]]+test_nflmodel2023_2[[#This Row],[passing score]]</f>
        <v>19.415335866891663</v>
      </c>
    </row>
    <row r="75" spans="1:24" x14ac:dyDescent="0.25">
      <c r="A75" t="s">
        <v>265</v>
      </c>
      <c r="B75" t="s">
        <v>27</v>
      </c>
      <c r="C75" t="s">
        <v>73</v>
      </c>
      <c r="D75">
        <v>0</v>
      </c>
      <c r="E75">
        <v>46</v>
      </c>
      <c r="F75">
        <v>0</v>
      </c>
      <c r="G75">
        <v>0</v>
      </c>
      <c r="H75">
        <v>7.666666666666667</v>
      </c>
      <c r="I75">
        <v>0</v>
      </c>
      <c r="J75">
        <v>0</v>
      </c>
      <c r="K75">
        <v>13.130434782608695</v>
      </c>
      <c r="L75">
        <v>0</v>
      </c>
      <c r="M75">
        <v>0</v>
      </c>
      <c r="N75">
        <v>0.58695652173913049</v>
      </c>
      <c r="O75">
        <v>0.45454545454545453</v>
      </c>
      <c r="P75">
        <v>0</v>
      </c>
      <c r="Q75">
        <v>1.8333333333333333</v>
      </c>
      <c r="R75">
        <v>0</v>
      </c>
      <c r="S75">
        <v>6</v>
      </c>
      <c r="T75">
        <v>0</v>
      </c>
      <c r="U75">
        <v>19.35497742250903</v>
      </c>
      <c r="V75">
        <v>0</v>
      </c>
      <c r="W75" t="str">
        <f>_xlfn.CONCAT(test_nflmodel2023_2[[#This Row],[player]],"-", test_nflmodel2023_2[[#This Row],[team]])</f>
        <v>Metcalf-SEA</v>
      </c>
      <c r="X75">
        <f>test_nflmodel2023_2[[#This Row],[carry score]]+test_nflmodel2023_2[[#This Row],[target score]]+test_nflmodel2023_2[[#This Row],[passing score]]</f>
        <v>19.35497742250903</v>
      </c>
    </row>
    <row r="76" spans="1:24" x14ac:dyDescent="0.25">
      <c r="A76" t="s">
        <v>471</v>
      </c>
      <c r="B76" t="s">
        <v>24</v>
      </c>
      <c r="C76" t="s">
        <v>73</v>
      </c>
      <c r="D76">
        <v>0</v>
      </c>
      <c r="E76">
        <v>38</v>
      </c>
      <c r="F76">
        <v>0</v>
      </c>
      <c r="G76">
        <v>0</v>
      </c>
      <c r="H76">
        <v>9.5</v>
      </c>
      <c r="I76">
        <v>0</v>
      </c>
      <c r="J76">
        <v>0</v>
      </c>
      <c r="K76">
        <v>9.4210526315789469</v>
      </c>
      <c r="L76">
        <v>0</v>
      </c>
      <c r="M76">
        <v>0</v>
      </c>
      <c r="N76">
        <v>0.55263157894736847</v>
      </c>
      <c r="O76">
        <v>0.5</v>
      </c>
      <c r="P76">
        <v>0</v>
      </c>
      <c r="Q76">
        <v>1.5</v>
      </c>
      <c r="R76">
        <v>0</v>
      </c>
      <c r="S76">
        <v>4</v>
      </c>
      <c r="T76">
        <v>0</v>
      </c>
      <c r="U76">
        <v>19.330757646602876</v>
      </c>
      <c r="V76">
        <v>0</v>
      </c>
      <c r="W76" t="str">
        <f>_xlfn.CONCAT(test_nflmodel2023_2[[#This Row],[player]],"-", test_nflmodel2023_2[[#This Row],[team]])</f>
        <v>Kupp-LA</v>
      </c>
      <c r="X76">
        <f>test_nflmodel2023_2[[#This Row],[carry score]]+test_nflmodel2023_2[[#This Row],[target score]]+test_nflmodel2023_2[[#This Row],[passing score]]</f>
        <v>19.330757646602876</v>
      </c>
    </row>
    <row r="77" spans="1:24" x14ac:dyDescent="0.25">
      <c r="A77" t="s">
        <v>400</v>
      </c>
      <c r="B77" t="s">
        <v>28</v>
      </c>
      <c r="C77" t="s">
        <v>73</v>
      </c>
      <c r="D77">
        <v>0</v>
      </c>
      <c r="E77">
        <v>40</v>
      </c>
      <c r="F77">
        <v>0</v>
      </c>
      <c r="G77">
        <v>0</v>
      </c>
      <c r="H77">
        <v>5.7142857142857144</v>
      </c>
      <c r="I77">
        <v>0</v>
      </c>
      <c r="J77">
        <v>0</v>
      </c>
      <c r="K77">
        <v>13.125</v>
      </c>
      <c r="L77">
        <v>0</v>
      </c>
      <c r="M77">
        <v>0</v>
      </c>
      <c r="N77">
        <v>0.67500000000000004</v>
      </c>
      <c r="O77">
        <v>1</v>
      </c>
      <c r="P77">
        <v>0</v>
      </c>
      <c r="Q77">
        <v>0.42857142857142855</v>
      </c>
      <c r="R77">
        <v>0</v>
      </c>
      <c r="S77">
        <v>7</v>
      </c>
      <c r="T77">
        <v>0</v>
      </c>
      <c r="U77">
        <v>18.918228377575392</v>
      </c>
      <c r="V77">
        <v>0</v>
      </c>
      <c r="W77" t="str">
        <f>_xlfn.CONCAT(test_nflmodel2023_2[[#This Row],[player]],"-", test_nflmodel2023_2[[#This Row],[team]])</f>
        <v>Jeudy-DEN</v>
      </c>
      <c r="X77">
        <f>test_nflmodel2023_2[[#This Row],[carry score]]+test_nflmodel2023_2[[#This Row],[target score]]+test_nflmodel2023_2[[#This Row],[passing score]]</f>
        <v>18.918228377575392</v>
      </c>
    </row>
    <row r="78" spans="1:24" x14ac:dyDescent="0.25">
      <c r="A78" t="s">
        <v>153</v>
      </c>
      <c r="B78" t="s">
        <v>26</v>
      </c>
      <c r="C78" t="s">
        <v>71</v>
      </c>
      <c r="D78">
        <v>28</v>
      </c>
      <c r="E78">
        <v>4</v>
      </c>
      <c r="F78">
        <v>0</v>
      </c>
      <c r="G78">
        <v>14</v>
      </c>
      <c r="H78">
        <v>2</v>
      </c>
      <c r="I78">
        <v>0</v>
      </c>
      <c r="J78">
        <v>6.0714285714285712</v>
      </c>
      <c r="K78">
        <v>0.25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2</v>
      </c>
      <c r="T78">
        <v>17.987436867076458</v>
      </c>
      <c r="U78">
        <v>0.80710678118654744</v>
      </c>
      <c r="V78">
        <v>0</v>
      </c>
      <c r="W78" t="str">
        <f>_xlfn.CONCAT(test_nflmodel2023_2[[#This Row],[player]],"-", test_nflmodel2023_2[[#This Row],[team]])</f>
        <v>Chubb-CLE</v>
      </c>
      <c r="X78">
        <f>test_nflmodel2023_2[[#This Row],[carry score]]+test_nflmodel2023_2[[#This Row],[target score]]+test_nflmodel2023_2[[#This Row],[passing score]]</f>
        <v>18.794543648263005</v>
      </c>
    </row>
    <row r="79" spans="1:24" x14ac:dyDescent="0.25">
      <c r="A79" t="s">
        <v>269</v>
      </c>
      <c r="B79" t="s">
        <v>24</v>
      </c>
      <c r="C79" t="s">
        <v>73</v>
      </c>
      <c r="D79">
        <v>2</v>
      </c>
      <c r="E79">
        <v>89</v>
      </c>
      <c r="F79">
        <v>0</v>
      </c>
      <c r="G79">
        <v>0.25</v>
      </c>
      <c r="H79">
        <v>11.125</v>
      </c>
      <c r="I79">
        <v>0</v>
      </c>
      <c r="J79">
        <v>2</v>
      </c>
      <c r="K79">
        <v>8.9438202247191008</v>
      </c>
      <c r="L79">
        <v>0</v>
      </c>
      <c r="M79">
        <v>0</v>
      </c>
      <c r="N79">
        <v>0.6853932584269663</v>
      </c>
      <c r="O79">
        <v>0.5</v>
      </c>
      <c r="P79">
        <v>0</v>
      </c>
      <c r="Q79">
        <v>0.75</v>
      </c>
      <c r="R79">
        <v>0</v>
      </c>
      <c r="S79">
        <v>8</v>
      </c>
      <c r="T79">
        <v>0.25177669529663688</v>
      </c>
      <c r="U79">
        <v>18.505532704645304</v>
      </c>
      <c r="V79">
        <v>0</v>
      </c>
      <c r="W79" t="str">
        <f>_xlfn.CONCAT(test_nflmodel2023_2[[#This Row],[player]],"-", test_nflmodel2023_2[[#This Row],[team]])</f>
        <v>Nacua-LA</v>
      </c>
      <c r="X79">
        <f>test_nflmodel2023_2[[#This Row],[carry score]]+test_nflmodel2023_2[[#This Row],[target score]]+test_nflmodel2023_2[[#This Row],[passing score]]</f>
        <v>18.757309399941942</v>
      </c>
    </row>
    <row r="80" spans="1:24" x14ac:dyDescent="0.25">
      <c r="A80" t="s">
        <v>233</v>
      </c>
      <c r="B80" t="s">
        <v>22</v>
      </c>
      <c r="C80" t="s">
        <v>73</v>
      </c>
      <c r="D80">
        <v>6</v>
      </c>
      <c r="E80">
        <v>61</v>
      </c>
      <c r="F80">
        <v>0</v>
      </c>
      <c r="G80">
        <v>0.75</v>
      </c>
      <c r="H80">
        <v>7.625</v>
      </c>
      <c r="I80">
        <v>0</v>
      </c>
      <c r="J80">
        <v>2</v>
      </c>
      <c r="K80">
        <v>8.0163934426229506</v>
      </c>
      <c r="L80">
        <v>0</v>
      </c>
      <c r="M80">
        <v>0</v>
      </c>
      <c r="N80">
        <v>0.72131147540983609</v>
      </c>
      <c r="O80">
        <v>0.77777777777777779</v>
      </c>
      <c r="P80">
        <v>0.125</v>
      </c>
      <c r="Q80">
        <v>1.125</v>
      </c>
      <c r="R80">
        <v>0</v>
      </c>
      <c r="S80">
        <v>8</v>
      </c>
      <c r="T80">
        <v>1.2553300858899106</v>
      </c>
      <c r="U80">
        <v>17.484054904555283</v>
      </c>
      <c r="V80">
        <v>0</v>
      </c>
      <c r="W80" t="str">
        <f>_xlfn.CONCAT(test_nflmodel2023_2[[#This Row],[player]],"-", test_nflmodel2023_2[[#This Row],[team]])</f>
        <v>Flowers-BAL</v>
      </c>
      <c r="X80">
        <f>test_nflmodel2023_2[[#This Row],[carry score]]+test_nflmodel2023_2[[#This Row],[target score]]+test_nflmodel2023_2[[#This Row],[passing score]]</f>
        <v>18.739384990445192</v>
      </c>
    </row>
    <row r="81" spans="1:24" x14ac:dyDescent="0.25">
      <c r="A81" t="s">
        <v>96</v>
      </c>
      <c r="B81" t="s">
        <v>42</v>
      </c>
      <c r="C81" t="s">
        <v>73</v>
      </c>
      <c r="D81">
        <v>0</v>
      </c>
      <c r="E81">
        <v>61</v>
      </c>
      <c r="F81">
        <v>0</v>
      </c>
      <c r="G81">
        <v>0</v>
      </c>
      <c r="H81">
        <v>7.625</v>
      </c>
      <c r="I81">
        <v>0</v>
      </c>
      <c r="J81">
        <v>0</v>
      </c>
      <c r="K81">
        <v>10.344262295081966</v>
      </c>
      <c r="L81">
        <v>0</v>
      </c>
      <c r="M81">
        <v>0</v>
      </c>
      <c r="N81">
        <v>0.62295081967213117</v>
      </c>
      <c r="O81">
        <v>0.22222222222222221</v>
      </c>
      <c r="P81">
        <v>0</v>
      </c>
      <c r="Q81">
        <v>1.125</v>
      </c>
      <c r="R81">
        <v>0</v>
      </c>
      <c r="S81">
        <v>8</v>
      </c>
      <c r="T81">
        <v>0</v>
      </c>
      <c r="U81">
        <v>18.640968122391101</v>
      </c>
      <c r="V81">
        <v>0</v>
      </c>
      <c r="W81" t="str">
        <f>_xlfn.CONCAT(test_nflmodel2023_2[[#This Row],[player]],"-", test_nflmodel2023_2[[#This Row],[team]])</f>
        <v>Thomas-NO</v>
      </c>
      <c r="X81">
        <f>test_nflmodel2023_2[[#This Row],[carry score]]+test_nflmodel2023_2[[#This Row],[target score]]+test_nflmodel2023_2[[#This Row],[passing score]]</f>
        <v>18.640968122391101</v>
      </c>
    </row>
    <row r="82" spans="1:24" x14ac:dyDescent="0.25">
      <c r="A82" t="s">
        <v>112</v>
      </c>
      <c r="B82" t="s">
        <v>49</v>
      </c>
      <c r="C82" t="s">
        <v>73</v>
      </c>
      <c r="D82">
        <v>0</v>
      </c>
      <c r="E82">
        <v>57</v>
      </c>
      <c r="F82">
        <v>0</v>
      </c>
      <c r="G82">
        <v>0</v>
      </c>
      <c r="H82">
        <v>7.125</v>
      </c>
      <c r="I82">
        <v>0</v>
      </c>
      <c r="J82">
        <v>0</v>
      </c>
      <c r="K82">
        <v>10.543859649122806</v>
      </c>
      <c r="L82">
        <v>0</v>
      </c>
      <c r="M82">
        <v>0</v>
      </c>
      <c r="N82">
        <v>0.77192982456140347</v>
      </c>
      <c r="O82">
        <v>0.7142857142857143</v>
      </c>
      <c r="P82">
        <v>0</v>
      </c>
      <c r="Q82">
        <v>0.875</v>
      </c>
      <c r="R82">
        <v>0</v>
      </c>
      <c r="S82">
        <v>8</v>
      </c>
      <c r="T82">
        <v>0</v>
      </c>
      <c r="U82">
        <v>18.474794630362855</v>
      </c>
      <c r="V82">
        <v>0</v>
      </c>
      <c r="W82" t="str">
        <f>_xlfn.CONCAT(test_nflmodel2023_2[[#This Row],[player]],"-", test_nflmodel2023_2[[#This Row],[team]])</f>
        <v>Moore-CHI</v>
      </c>
      <c r="X82">
        <f>test_nflmodel2023_2[[#This Row],[carry score]]+test_nflmodel2023_2[[#This Row],[target score]]+test_nflmodel2023_2[[#This Row],[passing score]]</f>
        <v>18.474794630362855</v>
      </c>
    </row>
    <row r="83" spans="1:24" x14ac:dyDescent="0.25">
      <c r="A83" t="s">
        <v>346</v>
      </c>
      <c r="B83" t="s">
        <v>29</v>
      </c>
      <c r="C83" t="s">
        <v>73</v>
      </c>
      <c r="D83">
        <v>1</v>
      </c>
      <c r="E83">
        <v>52</v>
      </c>
      <c r="F83">
        <v>0</v>
      </c>
      <c r="G83">
        <v>0.125</v>
      </c>
      <c r="H83">
        <v>6.5</v>
      </c>
      <c r="I83">
        <v>0</v>
      </c>
      <c r="J83">
        <v>2</v>
      </c>
      <c r="K83">
        <v>11.288461538461538</v>
      </c>
      <c r="L83">
        <v>0</v>
      </c>
      <c r="M83">
        <v>0</v>
      </c>
      <c r="N83">
        <v>0.69230769230769229</v>
      </c>
      <c r="O83">
        <v>0.58333333333333337</v>
      </c>
      <c r="P83">
        <v>0</v>
      </c>
      <c r="Q83">
        <v>1.5</v>
      </c>
      <c r="R83">
        <v>0</v>
      </c>
      <c r="S83">
        <v>8</v>
      </c>
      <c r="T83">
        <v>0.21427669529663687</v>
      </c>
      <c r="U83">
        <v>18.105242469399251</v>
      </c>
      <c r="V83">
        <v>0</v>
      </c>
      <c r="W83" t="str">
        <f>_xlfn.CONCAT(test_nflmodel2023_2[[#This Row],[player]],"-", test_nflmodel2023_2[[#This Row],[team]])</f>
        <v>Addison-MIN</v>
      </c>
      <c r="X83">
        <f>test_nflmodel2023_2[[#This Row],[carry score]]+test_nflmodel2023_2[[#This Row],[target score]]+test_nflmodel2023_2[[#This Row],[passing score]]</f>
        <v>18.319519164695887</v>
      </c>
    </row>
    <row r="84" spans="1:24" x14ac:dyDescent="0.25">
      <c r="A84" t="s">
        <v>168</v>
      </c>
      <c r="B84" t="s">
        <v>33</v>
      </c>
      <c r="C84" t="s">
        <v>73</v>
      </c>
      <c r="D84">
        <v>0</v>
      </c>
      <c r="E84">
        <v>18</v>
      </c>
      <c r="F84">
        <v>0</v>
      </c>
      <c r="G84">
        <v>0</v>
      </c>
      <c r="H84">
        <v>6</v>
      </c>
      <c r="I84">
        <v>0</v>
      </c>
      <c r="J84">
        <v>0</v>
      </c>
      <c r="K84">
        <v>10.833333333333334</v>
      </c>
      <c r="L84">
        <v>0</v>
      </c>
      <c r="M84">
        <v>0</v>
      </c>
      <c r="N84">
        <v>0.44444444444444442</v>
      </c>
      <c r="O84">
        <v>0.42857142857142855</v>
      </c>
      <c r="P84">
        <v>0</v>
      </c>
      <c r="Q84">
        <v>2.3333333333333335</v>
      </c>
      <c r="R84">
        <v>0</v>
      </c>
      <c r="S84">
        <v>3</v>
      </c>
      <c r="T84">
        <v>0</v>
      </c>
      <c r="U84">
        <v>18.277777777777779</v>
      </c>
      <c r="V84">
        <v>0</v>
      </c>
      <c r="W84" t="str">
        <f>_xlfn.CONCAT(test_nflmodel2023_2[[#This Row],[player]],"-", test_nflmodel2023_2[[#This Row],[team]])</f>
        <v>Jones-JAX</v>
      </c>
      <c r="X84">
        <f>test_nflmodel2023_2[[#This Row],[carry score]]+test_nflmodel2023_2[[#This Row],[target score]]+test_nflmodel2023_2[[#This Row],[passing score]]</f>
        <v>18.277777777777779</v>
      </c>
    </row>
    <row r="85" spans="1:24" x14ac:dyDescent="0.25">
      <c r="A85" t="s">
        <v>168</v>
      </c>
      <c r="B85" t="s">
        <v>30</v>
      </c>
      <c r="C85" t="s">
        <v>71</v>
      </c>
      <c r="D85">
        <v>29</v>
      </c>
      <c r="E85">
        <v>16</v>
      </c>
      <c r="F85">
        <v>0</v>
      </c>
      <c r="G85">
        <v>7.25</v>
      </c>
      <c r="H85">
        <v>4</v>
      </c>
      <c r="I85">
        <v>0</v>
      </c>
      <c r="J85">
        <v>4.2413793103448274</v>
      </c>
      <c r="K85">
        <v>0.3125</v>
      </c>
      <c r="L85">
        <v>0</v>
      </c>
      <c r="M85">
        <v>0</v>
      </c>
      <c r="N85">
        <v>0.625</v>
      </c>
      <c r="O85">
        <v>0.5714285714285714</v>
      </c>
      <c r="P85">
        <v>0.5</v>
      </c>
      <c r="Q85">
        <v>1.75</v>
      </c>
      <c r="R85">
        <v>0</v>
      </c>
      <c r="S85">
        <v>4</v>
      </c>
      <c r="T85">
        <v>8.7350826586630603</v>
      </c>
      <c r="U85">
        <v>9.4846771247461881</v>
      </c>
      <c r="V85">
        <v>0</v>
      </c>
      <c r="W85" t="str">
        <f>_xlfn.CONCAT(test_nflmodel2023_2[[#This Row],[player]],"-", test_nflmodel2023_2[[#This Row],[team]])</f>
        <v>Jones-GB</v>
      </c>
      <c r="X85">
        <f>test_nflmodel2023_2[[#This Row],[carry score]]+test_nflmodel2023_2[[#This Row],[target score]]+test_nflmodel2023_2[[#This Row],[passing score]]</f>
        <v>18.219759783409248</v>
      </c>
    </row>
    <row r="86" spans="1:24" x14ac:dyDescent="0.25">
      <c r="A86" t="s">
        <v>113</v>
      </c>
      <c r="B86" t="s">
        <v>45</v>
      </c>
      <c r="C86" t="s">
        <v>73</v>
      </c>
      <c r="D86">
        <v>1</v>
      </c>
      <c r="E86">
        <v>78</v>
      </c>
      <c r="F86">
        <v>0</v>
      </c>
      <c r="G86">
        <v>0.14285714285714285</v>
      </c>
      <c r="H86">
        <v>11.142857142857142</v>
      </c>
      <c r="I86">
        <v>0</v>
      </c>
      <c r="J86">
        <v>4</v>
      </c>
      <c r="K86">
        <v>7.2051282051282062</v>
      </c>
      <c r="L86">
        <v>0</v>
      </c>
      <c r="M86">
        <v>0</v>
      </c>
      <c r="N86">
        <v>0.73076923076923073</v>
      </c>
      <c r="O86">
        <v>0.5714285714285714</v>
      </c>
      <c r="P86">
        <v>0</v>
      </c>
      <c r="Q86">
        <v>1</v>
      </c>
      <c r="R86">
        <v>0.14285714285714285</v>
      </c>
      <c r="S86">
        <v>7</v>
      </c>
      <c r="T86">
        <v>0.27469652221889934</v>
      </c>
      <c r="U86">
        <v>17.931119003260648</v>
      </c>
      <c r="V86">
        <v>0</v>
      </c>
      <c r="W86" t="str">
        <f>_xlfn.CONCAT(test_nflmodel2023_2[[#This Row],[player]],"-", test_nflmodel2023_2[[#This Row],[team]])</f>
        <v>Brown-DET</v>
      </c>
      <c r="X86">
        <f>test_nflmodel2023_2[[#This Row],[carry score]]+test_nflmodel2023_2[[#This Row],[target score]]+test_nflmodel2023_2[[#This Row],[passing score]]</f>
        <v>18.205815525479547</v>
      </c>
    </row>
    <row r="87" spans="1:24" x14ac:dyDescent="0.25">
      <c r="A87" t="s">
        <v>122</v>
      </c>
      <c r="B87" t="s">
        <v>23</v>
      </c>
      <c r="C87" t="s">
        <v>71</v>
      </c>
      <c r="D87">
        <v>102</v>
      </c>
      <c r="E87">
        <v>22</v>
      </c>
      <c r="F87">
        <v>0</v>
      </c>
      <c r="G87">
        <v>12.75</v>
      </c>
      <c r="H87">
        <v>2.75</v>
      </c>
      <c r="I87">
        <v>0</v>
      </c>
      <c r="J87">
        <v>4.7647058823529411</v>
      </c>
      <c r="K87">
        <v>2.4090909090909092</v>
      </c>
      <c r="L87">
        <v>0</v>
      </c>
      <c r="M87">
        <v>0</v>
      </c>
      <c r="N87">
        <v>0.81818181818181823</v>
      </c>
      <c r="O87">
        <v>1</v>
      </c>
      <c r="P87">
        <v>1</v>
      </c>
      <c r="Q87">
        <v>0.125</v>
      </c>
      <c r="R87">
        <v>0</v>
      </c>
      <c r="S87">
        <v>8</v>
      </c>
      <c r="T87">
        <v>14.915622292025695</v>
      </c>
      <c r="U87">
        <v>3.2840346016420701</v>
      </c>
      <c r="V87">
        <v>0</v>
      </c>
      <c r="W87" t="str">
        <f>_xlfn.CONCAT(test_nflmodel2023_2[[#This Row],[player]],"-", test_nflmodel2023_2[[#This Row],[team]])</f>
        <v>Cook-BUF</v>
      </c>
      <c r="X87">
        <f>test_nflmodel2023_2[[#This Row],[carry score]]+test_nflmodel2023_2[[#This Row],[target score]]+test_nflmodel2023_2[[#This Row],[passing score]]</f>
        <v>18.199656893667765</v>
      </c>
    </row>
    <row r="88" spans="1:24" x14ac:dyDescent="0.25">
      <c r="A88" t="s">
        <v>287</v>
      </c>
      <c r="B88" t="s">
        <v>52</v>
      </c>
      <c r="C88" t="s">
        <v>71</v>
      </c>
      <c r="D88">
        <v>92</v>
      </c>
      <c r="E88">
        <v>30</v>
      </c>
      <c r="F88">
        <v>0</v>
      </c>
      <c r="G88">
        <v>13.142857142857142</v>
      </c>
      <c r="H88">
        <v>4.2857142857142856</v>
      </c>
      <c r="I88">
        <v>0</v>
      </c>
      <c r="J88">
        <v>3.3152173913043477</v>
      </c>
      <c r="K88">
        <v>-0.83333333333333337</v>
      </c>
      <c r="L88">
        <v>0</v>
      </c>
      <c r="M88">
        <v>0</v>
      </c>
      <c r="N88">
        <v>0.96666666666666667</v>
      </c>
      <c r="O88">
        <v>1</v>
      </c>
      <c r="P88">
        <v>1</v>
      </c>
      <c r="Q88">
        <v>0.42857142857142855</v>
      </c>
      <c r="R88">
        <v>0</v>
      </c>
      <c r="S88">
        <v>7</v>
      </c>
      <c r="T88">
        <v>12.243326468295605</v>
      </c>
      <c r="U88">
        <v>5.8578430343028103</v>
      </c>
      <c r="V88">
        <v>0</v>
      </c>
      <c r="W88" t="str">
        <f>_xlfn.CONCAT(test_nflmodel2023_2[[#This Row],[player]],"-", test_nflmodel2023_2[[#This Row],[team]])</f>
        <v>White-TB</v>
      </c>
      <c r="X88">
        <f>test_nflmodel2023_2[[#This Row],[carry score]]+test_nflmodel2023_2[[#This Row],[target score]]+test_nflmodel2023_2[[#This Row],[passing score]]</f>
        <v>18.101169502598417</v>
      </c>
    </row>
    <row r="89" spans="1:24" x14ac:dyDescent="0.25">
      <c r="A89" t="s">
        <v>191</v>
      </c>
      <c r="B89" t="s">
        <v>31</v>
      </c>
      <c r="C89" t="s">
        <v>71</v>
      </c>
      <c r="D89">
        <v>44</v>
      </c>
      <c r="E89">
        <v>13</v>
      </c>
      <c r="F89">
        <v>0</v>
      </c>
      <c r="G89">
        <v>11</v>
      </c>
      <c r="H89">
        <v>3.25</v>
      </c>
      <c r="I89">
        <v>0</v>
      </c>
      <c r="J89">
        <v>4.7045454545454541</v>
      </c>
      <c r="K89">
        <v>0.69230769230769229</v>
      </c>
      <c r="L89">
        <v>0</v>
      </c>
      <c r="M89">
        <v>0</v>
      </c>
      <c r="N89">
        <v>0.76923076923076927</v>
      </c>
      <c r="O89">
        <v>0.66666666666666663</v>
      </c>
      <c r="P89">
        <v>1</v>
      </c>
      <c r="Q89">
        <v>0.75</v>
      </c>
      <c r="R89">
        <v>0</v>
      </c>
      <c r="S89">
        <v>4</v>
      </c>
      <c r="T89">
        <v>12.801902300775374</v>
      </c>
      <c r="U89">
        <v>5.0618636007593629</v>
      </c>
      <c r="V89">
        <v>0</v>
      </c>
      <c r="W89" t="str">
        <f>_xlfn.CONCAT(test_nflmodel2023_2[[#This Row],[player]],"-", test_nflmodel2023_2[[#This Row],[team]])</f>
        <v>Taylor-IND</v>
      </c>
      <c r="X89">
        <f>test_nflmodel2023_2[[#This Row],[carry score]]+test_nflmodel2023_2[[#This Row],[target score]]+test_nflmodel2023_2[[#This Row],[passing score]]</f>
        <v>17.863765901534737</v>
      </c>
    </row>
    <row r="90" spans="1:24" x14ac:dyDescent="0.25">
      <c r="A90" t="s">
        <v>362</v>
      </c>
      <c r="B90" t="s">
        <v>22</v>
      </c>
      <c r="C90" t="s">
        <v>74</v>
      </c>
      <c r="D90">
        <v>1</v>
      </c>
      <c r="E90">
        <v>45</v>
      </c>
      <c r="F90">
        <v>0</v>
      </c>
      <c r="G90">
        <v>0.14285714285714285</v>
      </c>
      <c r="H90">
        <v>6.4285714285714288</v>
      </c>
      <c r="I90">
        <v>0</v>
      </c>
      <c r="J90">
        <v>0</v>
      </c>
      <c r="K90">
        <v>7.4666666666666668</v>
      </c>
      <c r="L90">
        <v>0</v>
      </c>
      <c r="M90">
        <v>0</v>
      </c>
      <c r="N90">
        <v>0.71111111111111114</v>
      </c>
      <c r="O90">
        <v>0.8</v>
      </c>
      <c r="P90">
        <v>0</v>
      </c>
      <c r="Q90">
        <v>1.4285714285714286</v>
      </c>
      <c r="R90">
        <v>0</v>
      </c>
      <c r="S90">
        <v>7</v>
      </c>
      <c r="T90">
        <v>0.18898223650461363</v>
      </c>
      <c r="U90">
        <v>17.634464771909968</v>
      </c>
      <c r="V90">
        <v>0</v>
      </c>
      <c r="W90" t="str">
        <f>_xlfn.CONCAT(test_nflmodel2023_2[[#This Row],[player]],"-", test_nflmodel2023_2[[#This Row],[team]])</f>
        <v>Andrews-BAL</v>
      </c>
      <c r="X90">
        <f>test_nflmodel2023_2[[#This Row],[carry score]]+test_nflmodel2023_2[[#This Row],[target score]]+test_nflmodel2023_2[[#This Row],[passing score]]</f>
        <v>17.823447008414583</v>
      </c>
    </row>
    <row r="91" spans="1:24" x14ac:dyDescent="0.25">
      <c r="A91" t="s">
        <v>337</v>
      </c>
      <c r="B91" t="s">
        <v>29</v>
      </c>
      <c r="C91" t="s">
        <v>71</v>
      </c>
      <c r="D91">
        <v>106</v>
      </c>
      <c r="E91">
        <v>32</v>
      </c>
      <c r="F91">
        <v>0</v>
      </c>
      <c r="G91">
        <v>13.25</v>
      </c>
      <c r="H91">
        <v>4</v>
      </c>
      <c r="I91">
        <v>0</v>
      </c>
      <c r="J91">
        <v>3.6792452830188678</v>
      </c>
      <c r="K91">
        <v>0.53125</v>
      </c>
      <c r="L91">
        <v>0</v>
      </c>
      <c r="M91">
        <v>0</v>
      </c>
      <c r="N91">
        <v>0.65625</v>
      </c>
      <c r="O91">
        <v>0.44444444444444442</v>
      </c>
      <c r="P91">
        <v>1</v>
      </c>
      <c r="Q91">
        <v>1.125</v>
      </c>
      <c r="R91">
        <v>0</v>
      </c>
      <c r="S91">
        <v>8</v>
      </c>
      <c r="T91">
        <v>12.628135925065877</v>
      </c>
      <c r="U91">
        <v>5.161899411855452</v>
      </c>
      <c r="V91">
        <v>0</v>
      </c>
      <c r="W91" t="str">
        <f>_xlfn.CONCAT(test_nflmodel2023_2[[#This Row],[player]],"-", test_nflmodel2023_2[[#This Row],[team]])</f>
        <v>Mattison-MIN</v>
      </c>
      <c r="X91">
        <f>test_nflmodel2023_2[[#This Row],[carry score]]+test_nflmodel2023_2[[#This Row],[target score]]+test_nflmodel2023_2[[#This Row],[passing score]]</f>
        <v>17.790035336921328</v>
      </c>
    </row>
    <row r="92" spans="1:24" x14ac:dyDescent="0.25">
      <c r="A92" t="s">
        <v>220</v>
      </c>
      <c r="B92" t="s">
        <v>49</v>
      </c>
      <c r="C92" t="s">
        <v>71</v>
      </c>
      <c r="D92">
        <v>45</v>
      </c>
      <c r="E92">
        <v>11</v>
      </c>
      <c r="F92">
        <v>0</v>
      </c>
      <c r="G92">
        <v>11.25</v>
      </c>
      <c r="H92">
        <v>2.75</v>
      </c>
      <c r="I92">
        <v>0</v>
      </c>
      <c r="J92">
        <v>4.5333333333333332</v>
      </c>
      <c r="K92">
        <v>-0.54545454545454541</v>
      </c>
      <c r="L92">
        <v>0</v>
      </c>
      <c r="M92">
        <v>0</v>
      </c>
      <c r="N92">
        <v>0.63636363636363635</v>
      </c>
      <c r="O92">
        <v>1</v>
      </c>
      <c r="P92">
        <v>1</v>
      </c>
      <c r="Q92">
        <v>0.5</v>
      </c>
      <c r="R92">
        <v>0</v>
      </c>
      <c r="S92">
        <v>4</v>
      </c>
      <c r="T92">
        <v>12.734206205467959</v>
      </c>
      <c r="U92">
        <v>5.0511442112741705</v>
      </c>
      <c r="V92">
        <v>0</v>
      </c>
      <c r="W92" t="str">
        <f>_xlfn.CONCAT(test_nflmodel2023_2[[#This Row],[player]],"-", test_nflmodel2023_2[[#This Row],[team]])</f>
        <v>Foreman-CHI</v>
      </c>
      <c r="X92">
        <f>test_nflmodel2023_2[[#This Row],[carry score]]+test_nflmodel2023_2[[#This Row],[target score]]+test_nflmodel2023_2[[#This Row],[passing score]]</f>
        <v>17.78535041674213</v>
      </c>
    </row>
    <row r="93" spans="1:24" x14ac:dyDescent="0.25">
      <c r="A93" t="s">
        <v>274</v>
      </c>
      <c r="B93" t="s">
        <v>44</v>
      </c>
      <c r="C93" t="s">
        <v>73</v>
      </c>
      <c r="D93">
        <v>0</v>
      </c>
      <c r="E93">
        <v>53</v>
      </c>
      <c r="F93">
        <v>0</v>
      </c>
      <c r="G93">
        <v>0</v>
      </c>
      <c r="H93">
        <v>7.5714285714285712</v>
      </c>
      <c r="I93">
        <v>0</v>
      </c>
      <c r="J93">
        <v>0</v>
      </c>
      <c r="K93">
        <v>14.20754716981132</v>
      </c>
      <c r="L93">
        <v>0</v>
      </c>
      <c r="M93">
        <v>0</v>
      </c>
      <c r="N93">
        <v>0.58490566037735847</v>
      </c>
      <c r="O93">
        <v>0.3</v>
      </c>
      <c r="P93">
        <v>0</v>
      </c>
      <c r="Q93">
        <v>1.4285714285714286</v>
      </c>
      <c r="R93">
        <v>0</v>
      </c>
      <c r="S93">
        <v>7</v>
      </c>
      <c r="T93">
        <v>0</v>
      </c>
      <c r="U93">
        <v>17.769558867089888</v>
      </c>
      <c r="V93">
        <v>0</v>
      </c>
      <c r="W93" t="str">
        <f>_xlfn.CONCAT(test_nflmodel2023_2[[#This Row],[player]],"-", test_nflmodel2023_2[[#This Row],[team]])</f>
        <v>Hopkins-TEN</v>
      </c>
      <c r="X93">
        <f>test_nflmodel2023_2[[#This Row],[carry score]]+test_nflmodel2023_2[[#This Row],[target score]]+test_nflmodel2023_2[[#This Row],[passing score]]</f>
        <v>17.769558867089888</v>
      </c>
    </row>
    <row r="94" spans="1:24" x14ac:dyDescent="0.25">
      <c r="A94" t="s">
        <v>160</v>
      </c>
      <c r="B94" t="s">
        <v>37</v>
      </c>
      <c r="C94" t="s">
        <v>73</v>
      </c>
      <c r="D94">
        <v>1</v>
      </c>
      <c r="E94">
        <v>26</v>
      </c>
      <c r="F94">
        <v>0</v>
      </c>
      <c r="G94">
        <v>0.33333333333333331</v>
      </c>
      <c r="H94">
        <v>8.6666666666666661</v>
      </c>
      <c r="I94">
        <v>0</v>
      </c>
      <c r="J94">
        <v>3</v>
      </c>
      <c r="K94">
        <v>11.807692307692308</v>
      </c>
      <c r="L94">
        <v>0</v>
      </c>
      <c r="M94">
        <v>0</v>
      </c>
      <c r="N94">
        <v>0.73076923076923073</v>
      </c>
      <c r="O94">
        <v>0</v>
      </c>
      <c r="P94">
        <v>0</v>
      </c>
      <c r="Q94">
        <v>0.66666666666666663</v>
      </c>
      <c r="R94">
        <v>0</v>
      </c>
      <c r="S94">
        <v>3</v>
      </c>
      <c r="T94">
        <v>0.43867513459481289</v>
      </c>
      <c r="U94">
        <v>17.100854113400295</v>
      </c>
      <c r="V94">
        <v>0</v>
      </c>
      <c r="W94" t="str">
        <f>_xlfn.CONCAT(test_nflmodel2023_2[[#This Row],[player]],"-", test_nflmodel2023_2[[#This Row],[team]])</f>
        <v>Williams-LAC</v>
      </c>
      <c r="X94">
        <f>test_nflmodel2023_2[[#This Row],[carry score]]+test_nflmodel2023_2[[#This Row],[target score]]+test_nflmodel2023_2[[#This Row],[passing score]]</f>
        <v>17.539529247995109</v>
      </c>
    </row>
    <row r="95" spans="1:24" x14ac:dyDescent="0.25">
      <c r="A95" t="s">
        <v>226</v>
      </c>
      <c r="B95" t="s">
        <v>47</v>
      </c>
      <c r="C95" t="s">
        <v>73</v>
      </c>
      <c r="D95">
        <v>0</v>
      </c>
      <c r="E95">
        <v>26</v>
      </c>
      <c r="F95">
        <v>0</v>
      </c>
      <c r="G95">
        <v>0</v>
      </c>
      <c r="H95">
        <v>8.6666666666666661</v>
      </c>
      <c r="I95">
        <v>0</v>
      </c>
      <c r="J95">
        <v>0</v>
      </c>
      <c r="K95">
        <v>12.5</v>
      </c>
      <c r="L95">
        <v>0</v>
      </c>
      <c r="M95">
        <v>0</v>
      </c>
      <c r="N95">
        <v>0.61538461538461542</v>
      </c>
      <c r="O95">
        <v>0.33333333333333331</v>
      </c>
      <c r="P95">
        <v>0</v>
      </c>
      <c r="Q95">
        <v>1</v>
      </c>
      <c r="R95">
        <v>0</v>
      </c>
      <c r="S95">
        <v>3</v>
      </c>
      <c r="T95">
        <v>0</v>
      </c>
      <c r="U95">
        <v>17.376388374866284</v>
      </c>
      <c r="V95">
        <v>0</v>
      </c>
      <c r="W95" t="str">
        <f>_xlfn.CONCAT(test_nflmodel2023_2[[#This Row],[player]],"-", test_nflmodel2023_2[[#This Row],[team]])</f>
        <v>Johnson-PIT</v>
      </c>
      <c r="X95">
        <f>test_nflmodel2023_2[[#This Row],[carry score]]+test_nflmodel2023_2[[#This Row],[target score]]+test_nflmodel2023_2[[#This Row],[passing score]]</f>
        <v>17.376388374866284</v>
      </c>
    </row>
    <row r="96" spans="1:24" x14ac:dyDescent="0.25">
      <c r="A96" t="s">
        <v>343</v>
      </c>
      <c r="B96" t="s">
        <v>52</v>
      </c>
      <c r="C96" t="s">
        <v>73</v>
      </c>
      <c r="D96">
        <v>1</v>
      </c>
      <c r="E96">
        <v>56</v>
      </c>
      <c r="F96">
        <v>1</v>
      </c>
      <c r="G96">
        <v>0.14285714285714285</v>
      </c>
      <c r="H96">
        <v>8</v>
      </c>
      <c r="I96">
        <v>0</v>
      </c>
      <c r="J96">
        <v>14</v>
      </c>
      <c r="K96">
        <v>9.2142857142857135</v>
      </c>
      <c r="L96">
        <v>0</v>
      </c>
      <c r="M96">
        <v>0</v>
      </c>
      <c r="N96">
        <v>0.6785714285714286</v>
      </c>
      <c r="O96">
        <v>0.36363636363636365</v>
      </c>
      <c r="P96">
        <v>0</v>
      </c>
      <c r="Q96">
        <v>1.5714285714285714</v>
      </c>
      <c r="R96">
        <v>0</v>
      </c>
      <c r="S96">
        <v>7</v>
      </c>
      <c r="T96">
        <v>0.48898223650461359</v>
      </c>
      <c r="U96">
        <v>16.816754023904711</v>
      </c>
      <c r="V96">
        <v>0</v>
      </c>
      <c r="W96" t="str">
        <f>_xlfn.CONCAT(test_nflmodel2023_2[[#This Row],[player]],"-", test_nflmodel2023_2[[#This Row],[team]])</f>
        <v>Godwin-TB</v>
      </c>
      <c r="X96">
        <f>test_nflmodel2023_2[[#This Row],[carry score]]+test_nflmodel2023_2[[#This Row],[target score]]+test_nflmodel2023_2[[#This Row],[passing score]]</f>
        <v>17.305736260409326</v>
      </c>
    </row>
    <row r="97" spans="1:24" x14ac:dyDescent="0.25">
      <c r="A97" t="s">
        <v>231</v>
      </c>
      <c r="B97" t="s">
        <v>32</v>
      </c>
      <c r="C97" t="s">
        <v>71</v>
      </c>
      <c r="D97">
        <v>109</v>
      </c>
      <c r="E97">
        <v>12</v>
      </c>
      <c r="F97">
        <v>0</v>
      </c>
      <c r="G97">
        <v>15.571428571428571</v>
      </c>
      <c r="H97">
        <v>1.7142857142857142</v>
      </c>
      <c r="I97">
        <v>0</v>
      </c>
      <c r="J97">
        <v>3</v>
      </c>
      <c r="K97">
        <v>0.41666666666666669</v>
      </c>
      <c r="L97">
        <v>0</v>
      </c>
      <c r="M97">
        <v>0</v>
      </c>
      <c r="N97">
        <v>0.75</v>
      </c>
      <c r="O97">
        <v>1</v>
      </c>
      <c r="P97">
        <v>1.5714285714285714</v>
      </c>
      <c r="Q97">
        <v>0.14285714285714285</v>
      </c>
      <c r="R97">
        <v>0</v>
      </c>
      <c r="S97">
        <v>7</v>
      </c>
      <c r="T97">
        <v>14.942102169379627</v>
      </c>
      <c r="U97">
        <v>2.277832292530523</v>
      </c>
      <c r="V97">
        <v>0</v>
      </c>
      <c r="W97" t="str">
        <f>_xlfn.CONCAT(test_nflmodel2023_2[[#This Row],[player]],"-", test_nflmodel2023_2[[#This Row],[team]])</f>
        <v>Pierce-HOU</v>
      </c>
      <c r="X97">
        <f>test_nflmodel2023_2[[#This Row],[carry score]]+test_nflmodel2023_2[[#This Row],[target score]]+test_nflmodel2023_2[[#This Row],[passing score]]</f>
        <v>17.21993446191015</v>
      </c>
    </row>
    <row r="98" spans="1:24" x14ac:dyDescent="0.25">
      <c r="A98" t="s">
        <v>102</v>
      </c>
      <c r="B98" t="s">
        <v>34</v>
      </c>
      <c r="C98" t="s">
        <v>71</v>
      </c>
      <c r="D98">
        <v>95</v>
      </c>
      <c r="E98">
        <v>16</v>
      </c>
      <c r="F98">
        <v>0</v>
      </c>
      <c r="G98">
        <v>11.875</v>
      </c>
      <c r="H98">
        <v>2</v>
      </c>
      <c r="I98">
        <v>0</v>
      </c>
      <c r="J98">
        <v>4.0421052631578949</v>
      </c>
      <c r="K98">
        <v>-2.5</v>
      </c>
      <c r="L98">
        <v>0</v>
      </c>
      <c r="M98">
        <v>0</v>
      </c>
      <c r="N98">
        <v>0.8125</v>
      </c>
      <c r="O98">
        <v>1</v>
      </c>
      <c r="P98">
        <v>1.125</v>
      </c>
      <c r="Q98">
        <v>0.25</v>
      </c>
      <c r="R98">
        <v>0</v>
      </c>
      <c r="S98">
        <v>8</v>
      </c>
      <c r="T98">
        <v>12.970528488876422</v>
      </c>
      <c r="U98">
        <v>4.1108200530681511</v>
      </c>
      <c r="V98">
        <v>0</v>
      </c>
      <c r="W98" t="str">
        <f>_xlfn.CONCAT(test_nflmodel2023_2[[#This Row],[player]],"-", test_nflmodel2023_2[[#This Row],[team]])</f>
        <v>Robinson-WAS</v>
      </c>
      <c r="X98">
        <f>test_nflmodel2023_2[[#This Row],[carry score]]+test_nflmodel2023_2[[#This Row],[target score]]+test_nflmodel2023_2[[#This Row],[passing score]]</f>
        <v>17.081348541944571</v>
      </c>
    </row>
    <row r="99" spans="1:24" x14ac:dyDescent="0.25">
      <c r="A99" t="s">
        <v>317</v>
      </c>
      <c r="B99" t="s">
        <v>39</v>
      </c>
      <c r="C99" t="s">
        <v>73</v>
      </c>
      <c r="D99">
        <v>1</v>
      </c>
      <c r="E99">
        <v>55</v>
      </c>
      <c r="F99">
        <v>0</v>
      </c>
      <c r="G99">
        <v>0.125</v>
      </c>
      <c r="H99">
        <v>6.875</v>
      </c>
      <c r="I99">
        <v>0</v>
      </c>
      <c r="J99">
        <v>4</v>
      </c>
      <c r="K99">
        <v>10.436363636363636</v>
      </c>
      <c r="L99">
        <v>0</v>
      </c>
      <c r="M99">
        <v>0</v>
      </c>
      <c r="N99">
        <v>0.67272727272727273</v>
      </c>
      <c r="O99">
        <v>1</v>
      </c>
      <c r="P99">
        <v>0</v>
      </c>
      <c r="Q99">
        <v>0.75</v>
      </c>
      <c r="R99">
        <v>0</v>
      </c>
      <c r="S99">
        <v>8</v>
      </c>
      <c r="T99">
        <v>0.25177669529663688</v>
      </c>
      <c r="U99">
        <v>16.720385865796178</v>
      </c>
      <c r="V99">
        <v>0</v>
      </c>
      <c r="W99" t="str">
        <f>_xlfn.CONCAT(test_nflmodel2023_2[[#This Row],[player]],"-", test_nflmodel2023_2[[#This Row],[team]])</f>
        <v>Bourne-NE</v>
      </c>
      <c r="X99">
        <f>test_nflmodel2023_2[[#This Row],[carry score]]+test_nflmodel2023_2[[#This Row],[target score]]+test_nflmodel2023_2[[#This Row],[passing score]]</f>
        <v>16.972162561092816</v>
      </c>
    </row>
    <row r="100" spans="1:24" x14ac:dyDescent="0.25">
      <c r="A100" t="s">
        <v>289</v>
      </c>
      <c r="B100" t="s">
        <v>28</v>
      </c>
      <c r="C100" t="s">
        <v>73</v>
      </c>
      <c r="D100">
        <v>0</v>
      </c>
      <c r="E100">
        <v>46</v>
      </c>
      <c r="F100">
        <v>0</v>
      </c>
      <c r="G100">
        <v>0</v>
      </c>
      <c r="H100">
        <v>5.75</v>
      </c>
      <c r="I100">
        <v>0</v>
      </c>
      <c r="J100">
        <v>0</v>
      </c>
      <c r="K100">
        <v>9.8478260869565215</v>
      </c>
      <c r="L100">
        <v>0</v>
      </c>
      <c r="M100">
        <v>0</v>
      </c>
      <c r="N100">
        <v>0.71739130434782605</v>
      </c>
      <c r="O100">
        <v>0.72727272727272729</v>
      </c>
      <c r="P100">
        <v>0</v>
      </c>
      <c r="Q100">
        <v>1.375</v>
      </c>
      <c r="R100">
        <v>0</v>
      </c>
      <c r="S100">
        <v>8</v>
      </c>
      <c r="T100">
        <v>0</v>
      </c>
      <c r="U100">
        <v>16.879792075828249</v>
      </c>
      <c r="V100">
        <v>0</v>
      </c>
      <c r="W100" t="str">
        <f>_xlfn.CONCAT(test_nflmodel2023_2[[#This Row],[player]],"-", test_nflmodel2023_2[[#This Row],[team]])</f>
        <v>Sutton-DEN</v>
      </c>
      <c r="X100">
        <f>test_nflmodel2023_2[[#This Row],[carry score]]+test_nflmodel2023_2[[#This Row],[target score]]+test_nflmodel2023_2[[#This Row],[passing score]]</f>
        <v>16.879792075828249</v>
      </c>
    </row>
    <row r="101" spans="1:24" x14ac:dyDescent="0.25">
      <c r="A101" t="s">
        <v>200</v>
      </c>
      <c r="B101" t="s">
        <v>45</v>
      </c>
      <c r="C101" t="s">
        <v>71</v>
      </c>
      <c r="D101">
        <v>76</v>
      </c>
      <c r="E101">
        <v>33</v>
      </c>
      <c r="F101">
        <v>0</v>
      </c>
      <c r="G101">
        <v>12.666666666666666</v>
      </c>
      <c r="H101">
        <v>5.5</v>
      </c>
      <c r="I101">
        <v>0</v>
      </c>
      <c r="J101">
        <v>5.25</v>
      </c>
      <c r="K101">
        <v>0.45454545454545453</v>
      </c>
      <c r="L101">
        <v>0</v>
      </c>
      <c r="M101">
        <v>0</v>
      </c>
      <c r="N101">
        <v>0.84848484848484851</v>
      </c>
      <c r="O101">
        <v>0</v>
      </c>
      <c r="P101">
        <v>1</v>
      </c>
      <c r="Q101">
        <v>0.33333333333333331</v>
      </c>
      <c r="R101">
        <v>0</v>
      </c>
      <c r="S101">
        <v>6</v>
      </c>
      <c r="T101">
        <v>14.813380355171621</v>
      </c>
      <c r="U101">
        <v>2.0461039419462925</v>
      </c>
      <c r="V101">
        <v>0</v>
      </c>
      <c r="W101" t="str">
        <f>_xlfn.CONCAT(test_nflmodel2023_2[[#This Row],[player]],"-", test_nflmodel2023_2[[#This Row],[team]])</f>
        <v>Gibbs-DET</v>
      </c>
      <c r="X101">
        <f>test_nflmodel2023_2[[#This Row],[carry score]]+test_nflmodel2023_2[[#This Row],[target score]]+test_nflmodel2023_2[[#This Row],[passing score]]</f>
        <v>16.859484297117913</v>
      </c>
    </row>
    <row r="102" spans="1:24" x14ac:dyDescent="0.25">
      <c r="A102" t="s">
        <v>243</v>
      </c>
      <c r="B102" t="s">
        <v>22</v>
      </c>
      <c r="C102" t="s">
        <v>71</v>
      </c>
      <c r="D102">
        <v>105</v>
      </c>
      <c r="E102">
        <v>7</v>
      </c>
      <c r="F102">
        <v>0</v>
      </c>
      <c r="G102">
        <v>13.125</v>
      </c>
      <c r="H102">
        <v>0.875</v>
      </c>
      <c r="I102">
        <v>0</v>
      </c>
      <c r="J102">
        <v>4.0571428571428569</v>
      </c>
      <c r="K102">
        <v>1</v>
      </c>
      <c r="L102">
        <v>0</v>
      </c>
      <c r="M102">
        <v>0</v>
      </c>
      <c r="N102">
        <v>0.8571428571428571</v>
      </c>
      <c r="O102">
        <v>0</v>
      </c>
      <c r="P102">
        <v>1.5</v>
      </c>
      <c r="Q102">
        <v>0</v>
      </c>
      <c r="R102">
        <v>0</v>
      </c>
      <c r="S102">
        <v>8</v>
      </c>
      <c r="T102">
        <v>15.829240886680559</v>
      </c>
      <c r="U102">
        <v>0.92709281262705023</v>
      </c>
      <c r="V102">
        <v>0</v>
      </c>
      <c r="W102" t="str">
        <f>_xlfn.CONCAT(test_nflmodel2023_2[[#This Row],[player]],"-", test_nflmodel2023_2[[#This Row],[team]])</f>
        <v>Edwards-BAL</v>
      </c>
      <c r="X102">
        <f>test_nflmodel2023_2[[#This Row],[carry score]]+test_nflmodel2023_2[[#This Row],[target score]]+test_nflmodel2023_2[[#This Row],[passing score]]</f>
        <v>16.756333699307611</v>
      </c>
    </row>
    <row r="103" spans="1:24" x14ac:dyDescent="0.25">
      <c r="A103" t="s">
        <v>115</v>
      </c>
      <c r="B103" t="s">
        <v>34</v>
      </c>
      <c r="C103" t="s">
        <v>73</v>
      </c>
      <c r="D103">
        <v>0</v>
      </c>
      <c r="E103">
        <v>63</v>
      </c>
      <c r="F103">
        <v>0</v>
      </c>
      <c r="G103">
        <v>0</v>
      </c>
      <c r="H103">
        <v>7.875</v>
      </c>
      <c r="I103">
        <v>0</v>
      </c>
      <c r="J103">
        <v>0</v>
      </c>
      <c r="K103">
        <v>11.015873015873016</v>
      </c>
      <c r="L103">
        <v>0</v>
      </c>
      <c r="M103">
        <v>0</v>
      </c>
      <c r="N103">
        <v>0.66666666666666663</v>
      </c>
      <c r="O103">
        <v>0.5</v>
      </c>
      <c r="P103">
        <v>0</v>
      </c>
      <c r="Q103">
        <v>0.75</v>
      </c>
      <c r="R103">
        <v>0</v>
      </c>
      <c r="S103">
        <v>8</v>
      </c>
      <c r="T103">
        <v>0</v>
      </c>
      <c r="U103">
        <v>16.631774714999981</v>
      </c>
      <c r="V103">
        <v>0</v>
      </c>
      <c r="W103" t="str">
        <f>_xlfn.CONCAT(test_nflmodel2023_2[[#This Row],[player]],"-", test_nflmodel2023_2[[#This Row],[team]])</f>
        <v>McLaurin-WAS</v>
      </c>
      <c r="X103">
        <f>test_nflmodel2023_2[[#This Row],[carry score]]+test_nflmodel2023_2[[#This Row],[target score]]+test_nflmodel2023_2[[#This Row],[passing score]]</f>
        <v>16.631774714999981</v>
      </c>
    </row>
    <row r="104" spans="1:24" x14ac:dyDescent="0.25">
      <c r="A104" t="s">
        <v>238</v>
      </c>
      <c r="B104" t="s">
        <v>32</v>
      </c>
      <c r="C104" t="s">
        <v>73</v>
      </c>
      <c r="D104">
        <v>0</v>
      </c>
      <c r="E104">
        <v>48</v>
      </c>
      <c r="F104">
        <v>0</v>
      </c>
      <c r="G104">
        <v>0</v>
      </c>
      <c r="H104">
        <v>6.8571428571428568</v>
      </c>
      <c r="I104">
        <v>0</v>
      </c>
      <c r="J104">
        <v>0</v>
      </c>
      <c r="K104">
        <v>12.125</v>
      </c>
      <c r="L104">
        <v>0</v>
      </c>
      <c r="M104">
        <v>0</v>
      </c>
      <c r="N104">
        <v>0.6875</v>
      </c>
      <c r="O104">
        <v>1</v>
      </c>
      <c r="P104">
        <v>0</v>
      </c>
      <c r="Q104">
        <v>0.42857142857142855</v>
      </c>
      <c r="R104">
        <v>0</v>
      </c>
      <c r="S104">
        <v>7</v>
      </c>
      <c r="T104">
        <v>0</v>
      </c>
      <c r="U104">
        <v>16.573138766119975</v>
      </c>
      <c r="V104">
        <v>0</v>
      </c>
      <c r="W104" t="str">
        <f>_xlfn.CONCAT(test_nflmodel2023_2[[#This Row],[player]],"-", test_nflmodel2023_2[[#This Row],[team]])</f>
        <v>Collins-HOU</v>
      </c>
      <c r="X104">
        <f>test_nflmodel2023_2[[#This Row],[carry score]]+test_nflmodel2023_2[[#This Row],[target score]]+test_nflmodel2023_2[[#This Row],[passing score]]</f>
        <v>16.573138766119975</v>
      </c>
    </row>
    <row r="105" spans="1:24" x14ac:dyDescent="0.25">
      <c r="A105" t="s">
        <v>152</v>
      </c>
      <c r="B105" t="s">
        <v>52</v>
      </c>
      <c r="C105" t="s">
        <v>73</v>
      </c>
      <c r="D105">
        <v>0</v>
      </c>
      <c r="E105">
        <v>55</v>
      </c>
      <c r="F105">
        <v>0</v>
      </c>
      <c r="G105">
        <v>0</v>
      </c>
      <c r="H105">
        <v>7.8571428571428568</v>
      </c>
      <c r="I105">
        <v>0</v>
      </c>
      <c r="J105">
        <v>0</v>
      </c>
      <c r="K105">
        <v>13.309090909090909</v>
      </c>
      <c r="L105">
        <v>0</v>
      </c>
      <c r="M105">
        <v>0</v>
      </c>
      <c r="N105">
        <v>0.6</v>
      </c>
      <c r="O105">
        <v>0.2</v>
      </c>
      <c r="P105">
        <v>0</v>
      </c>
      <c r="Q105">
        <v>0.7142857142857143</v>
      </c>
      <c r="R105">
        <v>0</v>
      </c>
      <c r="S105">
        <v>7</v>
      </c>
      <c r="T105">
        <v>0</v>
      </c>
      <c r="U105">
        <v>16.488111815125329</v>
      </c>
      <c r="V105">
        <v>0</v>
      </c>
      <c r="W105" t="str">
        <f>_xlfn.CONCAT(test_nflmodel2023_2[[#This Row],[player]],"-", test_nflmodel2023_2[[#This Row],[team]])</f>
        <v>Evans-TB</v>
      </c>
      <c r="X105">
        <f>test_nflmodel2023_2[[#This Row],[carry score]]+test_nflmodel2023_2[[#This Row],[target score]]+test_nflmodel2023_2[[#This Row],[passing score]]</f>
        <v>16.488111815125329</v>
      </c>
    </row>
    <row r="106" spans="1:24" x14ac:dyDescent="0.25">
      <c r="A106" t="s">
        <v>142</v>
      </c>
      <c r="B106" t="s">
        <v>41</v>
      </c>
      <c r="C106" t="s">
        <v>73</v>
      </c>
      <c r="D106">
        <v>0</v>
      </c>
      <c r="E106">
        <v>57</v>
      </c>
      <c r="F106">
        <v>1</v>
      </c>
      <c r="G106">
        <v>0</v>
      </c>
      <c r="H106">
        <v>7.125</v>
      </c>
      <c r="I106">
        <v>0</v>
      </c>
      <c r="J106">
        <v>0</v>
      </c>
      <c r="K106">
        <v>9.9473684210526319</v>
      </c>
      <c r="L106">
        <v>0</v>
      </c>
      <c r="M106">
        <v>1</v>
      </c>
      <c r="N106">
        <v>0.64912280701754388</v>
      </c>
      <c r="O106">
        <v>0.54545454545454541</v>
      </c>
      <c r="P106">
        <v>0</v>
      </c>
      <c r="Q106">
        <v>1.375</v>
      </c>
      <c r="R106">
        <v>0</v>
      </c>
      <c r="S106">
        <v>8</v>
      </c>
      <c r="T106">
        <v>0</v>
      </c>
      <c r="U106">
        <v>16.381480652716437</v>
      </c>
      <c r="V106">
        <v>0</v>
      </c>
      <c r="W106" t="str">
        <f>_xlfn.CONCAT(test_nflmodel2023_2[[#This Row],[player]],"-", test_nflmodel2023_2[[#This Row],[team]])</f>
        <v>London-ATL</v>
      </c>
      <c r="X106">
        <f>test_nflmodel2023_2[[#This Row],[carry score]]+test_nflmodel2023_2[[#This Row],[target score]]+test_nflmodel2023_2[[#This Row],[passing score]]</f>
        <v>16.381480652716437</v>
      </c>
    </row>
    <row r="107" spans="1:24" x14ac:dyDescent="0.25">
      <c r="A107" t="s">
        <v>102</v>
      </c>
      <c r="B107" t="s">
        <v>41</v>
      </c>
      <c r="C107" t="s">
        <v>71</v>
      </c>
      <c r="D107">
        <v>92</v>
      </c>
      <c r="E107">
        <v>37</v>
      </c>
      <c r="F107">
        <v>0</v>
      </c>
      <c r="G107">
        <v>11.5</v>
      </c>
      <c r="H107">
        <v>4.625</v>
      </c>
      <c r="I107">
        <v>0</v>
      </c>
      <c r="J107">
        <v>5.0652173913043477</v>
      </c>
      <c r="K107">
        <v>0.59459459459459463</v>
      </c>
      <c r="L107">
        <v>0</v>
      </c>
      <c r="M107">
        <v>0</v>
      </c>
      <c r="N107">
        <v>0.70270270270270274</v>
      </c>
      <c r="O107">
        <v>1</v>
      </c>
      <c r="P107">
        <v>0.25</v>
      </c>
      <c r="Q107">
        <v>0.5</v>
      </c>
      <c r="R107">
        <v>0</v>
      </c>
      <c r="S107">
        <v>8</v>
      </c>
      <c r="T107">
        <v>10.852976415890806</v>
      </c>
      <c r="U107">
        <v>5.4838492791585942</v>
      </c>
      <c r="V107">
        <v>0</v>
      </c>
      <c r="W107" t="str">
        <f>_xlfn.CONCAT(test_nflmodel2023_2[[#This Row],[player]],"-", test_nflmodel2023_2[[#This Row],[team]])</f>
        <v>Robinson-ATL</v>
      </c>
      <c r="X107">
        <f>test_nflmodel2023_2[[#This Row],[carry score]]+test_nflmodel2023_2[[#This Row],[target score]]+test_nflmodel2023_2[[#This Row],[passing score]]</f>
        <v>16.336825695049399</v>
      </c>
    </row>
    <row r="108" spans="1:24" x14ac:dyDescent="0.25">
      <c r="A108" t="s">
        <v>313</v>
      </c>
      <c r="B108" t="s">
        <v>39</v>
      </c>
      <c r="C108" t="s">
        <v>71</v>
      </c>
      <c r="D108">
        <v>97</v>
      </c>
      <c r="E108">
        <v>34</v>
      </c>
      <c r="F108">
        <v>0</v>
      </c>
      <c r="G108">
        <v>12.125</v>
      </c>
      <c r="H108">
        <v>4.25</v>
      </c>
      <c r="I108">
        <v>0</v>
      </c>
      <c r="J108">
        <v>3.1649484536082473</v>
      </c>
      <c r="K108">
        <v>0.3235294117647059</v>
      </c>
      <c r="L108">
        <v>0</v>
      </c>
      <c r="M108">
        <v>0</v>
      </c>
      <c r="N108">
        <v>0.73529411764705888</v>
      </c>
      <c r="O108">
        <v>1</v>
      </c>
      <c r="P108">
        <v>0.875</v>
      </c>
      <c r="Q108">
        <v>0.375</v>
      </c>
      <c r="R108">
        <v>0</v>
      </c>
      <c r="S108">
        <v>8</v>
      </c>
      <c r="T108">
        <v>10.902989402201067</v>
      </c>
      <c r="U108">
        <v>5.3276418934960628</v>
      </c>
      <c r="V108">
        <v>0</v>
      </c>
      <c r="W108" t="str">
        <f>_xlfn.CONCAT(test_nflmodel2023_2[[#This Row],[player]],"-", test_nflmodel2023_2[[#This Row],[team]])</f>
        <v>Stevenson-NE</v>
      </c>
      <c r="X108">
        <f>test_nflmodel2023_2[[#This Row],[carry score]]+test_nflmodel2023_2[[#This Row],[target score]]+test_nflmodel2023_2[[#This Row],[passing score]]</f>
        <v>16.23063129569713</v>
      </c>
    </row>
    <row r="109" spans="1:24" x14ac:dyDescent="0.25">
      <c r="A109" t="s">
        <v>214</v>
      </c>
      <c r="B109" t="s">
        <v>30</v>
      </c>
      <c r="C109" t="s">
        <v>73</v>
      </c>
      <c r="D109">
        <v>1</v>
      </c>
      <c r="E109">
        <v>37</v>
      </c>
      <c r="F109">
        <v>0</v>
      </c>
      <c r="G109">
        <v>0.14285714285714285</v>
      </c>
      <c r="H109">
        <v>5.2857142857142856</v>
      </c>
      <c r="I109">
        <v>0</v>
      </c>
      <c r="J109">
        <v>-2</v>
      </c>
      <c r="K109">
        <v>13.648648648648647</v>
      </c>
      <c r="L109">
        <v>0</v>
      </c>
      <c r="M109">
        <v>0</v>
      </c>
      <c r="N109">
        <v>0.54054054054054057</v>
      </c>
      <c r="O109">
        <v>0.54545454545454541</v>
      </c>
      <c r="P109">
        <v>0</v>
      </c>
      <c r="Q109">
        <v>1.5714285714285714</v>
      </c>
      <c r="R109">
        <v>0</v>
      </c>
      <c r="S109">
        <v>7</v>
      </c>
      <c r="T109">
        <v>0.14612509364747078</v>
      </c>
      <c r="U109">
        <v>16.045549315207303</v>
      </c>
      <c r="V109">
        <v>0</v>
      </c>
      <c r="W109" t="str">
        <f>_xlfn.CONCAT(test_nflmodel2023_2[[#This Row],[player]],"-", test_nflmodel2023_2[[#This Row],[team]])</f>
        <v>Reed-GB</v>
      </c>
      <c r="X109">
        <f>test_nflmodel2023_2[[#This Row],[carry score]]+test_nflmodel2023_2[[#This Row],[target score]]+test_nflmodel2023_2[[#This Row],[passing score]]</f>
        <v>16.191674408854773</v>
      </c>
    </row>
    <row r="110" spans="1:24" x14ac:dyDescent="0.25">
      <c r="A110" t="s">
        <v>130</v>
      </c>
      <c r="B110" t="s">
        <v>23</v>
      </c>
      <c r="C110" t="s">
        <v>73</v>
      </c>
      <c r="D110">
        <v>1</v>
      </c>
      <c r="E110">
        <v>47</v>
      </c>
      <c r="F110">
        <v>0</v>
      </c>
      <c r="G110">
        <v>0.125</v>
      </c>
      <c r="H110">
        <v>5.875</v>
      </c>
      <c r="I110">
        <v>0</v>
      </c>
      <c r="J110">
        <v>-2</v>
      </c>
      <c r="K110">
        <v>12.936170212765957</v>
      </c>
      <c r="L110">
        <v>0</v>
      </c>
      <c r="M110">
        <v>0</v>
      </c>
      <c r="N110">
        <v>0.65957446808510634</v>
      </c>
      <c r="O110">
        <v>0.625</v>
      </c>
      <c r="P110">
        <v>0</v>
      </c>
      <c r="Q110">
        <v>1</v>
      </c>
      <c r="R110">
        <v>0</v>
      </c>
      <c r="S110">
        <v>8</v>
      </c>
      <c r="T110">
        <v>0.13927669529663686</v>
      </c>
      <c r="U110">
        <v>16.048310935078785</v>
      </c>
      <c r="V110">
        <v>0</v>
      </c>
      <c r="W110" t="str">
        <f>_xlfn.CONCAT(test_nflmodel2023_2[[#This Row],[player]],"-", test_nflmodel2023_2[[#This Row],[team]])</f>
        <v>Davis-BUF</v>
      </c>
      <c r="X110">
        <f>test_nflmodel2023_2[[#This Row],[carry score]]+test_nflmodel2023_2[[#This Row],[target score]]+test_nflmodel2023_2[[#This Row],[passing score]]</f>
        <v>16.187587630375422</v>
      </c>
    </row>
    <row r="111" spans="1:24" x14ac:dyDescent="0.25">
      <c r="A111" t="s">
        <v>342</v>
      </c>
      <c r="B111" t="s">
        <v>29</v>
      </c>
      <c r="C111" t="s">
        <v>74</v>
      </c>
      <c r="D111">
        <v>0</v>
      </c>
      <c r="E111">
        <v>68</v>
      </c>
      <c r="F111">
        <v>0</v>
      </c>
      <c r="G111">
        <v>0</v>
      </c>
      <c r="H111">
        <v>8.5</v>
      </c>
      <c r="I111">
        <v>0</v>
      </c>
      <c r="J111">
        <v>0</v>
      </c>
      <c r="K111">
        <v>6.75</v>
      </c>
      <c r="L111">
        <v>0</v>
      </c>
      <c r="M111">
        <v>0</v>
      </c>
      <c r="N111">
        <v>0.77941176470588236</v>
      </c>
      <c r="O111">
        <v>0.55555555555555558</v>
      </c>
      <c r="P111">
        <v>0</v>
      </c>
      <c r="Q111">
        <v>1.125</v>
      </c>
      <c r="R111">
        <v>0</v>
      </c>
      <c r="S111">
        <v>8</v>
      </c>
      <c r="T111">
        <v>0</v>
      </c>
      <c r="U111">
        <v>16.186658778757849</v>
      </c>
      <c r="V111">
        <v>0</v>
      </c>
      <c r="W111" t="str">
        <f>_xlfn.CONCAT(test_nflmodel2023_2[[#This Row],[player]],"-", test_nflmodel2023_2[[#This Row],[team]])</f>
        <v>Hockenson-MIN</v>
      </c>
      <c r="X111">
        <f>test_nflmodel2023_2[[#This Row],[carry score]]+test_nflmodel2023_2[[#This Row],[target score]]+test_nflmodel2023_2[[#This Row],[passing score]]</f>
        <v>16.186658778757849</v>
      </c>
    </row>
    <row r="112" spans="1:24" x14ac:dyDescent="0.25">
      <c r="A112" t="s">
        <v>323</v>
      </c>
      <c r="B112" t="s">
        <v>47</v>
      </c>
      <c r="C112" t="s">
        <v>73</v>
      </c>
      <c r="D112">
        <v>1</v>
      </c>
      <c r="E112">
        <v>53</v>
      </c>
      <c r="F112">
        <v>0</v>
      </c>
      <c r="G112">
        <v>0.14285714285714285</v>
      </c>
      <c r="H112">
        <v>7.5714285714285712</v>
      </c>
      <c r="I112">
        <v>0</v>
      </c>
      <c r="J112">
        <v>16</v>
      </c>
      <c r="K112">
        <v>13.358490566037736</v>
      </c>
      <c r="L112">
        <v>0</v>
      </c>
      <c r="M112">
        <v>0</v>
      </c>
      <c r="N112">
        <v>0.52830188679245282</v>
      </c>
      <c r="O112">
        <v>0.25</v>
      </c>
      <c r="P112">
        <v>0</v>
      </c>
      <c r="Q112">
        <v>0.5714285714285714</v>
      </c>
      <c r="R112">
        <v>0</v>
      </c>
      <c r="S112">
        <v>7</v>
      </c>
      <c r="T112">
        <v>0.5318393793617564</v>
      </c>
      <c r="U112">
        <v>15.595341967259602</v>
      </c>
      <c r="V112">
        <v>0</v>
      </c>
      <c r="W112" t="str">
        <f>_xlfn.CONCAT(test_nflmodel2023_2[[#This Row],[player]],"-", test_nflmodel2023_2[[#This Row],[team]])</f>
        <v>Pickens-PIT</v>
      </c>
      <c r="X112">
        <f>test_nflmodel2023_2[[#This Row],[carry score]]+test_nflmodel2023_2[[#This Row],[target score]]+test_nflmodel2023_2[[#This Row],[passing score]]</f>
        <v>16.127181346621359</v>
      </c>
    </row>
    <row r="113" spans="1:24" x14ac:dyDescent="0.25">
      <c r="A113" t="s">
        <v>215</v>
      </c>
      <c r="B113" t="s">
        <v>30</v>
      </c>
      <c r="C113" t="s">
        <v>73</v>
      </c>
      <c r="D113">
        <v>0</v>
      </c>
      <c r="E113">
        <v>51</v>
      </c>
      <c r="F113">
        <v>0</v>
      </c>
      <c r="G113">
        <v>0</v>
      </c>
      <c r="H113">
        <v>7.2857142857142856</v>
      </c>
      <c r="I113">
        <v>0</v>
      </c>
      <c r="J113">
        <v>0</v>
      </c>
      <c r="K113">
        <v>11</v>
      </c>
      <c r="L113">
        <v>0</v>
      </c>
      <c r="M113">
        <v>0</v>
      </c>
      <c r="N113">
        <v>0.52941176470588236</v>
      </c>
      <c r="O113">
        <v>0.5</v>
      </c>
      <c r="P113">
        <v>0</v>
      </c>
      <c r="Q113">
        <v>1.7142857142857142</v>
      </c>
      <c r="R113">
        <v>0</v>
      </c>
      <c r="S113">
        <v>7</v>
      </c>
      <c r="T113">
        <v>0</v>
      </c>
      <c r="U113">
        <v>15.865168534394707</v>
      </c>
      <c r="V113">
        <v>0</v>
      </c>
      <c r="W113" t="str">
        <f>_xlfn.CONCAT(test_nflmodel2023_2[[#This Row],[player]],"-", test_nflmodel2023_2[[#This Row],[team]])</f>
        <v>Doubs-GB</v>
      </c>
      <c r="X113">
        <f>test_nflmodel2023_2[[#This Row],[carry score]]+test_nflmodel2023_2[[#This Row],[target score]]+test_nflmodel2023_2[[#This Row],[passing score]]</f>
        <v>15.865168534394707</v>
      </c>
    </row>
    <row r="114" spans="1:24" x14ac:dyDescent="0.25">
      <c r="A114" t="s">
        <v>210</v>
      </c>
      <c r="B114" t="s">
        <v>49</v>
      </c>
      <c r="C114" t="s">
        <v>71</v>
      </c>
      <c r="D114">
        <v>51</v>
      </c>
      <c r="E114">
        <v>18</v>
      </c>
      <c r="F114">
        <v>0</v>
      </c>
      <c r="G114">
        <v>10.199999999999999</v>
      </c>
      <c r="H114">
        <v>3.6</v>
      </c>
      <c r="I114">
        <v>0</v>
      </c>
      <c r="J114">
        <v>5.3333333333333339</v>
      </c>
      <c r="K114">
        <v>-0.38888888888888884</v>
      </c>
      <c r="L114">
        <v>0</v>
      </c>
      <c r="M114">
        <v>0</v>
      </c>
      <c r="N114">
        <v>0.55555555555555558</v>
      </c>
      <c r="O114">
        <v>1</v>
      </c>
      <c r="P114">
        <v>0.6</v>
      </c>
      <c r="Q114">
        <v>0.2</v>
      </c>
      <c r="R114">
        <v>0</v>
      </c>
      <c r="S114">
        <v>5</v>
      </c>
      <c r="T114">
        <v>11.680946804772839</v>
      </c>
      <c r="U114">
        <v>4.1388371285553038</v>
      </c>
      <c r="V114">
        <v>0</v>
      </c>
      <c r="W114" t="str">
        <f>_xlfn.CONCAT(test_nflmodel2023_2[[#This Row],[player]],"-", test_nflmodel2023_2[[#This Row],[team]])</f>
        <v>Herbert-CHI</v>
      </c>
      <c r="X114">
        <f>test_nflmodel2023_2[[#This Row],[carry score]]+test_nflmodel2023_2[[#This Row],[target score]]+test_nflmodel2023_2[[#This Row],[passing score]]</f>
        <v>15.819783933328143</v>
      </c>
    </row>
    <row r="115" spans="1:24" x14ac:dyDescent="0.25">
      <c r="A115" t="s">
        <v>156</v>
      </c>
      <c r="B115" t="s">
        <v>46</v>
      </c>
      <c r="C115" t="s">
        <v>73</v>
      </c>
      <c r="D115">
        <v>0</v>
      </c>
      <c r="E115">
        <v>57</v>
      </c>
      <c r="F115">
        <v>0</v>
      </c>
      <c r="G115">
        <v>0</v>
      </c>
      <c r="H115">
        <v>7.125</v>
      </c>
      <c r="I115">
        <v>0</v>
      </c>
      <c r="J115">
        <v>0</v>
      </c>
      <c r="K115">
        <v>12.105263157894736</v>
      </c>
      <c r="L115">
        <v>0</v>
      </c>
      <c r="M115">
        <v>0</v>
      </c>
      <c r="N115">
        <v>0.68421052631578949</v>
      </c>
      <c r="O115">
        <v>0.5</v>
      </c>
      <c r="P115">
        <v>0</v>
      </c>
      <c r="Q115">
        <v>0.25</v>
      </c>
      <c r="R115">
        <v>0</v>
      </c>
      <c r="S115">
        <v>8</v>
      </c>
      <c r="T115">
        <v>0</v>
      </c>
      <c r="U115">
        <v>15.429180595275135</v>
      </c>
      <c r="V115">
        <v>0</v>
      </c>
      <c r="W115" t="str">
        <f>_xlfn.CONCAT(test_nflmodel2023_2[[#This Row],[player]],"-", test_nflmodel2023_2[[#This Row],[team]])</f>
        <v>Smith-PHI</v>
      </c>
      <c r="X115">
        <f>test_nflmodel2023_2[[#This Row],[carry score]]+test_nflmodel2023_2[[#This Row],[target score]]+test_nflmodel2023_2[[#This Row],[passing score]]</f>
        <v>15.429180595275135</v>
      </c>
    </row>
    <row r="116" spans="1:24" x14ac:dyDescent="0.25">
      <c r="A116" t="s">
        <v>158</v>
      </c>
      <c r="B116" t="s">
        <v>26</v>
      </c>
      <c r="C116" t="s">
        <v>71</v>
      </c>
      <c r="D116">
        <v>87</v>
      </c>
      <c r="E116">
        <v>21</v>
      </c>
      <c r="F116">
        <v>0</v>
      </c>
      <c r="G116">
        <v>12.428571428571429</v>
      </c>
      <c r="H116">
        <v>3</v>
      </c>
      <c r="I116">
        <v>0</v>
      </c>
      <c r="J116">
        <v>4.3793103448275863</v>
      </c>
      <c r="K116">
        <v>2.0476190476190479</v>
      </c>
      <c r="L116">
        <v>0</v>
      </c>
      <c r="M116">
        <v>0</v>
      </c>
      <c r="N116">
        <v>0.7142857142857143</v>
      </c>
      <c r="O116">
        <v>1</v>
      </c>
      <c r="P116">
        <v>0.2857142857142857</v>
      </c>
      <c r="Q116">
        <v>0.2857142857142857</v>
      </c>
      <c r="R116">
        <v>0</v>
      </c>
      <c r="S116">
        <v>7</v>
      </c>
      <c r="T116">
        <v>11.104622595337494</v>
      </c>
      <c r="U116">
        <v>4.3013927811523009</v>
      </c>
      <c r="V116">
        <v>0</v>
      </c>
      <c r="W116" t="str">
        <f>_xlfn.CONCAT(test_nflmodel2023_2[[#This Row],[player]],"-", test_nflmodel2023_2[[#This Row],[team]])</f>
        <v>Ford-CLE</v>
      </c>
      <c r="X116">
        <f>test_nflmodel2023_2[[#This Row],[carry score]]+test_nflmodel2023_2[[#This Row],[target score]]+test_nflmodel2023_2[[#This Row],[passing score]]</f>
        <v>15.406015376489794</v>
      </c>
    </row>
    <row r="117" spans="1:24" x14ac:dyDescent="0.25">
      <c r="A117" t="s">
        <v>160</v>
      </c>
      <c r="B117" t="s">
        <v>28</v>
      </c>
      <c r="C117" t="s">
        <v>71</v>
      </c>
      <c r="D117">
        <v>90</v>
      </c>
      <c r="E117">
        <v>22</v>
      </c>
      <c r="F117">
        <v>0</v>
      </c>
      <c r="G117">
        <v>12.857142857142858</v>
      </c>
      <c r="H117">
        <v>3.1428571428571428</v>
      </c>
      <c r="I117">
        <v>0</v>
      </c>
      <c r="J117">
        <v>3.9666666666666663</v>
      </c>
      <c r="K117">
        <v>-1.5454545454545454</v>
      </c>
      <c r="L117">
        <v>0</v>
      </c>
      <c r="M117">
        <v>0</v>
      </c>
      <c r="N117">
        <v>0.77272727272727271</v>
      </c>
      <c r="O117">
        <v>1</v>
      </c>
      <c r="P117">
        <v>0.8571428571428571</v>
      </c>
      <c r="Q117">
        <v>0.14285714285714285</v>
      </c>
      <c r="R117">
        <v>0</v>
      </c>
      <c r="S117">
        <v>7</v>
      </c>
      <c r="T117">
        <v>11.939090134185008</v>
      </c>
      <c r="U117">
        <v>3.4520313000766158</v>
      </c>
      <c r="V117">
        <v>0</v>
      </c>
      <c r="W117" t="str">
        <f>_xlfn.CONCAT(test_nflmodel2023_2[[#This Row],[player]],"-", test_nflmodel2023_2[[#This Row],[team]])</f>
        <v>Williams-DEN</v>
      </c>
      <c r="X117">
        <f>test_nflmodel2023_2[[#This Row],[carry score]]+test_nflmodel2023_2[[#This Row],[target score]]+test_nflmodel2023_2[[#This Row],[passing score]]</f>
        <v>15.391121434261624</v>
      </c>
    </row>
    <row r="118" spans="1:24" x14ac:dyDescent="0.25">
      <c r="A118" t="s">
        <v>296</v>
      </c>
      <c r="B118" t="s">
        <v>40</v>
      </c>
      <c r="C118" t="s">
        <v>73</v>
      </c>
      <c r="D118">
        <v>1</v>
      </c>
      <c r="E118">
        <v>53</v>
      </c>
      <c r="F118">
        <v>0</v>
      </c>
      <c r="G118">
        <v>0.14285714285714285</v>
      </c>
      <c r="H118">
        <v>7.5714285714285712</v>
      </c>
      <c r="I118">
        <v>0</v>
      </c>
      <c r="J118">
        <v>-2</v>
      </c>
      <c r="K118">
        <v>9.0943396226415096</v>
      </c>
      <c r="L118">
        <v>0</v>
      </c>
      <c r="M118">
        <v>0</v>
      </c>
      <c r="N118">
        <v>0.69811320754716977</v>
      </c>
      <c r="O118">
        <v>0.375</v>
      </c>
      <c r="P118">
        <v>0</v>
      </c>
      <c r="Q118">
        <v>1.1428571428571428</v>
      </c>
      <c r="R118">
        <v>0</v>
      </c>
      <c r="S118">
        <v>7</v>
      </c>
      <c r="T118">
        <v>0.14612509364747078</v>
      </c>
      <c r="U118">
        <v>15.142741056606884</v>
      </c>
      <c r="V118">
        <v>0</v>
      </c>
      <c r="W118" t="str">
        <f>_xlfn.CONCAT(test_nflmodel2023_2[[#This Row],[player]],"-", test_nflmodel2023_2[[#This Row],[team]])</f>
        <v>Waddle-MIA</v>
      </c>
      <c r="X118">
        <f>test_nflmodel2023_2[[#This Row],[carry score]]+test_nflmodel2023_2[[#This Row],[target score]]+test_nflmodel2023_2[[#This Row],[passing score]]</f>
        <v>15.288866150254355</v>
      </c>
    </row>
    <row r="119" spans="1:24" x14ac:dyDescent="0.25">
      <c r="A119" t="s">
        <v>252</v>
      </c>
      <c r="B119" t="s">
        <v>33</v>
      </c>
      <c r="C119" t="s">
        <v>73</v>
      </c>
      <c r="D119">
        <v>4</v>
      </c>
      <c r="E119">
        <v>58</v>
      </c>
      <c r="F119">
        <v>0</v>
      </c>
      <c r="G119">
        <v>0.5</v>
      </c>
      <c r="H119">
        <v>7.25</v>
      </c>
      <c r="I119">
        <v>0</v>
      </c>
      <c r="J119">
        <v>2.5</v>
      </c>
      <c r="K119">
        <v>12.706896551724139</v>
      </c>
      <c r="L119">
        <v>0</v>
      </c>
      <c r="M119">
        <v>0</v>
      </c>
      <c r="N119">
        <v>0.56896551724137934</v>
      </c>
      <c r="O119">
        <v>0.2857142857142857</v>
      </c>
      <c r="P119">
        <v>0</v>
      </c>
      <c r="Q119">
        <v>0.875</v>
      </c>
      <c r="R119">
        <v>0</v>
      </c>
      <c r="S119">
        <v>8</v>
      </c>
      <c r="T119">
        <v>0.51821891388307384</v>
      </c>
      <c r="U119">
        <v>14.554150320685206</v>
      </c>
      <c r="V119">
        <v>0</v>
      </c>
      <c r="W119" t="str">
        <f>_xlfn.CONCAT(test_nflmodel2023_2[[#This Row],[player]],"-", test_nflmodel2023_2[[#This Row],[team]])</f>
        <v>Ridley-JAX</v>
      </c>
      <c r="X119">
        <f>test_nflmodel2023_2[[#This Row],[carry score]]+test_nflmodel2023_2[[#This Row],[target score]]+test_nflmodel2023_2[[#This Row],[passing score]]</f>
        <v>15.07236923456828</v>
      </c>
    </row>
    <row r="120" spans="1:24" x14ac:dyDescent="0.25">
      <c r="A120" t="s">
        <v>123</v>
      </c>
      <c r="B120" t="s">
        <v>21</v>
      </c>
      <c r="C120" t="s">
        <v>71</v>
      </c>
      <c r="D120">
        <v>78</v>
      </c>
      <c r="E120">
        <v>27</v>
      </c>
      <c r="F120">
        <v>0</v>
      </c>
      <c r="G120">
        <v>11.142857142857142</v>
      </c>
      <c r="H120">
        <v>3.8571428571428572</v>
      </c>
      <c r="I120">
        <v>0</v>
      </c>
      <c r="J120">
        <v>5.6794871794871797</v>
      </c>
      <c r="K120">
        <v>-0.14814814814814814</v>
      </c>
      <c r="L120">
        <v>0</v>
      </c>
      <c r="M120">
        <v>0</v>
      </c>
      <c r="N120">
        <v>0.70370370370370372</v>
      </c>
      <c r="O120">
        <v>0</v>
      </c>
      <c r="P120">
        <v>0.7142857142857143</v>
      </c>
      <c r="Q120">
        <v>0</v>
      </c>
      <c r="R120">
        <v>0</v>
      </c>
      <c r="S120">
        <v>7</v>
      </c>
      <c r="T120">
        <v>13.317768750621656</v>
      </c>
      <c r="U120">
        <v>1.596097687267648</v>
      </c>
      <c r="V120">
        <v>0</v>
      </c>
      <c r="W120" t="str">
        <f>_xlfn.CONCAT(test_nflmodel2023_2[[#This Row],[player]],"-", test_nflmodel2023_2[[#This Row],[team]])</f>
        <v>Hall-NYJ</v>
      </c>
      <c r="X120">
        <f>test_nflmodel2023_2[[#This Row],[carry score]]+test_nflmodel2023_2[[#This Row],[target score]]+test_nflmodel2023_2[[#This Row],[passing score]]</f>
        <v>14.913866437889304</v>
      </c>
    </row>
    <row r="121" spans="1:24" x14ac:dyDescent="0.25">
      <c r="A121" t="s">
        <v>357</v>
      </c>
      <c r="B121" t="s">
        <v>42</v>
      </c>
      <c r="C121" t="s">
        <v>73</v>
      </c>
      <c r="D121">
        <v>6</v>
      </c>
      <c r="E121">
        <v>38</v>
      </c>
      <c r="F121">
        <v>0</v>
      </c>
      <c r="G121">
        <v>0.75</v>
      </c>
      <c r="H121">
        <v>4.75</v>
      </c>
      <c r="I121">
        <v>0</v>
      </c>
      <c r="J121">
        <v>5.5</v>
      </c>
      <c r="K121">
        <v>18.236842105263158</v>
      </c>
      <c r="L121">
        <v>0</v>
      </c>
      <c r="M121">
        <v>0</v>
      </c>
      <c r="N121">
        <v>0.60526315789473684</v>
      </c>
      <c r="O121">
        <v>0.33333333333333331</v>
      </c>
      <c r="P121">
        <v>0</v>
      </c>
      <c r="Q121">
        <v>0.375</v>
      </c>
      <c r="R121">
        <v>0</v>
      </c>
      <c r="S121">
        <v>8</v>
      </c>
      <c r="T121">
        <v>1.0418070561133246</v>
      </c>
      <c r="U121">
        <v>13.350918765022136</v>
      </c>
      <c r="V121">
        <v>0</v>
      </c>
      <c r="W121" t="str">
        <f>_xlfn.CONCAT(test_nflmodel2023_2[[#This Row],[player]],"-", test_nflmodel2023_2[[#This Row],[team]])</f>
        <v>Shaheed-NO</v>
      </c>
      <c r="X121">
        <f>test_nflmodel2023_2[[#This Row],[carry score]]+test_nflmodel2023_2[[#This Row],[target score]]+test_nflmodel2023_2[[#This Row],[passing score]]</f>
        <v>14.392725821135461</v>
      </c>
    </row>
    <row r="122" spans="1:24" x14ac:dyDescent="0.25">
      <c r="A122" t="s">
        <v>234</v>
      </c>
      <c r="B122" t="s">
        <v>42</v>
      </c>
      <c r="C122" t="s">
        <v>72</v>
      </c>
      <c r="D122">
        <v>38</v>
      </c>
      <c r="E122">
        <v>20</v>
      </c>
      <c r="F122">
        <v>5</v>
      </c>
      <c r="G122">
        <v>4.75</v>
      </c>
      <c r="H122">
        <v>2.5</v>
      </c>
      <c r="I122">
        <v>0</v>
      </c>
      <c r="J122">
        <v>5.3421052631578947</v>
      </c>
      <c r="K122">
        <v>9.0500000000000007</v>
      </c>
      <c r="L122">
        <v>0</v>
      </c>
      <c r="M122">
        <v>0.8</v>
      </c>
      <c r="N122">
        <v>0.8</v>
      </c>
      <c r="O122">
        <v>0</v>
      </c>
      <c r="P122">
        <v>1.125</v>
      </c>
      <c r="Q122">
        <v>0.25</v>
      </c>
      <c r="R122">
        <v>0.25</v>
      </c>
      <c r="S122">
        <v>8</v>
      </c>
      <c r="T122">
        <v>9.1349144571892147</v>
      </c>
      <c r="U122">
        <v>4.5747032697824679</v>
      </c>
      <c r="V122">
        <v>0.60000000000000009</v>
      </c>
      <c r="W122" t="str">
        <f>_xlfn.CONCAT(test_nflmodel2023_2[[#This Row],[player]],"-", test_nflmodel2023_2[[#This Row],[team]])</f>
        <v>Hill-NO</v>
      </c>
      <c r="X122">
        <f>test_nflmodel2023_2[[#This Row],[carry score]]+test_nflmodel2023_2[[#This Row],[target score]]+test_nflmodel2023_2[[#This Row],[passing score]]</f>
        <v>14.309617726971682</v>
      </c>
    </row>
    <row r="123" spans="1:24" x14ac:dyDescent="0.25">
      <c r="A123" t="s">
        <v>127</v>
      </c>
      <c r="B123" t="s">
        <v>47</v>
      </c>
      <c r="C123" t="s">
        <v>71</v>
      </c>
      <c r="D123">
        <v>84</v>
      </c>
      <c r="E123">
        <v>17</v>
      </c>
      <c r="F123">
        <v>0</v>
      </c>
      <c r="G123">
        <v>12</v>
      </c>
      <c r="H123">
        <v>2.4285714285714284</v>
      </c>
      <c r="I123">
        <v>0</v>
      </c>
      <c r="J123">
        <v>3.7261904761904763</v>
      </c>
      <c r="K123">
        <v>1.9411764705882355</v>
      </c>
      <c r="L123">
        <v>0</v>
      </c>
      <c r="M123">
        <v>0</v>
      </c>
      <c r="N123">
        <v>0.76470588235294112</v>
      </c>
      <c r="O123">
        <v>1</v>
      </c>
      <c r="P123">
        <v>0.7142857142857143</v>
      </c>
      <c r="Q123">
        <v>0.14285714285714285</v>
      </c>
      <c r="R123">
        <v>0</v>
      </c>
      <c r="S123">
        <v>7</v>
      </c>
      <c r="T123">
        <v>10.873593055701667</v>
      </c>
      <c r="U123">
        <v>3.3876551822398153</v>
      </c>
      <c r="V123">
        <v>0</v>
      </c>
      <c r="W123" t="str">
        <f>_xlfn.CONCAT(test_nflmodel2023_2[[#This Row],[player]],"-", test_nflmodel2023_2[[#This Row],[team]])</f>
        <v>Harris-PIT</v>
      </c>
      <c r="X123">
        <f>test_nflmodel2023_2[[#This Row],[carry score]]+test_nflmodel2023_2[[#This Row],[target score]]+test_nflmodel2023_2[[#This Row],[passing score]]</f>
        <v>14.261248237941482</v>
      </c>
    </row>
    <row r="124" spans="1:24" x14ac:dyDescent="0.25">
      <c r="A124" t="s">
        <v>206</v>
      </c>
      <c r="B124" t="s">
        <v>45</v>
      </c>
      <c r="C124" t="s">
        <v>74</v>
      </c>
      <c r="D124">
        <v>0</v>
      </c>
      <c r="E124">
        <v>59</v>
      </c>
      <c r="F124">
        <v>0</v>
      </c>
      <c r="G124">
        <v>0</v>
      </c>
      <c r="H124">
        <v>7.375</v>
      </c>
      <c r="I124">
        <v>0</v>
      </c>
      <c r="J124">
        <v>0</v>
      </c>
      <c r="K124">
        <v>7.0847457627118642</v>
      </c>
      <c r="L124">
        <v>0</v>
      </c>
      <c r="M124">
        <v>0</v>
      </c>
      <c r="N124">
        <v>0.72881355932203384</v>
      </c>
      <c r="O124">
        <v>0.7142857142857143</v>
      </c>
      <c r="P124">
        <v>0</v>
      </c>
      <c r="Q124">
        <v>0.875</v>
      </c>
      <c r="R124">
        <v>0</v>
      </c>
      <c r="S124">
        <v>8</v>
      </c>
      <c r="T124">
        <v>0</v>
      </c>
      <c r="U124">
        <v>14.243472786198948</v>
      </c>
      <c r="V124">
        <v>0</v>
      </c>
      <c r="W124" t="str">
        <f>_xlfn.CONCAT(test_nflmodel2023_2[[#This Row],[player]],"-", test_nflmodel2023_2[[#This Row],[team]])</f>
        <v>LaPorta-DET</v>
      </c>
      <c r="X124">
        <f>test_nflmodel2023_2[[#This Row],[carry score]]+test_nflmodel2023_2[[#This Row],[target score]]+test_nflmodel2023_2[[#This Row],[passing score]]</f>
        <v>14.243472786198948</v>
      </c>
    </row>
    <row r="125" spans="1:24" x14ac:dyDescent="0.25">
      <c r="A125" t="s">
        <v>148</v>
      </c>
      <c r="B125" t="s">
        <v>48</v>
      </c>
      <c r="C125" t="s">
        <v>73</v>
      </c>
      <c r="D125">
        <v>0</v>
      </c>
      <c r="E125">
        <v>42</v>
      </c>
      <c r="F125">
        <v>0</v>
      </c>
      <c r="G125">
        <v>0</v>
      </c>
      <c r="H125">
        <v>7</v>
      </c>
      <c r="I125">
        <v>0</v>
      </c>
      <c r="J125">
        <v>0</v>
      </c>
      <c r="K125">
        <v>11.69047619047619</v>
      </c>
      <c r="L125">
        <v>0</v>
      </c>
      <c r="M125">
        <v>0</v>
      </c>
      <c r="N125">
        <v>0.45238095238095238</v>
      </c>
      <c r="O125">
        <v>0.5714285714285714</v>
      </c>
      <c r="P125">
        <v>0</v>
      </c>
      <c r="Q125">
        <v>1.1666666666666667</v>
      </c>
      <c r="R125">
        <v>0</v>
      </c>
      <c r="S125">
        <v>6</v>
      </c>
      <c r="T125">
        <v>0</v>
      </c>
      <c r="U125">
        <v>14.045133244186843</v>
      </c>
      <c r="V125">
        <v>0</v>
      </c>
      <c r="W125" t="str">
        <f>_xlfn.CONCAT(test_nflmodel2023_2[[#This Row],[player]],"-", test_nflmodel2023_2[[#This Row],[team]])</f>
        <v>Higgins-CIN</v>
      </c>
      <c r="X125">
        <f>test_nflmodel2023_2[[#This Row],[carry score]]+test_nflmodel2023_2[[#This Row],[target score]]+test_nflmodel2023_2[[#This Row],[passing score]]</f>
        <v>14.045133244186843</v>
      </c>
    </row>
    <row r="126" spans="1:24" x14ac:dyDescent="0.25">
      <c r="A126" t="s">
        <v>112</v>
      </c>
      <c r="B126" t="s">
        <v>26</v>
      </c>
      <c r="C126" t="s">
        <v>73</v>
      </c>
      <c r="D126">
        <v>8</v>
      </c>
      <c r="E126">
        <v>48</v>
      </c>
      <c r="F126">
        <v>0</v>
      </c>
      <c r="G126">
        <v>1.1428571428571428</v>
      </c>
      <c r="H126">
        <v>6.8571428571428568</v>
      </c>
      <c r="I126">
        <v>0</v>
      </c>
      <c r="J126">
        <v>1.375</v>
      </c>
      <c r="K126">
        <v>8.7291666666666661</v>
      </c>
      <c r="L126">
        <v>0</v>
      </c>
      <c r="M126">
        <v>0</v>
      </c>
      <c r="N126">
        <v>0.5625</v>
      </c>
      <c r="O126">
        <v>0.75</v>
      </c>
      <c r="P126">
        <v>0</v>
      </c>
      <c r="Q126">
        <v>0.5714285714285714</v>
      </c>
      <c r="R126">
        <v>0</v>
      </c>
      <c r="S126">
        <v>7</v>
      </c>
      <c r="T126">
        <v>0.77023676953913434</v>
      </c>
      <c r="U126">
        <v>13.197470855662193</v>
      </c>
      <c r="V126">
        <v>0</v>
      </c>
      <c r="W126" t="str">
        <f>_xlfn.CONCAT(test_nflmodel2023_2[[#This Row],[player]],"-", test_nflmodel2023_2[[#This Row],[team]])</f>
        <v>Moore-CLE</v>
      </c>
      <c r="X126">
        <f>test_nflmodel2023_2[[#This Row],[carry score]]+test_nflmodel2023_2[[#This Row],[target score]]+test_nflmodel2023_2[[#This Row],[passing score]]</f>
        <v>13.967707625201328</v>
      </c>
    </row>
    <row r="127" spans="1:24" x14ac:dyDescent="0.25">
      <c r="A127" t="s">
        <v>133</v>
      </c>
      <c r="B127" t="s">
        <v>23</v>
      </c>
      <c r="C127" t="s">
        <v>71</v>
      </c>
      <c r="D127">
        <v>40</v>
      </c>
      <c r="E127">
        <v>11</v>
      </c>
      <c r="F127">
        <v>0</v>
      </c>
      <c r="G127">
        <v>5</v>
      </c>
      <c r="H127">
        <v>1.375</v>
      </c>
      <c r="I127">
        <v>0</v>
      </c>
      <c r="J127">
        <v>3.5750000000000002</v>
      </c>
      <c r="K127">
        <v>0.54545454545454541</v>
      </c>
      <c r="L127">
        <v>0</v>
      </c>
      <c r="M127">
        <v>0</v>
      </c>
      <c r="N127">
        <v>0.90909090909090906</v>
      </c>
      <c r="O127">
        <v>1</v>
      </c>
      <c r="P127">
        <v>1.5</v>
      </c>
      <c r="Q127">
        <v>0.375</v>
      </c>
      <c r="R127">
        <v>0</v>
      </c>
      <c r="S127">
        <v>8</v>
      </c>
      <c r="T127">
        <v>9.4718194150420949</v>
      </c>
      <c r="U127">
        <v>4.4219227752023151</v>
      </c>
      <c r="V127">
        <v>0</v>
      </c>
      <c r="W127" t="str">
        <f>_xlfn.CONCAT(test_nflmodel2023_2[[#This Row],[player]],"-", test_nflmodel2023_2[[#This Row],[team]])</f>
        <v>Murray-BUF</v>
      </c>
      <c r="X127">
        <f>test_nflmodel2023_2[[#This Row],[carry score]]+test_nflmodel2023_2[[#This Row],[target score]]+test_nflmodel2023_2[[#This Row],[passing score]]</f>
        <v>13.89374219024441</v>
      </c>
    </row>
    <row r="128" spans="1:24" x14ac:dyDescent="0.25">
      <c r="A128" t="s">
        <v>218</v>
      </c>
      <c r="B128" t="s">
        <v>30</v>
      </c>
      <c r="C128" t="s">
        <v>71</v>
      </c>
      <c r="D128">
        <v>85</v>
      </c>
      <c r="E128">
        <v>13</v>
      </c>
      <c r="F128">
        <v>0</v>
      </c>
      <c r="G128">
        <v>12.142857142857142</v>
      </c>
      <c r="H128">
        <v>1.8571428571428572</v>
      </c>
      <c r="I128">
        <v>0</v>
      </c>
      <c r="J128">
        <v>3.1294117647058823</v>
      </c>
      <c r="K128">
        <v>-0.30769230769230765</v>
      </c>
      <c r="L128">
        <v>0</v>
      </c>
      <c r="M128">
        <v>0</v>
      </c>
      <c r="N128">
        <v>0.76923076923076927</v>
      </c>
      <c r="O128">
        <v>0</v>
      </c>
      <c r="P128">
        <v>1.4285714285714286</v>
      </c>
      <c r="Q128">
        <v>0</v>
      </c>
      <c r="R128">
        <v>0</v>
      </c>
      <c r="S128">
        <v>7</v>
      </c>
      <c r="T128">
        <v>12.558761996626764</v>
      </c>
      <c r="U128">
        <v>1.1958845178800033</v>
      </c>
      <c r="V128">
        <v>0</v>
      </c>
      <c r="W128" t="str">
        <f>_xlfn.CONCAT(test_nflmodel2023_2[[#This Row],[player]],"-", test_nflmodel2023_2[[#This Row],[team]])</f>
        <v>Dillon-GB</v>
      </c>
      <c r="X128">
        <f>test_nflmodel2023_2[[#This Row],[carry score]]+test_nflmodel2023_2[[#This Row],[target score]]+test_nflmodel2023_2[[#This Row],[passing score]]</f>
        <v>13.754646514506767</v>
      </c>
    </row>
    <row r="129" spans="1:24" x14ac:dyDescent="0.25">
      <c r="A129" t="s">
        <v>140</v>
      </c>
      <c r="B129" t="s">
        <v>41</v>
      </c>
      <c r="C129" t="s">
        <v>71</v>
      </c>
      <c r="D129">
        <v>104</v>
      </c>
      <c r="E129">
        <v>13</v>
      </c>
      <c r="F129">
        <v>0</v>
      </c>
      <c r="G129">
        <v>13</v>
      </c>
      <c r="H129">
        <v>1.625</v>
      </c>
      <c r="I129">
        <v>0</v>
      </c>
      <c r="J129">
        <v>3.1923076923076925</v>
      </c>
      <c r="K129">
        <v>0.69230769230769229</v>
      </c>
      <c r="L129">
        <v>0</v>
      </c>
      <c r="M129">
        <v>0</v>
      </c>
      <c r="N129">
        <v>0.69230769230769229</v>
      </c>
      <c r="O129">
        <v>0.33333333333333331</v>
      </c>
      <c r="P129">
        <v>1</v>
      </c>
      <c r="Q129">
        <v>0.375</v>
      </c>
      <c r="R129">
        <v>0</v>
      </c>
      <c r="S129">
        <v>8</v>
      </c>
      <c r="T129">
        <v>11.472629330918613</v>
      </c>
      <c r="U129">
        <v>2.2158985616878417</v>
      </c>
      <c r="V129">
        <v>0</v>
      </c>
      <c r="W129" t="str">
        <f>_xlfn.CONCAT(test_nflmodel2023_2[[#This Row],[player]],"-", test_nflmodel2023_2[[#This Row],[team]])</f>
        <v>Allgeier-ATL</v>
      </c>
      <c r="X129">
        <f>test_nflmodel2023_2[[#This Row],[carry score]]+test_nflmodel2023_2[[#This Row],[target score]]+test_nflmodel2023_2[[#This Row],[passing score]]</f>
        <v>13.688527892606455</v>
      </c>
    </row>
    <row r="130" spans="1:24" x14ac:dyDescent="0.25">
      <c r="A130" t="s">
        <v>152</v>
      </c>
      <c r="B130" t="s">
        <v>49</v>
      </c>
      <c r="C130" t="s">
        <v>71</v>
      </c>
      <c r="D130">
        <v>27</v>
      </c>
      <c r="E130">
        <v>8</v>
      </c>
      <c r="F130">
        <v>0</v>
      </c>
      <c r="G130">
        <v>9</v>
      </c>
      <c r="H130">
        <v>2.6666666666666665</v>
      </c>
      <c r="I130">
        <v>0</v>
      </c>
      <c r="J130">
        <v>3.6296296296296293</v>
      </c>
      <c r="K130">
        <v>-3.75</v>
      </c>
      <c r="L130">
        <v>0</v>
      </c>
      <c r="M130">
        <v>0</v>
      </c>
      <c r="N130">
        <v>0.625</v>
      </c>
      <c r="O130">
        <v>1</v>
      </c>
      <c r="P130">
        <v>0.66666666666666663</v>
      </c>
      <c r="Q130">
        <v>0.33333333333333331</v>
      </c>
      <c r="R130">
        <v>0</v>
      </c>
      <c r="S130">
        <v>3</v>
      </c>
      <c r="T130">
        <v>8.4666666666666668</v>
      </c>
      <c r="U130">
        <v>5.162409788554605</v>
      </c>
      <c r="V130">
        <v>0</v>
      </c>
      <c r="W130" t="str">
        <f>_xlfn.CONCAT(test_nflmodel2023_2[[#This Row],[player]],"-", test_nflmodel2023_2[[#This Row],[team]])</f>
        <v>Evans-CHI</v>
      </c>
      <c r="X130">
        <f>test_nflmodel2023_2[[#This Row],[carry score]]+test_nflmodel2023_2[[#This Row],[target score]]+test_nflmodel2023_2[[#This Row],[passing score]]</f>
        <v>13.629076455221272</v>
      </c>
    </row>
    <row r="131" spans="1:24" x14ac:dyDescent="0.25">
      <c r="A131" t="s">
        <v>155</v>
      </c>
      <c r="B131" t="s">
        <v>30</v>
      </c>
      <c r="C131" t="s">
        <v>73</v>
      </c>
      <c r="D131">
        <v>1</v>
      </c>
      <c r="E131">
        <v>24</v>
      </c>
      <c r="F131">
        <v>0</v>
      </c>
      <c r="G131">
        <v>0.25</v>
      </c>
      <c r="H131">
        <v>6</v>
      </c>
      <c r="I131">
        <v>0</v>
      </c>
      <c r="J131">
        <v>-5</v>
      </c>
      <c r="K131">
        <v>15.5</v>
      </c>
      <c r="L131">
        <v>0</v>
      </c>
      <c r="M131">
        <v>0</v>
      </c>
      <c r="N131">
        <v>0.45833333333333331</v>
      </c>
      <c r="O131">
        <v>0.33333333333333331</v>
      </c>
      <c r="P131">
        <v>0</v>
      </c>
      <c r="Q131">
        <v>0.75</v>
      </c>
      <c r="R131">
        <v>0</v>
      </c>
      <c r="S131">
        <v>4</v>
      </c>
      <c r="T131">
        <v>6.25E-2</v>
      </c>
      <c r="U131">
        <v>13.436335345030997</v>
      </c>
      <c r="V131">
        <v>0</v>
      </c>
      <c r="W131" t="str">
        <f>_xlfn.CONCAT(test_nflmodel2023_2[[#This Row],[player]],"-", test_nflmodel2023_2[[#This Row],[team]])</f>
        <v>Watson-GB</v>
      </c>
      <c r="X131">
        <f>test_nflmodel2023_2[[#This Row],[carry score]]+test_nflmodel2023_2[[#This Row],[target score]]+test_nflmodel2023_2[[#This Row],[passing score]]</f>
        <v>13.498835345030997</v>
      </c>
    </row>
    <row r="132" spans="1:24" x14ac:dyDescent="0.25">
      <c r="A132" t="s">
        <v>247</v>
      </c>
      <c r="B132" t="s">
        <v>31</v>
      </c>
      <c r="C132" t="s">
        <v>73</v>
      </c>
      <c r="D132">
        <v>0</v>
      </c>
      <c r="E132">
        <v>56</v>
      </c>
      <c r="F132">
        <v>0</v>
      </c>
      <c r="G132">
        <v>0</v>
      </c>
      <c r="H132">
        <v>7</v>
      </c>
      <c r="I132">
        <v>0</v>
      </c>
      <c r="J132">
        <v>0</v>
      </c>
      <c r="K132">
        <v>7.6607142857142856</v>
      </c>
      <c r="L132">
        <v>0</v>
      </c>
      <c r="M132">
        <v>0</v>
      </c>
      <c r="N132">
        <v>0.7142857142857143</v>
      </c>
      <c r="O132">
        <v>0.5714285714285714</v>
      </c>
      <c r="P132">
        <v>0</v>
      </c>
      <c r="Q132">
        <v>0.875</v>
      </c>
      <c r="R132">
        <v>0</v>
      </c>
      <c r="S132">
        <v>8</v>
      </c>
      <c r="T132">
        <v>0</v>
      </c>
      <c r="U132">
        <v>13.479012135682986</v>
      </c>
      <c r="V132">
        <v>0</v>
      </c>
      <c r="W132" t="str">
        <f>_xlfn.CONCAT(test_nflmodel2023_2[[#This Row],[player]],"-", test_nflmodel2023_2[[#This Row],[team]])</f>
        <v>Downs-IND</v>
      </c>
      <c r="X132">
        <f>test_nflmodel2023_2[[#This Row],[carry score]]+test_nflmodel2023_2[[#This Row],[target score]]+test_nflmodel2023_2[[#This Row],[passing score]]</f>
        <v>13.479012135682986</v>
      </c>
    </row>
    <row r="133" spans="1:24" x14ac:dyDescent="0.25">
      <c r="A133" t="s">
        <v>288</v>
      </c>
      <c r="B133" t="s">
        <v>28</v>
      </c>
      <c r="C133" t="s">
        <v>71</v>
      </c>
      <c r="D133">
        <v>38</v>
      </c>
      <c r="E133">
        <v>14</v>
      </c>
      <c r="F133">
        <v>0</v>
      </c>
      <c r="G133">
        <v>4.75</v>
      </c>
      <c r="H133">
        <v>1.75</v>
      </c>
      <c r="I133">
        <v>0</v>
      </c>
      <c r="J133">
        <v>7.0526315789473681</v>
      </c>
      <c r="K133">
        <v>-3.8571428571428572</v>
      </c>
      <c r="L133">
        <v>0</v>
      </c>
      <c r="M133">
        <v>0</v>
      </c>
      <c r="N133">
        <v>0.8571428571428571</v>
      </c>
      <c r="O133">
        <v>1</v>
      </c>
      <c r="P133">
        <v>0.5</v>
      </c>
      <c r="Q133">
        <v>0.5</v>
      </c>
      <c r="R133">
        <v>0</v>
      </c>
      <c r="S133">
        <v>8</v>
      </c>
      <c r="T133">
        <v>7.8014115438967817</v>
      </c>
      <c r="U133">
        <v>5.6672868818332738</v>
      </c>
      <c r="V133">
        <v>0</v>
      </c>
      <c r="W133" t="str">
        <f>_xlfn.CONCAT(test_nflmodel2023_2[[#This Row],[player]],"-", test_nflmodel2023_2[[#This Row],[team]])</f>
        <v>McLaughlin-DEN</v>
      </c>
      <c r="X133">
        <f>test_nflmodel2023_2[[#This Row],[carry score]]+test_nflmodel2023_2[[#This Row],[target score]]+test_nflmodel2023_2[[#This Row],[passing score]]</f>
        <v>13.468698425730055</v>
      </c>
    </row>
    <row r="134" spans="1:24" x14ac:dyDescent="0.25">
      <c r="A134" t="s">
        <v>203</v>
      </c>
      <c r="B134" t="s">
        <v>35</v>
      </c>
      <c r="C134" t="s">
        <v>73</v>
      </c>
      <c r="D134">
        <v>1</v>
      </c>
      <c r="E134">
        <v>39</v>
      </c>
      <c r="F134">
        <v>0</v>
      </c>
      <c r="G134">
        <v>0.125</v>
      </c>
      <c r="H134">
        <v>4.875</v>
      </c>
      <c r="I134">
        <v>0</v>
      </c>
      <c r="J134">
        <v>-3</v>
      </c>
      <c r="K134">
        <v>5.3076923076923075</v>
      </c>
      <c r="L134">
        <v>0</v>
      </c>
      <c r="M134">
        <v>0</v>
      </c>
      <c r="N134">
        <v>0.76923076923076927</v>
      </c>
      <c r="O134">
        <v>0.7</v>
      </c>
      <c r="P134">
        <v>0</v>
      </c>
      <c r="Q134">
        <v>1.25</v>
      </c>
      <c r="R134">
        <v>0</v>
      </c>
      <c r="S134">
        <v>8</v>
      </c>
      <c r="T134">
        <v>0.12052669529663687</v>
      </c>
      <c r="U134">
        <v>13.012491641048152</v>
      </c>
      <c r="V134">
        <v>0</v>
      </c>
      <c r="W134" t="str">
        <f>_xlfn.CONCAT(test_nflmodel2023_2[[#This Row],[player]],"-", test_nflmodel2023_2[[#This Row],[team]])</f>
        <v>Rice-KC</v>
      </c>
      <c r="X134">
        <f>test_nflmodel2023_2[[#This Row],[carry score]]+test_nflmodel2023_2[[#This Row],[target score]]+test_nflmodel2023_2[[#This Row],[passing score]]</f>
        <v>13.133018336344788</v>
      </c>
    </row>
    <row r="135" spans="1:24" x14ac:dyDescent="0.25">
      <c r="A135" t="s">
        <v>106</v>
      </c>
      <c r="B135" t="s">
        <v>34</v>
      </c>
      <c r="C135" t="s">
        <v>73</v>
      </c>
      <c r="D135">
        <v>4</v>
      </c>
      <c r="E135">
        <v>43</v>
      </c>
      <c r="F135">
        <v>0</v>
      </c>
      <c r="G135">
        <v>0.5</v>
      </c>
      <c r="H135">
        <v>5.375</v>
      </c>
      <c r="I135">
        <v>0</v>
      </c>
      <c r="J135">
        <v>5</v>
      </c>
      <c r="K135">
        <v>6.5348837209302326</v>
      </c>
      <c r="L135">
        <v>0</v>
      </c>
      <c r="M135">
        <v>0</v>
      </c>
      <c r="N135">
        <v>0.81395348837209303</v>
      </c>
      <c r="O135">
        <v>0.5</v>
      </c>
      <c r="P135">
        <v>0.125</v>
      </c>
      <c r="Q135">
        <v>1</v>
      </c>
      <c r="R135">
        <v>0</v>
      </c>
      <c r="S135">
        <v>8</v>
      </c>
      <c r="T135">
        <v>1.3427071733467426</v>
      </c>
      <c r="U135">
        <v>11.661542300307481</v>
      </c>
      <c r="V135">
        <v>0</v>
      </c>
      <c r="W135" t="str">
        <f>_xlfn.CONCAT(test_nflmodel2023_2[[#This Row],[player]],"-", test_nflmodel2023_2[[#This Row],[team]])</f>
        <v>Samuel-WAS</v>
      </c>
      <c r="X135">
        <f>test_nflmodel2023_2[[#This Row],[carry score]]+test_nflmodel2023_2[[#This Row],[target score]]+test_nflmodel2023_2[[#This Row],[passing score]]</f>
        <v>13.004249473654223</v>
      </c>
    </row>
    <row r="136" spans="1:24" x14ac:dyDescent="0.25">
      <c r="A136" t="s">
        <v>328</v>
      </c>
      <c r="B136" t="s">
        <v>50</v>
      </c>
      <c r="C136" t="s">
        <v>74</v>
      </c>
      <c r="D136">
        <v>1</v>
      </c>
      <c r="E136">
        <v>43</v>
      </c>
      <c r="F136">
        <v>0</v>
      </c>
      <c r="G136">
        <v>0.125</v>
      </c>
      <c r="H136">
        <v>5.375</v>
      </c>
      <c r="I136">
        <v>0</v>
      </c>
      <c r="J136">
        <v>2</v>
      </c>
      <c r="K136">
        <v>8.9069767441860463</v>
      </c>
      <c r="L136">
        <v>0</v>
      </c>
      <c r="M136">
        <v>0</v>
      </c>
      <c r="N136">
        <v>0.7441860465116279</v>
      </c>
      <c r="O136">
        <v>0.7142857142857143</v>
      </c>
      <c r="P136">
        <v>0</v>
      </c>
      <c r="Q136">
        <v>0.875</v>
      </c>
      <c r="R136">
        <v>0</v>
      </c>
      <c r="S136">
        <v>8</v>
      </c>
      <c r="T136">
        <v>0.21427669529663687</v>
      </c>
      <c r="U136">
        <v>12.722677578049435</v>
      </c>
      <c r="V136">
        <v>0</v>
      </c>
      <c r="W136" t="str">
        <f>_xlfn.CONCAT(test_nflmodel2023_2[[#This Row],[player]],"-", test_nflmodel2023_2[[#This Row],[team]])</f>
        <v>Kittle-SF</v>
      </c>
      <c r="X136">
        <f>test_nflmodel2023_2[[#This Row],[carry score]]+test_nflmodel2023_2[[#This Row],[target score]]+test_nflmodel2023_2[[#This Row],[passing score]]</f>
        <v>12.936954273346071</v>
      </c>
    </row>
    <row r="137" spans="1:24" x14ac:dyDescent="0.25">
      <c r="A137" t="s">
        <v>241</v>
      </c>
      <c r="B137" t="s">
        <v>32</v>
      </c>
      <c r="C137" t="s">
        <v>73</v>
      </c>
      <c r="D137">
        <v>7</v>
      </c>
      <c r="E137">
        <v>32</v>
      </c>
      <c r="F137">
        <v>0</v>
      </c>
      <c r="G137">
        <v>1.1666666666666667</v>
      </c>
      <c r="H137">
        <v>5.333333333333333</v>
      </c>
      <c r="I137">
        <v>0</v>
      </c>
      <c r="J137">
        <v>3.4285714285714284</v>
      </c>
      <c r="K137">
        <v>11.9375</v>
      </c>
      <c r="L137">
        <v>0</v>
      </c>
      <c r="M137">
        <v>0</v>
      </c>
      <c r="N137">
        <v>0.6875</v>
      </c>
      <c r="O137">
        <v>1</v>
      </c>
      <c r="P137">
        <v>0</v>
      </c>
      <c r="Q137">
        <v>0.16666666666666666</v>
      </c>
      <c r="R137">
        <v>0</v>
      </c>
      <c r="S137">
        <v>6</v>
      </c>
      <c r="T137">
        <v>1.0388736297535792</v>
      </c>
      <c r="U137">
        <v>11.84377945030208</v>
      </c>
      <c r="V137">
        <v>0</v>
      </c>
      <c r="W137" t="str">
        <f>_xlfn.CONCAT(test_nflmodel2023_2[[#This Row],[player]],"-", test_nflmodel2023_2[[#This Row],[team]])</f>
        <v>Dell-HOU</v>
      </c>
      <c r="X137">
        <f>test_nflmodel2023_2[[#This Row],[carry score]]+test_nflmodel2023_2[[#This Row],[target score]]+test_nflmodel2023_2[[#This Row],[passing score]]</f>
        <v>12.882653080055659</v>
      </c>
    </row>
    <row r="138" spans="1:24" x14ac:dyDescent="0.25">
      <c r="A138" t="s">
        <v>254</v>
      </c>
      <c r="B138" t="s">
        <v>33</v>
      </c>
      <c r="C138" t="s">
        <v>73</v>
      </c>
      <c r="D138">
        <v>1</v>
      </c>
      <c r="E138">
        <v>60</v>
      </c>
      <c r="F138">
        <v>1</v>
      </c>
      <c r="G138">
        <v>0.125</v>
      </c>
      <c r="H138">
        <v>7.5</v>
      </c>
      <c r="I138">
        <v>0</v>
      </c>
      <c r="J138">
        <v>6</v>
      </c>
      <c r="K138">
        <v>8.2833333333333332</v>
      </c>
      <c r="L138">
        <v>0</v>
      </c>
      <c r="M138">
        <v>1</v>
      </c>
      <c r="N138">
        <v>0.71666666666666667</v>
      </c>
      <c r="O138">
        <v>0.66666666666666663</v>
      </c>
      <c r="P138">
        <v>0</v>
      </c>
      <c r="Q138">
        <v>0.375</v>
      </c>
      <c r="R138">
        <v>0</v>
      </c>
      <c r="S138">
        <v>8</v>
      </c>
      <c r="T138">
        <v>0.28927669529663685</v>
      </c>
      <c r="U138">
        <v>12.55481480158579</v>
      </c>
      <c r="V138">
        <v>0</v>
      </c>
      <c r="W138" t="str">
        <f>_xlfn.CONCAT(test_nflmodel2023_2[[#This Row],[player]],"-", test_nflmodel2023_2[[#This Row],[team]])</f>
        <v>Kirk-JAX</v>
      </c>
      <c r="X138">
        <f>test_nflmodel2023_2[[#This Row],[carry score]]+test_nflmodel2023_2[[#This Row],[target score]]+test_nflmodel2023_2[[#This Row],[passing score]]</f>
        <v>12.844091496882427</v>
      </c>
    </row>
    <row r="139" spans="1:24" x14ac:dyDescent="0.25">
      <c r="A139" t="s">
        <v>235</v>
      </c>
      <c r="B139" t="s">
        <v>22</v>
      </c>
      <c r="C139" t="s">
        <v>73</v>
      </c>
      <c r="D139">
        <v>1</v>
      </c>
      <c r="E139">
        <v>20</v>
      </c>
      <c r="F139">
        <v>0</v>
      </c>
      <c r="G139">
        <v>0.14285714285714285</v>
      </c>
      <c r="H139">
        <v>2.8571428571428572</v>
      </c>
      <c r="I139">
        <v>0</v>
      </c>
      <c r="J139">
        <v>18.000000000000004</v>
      </c>
      <c r="K139">
        <v>11.649999999999999</v>
      </c>
      <c r="L139">
        <v>0</v>
      </c>
      <c r="M139">
        <v>0</v>
      </c>
      <c r="N139">
        <v>0.7</v>
      </c>
      <c r="O139">
        <v>0</v>
      </c>
      <c r="P139">
        <v>0</v>
      </c>
      <c r="Q139">
        <v>0.14285714285714285</v>
      </c>
      <c r="R139">
        <v>0</v>
      </c>
      <c r="S139">
        <v>7</v>
      </c>
      <c r="T139">
        <v>0.57469652221889933</v>
      </c>
      <c r="U139">
        <v>12.219289460184545</v>
      </c>
      <c r="V139">
        <v>0</v>
      </c>
      <c r="W139" t="str">
        <f>_xlfn.CONCAT(test_nflmodel2023_2[[#This Row],[player]],"-", test_nflmodel2023_2[[#This Row],[team]])</f>
        <v>Bateman-BAL</v>
      </c>
      <c r="X139">
        <f>test_nflmodel2023_2[[#This Row],[carry score]]+test_nflmodel2023_2[[#This Row],[target score]]+test_nflmodel2023_2[[#This Row],[passing score]]</f>
        <v>12.793985982403443</v>
      </c>
    </row>
    <row r="140" spans="1:24" x14ac:dyDescent="0.25">
      <c r="A140" t="s">
        <v>300</v>
      </c>
      <c r="B140" t="s">
        <v>37</v>
      </c>
      <c r="C140" t="s">
        <v>71</v>
      </c>
      <c r="D140">
        <v>71</v>
      </c>
      <c r="E140">
        <v>5</v>
      </c>
      <c r="F140">
        <v>0</v>
      </c>
      <c r="G140">
        <v>10.142857142857142</v>
      </c>
      <c r="H140">
        <v>0.7142857142857143</v>
      </c>
      <c r="I140">
        <v>0</v>
      </c>
      <c r="J140">
        <v>4.295774647887324</v>
      </c>
      <c r="K140">
        <v>5.4</v>
      </c>
      <c r="L140">
        <v>0</v>
      </c>
      <c r="M140">
        <v>0</v>
      </c>
      <c r="N140">
        <v>0.4</v>
      </c>
      <c r="O140">
        <v>0</v>
      </c>
      <c r="P140">
        <v>1</v>
      </c>
      <c r="Q140">
        <v>0</v>
      </c>
      <c r="R140">
        <v>0</v>
      </c>
      <c r="S140">
        <v>7</v>
      </c>
      <c r="T140">
        <v>11.412235229934893</v>
      </c>
      <c r="U140">
        <v>1.2534826110944968</v>
      </c>
      <c r="V140">
        <v>0</v>
      </c>
      <c r="W140" t="str">
        <f>_xlfn.CONCAT(test_nflmodel2023_2[[#This Row],[player]],"-", test_nflmodel2023_2[[#This Row],[team]])</f>
        <v>Kelley-LAC</v>
      </c>
      <c r="X140">
        <f>test_nflmodel2023_2[[#This Row],[carry score]]+test_nflmodel2023_2[[#This Row],[target score]]+test_nflmodel2023_2[[#This Row],[passing score]]</f>
        <v>12.665717841029391</v>
      </c>
    </row>
    <row r="141" spans="1:24" x14ac:dyDescent="0.25">
      <c r="A141" t="s">
        <v>275</v>
      </c>
      <c r="B141" t="s">
        <v>24</v>
      </c>
      <c r="C141" t="s">
        <v>73</v>
      </c>
      <c r="D141">
        <v>4</v>
      </c>
      <c r="E141">
        <v>47</v>
      </c>
      <c r="F141">
        <v>0</v>
      </c>
      <c r="G141">
        <v>0.5</v>
      </c>
      <c r="H141">
        <v>5.875</v>
      </c>
      <c r="I141">
        <v>0</v>
      </c>
      <c r="J141">
        <v>8.75</v>
      </c>
      <c r="K141">
        <v>11.553191489361701</v>
      </c>
      <c r="L141">
        <v>0</v>
      </c>
      <c r="M141">
        <v>0</v>
      </c>
      <c r="N141">
        <v>0.5957446808510638</v>
      </c>
      <c r="O141">
        <v>0.66666666666666663</v>
      </c>
      <c r="P141">
        <v>0</v>
      </c>
      <c r="Q141">
        <v>0.375</v>
      </c>
      <c r="R141">
        <v>0.125</v>
      </c>
      <c r="S141">
        <v>8</v>
      </c>
      <c r="T141">
        <v>0.98696891388307384</v>
      </c>
      <c r="U141">
        <v>11.485052752647878</v>
      </c>
      <c r="V141">
        <v>0</v>
      </c>
      <c r="W141" t="str">
        <f>_xlfn.CONCAT(test_nflmodel2023_2[[#This Row],[player]],"-", test_nflmodel2023_2[[#This Row],[team]])</f>
        <v>Atwell-LA</v>
      </c>
      <c r="X141">
        <f>test_nflmodel2023_2[[#This Row],[carry score]]+test_nflmodel2023_2[[#This Row],[target score]]+test_nflmodel2023_2[[#This Row],[passing score]]</f>
        <v>12.472021666530951</v>
      </c>
    </row>
    <row r="142" spans="1:24" x14ac:dyDescent="0.25">
      <c r="A142" t="s">
        <v>309</v>
      </c>
      <c r="B142" t="s">
        <v>37</v>
      </c>
      <c r="C142" t="s">
        <v>73</v>
      </c>
      <c r="D142">
        <v>0</v>
      </c>
      <c r="E142">
        <v>39</v>
      </c>
      <c r="F142">
        <v>0</v>
      </c>
      <c r="G142">
        <v>0</v>
      </c>
      <c r="H142">
        <v>5.5714285714285712</v>
      </c>
      <c r="I142">
        <v>0</v>
      </c>
      <c r="J142">
        <v>0</v>
      </c>
      <c r="K142">
        <v>12.53846153846154</v>
      </c>
      <c r="L142">
        <v>0</v>
      </c>
      <c r="M142">
        <v>0</v>
      </c>
      <c r="N142">
        <v>0.58974358974358976</v>
      </c>
      <c r="O142">
        <v>0.33333333333333331</v>
      </c>
      <c r="P142">
        <v>0</v>
      </c>
      <c r="Q142">
        <v>0.8571428571428571</v>
      </c>
      <c r="R142">
        <v>0</v>
      </c>
      <c r="S142">
        <v>7</v>
      </c>
      <c r="T142">
        <v>0</v>
      </c>
      <c r="U142">
        <v>12.380309467402865</v>
      </c>
      <c r="V142">
        <v>0</v>
      </c>
      <c r="W142" t="str">
        <f>_xlfn.CONCAT(test_nflmodel2023_2[[#This Row],[player]],"-", test_nflmodel2023_2[[#This Row],[team]])</f>
        <v>Palmer-LAC</v>
      </c>
      <c r="X142">
        <f>test_nflmodel2023_2[[#This Row],[carry score]]+test_nflmodel2023_2[[#This Row],[target score]]+test_nflmodel2023_2[[#This Row],[passing score]]</f>
        <v>12.380309467402865</v>
      </c>
    </row>
    <row r="143" spans="1:24" x14ac:dyDescent="0.25">
      <c r="A143" t="s">
        <v>234</v>
      </c>
      <c r="B143" t="s">
        <v>22</v>
      </c>
      <c r="C143" t="s">
        <v>71</v>
      </c>
      <c r="D143">
        <v>45</v>
      </c>
      <c r="E143">
        <v>15</v>
      </c>
      <c r="F143">
        <v>0</v>
      </c>
      <c r="G143">
        <v>6.4285714285714288</v>
      </c>
      <c r="H143">
        <v>2.1428571428571428</v>
      </c>
      <c r="I143">
        <v>0</v>
      </c>
      <c r="J143">
        <v>4.6888888888888882</v>
      </c>
      <c r="K143">
        <v>-2.5333333333333337</v>
      </c>
      <c r="L143">
        <v>0</v>
      </c>
      <c r="M143">
        <v>0</v>
      </c>
      <c r="N143">
        <v>1</v>
      </c>
      <c r="O143">
        <v>1</v>
      </c>
      <c r="P143">
        <v>0.8571428571428571</v>
      </c>
      <c r="Q143">
        <v>0.14285714285714285</v>
      </c>
      <c r="R143">
        <v>0</v>
      </c>
      <c r="S143">
        <v>7</v>
      </c>
      <c r="T143">
        <v>9.0666562507172959</v>
      </c>
      <c r="U143">
        <v>3.2230201603237845</v>
      </c>
      <c r="V143">
        <v>0</v>
      </c>
      <c r="W143" t="str">
        <f>_xlfn.CONCAT(test_nflmodel2023_2[[#This Row],[player]],"-", test_nflmodel2023_2[[#This Row],[team]])</f>
        <v>Hill-BAL</v>
      </c>
      <c r="X143">
        <f>test_nflmodel2023_2[[#This Row],[carry score]]+test_nflmodel2023_2[[#This Row],[target score]]+test_nflmodel2023_2[[#This Row],[passing score]]</f>
        <v>12.28967641104108</v>
      </c>
    </row>
    <row r="144" spans="1:24" x14ac:dyDescent="0.25">
      <c r="A144" t="s">
        <v>177</v>
      </c>
      <c r="B144" t="s">
        <v>51</v>
      </c>
      <c r="C144" t="s">
        <v>73</v>
      </c>
      <c r="D144">
        <v>3</v>
      </c>
      <c r="E144">
        <v>27</v>
      </c>
      <c r="F144">
        <v>0</v>
      </c>
      <c r="G144">
        <v>0.5</v>
      </c>
      <c r="H144">
        <v>4.5</v>
      </c>
      <c r="I144">
        <v>0</v>
      </c>
      <c r="J144">
        <v>7.666666666666667</v>
      </c>
      <c r="K144">
        <v>11.962962962962964</v>
      </c>
      <c r="L144">
        <v>0</v>
      </c>
      <c r="M144">
        <v>0</v>
      </c>
      <c r="N144">
        <v>0.59259259259259256</v>
      </c>
      <c r="O144">
        <v>0.25</v>
      </c>
      <c r="P144">
        <v>0</v>
      </c>
      <c r="Q144">
        <v>0.66666666666666663</v>
      </c>
      <c r="R144">
        <v>0</v>
      </c>
      <c r="S144">
        <v>6</v>
      </c>
      <c r="T144">
        <v>1.0314354645876385</v>
      </c>
      <c r="U144">
        <v>11.137814861088348</v>
      </c>
      <c r="V144">
        <v>0</v>
      </c>
      <c r="W144" t="str">
        <f>_xlfn.CONCAT(test_nflmodel2023_2[[#This Row],[player]],"-", test_nflmodel2023_2[[#This Row],[team]])</f>
        <v>Cooks-DAL</v>
      </c>
      <c r="X144">
        <f>test_nflmodel2023_2[[#This Row],[carry score]]+test_nflmodel2023_2[[#This Row],[target score]]+test_nflmodel2023_2[[#This Row],[passing score]]</f>
        <v>12.169250325675986</v>
      </c>
    </row>
    <row r="145" spans="1:24" x14ac:dyDescent="0.25">
      <c r="A145" t="s">
        <v>251</v>
      </c>
      <c r="B145" t="s">
        <v>33</v>
      </c>
      <c r="C145" t="s">
        <v>74</v>
      </c>
      <c r="D145">
        <v>0</v>
      </c>
      <c r="E145">
        <v>61</v>
      </c>
      <c r="F145">
        <v>0</v>
      </c>
      <c r="G145">
        <v>0</v>
      </c>
      <c r="H145">
        <v>7.625</v>
      </c>
      <c r="I145">
        <v>0</v>
      </c>
      <c r="J145">
        <v>0</v>
      </c>
      <c r="K145">
        <v>4.0163934426229506</v>
      </c>
      <c r="L145">
        <v>0</v>
      </c>
      <c r="M145">
        <v>0</v>
      </c>
      <c r="N145">
        <v>0.83606557377049184</v>
      </c>
      <c r="O145">
        <v>1</v>
      </c>
      <c r="P145">
        <v>0</v>
      </c>
      <c r="Q145">
        <v>0.25</v>
      </c>
      <c r="R145">
        <v>0</v>
      </c>
      <c r="S145">
        <v>8</v>
      </c>
      <c r="T145">
        <v>0</v>
      </c>
      <c r="U145">
        <v>12.161823279029164</v>
      </c>
      <c r="V145">
        <v>0</v>
      </c>
      <c r="W145" t="str">
        <f>_xlfn.CONCAT(test_nflmodel2023_2[[#This Row],[player]],"-", test_nflmodel2023_2[[#This Row],[team]])</f>
        <v>Engram-JAX</v>
      </c>
      <c r="X145">
        <f>test_nflmodel2023_2[[#This Row],[carry score]]+test_nflmodel2023_2[[#This Row],[target score]]+test_nflmodel2023_2[[#This Row],[passing score]]</f>
        <v>12.161823279029164</v>
      </c>
    </row>
    <row r="146" spans="1:24" x14ac:dyDescent="0.25">
      <c r="A146" t="s">
        <v>171</v>
      </c>
      <c r="B146" t="s">
        <v>43</v>
      </c>
      <c r="C146" t="s">
        <v>74</v>
      </c>
      <c r="D146">
        <v>0</v>
      </c>
      <c r="E146">
        <v>51</v>
      </c>
      <c r="F146">
        <v>0</v>
      </c>
      <c r="G146">
        <v>0</v>
      </c>
      <c r="H146">
        <v>6.375</v>
      </c>
      <c r="I146">
        <v>0</v>
      </c>
      <c r="J146">
        <v>0</v>
      </c>
      <c r="K146">
        <v>8.3333333333333339</v>
      </c>
      <c r="L146">
        <v>0</v>
      </c>
      <c r="M146">
        <v>0</v>
      </c>
      <c r="N146">
        <v>0.70588235294117652</v>
      </c>
      <c r="O146">
        <v>0.75</v>
      </c>
      <c r="P146">
        <v>0</v>
      </c>
      <c r="Q146">
        <v>0.5</v>
      </c>
      <c r="R146">
        <v>0</v>
      </c>
      <c r="S146">
        <v>8</v>
      </c>
      <c r="T146">
        <v>0</v>
      </c>
      <c r="U146">
        <v>12.117248793248926</v>
      </c>
      <c r="V146">
        <v>0</v>
      </c>
      <c r="W146" t="str">
        <f>_xlfn.CONCAT(test_nflmodel2023_2[[#This Row],[player]],"-", test_nflmodel2023_2[[#This Row],[team]])</f>
        <v>Waller-NYG</v>
      </c>
      <c r="X146">
        <f>test_nflmodel2023_2[[#This Row],[carry score]]+test_nflmodel2023_2[[#This Row],[target score]]+test_nflmodel2023_2[[#This Row],[passing score]]</f>
        <v>12.117248793248926</v>
      </c>
    </row>
    <row r="147" spans="1:24" x14ac:dyDescent="0.25">
      <c r="A147" t="s">
        <v>118</v>
      </c>
      <c r="B147" t="s">
        <v>36</v>
      </c>
      <c r="C147" t="s">
        <v>73</v>
      </c>
      <c r="D147">
        <v>0</v>
      </c>
      <c r="E147">
        <v>33</v>
      </c>
      <c r="F147">
        <v>0</v>
      </c>
      <c r="G147">
        <v>0</v>
      </c>
      <c r="H147">
        <v>4.125</v>
      </c>
      <c r="I147">
        <v>0</v>
      </c>
      <c r="J147">
        <v>0</v>
      </c>
      <c r="K147">
        <v>13.121212121212121</v>
      </c>
      <c r="L147">
        <v>0</v>
      </c>
      <c r="M147">
        <v>0</v>
      </c>
      <c r="N147">
        <v>0.75757575757575757</v>
      </c>
      <c r="O147">
        <v>0.66666666666666663</v>
      </c>
      <c r="P147">
        <v>0</v>
      </c>
      <c r="Q147">
        <v>0.375</v>
      </c>
      <c r="R147">
        <v>0</v>
      </c>
      <c r="S147">
        <v>8</v>
      </c>
      <c r="T147">
        <v>0</v>
      </c>
      <c r="U147">
        <v>12.107635577122846</v>
      </c>
      <c r="V147">
        <v>0</v>
      </c>
      <c r="W147" t="str">
        <f>_xlfn.CONCAT(test_nflmodel2023_2[[#This Row],[player]],"-", test_nflmodel2023_2[[#This Row],[team]])</f>
        <v>Wilson-ARI</v>
      </c>
      <c r="X147">
        <f>test_nflmodel2023_2[[#This Row],[carry score]]+test_nflmodel2023_2[[#This Row],[target score]]+test_nflmodel2023_2[[#This Row],[passing score]]</f>
        <v>12.107635577122846</v>
      </c>
    </row>
    <row r="148" spans="1:24" x14ac:dyDescent="0.25">
      <c r="A148" t="s">
        <v>128</v>
      </c>
      <c r="B148" t="s">
        <v>21</v>
      </c>
      <c r="C148" t="s">
        <v>73</v>
      </c>
      <c r="D148">
        <v>0</v>
      </c>
      <c r="E148">
        <v>29</v>
      </c>
      <c r="F148">
        <v>0</v>
      </c>
      <c r="G148">
        <v>0</v>
      </c>
      <c r="H148">
        <v>4.1428571428571432</v>
      </c>
      <c r="I148">
        <v>0</v>
      </c>
      <c r="J148">
        <v>0</v>
      </c>
      <c r="K148">
        <v>12.86206896551724</v>
      </c>
      <c r="L148">
        <v>0</v>
      </c>
      <c r="M148">
        <v>0</v>
      </c>
      <c r="N148">
        <v>0.58620689655172409</v>
      </c>
      <c r="O148">
        <v>1</v>
      </c>
      <c r="P148">
        <v>0</v>
      </c>
      <c r="Q148">
        <v>0.2857142857142857</v>
      </c>
      <c r="R148">
        <v>0</v>
      </c>
      <c r="S148">
        <v>7</v>
      </c>
      <c r="T148">
        <v>0</v>
      </c>
      <c r="U148">
        <v>11.979721505267099</v>
      </c>
      <c r="V148">
        <v>0</v>
      </c>
      <c r="W148" t="str">
        <f>_xlfn.CONCAT(test_nflmodel2023_2[[#This Row],[player]],"-", test_nflmodel2023_2[[#This Row],[team]])</f>
        <v>Lazard-NYJ</v>
      </c>
      <c r="X148">
        <f>test_nflmodel2023_2[[#This Row],[carry score]]+test_nflmodel2023_2[[#This Row],[target score]]+test_nflmodel2023_2[[#This Row],[passing score]]</f>
        <v>11.979721505267099</v>
      </c>
    </row>
    <row r="149" spans="1:24" x14ac:dyDescent="0.25">
      <c r="A149" t="s">
        <v>138</v>
      </c>
      <c r="B149" t="s">
        <v>25</v>
      </c>
      <c r="C149" t="s">
        <v>71</v>
      </c>
      <c r="D149">
        <v>69</v>
      </c>
      <c r="E149">
        <v>17</v>
      </c>
      <c r="F149">
        <v>0</v>
      </c>
      <c r="G149">
        <v>9.8571428571428577</v>
      </c>
      <c r="H149">
        <v>2.4285714285714284</v>
      </c>
      <c r="I149">
        <v>0</v>
      </c>
      <c r="J149">
        <v>3.9130434782608692</v>
      </c>
      <c r="K149">
        <v>-1.4705882352941178</v>
      </c>
      <c r="L149">
        <v>0</v>
      </c>
      <c r="M149">
        <v>0</v>
      </c>
      <c r="N149">
        <v>0.88235294117647056</v>
      </c>
      <c r="O149">
        <v>0</v>
      </c>
      <c r="P149">
        <v>0.7142857142857143</v>
      </c>
      <c r="Q149">
        <v>0.14285714285714285</v>
      </c>
      <c r="R149">
        <v>0</v>
      </c>
      <c r="S149">
        <v>7</v>
      </c>
      <c r="T149">
        <v>9.3791250840653344</v>
      </c>
      <c r="U149">
        <v>2.5388791316813912</v>
      </c>
      <c r="V149">
        <v>0</v>
      </c>
      <c r="W149" t="str">
        <f>_xlfn.CONCAT(test_nflmodel2023_2[[#This Row],[player]],"-", test_nflmodel2023_2[[#This Row],[team]])</f>
        <v>Hubbard-CAR</v>
      </c>
      <c r="X149">
        <f>test_nflmodel2023_2[[#This Row],[carry score]]+test_nflmodel2023_2[[#This Row],[target score]]+test_nflmodel2023_2[[#This Row],[passing score]]</f>
        <v>11.918004215746725</v>
      </c>
    </row>
    <row r="150" spans="1:24" x14ac:dyDescent="0.25">
      <c r="A150" t="s">
        <v>213</v>
      </c>
      <c r="B150" t="s">
        <v>49</v>
      </c>
      <c r="C150" t="s">
        <v>74</v>
      </c>
      <c r="D150">
        <v>2</v>
      </c>
      <c r="E150">
        <v>42</v>
      </c>
      <c r="F150">
        <v>0</v>
      </c>
      <c r="G150">
        <v>0.25</v>
      </c>
      <c r="H150">
        <v>5.25</v>
      </c>
      <c r="I150">
        <v>0</v>
      </c>
      <c r="J150">
        <v>0.5</v>
      </c>
      <c r="K150">
        <v>5.9285714285714288</v>
      </c>
      <c r="L150">
        <v>0</v>
      </c>
      <c r="M150">
        <v>0</v>
      </c>
      <c r="N150">
        <v>0.83333333333333337</v>
      </c>
      <c r="O150">
        <v>0.75</v>
      </c>
      <c r="P150">
        <v>0</v>
      </c>
      <c r="Q150">
        <v>1</v>
      </c>
      <c r="R150">
        <v>0</v>
      </c>
      <c r="S150">
        <v>8</v>
      </c>
      <c r="T150">
        <v>0.28878086243366086</v>
      </c>
      <c r="U150">
        <v>11.582575242386037</v>
      </c>
      <c r="V150">
        <v>0</v>
      </c>
      <c r="W150" t="str">
        <f>_xlfn.CONCAT(test_nflmodel2023_2[[#This Row],[player]],"-", test_nflmodel2023_2[[#This Row],[team]])</f>
        <v>Kmet-CHI</v>
      </c>
      <c r="X150">
        <f>test_nflmodel2023_2[[#This Row],[carry score]]+test_nflmodel2023_2[[#This Row],[target score]]+test_nflmodel2023_2[[#This Row],[passing score]]</f>
        <v>11.871356104819698</v>
      </c>
    </row>
    <row r="151" spans="1:24" x14ac:dyDescent="0.25">
      <c r="A151" t="s">
        <v>147</v>
      </c>
      <c r="B151" t="s">
        <v>41</v>
      </c>
      <c r="C151" t="s">
        <v>74</v>
      </c>
      <c r="D151">
        <v>1</v>
      </c>
      <c r="E151">
        <v>48</v>
      </c>
      <c r="F151">
        <v>0</v>
      </c>
      <c r="G151">
        <v>0.125</v>
      </c>
      <c r="H151">
        <v>6</v>
      </c>
      <c r="I151">
        <v>0</v>
      </c>
      <c r="J151">
        <v>-4</v>
      </c>
      <c r="K151">
        <v>11.208333333333334</v>
      </c>
      <c r="L151">
        <v>0</v>
      </c>
      <c r="M151">
        <v>0</v>
      </c>
      <c r="N151">
        <v>0.58333333333333337</v>
      </c>
      <c r="O151">
        <v>0.5</v>
      </c>
      <c r="P151">
        <v>0</v>
      </c>
      <c r="Q151">
        <v>0.5</v>
      </c>
      <c r="R151">
        <v>0</v>
      </c>
      <c r="S151">
        <v>8</v>
      </c>
      <c r="T151">
        <v>0.10177669529663687</v>
      </c>
      <c r="U151">
        <v>11.7158277653977</v>
      </c>
      <c r="V151">
        <v>0</v>
      </c>
      <c r="W151" t="str">
        <f>_xlfn.CONCAT(test_nflmodel2023_2[[#This Row],[player]],"-", test_nflmodel2023_2[[#This Row],[team]])</f>
        <v>Pitts-ATL</v>
      </c>
      <c r="X151">
        <f>test_nflmodel2023_2[[#This Row],[carry score]]+test_nflmodel2023_2[[#This Row],[target score]]+test_nflmodel2023_2[[#This Row],[passing score]]</f>
        <v>11.817604460694337</v>
      </c>
    </row>
    <row r="152" spans="1:24" x14ac:dyDescent="0.25">
      <c r="A152" t="s">
        <v>239</v>
      </c>
      <c r="B152" t="s">
        <v>32</v>
      </c>
      <c r="C152" t="s">
        <v>73</v>
      </c>
      <c r="D152">
        <v>0</v>
      </c>
      <c r="E152">
        <v>43</v>
      </c>
      <c r="F152">
        <v>0</v>
      </c>
      <c r="G152">
        <v>0</v>
      </c>
      <c r="H152">
        <v>7.166666666666667</v>
      </c>
      <c r="I152">
        <v>0</v>
      </c>
      <c r="J152">
        <v>0</v>
      </c>
      <c r="K152">
        <v>9.325581395348836</v>
      </c>
      <c r="L152">
        <v>0</v>
      </c>
      <c r="M152">
        <v>0</v>
      </c>
      <c r="N152">
        <v>0.51162790697674421</v>
      </c>
      <c r="O152">
        <v>0.2857142857142857</v>
      </c>
      <c r="P152">
        <v>0</v>
      </c>
      <c r="Q152">
        <v>1.1666666666666667</v>
      </c>
      <c r="R152">
        <v>0</v>
      </c>
      <c r="S152">
        <v>6</v>
      </c>
      <c r="T152">
        <v>0</v>
      </c>
      <c r="U152">
        <v>11.720644265608776</v>
      </c>
      <c r="V152">
        <v>0</v>
      </c>
      <c r="W152" t="str">
        <f>_xlfn.CONCAT(test_nflmodel2023_2[[#This Row],[player]],"-", test_nflmodel2023_2[[#This Row],[team]])</f>
        <v>Woods-HOU</v>
      </c>
      <c r="X152">
        <f>test_nflmodel2023_2[[#This Row],[carry score]]+test_nflmodel2023_2[[#This Row],[target score]]+test_nflmodel2023_2[[#This Row],[passing score]]</f>
        <v>11.720644265608776</v>
      </c>
    </row>
    <row r="153" spans="1:24" x14ac:dyDescent="0.25">
      <c r="A153" t="s">
        <v>172</v>
      </c>
      <c r="B153" t="s">
        <v>51</v>
      </c>
      <c r="C153" t="s">
        <v>74</v>
      </c>
      <c r="D153">
        <v>0</v>
      </c>
      <c r="E153">
        <v>33</v>
      </c>
      <c r="F153">
        <v>0</v>
      </c>
      <c r="G153">
        <v>0</v>
      </c>
      <c r="H153">
        <v>4.7142857142857144</v>
      </c>
      <c r="I153">
        <v>0</v>
      </c>
      <c r="J153">
        <v>0</v>
      </c>
      <c r="K153">
        <v>4.4848484848484844</v>
      </c>
      <c r="L153">
        <v>0</v>
      </c>
      <c r="M153">
        <v>0</v>
      </c>
      <c r="N153">
        <v>0.75757575757575757</v>
      </c>
      <c r="O153">
        <v>0.58333333333333337</v>
      </c>
      <c r="P153">
        <v>0</v>
      </c>
      <c r="Q153">
        <v>1.7142857142857142</v>
      </c>
      <c r="R153">
        <v>0</v>
      </c>
      <c r="S153">
        <v>7</v>
      </c>
      <c r="T153">
        <v>0</v>
      </c>
      <c r="U153">
        <v>11.700714061270251</v>
      </c>
      <c r="V153">
        <v>0</v>
      </c>
      <c r="W153" t="str">
        <f>_xlfn.CONCAT(test_nflmodel2023_2[[#This Row],[player]],"-", test_nflmodel2023_2[[#This Row],[team]])</f>
        <v>Ferguson-DAL</v>
      </c>
      <c r="X153">
        <f>test_nflmodel2023_2[[#This Row],[carry score]]+test_nflmodel2023_2[[#This Row],[target score]]+test_nflmodel2023_2[[#This Row],[passing score]]</f>
        <v>11.700714061270251</v>
      </c>
    </row>
    <row r="154" spans="1:24" x14ac:dyDescent="0.25">
      <c r="A154" t="s">
        <v>310</v>
      </c>
      <c r="B154" t="s">
        <v>46</v>
      </c>
      <c r="C154" t="s">
        <v>71</v>
      </c>
      <c r="D154">
        <v>51</v>
      </c>
      <c r="E154">
        <v>17</v>
      </c>
      <c r="F154">
        <v>0</v>
      </c>
      <c r="G154">
        <v>7.2857142857142856</v>
      </c>
      <c r="H154">
        <v>2.4285714285714284</v>
      </c>
      <c r="I154">
        <v>0</v>
      </c>
      <c r="J154">
        <v>3</v>
      </c>
      <c r="K154">
        <v>2.6470588235294121</v>
      </c>
      <c r="L154">
        <v>0</v>
      </c>
      <c r="M154">
        <v>0</v>
      </c>
      <c r="N154">
        <v>0.82352941176470584</v>
      </c>
      <c r="O154">
        <v>0</v>
      </c>
      <c r="P154">
        <v>1.2857142857142858</v>
      </c>
      <c r="Q154">
        <v>0</v>
      </c>
      <c r="R154">
        <v>0</v>
      </c>
      <c r="S154">
        <v>7</v>
      </c>
      <c r="T154">
        <v>9.1326027639969354</v>
      </c>
      <c r="U154">
        <v>2.5594727395698387</v>
      </c>
      <c r="V154">
        <v>0</v>
      </c>
      <c r="W154" t="str">
        <f>_xlfn.CONCAT(test_nflmodel2023_2[[#This Row],[player]],"-", test_nflmodel2023_2[[#This Row],[team]])</f>
        <v>Gainwell-PHI</v>
      </c>
      <c r="X154">
        <f>test_nflmodel2023_2[[#This Row],[carry score]]+test_nflmodel2023_2[[#This Row],[target score]]+test_nflmodel2023_2[[#This Row],[passing score]]</f>
        <v>11.692075503566773</v>
      </c>
    </row>
    <row r="155" spans="1:24" x14ac:dyDescent="0.25">
      <c r="A155" t="s">
        <v>240</v>
      </c>
      <c r="B155" t="s">
        <v>22</v>
      </c>
      <c r="C155" t="s">
        <v>73</v>
      </c>
      <c r="D155">
        <v>0</v>
      </c>
      <c r="E155">
        <v>26</v>
      </c>
      <c r="F155">
        <v>0</v>
      </c>
      <c r="G155">
        <v>0</v>
      </c>
      <c r="H155">
        <v>4.333333333333333</v>
      </c>
      <c r="I155">
        <v>0</v>
      </c>
      <c r="J155">
        <v>0</v>
      </c>
      <c r="K155">
        <v>10.846153846153847</v>
      </c>
      <c r="L155">
        <v>0</v>
      </c>
      <c r="M155">
        <v>0</v>
      </c>
      <c r="N155">
        <v>0.53846153846153844</v>
      </c>
      <c r="O155">
        <v>0.6</v>
      </c>
      <c r="P155">
        <v>0</v>
      </c>
      <c r="Q155">
        <v>0.83333333333333337</v>
      </c>
      <c r="R155">
        <v>0</v>
      </c>
      <c r="S155">
        <v>6</v>
      </c>
      <c r="T155">
        <v>0</v>
      </c>
      <c r="U155">
        <v>11.483213698621194</v>
      </c>
      <c r="V155">
        <v>0</v>
      </c>
      <c r="W155" t="str">
        <f>_xlfn.CONCAT(test_nflmodel2023_2[[#This Row],[player]],"-", test_nflmodel2023_2[[#This Row],[team]])</f>
        <v>Beckham-BAL</v>
      </c>
      <c r="X155">
        <f>test_nflmodel2023_2[[#This Row],[carry score]]+test_nflmodel2023_2[[#This Row],[target score]]+test_nflmodel2023_2[[#This Row],[passing score]]</f>
        <v>11.483213698621194</v>
      </c>
    </row>
    <row r="156" spans="1:24" x14ac:dyDescent="0.25">
      <c r="A156" t="s">
        <v>113</v>
      </c>
      <c r="B156" t="s">
        <v>32</v>
      </c>
      <c r="C156" t="s">
        <v>73</v>
      </c>
      <c r="D156">
        <v>1</v>
      </c>
      <c r="E156">
        <v>14</v>
      </c>
      <c r="F156">
        <v>0</v>
      </c>
      <c r="G156">
        <v>0.33333333333333331</v>
      </c>
      <c r="H156">
        <v>4.666666666666667</v>
      </c>
      <c r="I156">
        <v>0</v>
      </c>
      <c r="J156">
        <v>-1</v>
      </c>
      <c r="K156">
        <v>5.6428571428571423</v>
      </c>
      <c r="L156">
        <v>0</v>
      </c>
      <c r="M156">
        <v>0</v>
      </c>
      <c r="N156">
        <v>0.5714285714285714</v>
      </c>
      <c r="O156">
        <v>0</v>
      </c>
      <c r="P156">
        <v>0</v>
      </c>
      <c r="Q156">
        <v>0.66666666666666663</v>
      </c>
      <c r="R156">
        <v>0</v>
      </c>
      <c r="S156">
        <v>3</v>
      </c>
      <c r="T156">
        <v>0.23867513459481288</v>
      </c>
      <c r="U156">
        <v>11.092427578178571</v>
      </c>
      <c r="V156">
        <v>0</v>
      </c>
      <c r="W156" t="str">
        <f>_xlfn.CONCAT(test_nflmodel2023_2[[#This Row],[player]],"-", test_nflmodel2023_2[[#This Row],[team]])</f>
        <v>Brown-HOU</v>
      </c>
      <c r="X156">
        <f>test_nflmodel2023_2[[#This Row],[carry score]]+test_nflmodel2023_2[[#This Row],[target score]]+test_nflmodel2023_2[[#This Row],[passing score]]</f>
        <v>11.331102712773383</v>
      </c>
    </row>
    <row r="157" spans="1:24" x14ac:dyDescent="0.25">
      <c r="A157" t="s">
        <v>256</v>
      </c>
      <c r="B157" t="s">
        <v>31</v>
      </c>
      <c r="C157" t="s">
        <v>74</v>
      </c>
      <c r="D157">
        <v>0</v>
      </c>
      <c r="E157">
        <v>26</v>
      </c>
      <c r="F157">
        <v>0</v>
      </c>
      <c r="G157">
        <v>0</v>
      </c>
      <c r="H157">
        <v>4.333333333333333</v>
      </c>
      <c r="I157">
        <v>0</v>
      </c>
      <c r="J157">
        <v>0</v>
      </c>
      <c r="K157">
        <v>7.2692307692307701</v>
      </c>
      <c r="L157">
        <v>0</v>
      </c>
      <c r="M157">
        <v>0</v>
      </c>
      <c r="N157">
        <v>0.61538461538461542</v>
      </c>
      <c r="O157">
        <v>0.6</v>
      </c>
      <c r="P157">
        <v>0</v>
      </c>
      <c r="Q157">
        <v>0.83333333333333337</v>
      </c>
      <c r="R157">
        <v>0</v>
      </c>
      <c r="S157">
        <v>6</v>
      </c>
      <c r="T157">
        <v>0</v>
      </c>
      <c r="U157">
        <v>11.322655035314446</v>
      </c>
      <c r="V157">
        <v>0</v>
      </c>
      <c r="W157" t="str">
        <f>_xlfn.CONCAT(test_nflmodel2023_2[[#This Row],[player]],"-", test_nflmodel2023_2[[#This Row],[team]])</f>
        <v>Granson-IND</v>
      </c>
      <c r="X157">
        <f>test_nflmodel2023_2[[#This Row],[carry score]]+test_nflmodel2023_2[[#This Row],[target score]]+test_nflmodel2023_2[[#This Row],[passing score]]</f>
        <v>11.322655035314446</v>
      </c>
    </row>
    <row r="158" spans="1:24" x14ac:dyDescent="0.25">
      <c r="A158" t="s">
        <v>226</v>
      </c>
      <c r="B158" t="s">
        <v>49</v>
      </c>
      <c r="C158" t="s">
        <v>71</v>
      </c>
      <c r="D158">
        <v>31</v>
      </c>
      <c r="E158">
        <v>16</v>
      </c>
      <c r="F158">
        <v>0</v>
      </c>
      <c r="G158">
        <v>5.166666666666667</v>
      </c>
      <c r="H158">
        <v>2.6666666666666665</v>
      </c>
      <c r="I158">
        <v>0</v>
      </c>
      <c r="J158">
        <v>4.6129032258064511</v>
      </c>
      <c r="K158">
        <v>-0.5</v>
      </c>
      <c r="L158">
        <v>0</v>
      </c>
      <c r="M158">
        <v>0</v>
      </c>
      <c r="N158">
        <v>0.875</v>
      </c>
      <c r="O158">
        <v>0.66666666666666663</v>
      </c>
      <c r="P158">
        <v>0.66666666666666663</v>
      </c>
      <c r="Q158">
        <v>0.5</v>
      </c>
      <c r="R158">
        <v>0</v>
      </c>
      <c r="S158">
        <v>6</v>
      </c>
      <c r="T158">
        <v>7.7415106036167725</v>
      </c>
      <c r="U158">
        <v>3.4652472825826148</v>
      </c>
      <c r="V158">
        <v>0</v>
      </c>
      <c r="W158" t="str">
        <f>_xlfn.CONCAT(test_nflmodel2023_2[[#This Row],[player]],"-", test_nflmodel2023_2[[#This Row],[team]])</f>
        <v>Johnson-CHI</v>
      </c>
      <c r="X158">
        <f>test_nflmodel2023_2[[#This Row],[carry score]]+test_nflmodel2023_2[[#This Row],[target score]]+test_nflmodel2023_2[[#This Row],[passing score]]</f>
        <v>11.206757886199387</v>
      </c>
    </row>
    <row r="159" spans="1:24" x14ac:dyDescent="0.25">
      <c r="A159" t="s">
        <v>191</v>
      </c>
      <c r="B159" t="s">
        <v>43</v>
      </c>
      <c r="C159" t="s">
        <v>72</v>
      </c>
      <c r="D159">
        <v>22</v>
      </c>
      <c r="E159">
        <v>0</v>
      </c>
      <c r="F159">
        <v>87</v>
      </c>
      <c r="G159">
        <v>3.1428571428571428</v>
      </c>
      <c r="H159">
        <v>0</v>
      </c>
      <c r="I159">
        <v>12.428571428571429</v>
      </c>
      <c r="J159">
        <v>4.454545454545455</v>
      </c>
      <c r="K159">
        <v>0</v>
      </c>
      <c r="L159">
        <v>7.7011494252873556</v>
      </c>
      <c r="M159">
        <v>0.65517241379310343</v>
      </c>
      <c r="N159">
        <v>0</v>
      </c>
      <c r="O159">
        <v>0</v>
      </c>
      <c r="P159">
        <v>0</v>
      </c>
      <c r="Q159">
        <v>0</v>
      </c>
      <c r="R159">
        <v>1.4285714285714286</v>
      </c>
      <c r="S159">
        <v>7</v>
      </c>
      <c r="T159">
        <v>2.6197011503876877</v>
      </c>
      <c r="U159">
        <v>0</v>
      </c>
      <c r="V159">
        <v>8.4855231809542477</v>
      </c>
      <c r="W159" t="str">
        <f>_xlfn.CONCAT(test_nflmodel2023_2[[#This Row],[player]],"-", test_nflmodel2023_2[[#This Row],[team]])</f>
        <v>Taylor-NYG</v>
      </c>
      <c r="X159">
        <f>test_nflmodel2023_2[[#This Row],[carry score]]+test_nflmodel2023_2[[#This Row],[target score]]+test_nflmodel2023_2[[#This Row],[passing score]]</f>
        <v>11.105224331341935</v>
      </c>
    </row>
    <row r="160" spans="1:24" x14ac:dyDescent="0.25">
      <c r="A160" t="s">
        <v>159</v>
      </c>
      <c r="B160" t="s">
        <v>48</v>
      </c>
      <c r="C160" t="s">
        <v>73</v>
      </c>
      <c r="D160">
        <v>1</v>
      </c>
      <c r="E160">
        <v>44</v>
      </c>
      <c r="F160">
        <v>0</v>
      </c>
      <c r="G160">
        <v>0.14285714285714285</v>
      </c>
      <c r="H160">
        <v>6.2857142857142856</v>
      </c>
      <c r="I160">
        <v>0</v>
      </c>
      <c r="J160">
        <v>6</v>
      </c>
      <c r="K160">
        <v>5.6363636363636367</v>
      </c>
      <c r="L160">
        <v>0</v>
      </c>
      <c r="M160">
        <v>0</v>
      </c>
      <c r="N160">
        <v>0.75</v>
      </c>
      <c r="O160">
        <v>0.75</v>
      </c>
      <c r="P160">
        <v>0</v>
      </c>
      <c r="Q160">
        <v>0.5714285714285714</v>
      </c>
      <c r="R160">
        <v>0</v>
      </c>
      <c r="S160">
        <v>7</v>
      </c>
      <c r="T160">
        <v>0.31755366507604221</v>
      </c>
      <c r="U160">
        <v>10.763001143742732</v>
      </c>
      <c r="V160">
        <v>0</v>
      </c>
      <c r="W160" t="str">
        <f>_xlfn.CONCAT(test_nflmodel2023_2[[#This Row],[player]],"-", test_nflmodel2023_2[[#This Row],[team]])</f>
        <v>Boyd-CIN</v>
      </c>
      <c r="X160">
        <f>test_nflmodel2023_2[[#This Row],[carry score]]+test_nflmodel2023_2[[#This Row],[target score]]+test_nflmodel2023_2[[#This Row],[passing score]]</f>
        <v>11.080554808818775</v>
      </c>
    </row>
    <row r="161" spans="1:24" x14ac:dyDescent="0.25">
      <c r="A161" t="s">
        <v>103</v>
      </c>
      <c r="B161" t="s">
        <v>34</v>
      </c>
      <c r="C161" t="s">
        <v>73</v>
      </c>
      <c r="D161">
        <v>0</v>
      </c>
      <c r="E161">
        <v>49</v>
      </c>
      <c r="F161">
        <v>0</v>
      </c>
      <c r="G161">
        <v>0</v>
      </c>
      <c r="H161">
        <v>6.125</v>
      </c>
      <c r="I161">
        <v>0</v>
      </c>
      <c r="J161">
        <v>0</v>
      </c>
      <c r="K161">
        <v>8.6938775510204085</v>
      </c>
      <c r="L161">
        <v>0</v>
      </c>
      <c r="M161">
        <v>0</v>
      </c>
      <c r="N161">
        <v>0.61224489795918369</v>
      </c>
      <c r="O161">
        <v>0.5</v>
      </c>
      <c r="P161">
        <v>0</v>
      </c>
      <c r="Q161">
        <v>0.75</v>
      </c>
      <c r="R161">
        <v>0</v>
      </c>
      <c r="S161">
        <v>8</v>
      </c>
      <c r="T161">
        <v>0</v>
      </c>
      <c r="U161">
        <v>11.03490399963863</v>
      </c>
      <c r="V161">
        <v>0</v>
      </c>
      <c r="W161" t="str">
        <f>_xlfn.CONCAT(test_nflmodel2023_2[[#This Row],[player]],"-", test_nflmodel2023_2[[#This Row],[team]])</f>
        <v>Dotson-WAS</v>
      </c>
      <c r="X161">
        <f>test_nflmodel2023_2[[#This Row],[carry score]]+test_nflmodel2023_2[[#This Row],[target score]]+test_nflmodel2023_2[[#This Row],[passing score]]</f>
        <v>11.03490399963863</v>
      </c>
    </row>
    <row r="162" spans="1:24" x14ac:dyDescent="0.25">
      <c r="A162" t="s">
        <v>355</v>
      </c>
      <c r="B162" t="s">
        <v>44</v>
      </c>
      <c r="C162" t="s">
        <v>71</v>
      </c>
      <c r="D162">
        <v>34</v>
      </c>
      <c r="E162">
        <v>24</v>
      </c>
      <c r="F162">
        <v>0</v>
      </c>
      <c r="G162">
        <v>4.8571428571428568</v>
      </c>
      <c r="H162">
        <v>3.4285714285714284</v>
      </c>
      <c r="I162">
        <v>0</v>
      </c>
      <c r="J162">
        <v>5.8235294117647065</v>
      </c>
      <c r="K162">
        <v>1.0833333333333335</v>
      </c>
      <c r="L162">
        <v>0</v>
      </c>
      <c r="M162">
        <v>0</v>
      </c>
      <c r="N162">
        <v>0.75</v>
      </c>
      <c r="O162">
        <v>0.66666666666666663</v>
      </c>
      <c r="P162">
        <v>0.14285714285714285</v>
      </c>
      <c r="Q162">
        <v>0.42857142857142855</v>
      </c>
      <c r="R162">
        <v>0</v>
      </c>
      <c r="S162">
        <v>7</v>
      </c>
      <c r="T162">
        <v>6.0585583072950939</v>
      </c>
      <c r="U162">
        <v>4.8680391500133027</v>
      </c>
      <c r="V162">
        <v>0</v>
      </c>
      <c r="W162" t="str">
        <f>_xlfn.CONCAT(test_nflmodel2023_2[[#This Row],[player]],"-", test_nflmodel2023_2[[#This Row],[team]])</f>
        <v>Spears-TEN</v>
      </c>
      <c r="X162">
        <f>test_nflmodel2023_2[[#This Row],[carry score]]+test_nflmodel2023_2[[#This Row],[target score]]+test_nflmodel2023_2[[#This Row],[passing score]]</f>
        <v>10.926597457308397</v>
      </c>
    </row>
    <row r="163" spans="1:24" x14ac:dyDescent="0.25">
      <c r="A163" t="s">
        <v>135</v>
      </c>
      <c r="B163" t="s">
        <v>25</v>
      </c>
      <c r="C163" t="s">
        <v>71</v>
      </c>
      <c r="D163">
        <v>63</v>
      </c>
      <c r="E163">
        <v>24</v>
      </c>
      <c r="F163">
        <v>0</v>
      </c>
      <c r="G163">
        <v>10.5</v>
      </c>
      <c r="H163">
        <v>4</v>
      </c>
      <c r="I163">
        <v>0</v>
      </c>
      <c r="J163">
        <v>3.0158730158730158</v>
      </c>
      <c r="K163">
        <v>0.29166666666666669</v>
      </c>
      <c r="L163">
        <v>0</v>
      </c>
      <c r="M163">
        <v>0</v>
      </c>
      <c r="N163">
        <v>0.625</v>
      </c>
      <c r="O163">
        <v>1</v>
      </c>
      <c r="P163">
        <v>0.66666666666666663</v>
      </c>
      <c r="Q163">
        <v>0.16666666666666666</v>
      </c>
      <c r="R163">
        <v>0</v>
      </c>
      <c r="S163">
        <v>6</v>
      </c>
      <c r="T163">
        <v>8.3404243044562616</v>
      </c>
      <c r="U163">
        <v>2.4243952760010599</v>
      </c>
      <c r="V163">
        <v>0</v>
      </c>
      <c r="W163" t="str">
        <f>_xlfn.CONCAT(test_nflmodel2023_2[[#This Row],[player]],"-", test_nflmodel2023_2[[#This Row],[team]])</f>
        <v>Sanders-CAR</v>
      </c>
      <c r="X163">
        <f>test_nflmodel2023_2[[#This Row],[carry score]]+test_nflmodel2023_2[[#This Row],[target score]]+test_nflmodel2023_2[[#This Row],[passing score]]</f>
        <v>10.764819580457321</v>
      </c>
    </row>
    <row r="164" spans="1:24" x14ac:dyDescent="0.25">
      <c r="A164" t="s">
        <v>360</v>
      </c>
      <c r="B164" t="s">
        <v>44</v>
      </c>
      <c r="C164" t="s">
        <v>73</v>
      </c>
      <c r="D164">
        <v>1</v>
      </c>
      <c r="E164">
        <v>15</v>
      </c>
      <c r="F164">
        <v>0</v>
      </c>
      <c r="G164">
        <v>0.25</v>
      </c>
      <c r="H164">
        <v>3.75</v>
      </c>
      <c r="I164">
        <v>0</v>
      </c>
      <c r="J164">
        <v>9</v>
      </c>
      <c r="K164">
        <v>21.066666666666666</v>
      </c>
      <c r="L164">
        <v>0</v>
      </c>
      <c r="M164">
        <v>0</v>
      </c>
      <c r="N164">
        <v>0.4</v>
      </c>
      <c r="O164">
        <v>1</v>
      </c>
      <c r="P164">
        <v>0</v>
      </c>
      <c r="Q164">
        <v>0.25</v>
      </c>
      <c r="R164">
        <v>0</v>
      </c>
      <c r="S164">
        <v>4</v>
      </c>
      <c r="T164">
        <v>0.58749999999999991</v>
      </c>
      <c r="U164">
        <v>10.140775164134201</v>
      </c>
      <c r="V164">
        <v>0</v>
      </c>
      <c r="W164" t="str">
        <f>_xlfn.CONCAT(test_nflmodel2023_2[[#This Row],[player]],"-", test_nflmodel2023_2[[#This Row],[team]])</f>
        <v>Burks-TEN</v>
      </c>
      <c r="X164">
        <f>test_nflmodel2023_2[[#This Row],[carry score]]+test_nflmodel2023_2[[#This Row],[target score]]+test_nflmodel2023_2[[#This Row],[passing score]]</f>
        <v>10.728275164134201</v>
      </c>
    </row>
    <row r="165" spans="1:24" x14ac:dyDescent="0.25">
      <c r="A165" t="s">
        <v>407</v>
      </c>
      <c r="B165" t="s">
        <v>25</v>
      </c>
      <c r="C165" t="s">
        <v>72</v>
      </c>
      <c r="D165">
        <v>3</v>
      </c>
      <c r="E165">
        <v>0</v>
      </c>
      <c r="F165">
        <v>58</v>
      </c>
      <c r="G165">
        <v>1</v>
      </c>
      <c r="H165">
        <v>0</v>
      </c>
      <c r="I165">
        <v>19.333333333333332</v>
      </c>
      <c r="J165">
        <v>4</v>
      </c>
      <c r="K165">
        <v>0</v>
      </c>
      <c r="L165">
        <v>8.224137931034484</v>
      </c>
      <c r="M165">
        <v>0.58620689655172409</v>
      </c>
      <c r="N165">
        <v>0</v>
      </c>
      <c r="O165">
        <v>0</v>
      </c>
      <c r="P165">
        <v>0</v>
      </c>
      <c r="Q165">
        <v>0</v>
      </c>
      <c r="R165">
        <v>0.66666666666666663</v>
      </c>
      <c r="S165">
        <v>3</v>
      </c>
      <c r="T165">
        <v>1.1000000000000001</v>
      </c>
      <c r="U165">
        <v>0</v>
      </c>
      <c r="V165">
        <v>9.581341285330117</v>
      </c>
      <c r="W165" t="str">
        <f>_xlfn.CONCAT(test_nflmodel2023_2[[#This Row],[player]],"-", test_nflmodel2023_2[[#This Row],[team]])</f>
        <v>Dalton-CAR</v>
      </c>
      <c r="X165">
        <f>test_nflmodel2023_2[[#This Row],[carry score]]+test_nflmodel2023_2[[#This Row],[target score]]+test_nflmodel2023_2[[#This Row],[passing score]]</f>
        <v>10.681341285330117</v>
      </c>
    </row>
    <row r="166" spans="1:24" x14ac:dyDescent="0.25">
      <c r="A166" t="s">
        <v>108</v>
      </c>
      <c r="B166" t="s">
        <v>36</v>
      </c>
      <c r="C166" t="s">
        <v>74</v>
      </c>
      <c r="D166">
        <v>0</v>
      </c>
      <c r="E166">
        <v>43</v>
      </c>
      <c r="F166">
        <v>0</v>
      </c>
      <c r="G166">
        <v>0</v>
      </c>
      <c r="H166">
        <v>6.1428571428571432</v>
      </c>
      <c r="I166">
        <v>0</v>
      </c>
      <c r="J166">
        <v>0</v>
      </c>
      <c r="K166">
        <v>7.720930232558139</v>
      </c>
      <c r="L166">
        <v>0</v>
      </c>
      <c r="M166">
        <v>0</v>
      </c>
      <c r="N166">
        <v>0.62790697674418605</v>
      </c>
      <c r="O166">
        <v>0.375</v>
      </c>
      <c r="P166">
        <v>0</v>
      </c>
      <c r="Q166">
        <v>1.1428571428571428</v>
      </c>
      <c r="R166">
        <v>0</v>
      </c>
      <c r="S166">
        <v>7</v>
      </c>
      <c r="T166">
        <v>0</v>
      </c>
      <c r="U166">
        <v>10.670674072386182</v>
      </c>
      <c r="V166">
        <v>0</v>
      </c>
      <c r="W166" t="str">
        <f>_xlfn.CONCAT(test_nflmodel2023_2[[#This Row],[player]],"-", test_nflmodel2023_2[[#This Row],[team]])</f>
        <v>Ertz-ARI</v>
      </c>
      <c r="X166">
        <f>test_nflmodel2023_2[[#This Row],[carry score]]+test_nflmodel2023_2[[#This Row],[target score]]+test_nflmodel2023_2[[#This Row],[passing score]]</f>
        <v>10.670674072386182</v>
      </c>
    </row>
    <row r="167" spans="1:24" x14ac:dyDescent="0.25">
      <c r="A167" t="s">
        <v>435</v>
      </c>
      <c r="B167" t="s">
        <v>26</v>
      </c>
      <c r="C167" t="s">
        <v>71</v>
      </c>
      <c r="D167">
        <v>46</v>
      </c>
      <c r="E167">
        <v>8</v>
      </c>
      <c r="F167">
        <v>0</v>
      </c>
      <c r="G167">
        <v>9.1999999999999993</v>
      </c>
      <c r="H167">
        <v>1.6</v>
      </c>
      <c r="I167">
        <v>0</v>
      </c>
      <c r="J167">
        <v>3.4347826086956528</v>
      </c>
      <c r="K167">
        <v>-1.25</v>
      </c>
      <c r="L167">
        <v>0</v>
      </c>
      <c r="M167">
        <v>0</v>
      </c>
      <c r="N167">
        <v>0.75</v>
      </c>
      <c r="O167">
        <v>0</v>
      </c>
      <c r="P167">
        <v>0.8</v>
      </c>
      <c r="Q167">
        <v>0</v>
      </c>
      <c r="R167">
        <v>0</v>
      </c>
      <c r="S167">
        <v>5</v>
      </c>
      <c r="T167">
        <v>9.0656402037345121</v>
      </c>
      <c r="U167">
        <v>1.4925695879998879</v>
      </c>
      <c r="V167">
        <v>0</v>
      </c>
      <c r="W167" t="str">
        <f>_xlfn.CONCAT(test_nflmodel2023_2[[#This Row],[player]],"-", test_nflmodel2023_2[[#This Row],[team]])</f>
        <v>Hunt-CLE</v>
      </c>
      <c r="X167">
        <f>test_nflmodel2023_2[[#This Row],[carry score]]+test_nflmodel2023_2[[#This Row],[target score]]+test_nflmodel2023_2[[#This Row],[passing score]]</f>
        <v>10.5582097917344</v>
      </c>
    </row>
    <row r="168" spans="1:24" x14ac:dyDescent="0.25">
      <c r="A168" t="s">
        <v>315</v>
      </c>
      <c r="B168" t="s">
        <v>39</v>
      </c>
      <c r="C168" t="s">
        <v>71</v>
      </c>
      <c r="D168">
        <v>67</v>
      </c>
      <c r="E168">
        <v>17</v>
      </c>
      <c r="F168">
        <v>0</v>
      </c>
      <c r="G168">
        <v>8.375</v>
      </c>
      <c r="H168">
        <v>2.125</v>
      </c>
      <c r="I168">
        <v>0</v>
      </c>
      <c r="J168">
        <v>3.8805970149253732</v>
      </c>
      <c r="K168">
        <v>-1.5294117647058822</v>
      </c>
      <c r="L168">
        <v>0</v>
      </c>
      <c r="M168">
        <v>0</v>
      </c>
      <c r="N168">
        <v>0.76470588235294112</v>
      </c>
      <c r="O168">
        <v>0</v>
      </c>
      <c r="P168">
        <v>0.75</v>
      </c>
      <c r="Q168">
        <v>0.125</v>
      </c>
      <c r="R168">
        <v>0</v>
      </c>
      <c r="S168">
        <v>8</v>
      </c>
      <c r="T168">
        <v>9.0568739790765385</v>
      </c>
      <c r="U168">
        <v>1.376443860253062</v>
      </c>
      <c r="V168">
        <v>0</v>
      </c>
      <c r="W168" t="str">
        <f>_xlfn.CONCAT(test_nflmodel2023_2[[#This Row],[player]],"-", test_nflmodel2023_2[[#This Row],[team]])</f>
        <v>Elliott-NE</v>
      </c>
      <c r="X168">
        <f>test_nflmodel2023_2[[#This Row],[carry score]]+test_nflmodel2023_2[[#This Row],[target score]]+test_nflmodel2023_2[[#This Row],[passing score]]</f>
        <v>10.4333178393296</v>
      </c>
    </row>
    <row r="169" spans="1:24" x14ac:dyDescent="0.25">
      <c r="A169" t="s">
        <v>332</v>
      </c>
      <c r="B169" t="s">
        <v>47</v>
      </c>
      <c r="C169" t="s">
        <v>71</v>
      </c>
      <c r="D169">
        <v>45</v>
      </c>
      <c r="E169">
        <v>32</v>
      </c>
      <c r="F169">
        <v>0</v>
      </c>
      <c r="G169">
        <v>6.4285714285714288</v>
      </c>
      <c r="H169">
        <v>4.5714285714285712</v>
      </c>
      <c r="I169">
        <v>0</v>
      </c>
      <c r="J169">
        <v>3.8888888888888888</v>
      </c>
      <c r="K169">
        <v>-1</v>
      </c>
      <c r="L169">
        <v>0</v>
      </c>
      <c r="M169">
        <v>0</v>
      </c>
      <c r="N169">
        <v>0.8125</v>
      </c>
      <c r="O169">
        <v>1</v>
      </c>
      <c r="P169">
        <v>0.14285714285714285</v>
      </c>
      <c r="Q169">
        <v>0.14285714285714285</v>
      </c>
      <c r="R169">
        <v>0</v>
      </c>
      <c r="S169">
        <v>7</v>
      </c>
      <c r="T169">
        <v>5.8740760799488685</v>
      </c>
      <c r="U169">
        <v>4.4961800258437696</v>
      </c>
      <c r="V169">
        <v>0</v>
      </c>
      <c r="W169" t="str">
        <f>_xlfn.CONCAT(test_nflmodel2023_2[[#This Row],[player]],"-", test_nflmodel2023_2[[#This Row],[team]])</f>
        <v>Warren-PIT</v>
      </c>
      <c r="X169">
        <f>test_nflmodel2023_2[[#This Row],[carry score]]+test_nflmodel2023_2[[#This Row],[target score]]+test_nflmodel2023_2[[#This Row],[passing score]]</f>
        <v>10.370256105792638</v>
      </c>
    </row>
    <row r="170" spans="1:24" x14ac:dyDescent="0.25">
      <c r="A170" t="s">
        <v>106</v>
      </c>
      <c r="B170" t="s">
        <v>50</v>
      </c>
      <c r="C170" t="s">
        <v>73</v>
      </c>
      <c r="D170">
        <v>18</v>
      </c>
      <c r="E170">
        <v>32</v>
      </c>
      <c r="F170">
        <v>0</v>
      </c>
      <c r="G170">
        <v>3</v>
      </c>
      <c r="H170">
        <v>5.333333333333333</v>
      </c>
      <c r="I170">
        <v>0</v>
      </c>
      <c r="J170">
        <v>5.2777777777777777</v>
      </c>
      <c r="K170">
        <v>7.3125</v>
      </c>
      <c r="L170">
        <v>0</v>
      </c>
      <c r="M170">
        <v>0</v>
      </c>
      <c r="N170">
        <v>0.625</v>
      </c>
      <c r="O170">
        <v>0.2</v>
      </c>
      <c r="P170">
        <v>0</v>
      </c>
      <c r="Q170">
        <v>0.83333333333333337</v>
      </c>
      <c r="R170">
        <v>0</v>
      </c>
      <c r="S170">
        <v>6</v>
      </c>
      <c r="T170">
        <v>3.2714214570007947</v>
      </c>
      <c r="U170">
        <v>7.0785574005557415</v>
      </c>
      <c r="V170">
        <v>0</v>
      </c>
      <c r="W170" t="str">
        <f>_xlfn.CONCAT(test_nflmodel2023_2[[#This Row],[player]],"-", test_nflmodel2023_2[[#This Row],[team]])</f>
        <v>Samuel-SF</v>
      </c>
      <c r="X170">
        <f>test_nflmodel2023_2[[#This Row],[carry score]]+test_nflmodel2023_2[[#This Row],[target score]]+test_nflmodel2023_2[[#This Row],[passing score]]</f>
        <v>10.349978857556536</v>
      </c>
    </row>
    <row r="171" spans="1:24" x14ac:dyDescent="0.25">
      <c r="A171" t="s">
        <v>481</v>
      </c>
      <c r="B171" t="s">
        <v>38</v>
      </c>
      <c r="C171" t="s">
        <v>72</v>
      </c>
      <c r="D171">
        <v>3</v>
      </c>
      <c r="E171">
        <v>0</v>
      </c>
      <c r="F171">
        <v>42</v>
      </c>
      <c r="G171">
        <v>1</v>
      </c>
      <c r="H171">
        <v>0</v>
      </c>
      <c r="I171">
        <v>14</v>
      </c>
      <c r="J171">
        <v>-1</v>
      </c>
      <c r="K171">
        <v>0</v>
      </c>
      <c r="L171">
        <v>8.1904761904761916</v>
      </c>
      <c r="M171">
        <v>0.54761904761904767</v>
      </c>
      <c r="N171">
        <v>0</v>
      </c>
      <c r="O171">
        <v>0</v>
      </c>
      <c r="P171">
        <v>0</v>
      </c>
      <c r="Q171">
        <v>0</v>
      </c>
      <c r="R171">
        <v>2.6666666666666665</v>
      </c>
      <c r="S171">
        <v>3</v>
      </c>
      <c r="T171">
        <v>0.13867513459481293</v>
      </c>
      <c r="U171">
        <v>0</v>
      </c>
      <c r="V171">
        <v>10.060479924582905</v>
      </c>
      <c r="W171" t="str">
        <f>_xlfn.CONCAT(test_nflmodel2023_2[[#This Row],[player]],"-", test_nflmodel2023_2[[#This Row],[team]])</f>
        <v>Hoyer-LV</v>
      </c>
      <c r="X171">
        <f>test_nflmodel2023_2[[#This Row],[carry score]]+test_nflmodel2023_2[[#This Row],[target score]]+test_nflmodel2023_2[[#This Row],[passing score]]</f>
        <v>10.199155059177718</v>
      </c>
    </row>
    <row r="172" spans="1:24" x14ac:dyDescent="0.25">
      <c r="A172" t="s">
        <v>96</v>
      </c>
      <c r="B172" t="s">
        <v>34</v>
      </c>
      <c r="C172" t="s">
        <v>74</v>
      </c>
      <c r="D172">
        <v>1</v>
      </c>
      <c r="E172">
        <v>40</v>
      </c>
      <c r="F172">
        <v>0</v>
      </c>
      <c r="G172">
        <v>0.14285714285714285</v>
      </c>
      <c r="H172">
        <v>5.7142857142857144</v>
      </c>
      <c r="I172">
        <v>0</v>
      </c>
      <c r="J172">
        <v>2</v>
      </c>
      <c r="K172">
        <v>6.6750000000000007</v>
      </c>
      <c r="L172">
        <v>0</v>
      </c>
      <c r="M172">
        <v>0</v>
      </c>
      <c r="N172">
        <v>0.72499999999999998</v>
      </c>
      <c r="O172">
        <v>0.6</v>
      </c>
      <c r="P172">
        <v>0</v>
      </c>
      <c r="Q172">
        <v>0.7142857142857143</v>
      </c>
      <c r="R172">
        <v>0</v>
      </c>
      <c r="S172">
        <v>7</v>
      </c>
      <c r="T172">
        <v>0.23183937936175647</v>
      </c>
      <c r="U172">
        <v>9.9280744994793313</v>
      </c>
      <c r="V172">
        <v>0</v>
      </c>
      <c r="W172" t="str">
        <f>_xlfn.CONCAT(test_nflmodel2023_2[[#This Row],[player]],"-", test_nflmodel2023_2[[#This Row],[team]])</f>
        <v>Thomas-WAS</v>
      </c>
      <c r="X172">
        <f>test_nflmodel2023_2[[#This Row],[carry score]]+test_nflmodel2023_2[[#This Row],[target score]]+test_nflmodel2023_2[[#This Row],[passing score]]</f>
        <v>10.159913878841088</v>
      </c>
    </row>
    <row r="173" spans="1:24" x14ac:dyDescent="0.25">
      <c r="A173" t="s">
        <v>145</v>
      </c>
      <c r="B173" t="s">
        <v>25</v>
      </c>
      <c r="C173" t="s">
        <v>73</v>
      </c>
      <c r="D173">
        <v>0</v>
      </c>
      <c r="E173">
        <v>34</v>
      </c>
      <c r="F173">
        <v>0</v>
      </c>
      <c r="G173">
        <v>0</v>
      </c>
      <c r="H173">
        <v>5.666666666666667</v>
      </c>
      <c r="I173">
        <v>0</v>
      </c>
      <c r="J173">
        <v>0</v>
      </c>
      <c r="K173">
        <v>10.852941176470587</v>
      </c>
      <c r="L173">
        <v>0</v>
      </c>
      <c r="M173">
        <v>0</v>
      </c>
      <c r="N173">
        <v>0.55882352941176472</v>
      </c>
      <c r="O173">
        <v>0</v>
      </c>
      <c r="P173">
        <v>0</v>
      </c>
      <c r="Q173">
        <v>0.16666666666666666</v>
      </c>
      <c r="R173">
        <v>0</v>
      </c>
      <c r="S173">
        <v>6</v>
      </c>
      <c r="T173">
        <v>0</v>
      </c>
      <c r="U173">
        <v>10.109424109178951</v>
      </c>
      <c r="V173">
        <v>0</v>
      </c>
      <c r="W173" t="str">
        <f>_xlfn.CONCAT(test_nflmodel2023_2[[#This Row],[player]],"-", test_nflmodel2023_2[[#This Row],[team]])</f>
        <v>Mingo-CAR</v>
      </c>
      <c r="X173">
        <f>test_nflmodel2023_2[[#This Row],[carry score]]+test_nflmodel2023_2[[#This Row],[target score]]+test_nflmodel2023_2[[#This Row],[passing score]]</f>
        <v>10.109424109178951</v>
      </c>
    </row>
    <row r="174" spans="1:24" x14ac:dyDescent="0.25">
      <c r="A174" t="s">
        <v>322</v>
      </c>
      <c r="B174" t="s">
        <v>46</v>
      </c>
      <c r="C174" t="s">
        <v>74</v>
      </c>
      <c r="D174">
        <v>0</v>
      </c>
      <c r="E174">
        <v>48</v>
      </c>
      <c r="F174">
        <v>0</v>
      </c>
      <c r="G174">
        <v>0</v>
      </c>
      <c r="H174">
        <v>6</v>
      </c>
      <c r="I174">
        <v>0</v>
      </c>
      <c r="J174">
        <v>0</v>
      </c>
      <c r="K174">
        <v>5.125</v>
      </c>
      <c r="L174">
        <v>0</v>
      </c>
      <c r="M174">
        <v>0</v>
      </c>
      <c r="N174">
        <v>0.72916666666666663</v>
      </c>
      <c r="O174">
        <v>0.5714285714285714</v>
      </c>
      <c r="P174">
        <v>0</v>
      </c>
      <c r="Q174">
        <v>0.875</v>
      </c>
      <c r="R174">
        <v>0</v>
      </c>
      <c r="S174">
        <v>8</v>
      </c>
      <c r="T174">
        <v>0</v>
      </c>
      <c r="U174">
        <v>10.074943492816482</v>
      </c>
      <c r="V174">
        <v>0</v>
      </c>
      <c r="W174" t="str">
        <f>_xlfn.CONCAT(test_nflmodel2023_2[[#This Row],[player]],"-", test_nflmodel2023_2[[#This Row],[team]])</f>
        <v>Goedert-PHI</v>
      </c>
      <c r="X174">
        <f>test_nflmodel2023_2[[#This Row],[carry score]]+test_nflmodel2023_2[[#This Row],[target score]]+test_nflmodel2023_2[[#This Row],[passing score]]</f>
        <v>10.074943492816482</v>
      </c>
    </row>
    <row r="175" spans="1:24" x14ac:dyDescent="0.25">
      <c r="A175" t="s">
        <v>156</v>
      </c>
      <c r="B175" t="s">
        <v>41</v>
      </c>
      <c r="C175" t="s">
        <v>74</v>
      </c>
      <c r="D175">
        <v>0</v>
      </c>
      <c r="E175">
        <v>36</v>
      </c>
      <c r="F175">
        <v>1</v>
      </c>
      <c r="G175">
        <v>0</v>
      </c>
      <c r="H175">
        <v>4.5</v>
      </c>
      <c r="I175">
        <v>0</v>
      </c>
      <c r="J175">
        <v>0</v>
      </c>
      <c r="K175">
        <v>7.25</v>
      </c>
      <c r="L175">
        <v>0</v>
      </c>
      <c r="M175">
        <v>0</v>
      </c>
      <c r="N175">
        <v>0.80555555555555558</v>
      </c>
      <c r="O175">
        <v>0.8</v>
      </c>
      <c r="P175">
        <v>0</v>
      </c>
      <c r="Q175">
        <v>0.625</v>
      </c>
      <c r="R175">
        <v>0.125</v>
      </c>
      <c r="S175">
        <v>8</v>
      </c>
      <c r="T175">
        <v>0</v>
      </c>
      <c r="U175">
        <v>10.069568751004217</v>
      </c>
      <c r="V175">
        <v>0</v>
      </c>
      <c r="W175" t="str">
        <f>_xlfn.CONCAT(test_nflmodel2023_2[[#This Row],[player]],"-", test_nflmodel2023_2[[#This Row],[team]])</f>
        <v>Smith-ATL</v>
      </c>
      <c r="X175">
        <f>test_nflmodel2023_2[[#This Row],[carry score]]+test_nflmodel2023_2[[#This Row],[target score]]+test_nflmodel2023_2[[#This Row],[passing score]]</f>
        <v>10.069568751004217</v>
      </c>
    </row>
    <row r="176" spans="1:24" x14ac:dyDescent="0.25">
      <c r="A176" t="s">
        <v>194</v>
      </c>
      <c r="B176" t="s">
        <v>45</v>
      </c>
      <c r="C176" t="s">
        <v>73</v>
      </c>
      <c r="D176">
        <v>0</v>
      </c>
      <c r="E176">
        <v>31</v>
      </c>
      <c r="F176">
        <v>0</v>
      </c>
      <c r="G176">
        <v>0</v>
      </c>
      <c r="H176">
        <v>3.875</v>
      </c>
      <c r="I176">
        <v>0</v>
      </c>
      <c r="J176">
        <v>0</v>
      </c>
      <c r="K176">
        <v>12.387096774193548</v>
      </c>
      <c r="L176">
        <v>0</v>
      </c>
      <c r="M176">
        <v>0</v>
      </c>
      <c r="N176">
        <v>0.70967741935483875</v>
      </c>
      <c r="O176">
        <v>0.5</v>
      </c>
      <c r="P176">
        <v>0</v>
      </c>
      <c r="Q176">
        <v>0.5</v>
      </c>
      <c r="R176">
        <v>0</v>
      </c>
      <c r="S176">
        <v>8</v>
      </c>
      <c r="T176">
        <v>0</v>
      </c>
      <c r="U176">
        <v>9.9683509364408494</v>
      </c>
      <c r="V176">
        <v>0</v>
      </c>
      <c r="W176" t="str">
        <f>_xlfn.CONCAT(test_nflmodel2023_2[[#This Row],[player]],"-", test_nflmodel2023_2[[#This Row],[team]])</f>
        <v>Reynolds-DET</v>
      </c>
      <c r="X176">
        <f>test_nflmodel2023_2[[#This Row],[carry score]]+test_nflmodel2023_2[[#This Row],[target score]]+test_nflmodel2023_2[[#This Row],[passing score]]</f>
        <v>9.9683509364408494</v>
      </c>
    </row>
    <row r="177" spans="1:24" x14ac:dyDescent="0.25">
      <c r="A177" t="s">
        <v>391</v>
      </c>
      <c r="B177" t="s">
        <v>25</v>
      </c>
      <c r="C177" t="s">
        <v>73</v>
      </c>
      <c r="D177">
        <v>0</v>
      </c>
      <c r="E177">
        <v>31</v>
      </c>
      <c r="F177">
        <v>0</v>
      </c>
      <c r="G177">
        <v>0</v>
      </c>
      <c r="H177">
        <v>5.166666666666667</v>
      </c>
      <c r="I177">
        <v>0</v>
      </c>
      <c r="J177">
        <v>0</v>
      </c>
      <c r="K177">
        <v>14.741935483870968</v>
      </c>
      <c r="L177">
        <v>0</v>
      </c>
      <c r="M177">
        <v>0</v>
      </c>
      <c r="N177">
        <v>0.4838709677419355</v>
      </c>
      <c r="O177">
        <v>0.33333333333333331</v>
      </c>
      <c r="P177">
        <v>0</v>
      </c>
      <c r="Q177">
        <v>0.5</v>
      </c>
      <c r="R177">
        <v>0</v>
      </c>
      <c r="S177">
        <v>6</v>
      </c>
      <c r="T177">
        <v>0</v>
      </c>
      <c r="U177">
        <v>9.9605048030226477</v>
      </c>
      <c r="V177">
        <v>0</v>
      </c>
      <c r="W177" t="str">
        <f>_xlfn.CONCAT(test_nflmodel2023_2[[#This Row],[player]],"-", test_nflmodel2023_2[[#This Row],[team]])</f>
        <v>Chark-CAR</v>
      </c>
      <c r="X177">
        <f>test_nflmodel2023_2[[#This Row],[carry score]]+test_nflmodel2023_2[[#This Row],[target score]]+test_nflmodel2023_2[[#This Row],[passing score]]</f>
        <v>9.9605048030226477</v>
      </c>
    </row>
    <row r="178" spans="1:24" x14ac:dyDescent="0.25">
      <c r="A178" t="s">
        <v>155</v>
      </c>
      <c r="B178" t="s">
        <v>35</v>
      </c>
      <c r="C178" t="s">
        <v>73</v>
      </c>
      <c r="D178">
        <v>0</v>
      </c>
      <c r="E178">
        <v>20</v>
      </c>
      <c r="F178">
        <v>0</v>
      </c>
      <c r="G178">
        <v>0</v>
      </c>
      <c r="H178">
        <v>2.8571428571428572</v>
      </c>
      <c r="I178">
        <v>0</v>
      </c>
      <c r="J178">
        <v>0</v>
      </c>
      <c r="K178">
        <v>22.999999999999996</v>
      </c>
      <c r="L178">
        <v>0</v>
      </c>
      <c r="M178">
        <v>0</v>
      </c>
      <c r="N178">
        <v>0.6</v>
      </c>
      <c r="O178">
        <v>0</v>
      </c>
      <c r="P178">
        <v>0</v>
      </c>
      <c r="Q178">
        <v>0.14285714285714285</v>
      </c>
      <c r="R178">
        <v>0</v>
      </c>
      <c r="S178">
        <v>7</v>
      </c>
      <c r="T178">
        <v>0</v>
      </c>
      <c r="U178">
        <v>9.8375144316113499</v>
      </c>
      <c r="V178">
        <v>0</v>
      </c>
      <c r="W178" t="str">
        <f>_xlfn.CONCAT(test_nflmodel2023_2[[#This Row],[player]],"-", test_nflmodel2023_2[[#This Row],[team]])</f>
        <v>Watson-KC</v>
      </c>
      <c r="X178">
        <f>test_nflmodel2023_2[[#This Row],[carry score]]+test_nflmodel2023_2[[#This Row],[target score]]+test_nflmodel2023_2[[#This Row],[passing score]]</f>
        <v>9.8375144316113499</v>
      </c>
    </row>
    <row r="179" spans="1:24" x14ac:dyDescent="0.25">
      <c r="A179" t="s">
        <v>181</v>
      </c>
      <c r="B179" t="s">
        <v>51</v>
      </c>
      <c r="C179" t="s">
        <v>73</v>
      </c>
      <c r="D179">
        <v>0</v>
      </c>
      <c r="E179">
        <v>35</v>
      </c>
      <c r="F179">
        <v>0</v>
      </c>
      <c r="G179">
        <v>0</v>
      </c>
      <c r="H179">
        <v>5</v>
      </c>
      <c r="I179">
        <v>0</v>
      </c>
      <c r="J179">
        <v>0</v>
      </c>
      <c r="K179">
        <v>10.971428571428572</v>
      </c>
      <c r="L179">
        <v>0</v>
      </c>
      <c r="M179">
        <v>0</v>
      </c>
      <c r="N179">
        <v>0.5714285714285714</v>
      </c>
      <c r="O179">
        <v>0.66666666666666663</v>
      </c>
      <c r="P179">
        <v>0</v>
      </c>
      <c r="Q179">
        <v>0.42857142857142855</v>
      </c>
      <c r="R179">
        <v>0</v>
      </c>
      <c r="S179">
        <v>7</v>
      </c>
      <c r="T179">
        <v>0</v>
      </c>
      <c r="U179">
        <v>9.8249461634617905</v>
      </c>
      <c r="V179">
        <v>0</v>
      </c>
      <c r="W179" t="str">
        <f>_xlfn.CONCAT(test_nflmodel2023_2[[#This Row],[player]],"-", test_nflmodel2023_2[[#This Row],[team]])</f>
        <v>Gallup-DAL</v>
      </c>
      <c r="X179">
        <f>test_nflmodel2023_2[[#This Row],[carry score]]+test_nflmodel2023_2[[#This Row],[target score]]+test_nflmodel2023_2[[#This Row],[passing score]]</f>
        <v>9.8249461634617905</v>
      </c>
    </row>
    <row r="180" spans="1:24" x14ac:dyDescent="0.25">
      <c r="A180" t="s">
        <v>237</v>
      </c>
      <c r="B180" t="s">
        <v>32</v>
      </c>
      <c r="C180" t="s">
        <v>71</v>
      </c>
      <c r="D180">
        <v>49</v>
      </c>
      <c r="E180">
        <v>9</v>
      </c>
      <c r="F180">
        <v>1</v>
      </c>
      <c r="G180">
        <v>7</v>
      </c>
      <c r="H180">
        <v>1.2857142857142858</v>
      </c>
      <c r="I180">
        <v>0</v>
      </c>
      <c r="J180">
        <v>3.7346938775510203</v>
      </c>
      <c r="K180">
        <v>0.66666666666666663</v>
      </c>
      <c r="L180">
        <v>0</v>
      </c>
      <c r="M180">
        <v>1</v>
      </c>
      <c r="N180">
        <v>0.77777777777777779</v>
      </c>
      <c r="O180">
        <v>1</v>
      </c>
      <c r="P180">
        <v>0.42857142857142855</v>
      </c>
      <c r="Q180">
        <v>0.14285714285714285</v>
      </c>
      <c r="R180">
        <v>0.14285714285714285</v>
      </c>
      <c r="S180">
        <v>7</v>
      </c>
      <c r="T180">
        <v>6.5107142857142861</v>
      </c>
      <c r="U180">
        <v>2.7627448904462848</v>
      </c>
      <c r="V180">
        <v>0.42857142857142855</v>
      </c>
      <c r="W180" t="str">
        <f>_xlfn.CONCAT(test_nflmodel2023_2[[#This Row],[player]],"-", test_nflmodel2023_2[[#This Row],[team]])</f>
        <v>Singletary-HOU</v>
      </c>
      <c r="X180">
        <f>test_nflmodel2023_2[[#This Row],[carry score]]+test_nflmodel2023_2[[#This Row],[target score]]+test_nflmodel2023_2[[#This Row],[passing score]]</f>
        <v>9.7020306047320002</v>
      </c>
    </row>
    <row r="181" spans="1:24" x14ac:dyDescent="0.25">
      <c r="A181" t="s">
        <v>301</v>
      </c>
      <c r="B181" t="s">
        <v>37</v>
      </c>
      <c r="C181" t="s">
        <v>74</v>
      </c>
      <c r="D181">
        <v>2</v>
      </c>
      <c r="E181">
        <v>23</v>
      </c>
      <c r="F181">
        <v>0</v>
      </c>
      <c r="G181">
        <v>0.33333333333333331</v>
      </c>
      <c r="H181">
        <v>3.8333333333333335</v>
      </c>
      <c r="I181">
        <v>0</v>
      </c>
      <c r="J181">
        <v>2</v>
      </c>
      <c r="K181">
        <v>3.5652173913043477</v>
      </c>
      <c r="L181">
        <v>0</v>
      </c>
      <c r="M181">
        <v>0</v>
      </c>
      <c r="N181">
        <v>0.82608695652173914</v>
      </c>
      <c r="O181">
        <v>0.8</v>
      </c>
      <c r="P181">
        <v>0</v>
      </c>
      <c r="Q181">
        <v>0.83333333333333337</v>
      </c>
      <c r="R181">
        <v>0</v>
      </c>
      <c r="S181">
        <v>6</v>
      </c>
      <c r="T181">
        <v>0.42274861218395138</v>
      </c>
      <c r="U181">
        <v>9.1955415263586566</v>
      </c>
      <c r="V181">
        <v>0</v>
      </c>
      <c r="W181" t="str">
        <f>_xlfn.CONCAT(test_nflmodel2023_2[[#This Row],[player]],"-", test_nflmodel2023_2[[#This Row],[team]])</f>
        <v>Everett-LAC</v>
      </c>
      <c r="X181">
        <f>test_nflmodel2023_2[[#This Row],[carry score]]+test_nflmodel2023_2[[#This Row],[target score]]+test_nflmodel2023_2[[#This Row],[passing score]]</f>
        <v>9.6182901385426085</v>
      </c>
    </row>
    <row r="182" spans="1:24" x14ac:dyDescent="0.25">
      <c r="A182" t="s">
        <v>358</v>
      </c>
      <c r="B182" t="s">
        <v>44</v>
      </c>
      <c r="C182" t="s">
        <v>73</v>
      </c>
      <c r="D182">
        <v>0</v>
      </c>
      <c r="E182">
        <v>25</v>
      </c>
      <c r="F182">
        <v>0</v>
      </c>
      <c r="G182">
        <v>0</v>
      </c>
      <c r="H182">
        <v>3.5714285714285716</v>
      </c>
      <c r="I182">
        <v>0</v>
      </c>
      <c r="J182">
        <v>0</v>
      </c>
      <c r="K182">
        <v>10.44</v>
      </c>
      <c r="L182">
        <v>0</v>
      </c>
      <c r="M182">
        <v>0</v>
      </c>
      <c r="N182">
        <v>0.68</v>
      </c>
      <c r="O182">
        <v>0.6</v>
      </c>
      <c r="P182">
        <v>0</v>
      </c>
      <c r="Q182">
        <v>0.7142857142857143</v>
      </c>
      <c r="R182">
        <v>0</v>
      </c>
      <c r="S182">
        <v>7</v>
      </c>
      <c r="T182">
        <v>0</v>
      </c>
      <c r="U182">
        <v>9.3632153104907552</v>
      </c>
      <c r="V182">
        <v>0</v>
      </c>
      <c r="W182" t="str">
        <f>_xlfn.CONCAT(test_nflmodel2023_2[[#This Row],[player]],"-", test_nflmodel2023_2[[#This Row],[team]])</f>
        <v>Westbrook-Ikhine-TEN</v>
      </c>
      <c r="X182">
        <f>test_nflmodel2023_2[[#This Row],[carry score]]+test_nflmodel2023_2[[#This Row],[target score]]+test_nflmodel2023_2[[#This Row],[passing score]]</f>
        <v>9.3632153104907552</v>
      </c>
    </row>
    <row r="183" spans="1:24" x14ac:dyDescent="0.25">
      <c r="A183" t="s">
        <v>314</v>
      </c>
      <c r="B183" t="s">
        <v>39</v>
      </c>
      <c r="C183" t="s">
        <v>74</v>
      </c>
      <c r="D183">
        <v>0</v>
      </c>
      <c r="E183">
        <v>34</v>
      </c>
      <c r="F183">
        <v>0</v>
      </c>
      <c r="G183">
        <v>0</v>
      </c>
      <c r="H183">
        <v>4.25</v>
      </c>
      <c r="I183">
        <v>0</v>
      </c>
      <c r="J183">
        <v>0</v>
      </c>
      <c r="K183">
        <v>9.117647058823529</v>
      </c>
      <c r="L183">
        <v>0</v>
      </c>
      <c r="M183">
        <v>0</v>
      </c>
      <c r="N183">
        <v>0.67647058823529416</v>
      </c>
      <c r="O183">
        <v>1</v>
      </c>
      <c r="P183">
        <v>0</v>
      </c>
      <c r="Q183">
        <v>0.25</v>
      </c>
      <c r="R183">
        <v>0</v>
      </c>
      <c r="S183">
        <v>8</v>
      </c>
      <c r="T183">
        <v>0</v>
      </c>
      <c r="U183">
        <v>9.2926860179927164</v>
      </c>
      <c r="V183">
        <v>0</v>
      </c>
      <c r="W183" t="str">
        <f>_xlfn.CONCAT(test_nflmodel2023_2[[#This Row],[player]],"-", test_nflmodel2023_2[[#This Row],[team]])</f>
        <v>Henry-NE</v>
      </c>
      <c r="X183">
        <f>test_nflmodel2023_2[[#This Row],[carry score]]+test_nflmodel2023_2[[#This Row],[target score]]+test_nflmodel2023_2[[#This Row],[passing score]]</f>
        <v>9.2926860179927164</v>
      </c>
    </row>
    <row r="184" spans="1:24" x14ac:dyDescent="0.25">
      <c r="A184" t="s">
        <v>349</v>
      </c>
      <c r="B184" t="s">
        <v>29</v>
      </c>
      <c r="C184" t="s">
        <v>73</v>
      </c>
      <c r="D184">
        <v>0</v>
      </c>
      <c r="E184">
        <v>47</v>
      </c>
      <c r="F184">
        <v>0</v>
      </c>
      <c r="G184">
        <v>0</v>
      </c>
      <c r="H184">
        <v>5.875</v>
      </c>
      <c r="I184">
        <v>0</v>
      </c>
      <c r="J184">
        <v>0</v>
      </c>
      <c r="K184">
        <v>8.3191489361702136</v>
      </c>
      <c r="L184">
        <v>0</v>
      </c>
      <c r="M184">
        <v>0</v>
      </c>
      <c r="N184">
        <v>0.63829787234042556</v>
      </c>
      <c r="O184">
        <v>0.125</v>
      </c>
      <c r="P184">
        <v>0</v>
      </c>
      <c r="Q184">
        <v>1</v>
      </c>
      <c r="R184">
        <v>0</v>
      </c>
      <c r="S184">
        <v>8</v>
      </c>
      <c r="T184">
        <v>0</v>
      </c>
      <c r="U184">
        <v>9.2310997855133721</v>
      </c>
      <c r="V184">
        <v>0</v>
      </c>
      <c r="W184" t="str">
        <f>_xlfn.CONCAT(test_nflmodel2023_2[[#This Row],[player]],"-", test_nflmodel2023_2[[#This Row],[team]])</f>
        <v>Osborn-MIN</v>
      </c>
      <c r="X184">
        <f>test_nflmodel2023_2[[#This Row],[carry score]]+test_nflmodel2023_2[[#This Row],[target score]]+test_nflmodel2023_2[[#This Row],[passing score]]</f>
        <v>9.2310997855133721</v>
      </c>
    </row>
    <row r="185" spans="1:24" x14ac:dyDescent="0.25">
      <c r="A185" t="s">
        <v>236</v>
      </c>
      <c r="B185" t="s">
        <v>32</v>
      </c>
      <c r="C185" t="s">
        <v>74</v>
      </c>
      <c r="D185">
        <v>0</v>
      </c>
      <c r="E185">
        <v>39</v>
      </c>
      <c r="F185">
        <v>0</v>
      </c>
      <c r="G185">
        <v>0</v>
      </c>
      <c r="H185">
        <v>5.5714285714285712</v>
      </c>
      <c r="I185">
        <v>0</v>
      </c>
      <c r="J185">
        <v>0</v>
      </c>
      <c r="K185">
        <v>6.4871794871794881</v>
      </c>
      <c r="L185">
        <v>0</v>
      </c>
      <c r="M185">
        <v>0</v>
      </c>
      <c r="N185">
        <v>0.58974358974358976</v>
      </c>
      <c r="O185">
        <v>0.375</v>
      </c>
      <c r="P185">
        <v>0</v>
      </c>
      <c r="Q185">
        <v>1.1428571428571428</v>
      </c>
      <c r="R185">
        <v>0</v>
      </c>
      <c r="S185">
        <v>7</v>
      </c>
      <c r="T185">
        <v>0</v>
      </c>
      <c r="U185">
        <v>9.2142709341665174</v>
      </c>
      <c r="V185">
        <v>0</v>
      </c>
      <c r="W185" t="str">
        <f>_xlfn.CONCAT(test_nflmodel2023_2[[#This Row],[player]],"-", test_nflmodel2023_2[[#This Row],[team]])</f>
        <v>Schultz-HOU</v>
      </c>
      <c r="X185">
        <f>test_nflmodel2023_2[[#This Row],[carry score]]+test_nflmodel2023_2[[#This Row],[target score]]+test_nflmodel2023_2[[#This Row],[passing score]]</f>
        <v>9.2142709341665174</v>
      </c>
    </row>
    <row r="186" spans="1:24" x14ac:dyDescent="0.25">
      <c r="A186" t="s">
        <v>307</v>
      </c>
      <c r="B186" t="s">
        <v>37</v>
      </c>
      <c r="C186" t="s">
        <v>74</v>
      </c>
      <c r="D186">
        <v>0</v>
      </c>
      <c r="E186">
        <v>19</v>
      </c>
      <c r="F186">
        <v>0</v>
      </c>
      <c r="G186">
        <v>0</v>
      </c>
      <c r="H186">
        <v>2.7142857142857144</v>
      </c>
      <c r="I186">
        <v>0</v>
      </c>
      <c r="J186">
        <v>0</v>
      </c>
      <c r="K186">
        <v>6.1052631578947372</v>
      </c>
      <c r="L186">
        <v>0</v>
      </c>
      <c r="M186">
        <v>0</v>
      </c>
      <c r="N186">
        <v>0.68421052631578949</v>
      </c>
      <c r="O186">
        <v>0.625</v>
      </c>
      <c r="P186">
        <v>0</v>
      </c>
      <c r="Q186">
        <v>1.1428571428571428</v>
      </c>
      <c r="R186">
        <v>0</v>
      </c>
      <c r="S186">
        <v>7</v>
      </c>
      <c r="T186">
        <v>0</v>
      </c>
      <c r="U186">
        <v>9.0757772685225948</v>
      </c>
      <c r="V186">
        <v>0</v>
      </c>
      <c r="W186" t="str">
        <f>_xlfn.CONCAT(test_nflmodel2023_2[[#This Row],[player]],"-", test_nflmodel2023_2[[#This Row],[team]])</f>
        <v>Parham-LAC</v>
      </c>
      <c r="X186">
        <f>test_nflmodel2023_2[[#This Row],[carry score]]+test_nflmodel2023_2[[#This Row],[target score]]+test_nflmodel2023_2[[#This Row],[passing score]]</f>
        <v>9.0757772685225948</v>
      </c>
    </row>
    <row r="187" spans="1:24" x14ac:dyDescent="0.25">
      <c r="A187" t="s">
        <v>297</v>
      </c>
      <c r="B187" t="s">
        <v>40</v>
      </c>
      <c r="C187" t="s">
        <v>71</v>
      </c>
      <c r="D187">
        <v>16</v>
      </c>
      <c r="E187">
        <v>17</v>
      </c>
      <c r="F187">
        <v>0</v>
      </c>
      <c r="G187">
        <v>2.6666666666666665</v>
      </c>
      <c r="H187">
        <v>2.8333333333333335</v>
      </c>
      <c r="I187">
        <v>0</v>
      </c>
      <c r="J187">
        <v>3.1875</v>
      </c>
      <c r="K187">
        <v>0.58823529411764708</v>
      </c>
      <c r="L187">
        <v>0</v>
      </c>
      <c r="M187">
        <v>0</v>
      </c>
      <c r="N187">
        <v>0.6470588235294118</v>
      </c>
      <c r="O187">
        <v>1</v>
      </c>
      <c r="P187">
        <v>0.5</v>
      </c>
      <c r="Q187">
        <v>0.5</v>
      </c>
      <c r="R187">
        <v>0</v>
      </c>
      <c r="S187">
        <v>6</v>
      </c>
      <c r="T187">
        <v>3.9530635036208102</v>
      </c>
      <c r="U187">
        <v>5.1106763989066941</v>
      </c>
      <c r="V187">
        <v>0</v>
      </c>
      <c r="W187" t="str">
        <f>_xlfn.CONCAT(test_nflmodel2023_2[[#This Row],[player]],"-", test_nflmodel2023_2[[#This Row],[team]])</f>
        <v>Ahmed-MIA</v>
      </c>
      <c r="X187">
        <f>test_nflmodel2023_2[[#This Row],[carry score]]+test_nflmodel2023_2[[#This Row],[target score]]+test_nflmodel2023_2[[#This Row],[passing score]]</f>
        <v>9.0637399025275052</v>
      </c>
    </row>
    <row r="188" spans="1:24" x14ac:dyDescent="0.25">
      <c r="A188" t="s">
        <v>168</v>
      </c>
      <c r="B188" t="s">
        <v>42</v>
      </c>
      <c r="C188" t="s">
        <v>71</v>
      </c>
      <c r="D188">
        <v>21</v>
      </c>
      <c r="E188">
        <v>6</v>
      </c>
      <c r="F188">
        <v>0</v>
      </c>
      <c r="G188">
        <v>5.25</v>
      </c>
      <c r="H188">
        <v>1.5</v>
      </c>
      <c r="I188">
        <v>0</v>
      </c>
      <c r="J188">
        <v>3.3333333333333335</v>
      </c>
      <c r="K188">
        <v>-0.83333333333333337</v>
      </c>
      <c r="L188">
        <v>0</v>
      </c>
      <c r="M188">
        <v>0</v>
      </c>
      <c r="N188">
        <v>0.66666666666666663</v>
      </c>
      <c r="O188">
        <v>0</v>
      </c>
      <c r="P188">
        <v>1.25</v>
      </c>
      <c r="Q188">
        <v>0.25</v>
      </c>
      <c r="R188">
        <v>0</v>
      </c>
      <c r="S188">
        <v>4</v>
      </c>
      <c r="T188">
        <v>8.0825319038471246</v>
      </c>
      <c r="U188">
        <v>0.95001611846730705</v>
      </c>
      <c r="V188">
        <v>0</v>
      </c>
      <c r="W188" t="str">
        <f>_xlfn.CONCAT(test_nflmodel2023_2[[#This Row],[player]],"-", test_nflmodel2023_2[[#This Row],[team]])</f>
        <v>Jones-NO</v>
      </c>
      <c r="X188">
        <f>test_nflmodel2023_2[[#This Row],[carry score]]+test_nflmodel2023_2[[#This Row],[target score]]+test_nflmodel2023_2[[#This Row],[passing score]]</f>
        <v>9.0325480223144314</v>
      </c>
    </row>
    <row r="189" spans="1:24" x14ac:dyDescent="0.25">
      <c r="A189" t="s">
        <v>208</v>
      </c>
      <c r="B189" t="s">
        <v>45</v>
      </c>
      <c r="C189" t="s">
        <v>73</v>
      </c>
      <c r="D189">
        <v>4</v>
      </c>
      <c r="E189">
        <v>23</v>
      </c>
      <c r="F189">
        <v>0</v>
      </c>
      <c r="G189">
        <v>0.5</v>
      </c>
      <c r="H189">
        <v>2.875</v>
      </c>
      <c r="I189">
        <v>0</v>
      </c>
      <c r="J189">
        <v>13</v>
      </c>
      <c r="K189">
        <v>9.304347826086957</v>
      </c>
      <c r="L189">
        <v>0</v>
      </c>
      <c r="M189">
        <v>0</v>
      </c>
      <c r="N189">
        <v>0.78260869565217395</v>
      </c>
      <c r="O189">
        <v>0.66666666666666663</v>
      </c>
      <c r="P189">
        <v>0</v>
      </c>
      <c r="Q189">
        <v>0.375</v>
      </c>
      <c r="R189">
        <v>0</v>
      </c>
      <c r="S189">
        <v>8</v>
      </c>
      <c r="T189">
        <v>1.4427071733467427</v>
      </c>
      <c r="U189">
        <v>7.5627841406078122</v>
      </c>
      <c r="V189">
        <v>0</v>
      </c>
      <c r="W189" t="str">
        <f>_xlfn.CONCAT(test_nflmodel2023_2[[#This Row],[player]],"-", test_nflmodel2023_2[[#This Row],[team]])</f>
        <v>Raymond-DET</v>
      </c>
      <c r="X189">
        <f>test_nflmodel2023_2[[#This Row],[carry score]]+test_nflmodel2023_2[[#This Row],[target score]]+test_nflmodel2023_2[[#This Row],[passing score]]</f>
        <v>9.005491313954554</v>
      </c>
    </row>
    <row r="190" spans="1:24" x14ac:dyDescent="0.25">
      <c r="A190" t="s">
        <v>285</v>
      </c>
      <c r="B190" t="s">
        <v>28</v>
      </c>
      <c r="C190" t="s">
        <v>71</v>
      </c>
      <c r="D190">
        <v>27</v>
      </c>
      <c r="E190">
        <v>26</v>
      </c>
      <c r="F190">
        <v>0</v>
      </c>
      <c r="G190">
        <v>3.375</v>
      </c>
      <c r="H190">
        <v>3.25</v>
      </c>
      <c r="I190">
        <v>0</v>
      </c>
      <c r="J190">
        <v>3.8148148148148149</v>
      </c>
      <c r="K190">
        <v>-0.11538461538461539</v>
      </c>
      <c r="L190">
        <v>0</v>
      </c>
      <c r="M190">
        <v>0</v>
      </c>
      <c r="N190">
        <v>0.84615384615384615</v>
      </c>
      <c r="O190">
        <v>1</v>
      </c>
      <c r="P190">
        <v>0.375</v>
      </c>
      <c r="Q190">
        <v>0.25</v>
      </c>
      <c r="R190">
        <v>0</v>
      </c>
      <c r="S190">
        <v>8</v>
      </c>
      <c r="T190">
        <v>4.0082423276247159</v>
      </c>
      <c r="U190">
        <v>4.8282598334692501</v>
      </c>
      <c r="V190">
        <v>0</v>
      </c>
      <c r="W190" t="str">
        <f>_xlfn.CONCAT(test_nflmodel2023_2[[#This Row],[player]],"-", test_nflmodel2023_2[[#This Row],[team]])</f>
        <v>Perine-DEN</v>
      </c>
      <c r="X190">
        <f>test_nflmodel2023_2[[#This Row],[carry score]]+test_nflmodel2023_2[[#This Row],[target score]]+test_nflmodel2023_2[[#This Row],[passing score]]</f>
        <v>8.836502161093966</v>
      </c>
    </row>
    <row r="191" spans="1:24" x14ac:dyDescent="0.25">
      <c r="A191" t="s">
        <v>271</v>
      </c>
      <c r="B191" t="s">
        <v>27</v>
      </c>
      <c r="C191" t="s">
        <v>73</v>
      </c>
      <c r="D191">
        <v>0</v>
      </c>
      <c r="E191">
        <v>36</v>
      </c>
      <c r="F191">
        <v>0</v>
      </c>
      <c r="G191">
        <v>0</v>
      </c>
      <c r="H191">
        <v>5.1428571428571432</v>
      </c>
      <c r="I191">
        <v>0</v>
      </c>
      <c r="J191">
        <v>0</v>
      </c>
      <c r="K191">
        <v>4.7777777777777777</v>
      </c>
      <c r="L191">
        <v>0</v>
      </c>
      <c r="M191">
        <v>0</v>
      </c>
      <c r="N191">
        <v>0.63888888888888884</v>
      </c>
      <c r="O191">
        <v>0.4</v>
      </c>
      <c r="P191">
        <v>0</v>
      </c>
      <c r="Q191">
        <v>0.7142857142857143</v>
      </c>
      <c r="R191">
        <v>0</v>
      </c>
      <c r="S191">
        <v>7</v>
      </c>
      <c r="T191">
        <v>0</v>
      </c>
      <c r="U191">
        <v>8.8199839540112563</v>
      </c>
      <c r="V191">
        <v>0</v>
      </c>
      <c r="W191" t="str">
        <f>_xlfn.CONCAT(test_nflmodel2023_2[[#This Row],[player]],"-", test_nflmodel2023_2[[#This Row],[team]])</f>
        <v>Smith-Njigba-SEA</v>
      </c>
      <c r="X191">
        <f>test_nflmodel2023_2[[#This Row],[carry score]]+test_nflmodel2023_2[[#This Row],[target score]]+test_nflmodel2023_2[[#This Row],[passing score]]</f>
        <v>8.8199839540112563</v>
      </c>
    </row>
    <row r="192" spans="1:24" x14ac:dyDescent="0.25">
      <c r="A192" t="s">
        <v>456</v>
      </c>
      <c r="B192" t="s">
        <v>47</v>
      </c>
      <c r="C192" t="s">
        <v>72</v>
      </c>
      <c r="D192">
        <v>3</v>
      </c>
      <c r="E192">
        <v>0</v>
      </c>
      <c r="F192">
        <v>32</v>
      </c>
      <c r="G192">
        <v>1.5</v>
      </c>
      <c r="H192">
        <v>0</v>
      </c>
      <c r="I192">
        <v>16</v>
      </c>
      <c r="J192">
        <v>6</v>
      </c>
      <c r="K192">
        <v>0</v>
      </c>
      <c r="L192">
        <v>8.6875</v>
      </c>
      <c r="M192">
        <v>0.5625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1.7035533905932736</v>
      </c>
      <c r="U192">
        <v>0</v>
      </c>
      <c r="V192">
        <v>7.0715875147127933</v>
      </c>
      <c r="W192" t="str">
        <f>_xlfn.CONCAT(test_nflmodel2023_2[[#This Row],[player]],"-", test_nflmodel2023_2[[#This Row],[team]])</f>
        <v>Trubisky-PIT</v>
      </c>
      <c r="X192">
        <f>test_nflmodel2023_2[[#This Row],[carry score]]+test_nflmodel2023_2[[#This Row],[target score]]+test_nflmodel2023_2[[#This Row],[passing score]]</f>
        <v>8.7751409053060669</v>
      </c>
    </row>
    <row r="193" spans="1:24" x14ac:dyDescent="0.25">
      <c r="A193" t="s">
        <v>316</v>
      </c>
      <c r="B193" t="s">
        <v>39</v>
      </c>
      <c r="C193" t="s">
        <v>73</v>
      </c>
      <c r="D193">
        <v>3</v>
      </c>
      <c r="E193">
        <v>30</v>
      </c>
      <c r="F193">
        <v>0</v>
      </c>
      <c r="G193">
        <v>0.42857142857142855</v>
      </c>
      <c r="H193">
        <v>4.2857142857142856</v>
      </c>
      <c r="I193">
        <v>0</v>
      </c>
      <c r="J193">
        <v>9.6666666666666679</v>
      </c>
      <c r="K193">
        <v>9.0666666666666664</v>
      </c>
      <c r="L193">
        <v>0</v>
      </c>
      <c r="M193">
        <v>0</v>
      </c>
      <c r="N193">
        <v>0.6333333333333333</v>
      </c>
      <c r="O193">
        <v>0.33333333333333331</v>
      </c>
      <c r="P193">
        <v>0</v>
      </c>
      <c r="Q193">
        <v>0.42857142857142855</v>
      </c>
      <c r="R193">
        <v>0</v>
      </c>
      <c r="S193">
        <v>7</v>
      </c>
      <c r="T193">
        <v>1.0223204342972081</v>
      </c>
      <c r="U193">
        <v>7.7230395422732681</v>
      </c>
      <c r="V193">
        <v>0</v>
      </c>
      <c r="W193" t="str">
        <f>_xlfn.CONCAT(test_nflmodel2023_2[[#This Row],[player]],"-", test_nflmodel2023_2[[#This Row],[team]])</f>
        <v>Douglas-NE</v>
      </c>
      <c r="X193">
        <f>test_nflmodel2023_2[[#This Row],[carry score]]+test_nflmodel2023_2[[#This Row],[target score]]+test_nflmodel2023_2[[#This Row],[passing score]]</f>
        <v>8.7453599765704766</v>
      </c>
    </row>
    <row r="194" spans="1:24" x14ac:dyDescent="0.25">
      <c r="A194" t="s">
        <v>273</v>
      </c>
      <c r="B194" t="s">
        <v>27</v>
      </c>
      <c r="C194" t="s">
        <v>71</v>
      </c>
      <c r="D194">
        <v>28</v>
      </c>
      <c r="E194">
        <v>11</v>
      </c>
      <c r="F194">
        <v>0</v>
      </c>
      <c r="G194">
        <v>4.666666666666667</v>
      </c>
      <c r="H194">
        <v>1.8333333333333333</v>
      </c>
      <c r="I194">
        <v>0</v>
      </c>
      <c r="J194">
        <v>5.7857142857142856</v>
      </c>
      <c r="K194">
        <v>-1.9090909090909092</v>
      </c>
      <c r="L194">
        <v>0</v>
      </c>
      <c r="M194">
        <v>0</v>
      </c>
      <c r="N194">
        <v>0.72727272727272729</v>
      </c>
      <c r="O194">
        <v>0</v>
      </c>
      <c r="P194">
        <v>0.33333333333333331</v>
      </c>
      <c r="Q194">
        <v>0.16666666666666666</v>
      </c>
      <c r="R194">
        <v>0</v>
      </c>
      <c r="S194">
        <v>6</v>
      </c>
      <c r="T194">
        <v>6.3466766278188995</v>
      </c>
      <c r="U194">
        <v>2.3737655440481378</v>
      </c>
      <c r="V194">
        <v>0</v>
      </c>
      <c r="W194" t="str">
        <f>_xlfn.CONCAT(test_nflmodel2023_2[[#This Row],[player]],"-", test_nflmodel2023_2[[#This Row],[team]])</f>
        <v>Charbonnet-SEA</v>
      </c>
      <c r="X194">
        <f>test_nflmodel2023_2[[#This Row],[carry score]]+test_nflmodel2023_2[[#This Row],[target score]]+test_nflmodel2023_2[[#This Row],[passing score]]</f>
        <v>8.7204421718670382</v>
      </c>
    </row>
    <row r="195" spans="1:24" x14ac:dyDescent="0.25">
      <c r="A195" t="s">
        <v>170</v>
      </c>
      <c r="B195" t="s">
        <v>43</v>
      </c>
      <c r="C195" t="s">
        <v>73</v>
      </c>
      <c r="D195">
        <v>0</v>
      </c>
      <c r="E195">
        <v>34</v>
      </c>
      <c r="F195">
        <v>0</v>
      </c>
      <c r="G195">
        <v>0</v>
      </c>
      <c r="H195">
        <v>4.25</v>
      </c>
      <c r="I195">
        <v>0</v>
      </c>
      <c r="J195">
        <v>0</v>
      </c>
      <c r="K195">
        <v>13.058823529411764</v>
      </c>
      <c r="L195">
        <v>0</v>
      </c>
      <c r="M195">
        <v>0</v>
      </c>
      <c r="N195">
        <v>0.55882352941176472</v>
      </c>
      <c r="O195">
        <v>0</v>
      </c>
      <c r="P195">
        <v>0</v>
      </c>
      <c r="Q195">
        <v>0.125</v>
      </c>
      <c r="R195">
        <v>0</v>
      </c>
      <c r="S195">
        <v>8</v>
      </c>
      <c r="T195">
        <v>0</v>
      </c>
      <c r="U195">
        <v>8.6279801356397741</v>
      </c>
      <c r="V195">
        <v>0</v>
      </c>
      <c r="W195" t="str">
        <f>_xlfn.CONCAT(test_nflmodel2023_2[[#This Row],[player]],"-", test_nflmodel2023_2[[#This Row],[team]])</f>
        <v>Slayton-NYG</v>
      </c>
      <c r="X195">
        <f>test_nflmodel2023_2[[#This Row],[carry score]]+test_nflmodel2023_2[[#This Row],[target score]]+test_nflmodel2023_2[[#This Row],[passing score]]</f>
        <v>8.6279801356397741</v>
      </c>
    </row>
    <row r="196" spans="1:24" x14ac:dyDescent="0.25">
      <c r="A196" t="s">
        <v>419</v>
      </c>
      <c r="B196" t="s">
        <v>22</v>
      </c>
      <c r="C196" t="s">
        <v>71</v>
      </c>
      <c r="D196">
        <v>13</v>
      </c>
      <c r="E196">
        <v>3</v>
      </c>
      <c r="F196">
        <v>0</v>
      </c>
      <c r="G196">
        <v>6.5</v>
      </c>
      <c r="H196">
        <v>1.5</v>
      </c>
      <c r="I196">
        <v>0</v>
      </c>
      <c r="J196">
        <v>4.0769230769230766</v>
      </c>
      <c r="K196">
        <v>6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2</v>
      </c>
      <c r="T196">
        <v>4.6315991539589367</v>
      </c>
      <c r="U196">
        <v>3.9213203435596427</v>
      </c>
      <c r="V196">
        <v>0</v>
      </c>
      <c r="W196" t="str">
        <f>_xlfn.CONCAT(test_nflmodel2023_2[[#This Row],[player]],"-", test_nflmodel2023_2[[#This Row],[team]])</f>
        <v>Gordon-BAL</v>
      </c>
      <c r="X196">
        <f>test_nflmodel2023_2[[#This Row],[carry score]]+test_nflmodel2023_2[[#This Row],[target score]]+test_nflmodel2023_2[[#This Row],[passing score]]</f>
        <v>8.5529194975185803</v>
      </c>
    </row>
    <row r="197" spans="1:24" x14ac:dyDescent="0.25">
      <c r="A197" t="s">
        <v>363</v>
      </c>
      <c r="B197" t="s">
        <v>22</v>
      </c>
      <c r="C197" t="s">
        <v>73</v>
      </c>
      <c r="D197">
        <v>0</v>
      </c>
      <c r="E197">
        <v>22</v>
      </c>
      <c r="F197">
        <v>0</v>
      </c>
      <c r="G197">
        <v>0</v>
      </c>
      <c r="H197">
        <v>2.75</v>
      </c>
      <c r="I197">
        <v>0</v>
      </c>
      <c r="J197">
        <v>0</v>
      </c>
      <c r="K197">
        <v>13.136363636363637</v>
      </c>
      <c r="L197">
        <v>0</v>
      </c>
      <c r="M197">
        <v>0</v>
      </c>
      <c r="N197">
        <v>0.77272727272727271</v>
      </c>
      <c r="O197">
        <v>0.66666666666666663</v>
      </c>
      <c r="P197">
        <v>0</v>
      </c>
      <c r="Q197">
        <v>0.375</v>
      </c>
      <c r="R197">
        <v>0</v>
      </c>
      <c r="S197">
        <v>8</v>
      </c>
      <c r="T197">
        <v>0</v>
      </c>
      <c r="U197">
        <v>8.5043169776298821</v>
      </c>
      <c r="V197">
        <v>0</v>
      </c>
      <c r="W197" t="str">
        <f>_xlfn.CONCAT(test_nflmodel2023_2[[#This Row],[player]],"-", test_nflmodel2023_2[[#This Row],[team]])</f>
        <v>Agholor-BAL</v>
      </c>
      <c r="X197">
        <f>test_nflmodel2023_2[[#This Row],[carry score]]+test_nflmodel2023_2[[#This Row],[target score]]+test_nflmodel2023_2[[#This Row],[passing score]]</f>
        <v>8.5043169776298821</v>
      </c>
    </row>
    <row r="198" spans="1:24" x14ac:dyDescent="0.25">
      <c r="A198" t="s">
        <v>112</v>
      </c>
      <c r="B198" t="s">
        <v>35</v>
      </c>
      <c r="C198" t="s">
        <v>73</v>
      </c>
      <c r="D198">
        <v>3</v>
      </c>
      <c r="E198">
        <v>27</v>
      </c>
      <c r="F198">
        <v>0</v>
      </c>
      <c r="G198">
        <v>0.375</v>
      </c>
      <c r="H198">
        <v>3.375</v>
      </c>
      <c r="I198">
        <v>0</v>
      </c>
      <c r="J198">
        <v>7.666666666666667</v>
      </c>
      <c r="K198">
        <v>10.148148148148149</v>
      </c>
      <c r="L198">
        <v>0</v>
      </c>
      <c r="M198">
        <v>0</v>
      </c>
      <c r="N198">
        <v>0.51851851851851849</v>
      </c>
      <c r="O198">
        <v>0.33333333333333331</v>
      </c>
      <c r="P198">
        <v>0</v>
      </c>
      <c r="Q198">
        <v>0.75</v>
      </c>
      <c r="R198">
        <v>0</v>
      </c>
      <c r="S198">
        <v>8</v>
      </c>
      <c r="T198">
        <v>0.68325806438709269</v>
      </c>
      <c r="U198">
        <v>7.7680820006828135</v>
      </c>
      <c r="V198">
        <v>0</v>
      </c>
      <c r="W198" t="str">
        <f>_xlfn.CONCAT(test_nflmodel2023_2[[#This Row],[player]],"-", test_nflmodel2023_2[[#This Row],[team]])</f>
        <v>Moore-KC</v>
      </c>
      <c r="X198">
        <f>test_nflmodel2023_2[[#This Row],[carry score]]+test_nflmodel2023_2[[#This Row],[target score]]+test_nflmodel2023_2[[#This Row],[passing score]]</f>
        <v>8.4513400650699069</v>
      </c>
    </row>
    <row r="199" spans="1:24" x14ac:dyDescent="0.25">
      <c r="A199" t="s">
        <v>266</v>
      </c>
      <c r="B199" t="s">
        <v>24</v>
      </c>
      <c r="C199" t="s">
        <v>71</v>
      </c>
      <c r="D199">
        <v>52</v>
      </c>
      <c r="E199">
        <v>9</v>
      </c>
      <c r="F199">
        <v>0</v>
      </c>
      <c r="G199">
        <v>8.6666666666666661</v>
      </c>
      <c r="H199">
        <v>1.5</v>
      </c>
      <c r="I199">
        <v>0</v>
      </c>
      <c r="J199">
        <v>2.7307692307692313</v>
      </c>
      <c r="K199">
        <v>-0.77777777777777779</v>
      </c>
      <c r="L199">
        <v>0</v>
      </c>
      <c r="M199">
        <v>0</v>
      </c>
      <c r="N199">
        <v>0.88888888888888884</v>
      </c>
      <c r="O199">
        <v>0</v>
      </c>
      <c r="P199">
        <v>0.66666666666666663</v>
      </c>
      <c r="Q199">
        <v>0.16666666666666666</v>
      </c>
      <c r="R199">
        <v>0</v>
      </c>
      <c r="S199">
        <v>6</v>
      </c>
      <c r="T199">
        <v>6.8115217719779579</v>
      </c>
      <c r="U199">
        <v>1.6376012912757958</v>
      </c>
      <c r="V199">
        <v>0</v>
      </c>
      <c r="W199" t="str">
        <f>_xlfn.CONCAT(test_nflmodel2023_2[[#This Row],[player]],"-", test_nflmodel2023_2[[#This Row],[team]])</f>
        <v>Akers-LA</v>
      </c>
      <c r="X199">
        <f>test_nflmodel2023_2[[#This Row],[carry score]]+test_nflmodel2023_2[[#This Row],[target score]]+test_nflmodel2023_2[[#This Row],[passing score]]</f>
        <v>8.4491230632537544</v>
      </c>
    </row>
    <row r="200" spans="1:24" x14ac:dyDescent="0.25">
      <c r="A200" t="s">
        <v>178</v>
      </c>
      <c r="B200" t="s">
        <v>51</v>
      </c>
      <c r="C200" t="s">
        <v>71</v>
      </c>
      <c r="D200">
        <v>33</v>
      </c>
      <c r="E200">
        <v>8</v>
      </c>
      <c r="F200">
        <v>0</v>
      </c>
      <c r="G200">
        <v>4.7142857142857144</v>
      </c>
      <c r="H200">
        <v>1.1428571428571428</v>
      </c>
      <c r="I200">
        <v>0</v>
      </c>
      <c r="J200">
        <v>3.7878787878787881</v>
      </c>
      <c r="K200">
        <v>-2</v>
      </c>
      <c r="L200">
        <v>0</v>
      </c>
      <c r="M200">
        <v>0</v>
      </c>
      <c r="N200">
        <v>0.875</v>
      </c>
      <c r="O200">
        <v>1</v>
      </c>
      <c r="P200">
        <v>0.42857142857142855</v>
      </c>
      <c r="Q200">
        <v>0.14285714285714285</v>
      </c>
      <c r="R200">
        <v>0</v>
      </c>
      <c r="S200">
        <v>7</v>
      </c>
      <c r="T200">
        <v>5.9684595027032383</v>
      </c>
      <c r="U200">
        <v>2.3976163962211259</v>
      </c>
      <c r="V200">
        <v>0</v>
      </c>
      <c r="W200" t="str">
        <f>_xlfn.CONCAT(test_nflmodel2023_2[[#This Row],[player]],"-", test_nflmodel2023_2[[#This Row],[team]])</f>
        <v>Dowdle-DAL</v>
      </c>
      <c r="X200">
        <f>test_nflmodel2023_2[[#This Row],[carry score]]+test_nflmodel2023_2[[#This Row],[target score]]+test_nflmodel2023_2[[#This Row],[passing score]]</f>
        <v>8.3660758989243647</v>
      </c>
    </row>
    <row r="201" spans="1:24" x14ac:dyDescent="0.25">
      <c r="A201" t="s">
        <v>129</v>
      </c>
      <c r="B201" t="s">
        <v>23</v>
      </c>
      <c r="C201" t="s">
        <v>74</v>
      </c>
      <c r="D201">
        <v>0</v>
      </c>
      <c r="E201">
        <v>34</v>
      </c>
      <c r="F201">
        <v>0</v>
      </c>
      <c r="G201">
        <v>0</v>
      </c>
      <c r="H201">
        <v>4.8571428571428568</v>
      </c>
      <c r="I201">
        <v>0</v>
      </c>
      <c r="J201">
        <v>0</v>
      </c>
      <c r="K201">
        <v>3.9705882352941178</v>
      </c>
      <c r="L201">
        <v>0</v>
      </c>
      <c r="M201">
        <v>0</v>
      </c>
      <c r="N201">
        <v>0.88235294117647056</v>
      </c>
      <c r="O201">
        <v>0.6</v>
      </c>
      <c r="P201">
        <v>0</v>
      </c>
      <c r="Q201">
        <v>0.7142857142857143</v>
      </c>
      <c r="R201">
        <v>0</v>
      </c>
      <c r="S201">
        <v>7</v>
      </c>
      <c r="T201">
        <v>0</v>
      </c>
      <c r="U201">
        <v>8.2646657955211236</v>
      </c>
      <c r="V201">
        <v>0</v>
      </c>
      <c r="W201" t="str">
        <f>_xlfn.CONCAT(test_nflmodel2023_2[[#This Row],[player]],"-", test_nflmodel2023_2[[#This Row],[team]])</f>
        <v>Kincaid-BUF</v>
      </c>
      <c r="X201">
        <f>test_nflmodel2023_2[[#This Row],[carry score]]+test_nflmodel2023_2[[#This Row],[target score]]+test_nflmodel2023_2[[#This Row],[passing score]]</f>
        <v>8.2646657955211236</v>
      </c>
    </row>
    <row r="202" spans="1:24" x14ac:dyDescent="0.25">
      <c r="A202" t="s">
        <v>223</v>
      </c>
      <c r="B202" t="s">
        <v>30</v>
      </c>
      <c r="C202" t="s">
        <v>74</v>
      </c>
      <c r="D202">
        <v>0</v>
      </c>
      <c r="E202">
        <v>31</v>
      </c>
      <c r="F202">
        <v>0</v>
      </c>
      <c r="G202">
        <v>0</v>
      </c>
      <c r="H202">
        <v>4.4285714285714288</v>
      </c>
      <c r="I202">
        <v>0</v>
      </c>
      <c r="J202">
        <v>0</v>
      </c>
      <c r="K202">
        <v>6.67741935483871</v>
      </c>
      <c r="L202">
        <v>0</v>
      </c>
      <c r="M202">
        <v>0</v>
      </c>
      <c r="N202">
        <v>0.77419354838709675</v>
      </c>
      <c r="O202">
        <v>0.66666666666666663</v>
      </c>
      <c r="P202">
        <v>0</v>
      </c>
      <c r="Q202">
        <v>0.42857142857142855</v>
      </c>
      <c r="R202">
        <v>0</v>
      </c>
      <c r="S202">
        <v>7</v>
      </c>
      <c r="T202">
        <v>0</v>
      </c>
      <c r="U202">
        <v>8.2511188361451016</v>
      </c>
      <c r="V202">
        <v>0</v>
      </c>
      <c r="W202" t="str">
        <f>_xlfn.CONCAT(test_nflmodel2023_2[[#This Row],[player]],"-", test_nflmodel2023_2[[#This Row],[team]])</f>
        <v>Musgrave-GB</v>
      </c>
      <c r="X202">
        <f>test_nflmodel2023_2[[#This Row],[carry score]]+test_nflmodel2023_2[[#This Row],[target score]]+test_nflmodel2023_2[[#This Row],[passing score]]</f>
        <v>8.2511188361451016</v>
      </c>
    </row>
    <row r="203" spans="1:24" x14ac:dyDescent="0.25">
      <c r="A203" t="s">
        <v>231</v>
      </c>
      <c r="B203" t="s">
        <v>31</v>
      </c>
      <c r="C203" t="s">
        <v>73</v>
      </c>
      <c r="D203">
        <v>0</v>
      </c>
      <c r="E203">
        <v>30</v>
      </c>
      <c r="F203">
        <v>0</v>
      </c>
      <c r="G203">
        <v>0</v>
      </c>
      <c r="H203">
        <v>3.75</v>
      </c>
      <c r="I203">
        <v>0</v>
      </c>
      <c r="J203">
        <v>0</v>
      </c>
      <c r="K203">
        <v>14.7</v>
      </c>
      <c r="L203">
        <v>0</v>
      </c>
      <c r="M203">
        <v>0</v>
      </c>
      <c r="N203">
        <v>0.56666666666666665</v>
      </c>
      <c r="O203">
        <v>0</v>
      </c>
      <c r="P203">
        <v>0</v>
      </c>
      <c r="Q203">
        <v>0.125</v>
      </c>
      <c r="R203">
        <v>0</v>
      </c>
      <c r="S203">
        <v>8</v>
      </c>
      <c r="T203">
        <v>0</v>
      </c>
      <c r="U203">
        <v>8.1394686716606746</v>
      </c>
      <c r="V203">
        <v>0</v>
      </c>
      <c r="W203" t="str">
        <f>_xlfn.CONCAT(test_nflmodel2023_2[[#This Row],[player]],"-", test_nflmodel2023_2[[#This Row],[team]])</f>
        <v>Pierce-IND</v>
      </c>
      <c r="X203">
        <f>test_nflmodel2023_2[[#This Row],[carry score]]+test_nflmodel2023_2[[#This Row],[target score]]+test_nflmodel2023_2[[#This Row],[passing score]]</f>
        <v>8.1394686716606746</v>
      </c>
    </row>
    <row r="204" spans="1:24" x14ac:dyDescent="0.25">
      <c r="A204" t="s">
        <v>112</v>
      </c>
      <c r="B204" t="s">
        <v>36</v>
      </c>
      <c r="C204" t="s">
        <v>73</v>
      </c>
      <c r="D204">
        <v>17</v>
      </c>
      <c r="E204">
        <v>31</v>
      </c>
      <c r="F204">
        <v>0</v>
      </c>
      <c r="G204">
        <v>2.125</v>
      </c>
      <c r="H204">
        <v>3.875</v>
      </c>
      <c r="I204">
        <v>0</v>
      </c>
      <c r="J204">
        <v>8.6470588235294112</v>
      </c>
      <c r="K204">
        <v>2.2903225806451615</v>
      </c>
      <c r="L204">
        <v>0</v>
      </c>
      <c r="M204">
        <v>0</v>
      </c>
      <c r="N204">
        <v>0.61290322580645162</v>
      </c>
      <c r="O204">
        <v>1</v>
      </c>
      <c r="P204">
        <v>0</v>
      </c>
      <c r="Q204">
        <v>0.25</v>
      </c>
      <c r="R204">
        <v>0</v>
      </c>
      <c r="S204">
        <v>8</v>
      </c>
      <c r="T204">
        <v>3.485118986855662</v>
      </c>
      <c r="U204">
        <v>4.6208213359861086</v>
      </c>
      <c r="V204">
        <v>0</v>
      </c>
      <c r="W204" t="str">
        <f>_xlfn.CONCAT(test_nflmodel2023_2[[#This Row],[player]],"-", test_nflmodel2023_2[[#This Row],[team]])</f>
        <v>Moore-ARI</v>
      </c>
      <c r="X204">
        <f>test_nflmodel2023_2[[#This Row],[carry score]]+test_nflmodel2023_2[[#This Row],[target score]]+test_nflmodel2023_2[[#This Row],[passing score]]</f>
        <v>8.1059403228417715</v>
      </c>
    </row>
    <row r="205" spans="1:24" x14ac:dyDescent="0.25">
      <c r="A205" t="s">
        <v>333</v>
      </c>
      <c r="B205" t="s">
        <v>47</v>
      </c>
      <c r="C205" t="s">
        <v>74</v>
      </c>
      <c r="D205">
        <v>0</v>
      </c>
      <c r="E205">
        <v>13</v>
      </c>
      <c r="F205">
        <v>0</v>
      </c>
      <c r="G205">
        <v>0</v>
      </c>
      <c r="H205">
        <v>3.25</v>
      </c>
      <c r="I205">
        <v>0</v>
      </c>
      <c r="J205">
        <v>0</v>
      </c>
      <c r="K205">
        <v>6.5384615384615383</v>
      </c>
      <c r="L205">
        <v>0</v>
      </c>
      <c r="M205">
        <v>0</v>
      </c>
      <c r="N205">
        <v>0.61538461538461542</v>
      </c>
      <c r="O205">
        <v>0.5</v>
      </c>
      <c r="P205">
        <v>0</v>
      </c>
      <c r="Q205">
        <v>1</v>
      </c>
      <c r="R205">
        <v>0</v>
      </c>
      <c r="S205">
        <v>4</v>
      </c>
      <c r="T205">
        <v>0</v>
      </c>
      <c r="U205">
        <v>8.032051282051281</v>
      </c>
      <c r="V205">
        <v>0</v>
      </c>
      <c r="W205" t="str">
        <f>_xlfn.CONCAT(test_nflmodel2023_2[[#This Row],[player]],"-", test_nflmodel2023_2[[#This Row],[team]])</f>
        <v>Freiermuth-PIT</v>
      </c>
      <c r="X205">
        <f>test_nflmodel2023_2[[#This Row],[carry score]]+test_nflmodel2023_2[[#This Row],[target score]]+test_nflmodel2023_2[[#This Row],[passing score]]</f>
        <v>8.032051282051281</v>
      </c>
    </row>
    <row r="206" spans="1:24" x14ac:dyDescent="0.25">
      <c r="A206" t="s">
        <v>126</v>
      </c>
      <c r="B206" t="s">
        <v>23</v>
      </c>
      <c r="C206" t="s">
        <v>74</v>
      </c>
      <c r="D206">
        <v>0</v>
      </c>
      <c r="E206">
        <v>28</v>
      </c>
      <c r="F206">
        <v>0</v>
      </c>
      <c r="G206">
        <v>0</v>
      </c>
      <c r="H206">
        <v>4</v>
      </c>
      <c r="I206">
        <v>0</v>
      </c>
      <c r="J206">
        <v>0</v>
      </c>
      <c r="K206">
        <v>7.1071428571428568</v>
      </c>
      <c r="L206">
        <v>0</v>
      </c>
      <c r="M206">
        <v>0</v>
      </c>
      <c r="N206">
        <v>0.5357142857142857</v>
      </c>
      <c r="O206">
        <v>0.375</v>
      </c>
      <c r="P206">
        <v>0</v>
      </c>
      <c r="Q206">
        <v>1.1428571428571428</v>
      </c>
      <c r="R206">
        <v>0</v>
      </c>
      <c r="S206">
        <v>7</v>
      </c>
      <c r="T206">
        <v>0</v>
      </c>
      <c r="U206">
        <v>8.0225228830818889</v>
      </c>
      <c r="V206">
        <v>0</v>
      </c>
      <c r="W206" t="str">
        <f>_xlfn.CONCAT(test_nflmodel2023_2[[#This Row],[player]],"-", test_nflmodel2023_2[[#This Row],[team]])</f>
        <v>Knox-BUF</v>
      </c>
      <c r="X206">
        <f>test_nflmodel2023_2[[#This Row],[carry score]]+test_nflmodel2023_2[[#This Row],[target score]]+test_nflmodel2023_2[[#This Row],[passing score]]</f>
        <v>8.0225228830818889</v>
      </c>
    </row>
    <row r="207" spans="1:24" x14ac:dyDescent="0.25">
      <c r="A207" t="s">
        <v>305</v>
      </c>
      <c r="B207" t="s">
        <v>40</v>
      </c>
      <c r="C207" t="s">
        <v>73</v>
      </c>
      <c r="D207">
        <v>1</v>
      </c>
      <c r="E207">
        <v>25</v>
      </c>
      <c r="F207">
        <v>0</v>
      </c>
      <c r="G207">
        <v>0.125</v>
      </c>
      <c r="H207">
        <v>3.125</v>
      </c>
      <c r="I207">
        <v>0</v>
      </c>
      <c r="J207">
        <v>11</v>
      </c>
      <c r="K207">
        <v>8</v>
      </c>
      <c r="L207">
        <v>0</v>
      </c>
      <c r="M207">
        <v>0</v>
      </c>
      <c r="N207">
        <v>0.8</v>
      </c>
      <c r="O207">
        <v>1</v>
      </c>
      <c r="P207">
        <v>0</v>
      </c>
      <c r="Q207">
        <v>0.25</v>
      </c>
      <c r="R207">
        <v>0</v>
      </c>
      <c r="S207">
        <v>8</v>
      </c>
      <c r="T207">
        <v>0.38302669529663685</v>
      </c>
      <c r="U207">
        <v>7.6376912147485339</v>
      </c>
      <c r="V207">
        <v>0</v>
      </c>
      <c r="W207" t="str">
        <f>_xlfn.CONCAT(test_nflmodel2023_2[[#This Row],[player]],"-", test_nflmodel2023_2[[#This Row],[team]])</f>
        <v>Berrios-MIA</v>
      </c>
      <c r="X207">
        <f>test_nflmodel2023_2[[#This Row],[carry score]]+test_nflmodel2023_2[[#This Row],[target score]]+test_nflmodel2023_2[[#This Row],[passing score]]</f>
        <v>8.0207179100451711</v>
      </c>
    </row>
    <row r="208" spans="1:24" x14ac:dyDescent="0.25">
      <c r="A208" t="s">
        <v>117</v>
      </c>
      <c r="B208" t="s">
        <v>36</v>
      </c>
      <c r="C208" t="s">
        <v>74</v>
      </c>
      <c r="D208">
        <v>0</v>
      </c>
      <c r="E208">
        <v>35</v>
      </c>
      <c r="F208">
        <v>0</v>
      </c>
      <c r="G208">
        <v>0</v>
      </c>
      <c r="H208">
        <v>4.375</v>
      </c>
      <c r="I208">
        <v>0</v>
      </c>
      <c r="J208">
        <v>0</v>
      </c>
      <c r="K208">
        <v>7.1142857142857139</v>
      </c>
      <c r="L208">
        <v>0</v>
      </c>
      <c r="M208">
        <v>0</v>
      </c>
      <c r="N208">
        <v>0.7142857142857143</v>
      </c>
      <c r="O208">
        <v>0.75</v>
      </c>
      <c r="P208">
        <v>0</v>
      </c>
      <c r="Q208">
        <v>0.5</v>
      </c>
      <c r="R208">
        <v>0</v>
      </c>
      <c r="S208">
        <v>8</v>
      </c>
      <c r="T208">
        <v>0</v>
      </c>
      <c r="U208">
        <v>7.9075379444721179</v>
      </c>
      <c r="V208">
        <v>0</v>
      </c>
      <c r="W208" t="str">
        <f>_xlfn.CONCAT(test_nflmodel2023_2[[#This Row],[player]],"-", test_nflmodel2023_2[[#This Row],[team]])</f>
        <v>McBride-ARI</v>
      </c>
      <c r="X208">
        <f>test_nflmodel2023_2[[#This Row],[carry score]]+test_nflmodel2023_2[[#This Row],[target score]]+test_nflmodel2023_2[[#This Row],[passing score]]</f>
        <v>7.9075379444721179</v>
      </c>
    </row>
    <row r="209" spans="1:24" x14ac:dyDescent="0.25">
      <c r="A209" t="s">
        <v>320</v>
      </c>
      <c r="B209" t="s">
        <v>39</v>
      </c>
      <c r="C209" t="s">
        <v>74</v>
      </c>
      <c r="D209">
        <v>0</v>
      </c>
      <c r="E209">
        <v>25</v>
      </c>
      <c r="F209">
        <v>0</v>
      </c>
      <c r="G209">
        <v>0</v>
      </c>
      <c r="H209">
        <v>3.125</v>
      </c>
      <c r="I209">
        <v>0</v>
      </c>
      <c r="J209">
        <v>0</v>
      </c>
      <c r="K209">
        <v>8.64</v>
      </c>
      <c r="L209">
        <v>0</v>
      </c>
      <c r="M209">
        <v>0</v>
      </c>
      <c r="N209">
        <v>0.76</v>
      </c>
      <c r="O209">
        <v>0.5</v>
      </c>
      <c r="P209">
        <v>0</v>
      </c>
      <c r="Q209">
        <v>0.5</v>
      </c>
      <c r="R209">
        <v>0</v>
      </c>
      <c r="S209">
        <v>8</v>
      </c>
      <c r="T209">
        <v>0</v>
      </c>
      <c r="U209">
        <v>7.872732314281361</v>
      </c>
      <c r="V209">
        <v>0</v>
      </c>
      <c r="W209" t="str">
        <f>_xlfn.CONCAT(test_nflmodel2023_2[[#This Row],[player]],"-", test_nflmodel2023_2[[#This Row],[team]])</f>
        <v>Gesicki-NE</v>
      </c>
      <c r="X209">
        <f>test_nflmodel2023_2[[#This Row],[carry score]]+test_nflmodel2023_2[[#This Row],[target score]]+test_nflmodel2023_2[[#This Row],[passing score]]</f>
        <v>7.872732314281361</v>
      </c>
    </row>
    <row r="210" spans="1:24" x14ac:dyDescent="0.25">
      <c r="A210" t="s">
        <v>421</v>
      </c>
      <c r="B210" t="s">
        <v>29</v>
      </c>
      <c r="C210" t="s">
        <v>73</v>
      </c>
      <c r="D210">
        <v>4</v>
      </c>
      <c r="E210">
        <v>19</v>
      </c>
      <c r="F210">
        <v>0</v>
      </c>
      <c r="G210">
        <v>0.66666666666666663</v>
      </c>
      <c r="H210">
        <v>3.1666666666666665</v>
      </c>
      <c r="I210">
        <v>0</v>
      </c>
      <c r="J210">
        <v>3.75</v>
      </c>
      <c r="K210">
        <v>7.6315789473684221</v>
      </c>
      <c r="L210">
        <v>0</v>
      </c>
      <c r="M210">
        <v>0</v>
      </c>
      <c r="N210">
        <v>0.68421052631578949</v>
      </c>
      <c r="O210">
        <v>0.66666666666666663</v>
      </c>
      <c r="P210">
        <v>0</v>
      </c>
      <c r="Q210">
        <v>0.5</v>
      </c>
      <c r="R210">
        <v>0</v>
      </c>
      <c r="S210">
        <v>6</v>
      </c>
      <c r="T210">
        <v>1.0204972243679027</v>
      </c>
      <c r="U210">
        <v>6.840626060315083</v>
      </c>
      <c r="V210">
        <v>0</v>
      </c>
      <c r="W210" t="str">
        <f>_xlfn.CONCAT(test_nflmodel2023_2[[#This Row],[player]],"-", test_nflmodel2023_2[[#This Row],[team]])</f>
        <v>Powell-MIN</v>
      </c>
      <c r="X210">
        <f>test_nflmodel2023_2[[#This Row],[carry score]]+test_nflmodel2023_2[[#This Row],[target score]]+test_nflmodel2023_2[[#This Row],[passing score]]</f>
        <v>7.8611232846829857</v>
      </c>
    </row>
    <row r="211" spans="1:24" x14ac:dyDescent="0.25">
      <c r="A211" t="s">
        <v>344</v>
      </c>
      <c r="B211" t="s">
        <v>52</v>
      </c>
      <c r="C211" t="s">
        <v>74</v>
      </c>
      <c r="D211">
        <v>0</v>
      </c>
      <c r="E211">
        <v>29</v>
      </c>
      <c r="F211">
        <v>0</v>
      </c>
      <c r="G211">
        <v>0</v>
      </c>
      <c r="H211">
        <v>4.1428571428571432</v>
      </c>
      <c r="I211">
        <v>0</v>
      </c>
      <c r="J211">
        <v>0</v>
      </c>
      <c r="K211">
        <v>5.8275862068965507</v>
      </c>
      <c r="L211">
        <v>0</v>
      </c>
      <c r="M211">
        <v>0</v>
      </c>
      <c r="N211">
        <v>0.75862068965517238</v>
      </c>
      <c r="O211">
        <v>0.66666666666666663</v>
      </c>
      <c r="P211">
        <v>0</v>
      </c>
      <c r="Q211">
        <v>0.42857142857142855</v>
      </c>
      <c r="R211">
        <v>0</v>
      </c>
      <c r="S211">
        <v>7</v>
      </c>
      <c r="T211">
        <v>0</v>
      </c>
      <c r="U211">
        <v>7.742218126773742</v>
      </c>
      <c r="V211">
        <v>0</v>
      </c>
      <c r="W211" t="str">
        <f>_xlfn.CONCAT(test_nflmodel2023_2[[#This Row],[player]],"-", test_nflmodel2023_2[[#This Row],[team]])</f>
        <v>Otton-TB</v>
      </c>
      <c r="X211">
        <f>test_nflmodel2023_2[[#This Row],[carry score]]+test_nflmodel2023_2[[#This Row],[target score]]+test_nflmodel2023_2[[#This Row],[passing score]]</f>
        <v>7.742218126773742</v>
      </c>
    </row>
    <row r="212" spans="1:24" x14ac:dyDescent="0.25">
      <c r="A212" t="s">
        <v>176</v>
      </c>
      <c r="B212" t="s">
        <v>51</v>
      </c>
      <c r="C212" t="s">
        <v>73</v>
      </c>
      <c r="D212">
        <v>6</v>
      </c>
      <c r="E212">
        <v>8</v>
      </c>
      <c r="F212">
        <v>0</v>
      </c>
      <c r="G212">
        <v>0.8571428571428571</v>
      </c>
      <c r="H212">
        <v>1.1428571428571428</v>
      </c>
      <c r="I212">
        <v>0</v>
      </c>
      <c r="J212">
        <v>11.000000000000002</v>
      </c>
      <c r="K212">
        <v>8.875</v>
      </c>
      <c r="L212">
        <v>0</v>
      </c>
      <c r="M212">
        <v>0</v>
      </c>
      <c r="N212">
        <v>0.75</v>
      </c>
      <c r="O212">
        <v>0.75</v>
      </c>
      <c r="P212">
        <v>0.14285714285714285</v>
      </c>
      <c r="Q212">
        <v>0.5714285714285714</v>
      </c>
      <c r="R212">
        <v>0</v>
      </c>
      <c r="S212">
        <v>7</v>
      </c>
      <c r="T212">
        <v>2.3384520964656148</v>
      </c>
      <c r="U212">
        <v>5.3761878247925541</v>
      </c>
      <c r="V212">
        <v>0</v>
      </c>
      <c r="W212" t="str">
        <f>_xlfn.CONCAT(test_nflmodel2023_2[[#This Row],[player]],"-", test_nflmodel2023_2[[#This Row],[team]])</f>
        <v>Turpin-DAL</v>
      </c>
      <c r="X212">
        <f>test_nflmodel2023_2[[#This Row],[carry score]]+test_nflmodel2023_2[[#This Row],[target score]]+test_nflmodel2023_2[[#This Row],[passing score]]</f>
        <v>7.7146399212581684</v>
      </c>
    </row>
    <row r="213" spans="1:24" x14ac:dyDescent="0.25">
      <c r="A213" t="s">
        <v>440</v>
      </c>
      <c r="B213" t="s">
        <v>26</v>
      </c>
      <c r="C213" t="s">
        <v>72</v>
      </c>
      <c r="D213">
        <v>4</v>
      </c>
      <c r="E213">
        <v>0</v>
      </c>
      <c r="F213">
        <v>37</v>
      </c>
      <c r="G213">
        <v>1.3333333333333333</v>
      </c>
      <c r="H213">
        <v>0</v>
      </c>
      <c r="I213">
        <v>12.333333333333334</v>
      </c>
      <c r="J213">
        <v>6</v>
      </c>
      <c r="K213">
        <v>0</v>
      </c>
      <c r="L213">
        <v>8.486486486486486</v>
      </c>
      <c r="M213">
        <v>0.54054054054054057</v>
      </c>
      <c r="N213">
        <v>0</v>
      </c>
      <c r="O213">
        <v>0</v>
      </c>
      <c r="P213">
        <v>0</v>
      </c>
      <c r="Q213">
        <v>0</v>
      </c>
      <c r="R213">
        <v>0.66666666666666663</v>
      </c>
      <c r="S213">
        <v>3</v>
      </c>
      <c r="T213">
        <v>1.4886751345948128</v>
      </c>
      <c r="U213">
        <v>0</v>
      </c>
      <c r="V213">
        <v>6.1924832338004832</v>
      </c>
      <c r="W213" t="str">
        <f>_xlfn.CONCAT(test_nflmodel2023_2[[#This Row],[player]],"-", test_nflmodel2023_2[[#This Row],[team]])</f>
        <v>Thompson-Robinson-CLE</v>
      </c>
      <c r="X213">
        <f>test_nflmodel2023_2[[#This Row],[carry score]]+test_nflmodel2023_2[[#This Row],[target score]]+test_nflmodel2023_2[[#This Row],[passing score]]</f>
        <v>7.6811583683952964</v>
      </c>
    </row>
    <row r="214" spans="1:24" x14ac:dyDescent="0.25">
      <c r="A214" t="s">
        <v>202</v>
      </c>
      <c r="B214" t="s">
        <v>35</v>
      </c>
      <c r="C214" t="s">
        <v>73</v>
      </c>
      <c r="D214">
        <v>0</v>
      </c>
      <c r="E214">
        <v>21</v>
      </c>
      <c r="F214">
        <v>0</v>
      </c>
      <c r="G214">
        <v>0</v>
      </c>
      <c r="H214">
        <v>2.625</v>
      </c>
      <c r="I214">
        <v>0</v>
      </c>
      <c r="J214">
        <v>0</v>
      </c>
      <c r="K214">
        <v>16.142857142857142</v>
      </c>
      <c r="L214">
        <v>0</v>
      </c>
      <c r="M214">
        <v>0</v>
      </c>
      <c r="N214">
        <v>0.5714285714285714</v>
      </c>
      <c r="O214">
        <v>0.25</v>
      </c>
      <c r="P214">
        <v>0</v>
      </c>
      <c r="Q214">
        <v>0.5</v>
      </c>
      <c r="R214">
        <v>0</v>
      </c>
      <c r="S214">
        <v>8</v>
      </c>
      <c r="T214">
        <v>0</v>
      </c>
      <c r="U214">
        <v>7.670758369725668</v>
      </c>
      <c r="V214">
        <v>0</v>
      </c>
      <c r="W214" t="str">
        <f>_xlfn.CONCAT(test_nflmodel2023_2[[#This Row],[player]],"-", test_nflmodel2023_2[[#This Row],[team]])</f>
        <v>Valdes-Scantling-KC</v>
      </c>
      <c r="X214">
        <f>test_nflmodel2023_2[[#This Row],[carry score]]+test_nflmodel2023_2[[#This Row],[target score]]+test_nflmodel2023_2[[#This Row],[passing score]]</f>
        <v>7.670758369725668</v>
      </c>
    </row>
    <row r="215" spans="1:24" x14ac:dyDescent="0.25">
      <c r="A215" t="s">
        <v>141</v>
      </c>
      <c r="B215" t="s">
        <v>25</v>
      </c>
      <c r="C215" t="s">
        <v>74</v>
      </c>
      <c r="D215">
        <v>0</v>
      </c>
      <c r="E215">
        <v>24</v>
      </c>
      <c r="F215">
        <v>0</v>
      </c>
      <c r="G215">
        <v>0</v>
      </c>
      <c r="H215">
        <v>3.4285714285714284</v>
      </c>
      <c r="I215">
        <v>0</v>
      </c>
      <c r="J215">
        <v>0</v>
      </c>
      <c r="K215">
        <v>6.8750000000000009</v>
      </c>
      <c r="L215">
        <v>0</v>
      </c>
      <c r="M215">
        <v>0</v>
      </c>
      <c r="N215">
        <v>0.58333333333333337</v>
      </c>
      <c r="O215">
        <v>0.6</v>
      </c>
      <c r="P215">
        <v>0</v>
      </c>
      <c r="Q215">
        <v>0.7142857142857143</v>
      </c>
      <c r="R215">
        <v>0</v>
      </c>
      <c r="S215">
        <v>7</v>
      </c>
      <c r="T215">
        <v>0</v>
      </c>
      <c r="U215">
        <v>7.6542778765256854</v>
      </c>
      <c r="V215">
        <v>0</v>
      </c>
      <c r="W215" t="str">
        <f>_xlfn.CONCAT(test_nflmodel2023_2[[#This Row],[player]],"-", test_nflmodel2023_2[[#This Row],[team]])</f>
        <v>Hurst-CAR</v>
      </c>
      <c r="X215">
        <f>test_nflmodel2023_2[[#This Row],[carry score]]+test_nflmodel2023_2[[#This Row],[target score]]+test_nflmodel2023_2[[#This Row],[passing score]]</f>
        <v>7.6542778765256854</v>
      </c>
    </row>
    <row r="216" spans="1:24" x14ac:dyDescent="0.25">
      <c r="A216" t="s">
        <v>291</v>
      </c>
      <c r="B216" t="s">
        <v>28</v>
      </c>
      <c r="C216" t="s">
        <v>73</v>
      </c>
      <c r="D216">
        <v>4</v>
      </c>
      <c r="E216">
        <v>14</v>
      </c>
      <c r="F216">
        <v>0</v>
      </c>
      <c r="G216">
        <v>0.5</v>
      </c>
      <c r="H216">
        <v>1.75</v>
      </c>
      <c r="I216">
        <v>0</v>
      </c>
      <c r="J216">
        <v>0.5</v>
      </c>
      <c r="K216">
        <v>19.071428571428573</v>
      </c>
      <c r="L216">
        <v>0</v>
      </c>
      <c r="M216">
        <v>0</v>
      </c>
      <c r="N216">
        <v>0.7857142857142857</v>
      </c>
      <c r="O216">
        <v>1</v>
      </c>
      <c r="P216">
        <v>0</v>
      </c>
      <c r="Q216">
        <v>0.125</v>
      </c>
      <c r="R216">
        <v>0</v>
      </c>
      <c r="S216">
        <v>8</v>
      </c>
      <c r="T216">
        <v>0.36821891388307382</v>
      </c>
      <c r="U216">
        <v>7.2331804909492901</v>
      </c>
      <c r="V216">
        <v>0</v>
      </c>
      <c r="W216" t="str">
        <f>_xlfn.CONCAT(test_nflmodel2023_2[[#This Row],[player]],"-", test_nflmodel2023_2[[#This Row],[team]])</f>
        <v>Mims-DEN</v>
      </c>
      <c r="X216">
        <f>test_nflmodel2023_2[[#This Row],[carry score]]+test_nflmodel2023_2[[#This Row],[target score]]+test_nflmodel2023_2[[#This Row],[passing score]]</f>
        <v>7.6013994048323639</v>
      </c>
    </row>
    <row r="217" spans="1:24" x14ac:dyDescent="0.25">
      <c r="A217" t="s">
        <v>194</v>
      </c>
      <c r="B217" t="s">
        <v>45</v>
      </c>
      <c r="C217" t="s">
        <v>71</v>
      </c>
      <c r="D217">
        <v>41</v>
      </c>
      <c r="E217">
        <v>5</v>
      </c>
      <c r="F217">
        <v>0</v>
      </c>
      <c r="G217">
        <v>5.125</v>
      </c>
      <c r="H217">
        <v>0.625</v>
      </c>
      <c r="I217">
        <v>0</v>
      </c>
      <c r="J217">
        <v>4.3658536585365857</v>
      </c>
      <c r="K217">
        <v>-2.4</v>
      </c>
      <c r="L217">
        <v>0</v>
      </c>
      <c r="M217">
        <v>0</v>
      </c>
      <c r="N217">
        <v>1</v>
      </c>
      <c r="O217">
        <v>0</v>
      </c>
      <c r="P217">
        <v>0.625</v>
      </c>
      <c r="Q217">
        <v>0</v>
      </c>
      <c r="R217">
        <v>0</v>
      </c>
      <c r="S217">
        <v>8</v>
      </c>
      <c r="T217">
        <v>6.3779612635232699</v>
      </c>
      <c r="U217">
        <v>1.1400268812903087</v>
      </c>
      <c r="V217">
        <v>0</v>
      </c>
      <c r="W217" t="str">
        <f>_xlfn.CONCAT(test_nflmodel2023_2[[#This Row],[player]],"-", test_nflmodel2023_2[[#This Row],[team]])</f>
        <v>Reynolds-DET</v>
      </c>
      <c r="X217">
        <f>test_nflmodel2023_2[[#This Row],[carry score]]+test_nflmodel2023_2[[#This Row],[target score]]+test_nflmodel2023_2[[#This Row],[passing score]]</f>
        <v>7.5179881448135788</v>
      </c>
    </row>
    <row r="218" spans="1:24" x14ac:dyDescent="0.25">
      <c r="A218" t="s">
        <v>160</v>
      </c>
      <c r="B218" t="s">
        <v>42</v>
      </c>
      <c r="C218" t="s">
        <v>71</v>
      </c>
      <c r="D218">
        <v>38</v>
      </c>
      <c r="E218">
        <v>3</v>
      </c>
      <c r="F218">
        <v>0</v>
      </c>
      <c r="G218">
        <v>9.5</v>
      </c>
      <c r="H218">
        <v>0.75</v>
      </c>
      <c r="I218">
        <v>0</v>
      </c>
      <c r="J218">
        <v>3.1052631578947367</v>
      </c>
      <c r="K218">
        <v>-3</v>
      </c>
      <c r="L218">
        <v>0</v>
      </c>
      <c r="M218">
        <v>0</v>
      </c>
      <c r="N218">
        <v>1</v>
      </c>
      <c r="O218">
        <v>0</v>
      </c>
      <c r="P218">
        <v>0.25</v>
      </c>
      <c r="Q218">
        <v>0</v>
      </c>
      <c r="R218">
        <v>0</v>
      </c>
      <c r="S218">
        <v>4</v>
      </c>
      <c r="T218">
        <v>6.2278965419920906</v>
      </c>
      <c r="U218">
        <v>1.2333494518006405</v>
      </c>
      <c r="V218">
        <v>0</v>
      </c>
      <c r="W218" t="str">
        <f>_xlfn.CONCAT(test_nflmodel2023_2[[#This Row],[player]],"-", test_nflmodel2023_2[[#This Row],[team]])</f>
        <v>Williams-NO</v>
      </c>
      <c r="X218">
        <f>test_nflmodel2023_2[[#This Row],[carry score]]+test_nflmodel2023_2[[#This Row],[target score]]+test_nflmodel2023_2[[#This Row],[passing score]]</f>
        <v>7.4612459937927316</v>
      </c>
    </row>
    <row r="219" spans="1:24" x14ac:dyDescent="0.25">
      <c r="A219" t="s">
        <v>143</v>
      </c>
      <c r="B219" t="s">
        <v>41</v>
      </c>
      <c r="C219" t="s">
        <v>73</v>
      </c>
      <c r="D219">
        <v>0</v>
      </c>
      <c r="E219">
        <v>26</v>
      </c>
      <c r="F219">
        <v>0</v>
      </c>
      <c r="G219">
        <v>0</v>
      </c>
      <c r="H219">
        <v>3.25</v>
      </c>
      <c r="I219">
        <v>0</v>
      </c>
      <c r="J219">
        <v>0</v>
      </c>
      <c r="K219">
        <v>13.538461538461538</v>
      </c>
      <c r="L219">
        <v>0</v>
      </c>
      <c r="M219">
        <v>0</v>
      </c>
      <c r="N219">
        <v>0.53846153846153844</v>
      </c>
      <c r="O219">
        <v>0.5</v>
      </c>
      <c r="P219">
        <v>0</v>
      </c>
      <c r="Q219">
        <v>0.25</v>
      </c>
      <c r="R219">
        <v>0</v>
      </c>
      <c r="S219">
        <v>8</v>
      </c>
      <c r="T219">
        <v>0</v>
      </c>
      <c r="U219">
        <v>7.4054030954732699</v>
      </c>
      <c r="V219">
        <v>0</v>
      </c>
      <c r="W219" t="str">
        <f>_xlfn.CONCAT(test_nflmodel2023_2[[#This Row],[player]],"-", test_nflmodel2023_2[[#This Row],[team]])</f>
        <v>Hollins-ATL</v>
      </c>
      <c r="X219">
        <f>test_nflmodel2023_2[[#This Row],[carry score]]+test_nflmodel2023_2[[#This Row],[target score]]+test_nflmodel2023_2[[#This Row],[passing score]]</f>
        <v>7.4054030954732699</v>
      </c>
    </row>
    <row r="220" spans="1:24" x14ac:dyDescent="0.25">
      <c r="A220" t="s">
        <v>121</v>
      </c>
      <c r="B220" t="s">
        <v>23</v>
      </c>
      <c r="C220" t="s">
        <v>73</v>
      </c>
      <c r="D220">
        <v>3</v>
      </c>
      <c r="E220">
        <v>16</v>
      </c>
      <c r="F220">
        <v>0</v>
      </c>
      <c r="G220">
        <v>0.375</v>
      </c>
      <c r="H220">
        <v>2</v>
      </c>
      <c r="I220">
        <v>0</v>
      </c>
      <c r="J220">
        <v>0.66666666666666663</v>
      </c>
      <c r="K220">
        <v>8.125</v>
      </c>
      <c r="L220">
        <v>0</v>
      </c>
      <c r="M220">
        <v>0</v>
      </c>
      <c r="N220">
        <v>0.8125</v>
      </c>
      <c r="O220">
        <v>1</v>
      </c>
      <c r="P220">
        <v>0.125</v>
      </c>
      <c r="Q220">
        <v>0.375</v>
      </c>
      <c r="R220">
        <v>0</v>
      </c>
      <c r="S220">
        <v>8</v>
      </c>
      <c r="T220">
        <v>0.78950806438709265</v>
      </c>
      <c r="U220">
        <v>6.6056502316519463</v>
      </c>
      <c r="V220">
        <v>0</v>
      </c>
      <c r="W220" t="str">
        <f>_xlfn.CONCAT(test_nflmodel2023_2[[#This Row],[player]],"-", test_nflmodel2023_2[[#This Row],[team]])</f>
        <v>Harty-BUF</v>
      </c>
      <c r="X220">
        <f>test_nflmodel2023_2[[#This Row],[carry score]]+test_nflmodel2023_2[[#This Row],[target score]]+test_nflmodel2023_2[[#This Row],[passing score]]</f>
        <v>7.395158296039039</v>
      </c>
    </row>
    <row r="221" spans="1:24" x14ac:dyDescent="0.25">
      <c r="A221" t="s">
        <v>267</v>
      </c>
      <c r="B221" t="s">
        <v>24</v>
      </c>
      <c r="C221" t="s">
        <v>74</v>
      </c>
      <c r="D221">
        <v>0</v>
      </c>
      <c r="E221">
        <v>42</v>
      </c>
      <c r="F221">
        <v>0</v>
      </c>
      <c r="G221">
        <v>0</v>
      </c>
      <c r="H221">
        <v>5.25</v>
      </c>
      <c r="I221">
        <v>0</v>
      </c>
      <c r="J221">
        <v>0</v>
      </c>
      <c r="K221">
        <v>7.333333333333333</v>
      </c>
      <c r="L221">
        <v>0</v>
      </c>
      <c r="M221">
        <v>0</v>
      </c>
      <c r="N221">
        <v>0.61904761904761907</v>
      </c>
      <c r="O221">
        <v>0.33333333333333331</v>
      </c>
      <c r="P221">
        <v>0</v>
      </c>
      <c r="Q221">
        <v>0.375</v>
      </c>
      <c r="R221">
        <v>0</v>
      </c>
      <c r="S221">
        <v>8</v>
      </c>
      <c r="T221">
        <v>0</v>
      </c>
      <c r="U221">
        <v>7.379901810663009</v>
      </c>
      <c r="V221">
        <v>0</v>
      </c>
      <c r="W221" t="str">
        <f>_xlfn.CONCAT(test_nflmodel2023_2[[#This Row],[player]],"-", test_nflmodel2023_2[[#This Row],[team]])</f>
        <v>Higbee-LA</v>
      </c>
      <c r="X221">
        <f>test_nflmodel2023_2[[#This Row],[carry score]]+test_nflmodel2023_2[[#This Row],[target score]]+test_nflmodel2023_2[[#This Row],[passing score]]</f>
        <v>7.379901810663009</v>
      </c>
    </row>
    <row r="222" spans="1:24" x14ac:dyDescent="0.25">
      <c r="A222" t="s">
        <v>309</v>
      </c>
      <c r="B222" t="s">
        <v>52</v>
      </c>
      <c r="C222" t="s">
        <v>73</v>
      </c>
      <c r="D222">
        <v>0</v>
      </c>
      <c r="E222">
        <v>24</v>
      </c>
      <c r="F222">
        <v>0</v>
      </c>
      <c r="G222">
        <v>0</v>
      </c>
      <c r="H222">
        <v>3.4285714285714284</v>
      </c>
      <c r="I222">
        <v>0</v>
      </c>
      <c r="J222">
        <v>0</v>
      </c>
      <c r="K222">
        <v>11.583333333333334</v>
      </c>
      <c r="L222">
        <v>0</v>
      </c>
      <c r="M222">
        <v>0</v>
      </c>
      <c r="N222">
        <v>0.5</v>
      </c>
      <c r="O222">
        <v>0.66666666666666663</v>
      </c>
      <c r="P222">
        <v>0</v>
      </c>
      <c r="Q222">
        <v>0.42857142857142855</v>
      </c>
      <c r="R222">
        <v>0</v>
      </c>
      <c r="S222">
        <v>7</v>
      </c>
      <c r="T222">
        <v>0</v>
      </c>
      <c r="U222">
        <v>7.3692292016107146</v>
      </c>
      <c r="V222">
        <v>0</v>
      </c>
      <c r="W222" t="str">
        <f>_xlfn.CONCAT(test_nflmodel2023_2[[#This Row],[player]],"-", test_nflmodel2023_2[[#This Row],[team]])</f>
        <v>Palmer-TB</v>
      </c>
      <c r="X222">
        <f>test_nflmodel2023_2[[#This Row],[carry score]]+test_nflmodel2023_2[[#This Row],[target score]]+test_nflmodel2023_2[[#This Row],[passing score]]</f>
        <v>7.3692292016107146</v>
      </c>
    </row>
    <row r="223" spans="1:24" x14ac:dyDescent="0.25">
      <c r="A223" t="s">
        <v>353</v>
      </c>
      <c r="B223" t="s">
        <v>44</v>
      </c>
      <c r="C223" t="s">
        <v>74</v>
      </c>
      <c r="D223">
        <v>1</v>
      </c>
      <c r="E223">
        <v>31</v>
      </c>
      <c r="F223">
        <v>0</v>
      </c>
      <c r="G223">
        <v>0.14285714285714285</v>
      </c>
      <c r="H223">
        <v>4.4285714285714288</v>
      </c>
      <c r="I223">
        <v>0</v>
      </c>
      <c r="J223">
        <v>4</v>
      </c>
      <c r="K223">
        <v>6.7741935483870961</v>
      </c>
      <c r="L223">
        <v>0</v>
      </c>
      <c r="M223">
        <v>0</v>
      </c>
      <c r="N223">
        <v>0.67741935483870963</v>
      </c>
      <c r="O223">
        <v>0.5</v>
      </c>
      <c r="P223">
        <v>0</v>
      </c>
      <c r="Q223">
        <v>0.2857142857142857</v>
      </c>
      <c r="R223">
        <v>0</v>
      </c>
      <c r="S223">
        <v>7</v>
      </c>
      <c r="T223">
        <v>0.27469652221889934</v>
      </c>
      <c r="U223">
        <v>6.9831038477794305</v>
      </c>
      <c r="V223">
        <v>0</v>
      </c>
      <c r="W223" t="str">
        <f>_xlfn.CONCAT(test_nflmodel2023_2[[#This Row],[player]],"-", test_nflmodel2023_2[[#This Row],[team]])</f>
        <v>Okonkwo-TEN</v>
      </c>
      <c r="X223">
        <f>test_nflmodel2023_2[[#This Row],[carry score]]+test_nflmodel2023_2[[#This Row],[target score]]+test_nflmodel2023_2[[#This Row],[passing score]]</f>
        <v>7.2578003699983302</v>
      </c>
    </row>
    <row r="224" spans="1:24" x14ac:dyDescent="0.25">
      <c r="A224" t="s">
        <v>160</v>
      </c>
      <c r="B224" t="s">
        <v>45</v>
      </c>
      <c r="C224" t="s">
        <v>73</v>
      </c>
      <c r="D224">
        <v>0</v>
      </c>
      <c r="E224">
        <v>15</v>
      </c>
      <c r="F224">
        <v>0</v>
      </c>
      <c r="G224">
        <v>0</v>
      </c>
      <c r="H224">
        <v>3.75</v>
      </c>
      <c r="I224">
        <v>0</v>
      </c>
      <c r="J224">
        <v>0</v>
      </c>
      <c r="K224">
        <v>15.666666666666666</v>
      </c>
      <c r="L224">
        <v>0</v>
      </c>
      <c r="M224">
        <v>0</v>
      </c>
      <c r="N224">
        <v>0.4</v>
      </c>
      <c r="O224">
        <v>0</v>
      </c>
      <c r="P224">
        <v>0</v>
      </c>
      <c r="Q224">
        <v>0.25</v>
      </c>
      <c r="R224">
        <v>0</v>
      </c>
      <c r="S224">
        <v>4</v>
      </c>
      <c r="T224">
        <v>0</v>
      </c>
      <c r="U224">
        <v>7.2</v>
      </c>
      <c r="V224">
        <v>0</v>
      </c>
      <c r="W224" t="str">
        <f>_xlfn.CONCAT(test_nflmodel2023_2[[#This Row],[player]],"-", test_nflmodel2023_2[[#This Row],[team]])</f>
        <v>Williams-DET</v>
      </c>
      <c r="X224">
        <f>test_nflmodel2023_2[[#This Row],[carry score]]+test_nflmodel2023_2[[#This Row],[target score]]+test_nflmodel2023_2[[#This Row],[passing score]]</f>
        <v>7.2</v>
      </c>
    </row>
    <row r="225" spans="1:24" x14ac:dyDescent="0.25">
      <c r="A225" t="s">
        <v>302</v>
      </c>
      <c r="B225" t="s">
        <v>40</v>
      </c>
      <c r="C225" t="s">
        <v>73</v>
      </c>
      <c r="D225">
        <v>0</v>
      </c>
      <c r="E225">
        <v>8</v>
      </c>
      <c r="F225">
        <v>0</v>
      </c>
      <c r="G225">
        <v>0</v>
      </c>
      <c r="H225">
        <v>2.6666666666666665</v>
      </c>
      <c r="I225">
        <v>0</v>
      </c>
      <c r="J225">
        <v>0</v>
      </c>
      <c r="K225">
        <v>9.375</v>
      </c>
      <c r="L225">
        <v>0</v>
      </c>
      <c r="M225">
        <v>0</v>
      </c>
      <c r="N225">
        <v>0.75</v>
      </c>
      <c r="O225">
        <v>0.5</v>
      </c>
      <c r="P225">
        <v>0</v>
      </c>
      <c r="Q225">
        <v>0.66666666666666663</v>
      </c>
      <c r="R225">
        <v>0</v>
      </c>
      <c r="S225">
        <v>3</v>
      </c>
      <c r="T225">
        <v>0</v>
      </c>
      <c r="U225">
        <v>7.1976918971073633</v>
      </c>
      <c r="V225">
        <v>0</v>
      </c>
      <c r="W225" t="str">
        <f>_xlfn.CONCAT(test_nflmodel2023_2[[#This Row],[player]],"-", test_nflmodel2023_2[[#This Row],[team]])</f>
        <v>Cracraft-MIA</v>
      </c>
      <c r="X225">
        <f>test_nflmodel2023_2[[#This Row],[carry score]]+test_nflmodel2023_2[[#This Row],[target score]]+test_nflmodel2023_2[[#This Row],[passing score]]</f>
        <v>7.1976918971073633</v>
      </c>
    </row>
    <row r="226" spans="1:24" x14ac:dyDescent="0.25">
      <c r="A226" t="s">
        <v>308</v>
      </c>
      <c r="B226" t="s">
        <v>37</v>
      </c>
      <c r="C226" t="s">
        <v>73</v>
      </c>
      <c r="D226">
        <v>0</v>
      </c>
      <c r="E226">
        <v>21</v>
      </c>
      <c r="F226">
        <v>0</v>
      </c>
      <c r="G226">
        <v>0</v>
      </c>
      <c r="H226">
        <v>3</v>
      </c>
      <c r="I226">
        <v>0</v>
      </c>
      <c r="J226">
        <v>0</v>
      </c>
      <c r="K226">
        <v>12.047619047619049</v>
      </c>
      <c r="L226">
        <v>0</v>
      </c>
      <c r="M226">
        <v>0</v>
      </c>
      <c r="N226">
        <v>0.5714285714285714</v>
      </c>
      <c r="O226">
        <v>0.25</v>
      </c>
      <c r="P226">
        <v>0</v>
      </c>
      <c r="Q226">
        <v>0.5714285714285714</v>
      </c>
      <c r="R226">
        <v>0</v>
      </c>
      <c r="S226">
        <v>7</v>
      </c>
      <c r="T226">
        <v>0</v>
      </c>
      <c r="U226">
        <v>7.1805040170290315</v>
      </c>
      <c r="V226">
        <v>0</v>
      </c>
      <c r="W226" t="str">
        <f>_xlfn.CONCAT(test_nflmodel2023_2[[#This Row],[player]],"-", test_nflmodel2023_2[[#This Row],[team]])</f>
        <v>Johnston-LAC</v>
      </c>
      <c r="X226">
        <f>test_nflmodel2023_2[[#This Row],[carry score]]+test_nflmodel2023_2[[#This Row],[target score]]+test_nflmodel2023_2[[#This Row],[passing score]]</f>
        <v>7.1805040170290315</v>
      </c>
    </row>
    <row r="227" spans="1:24" x14ac:dyDescent="0.25">
      <c r="A227" t="s">
        <v>131</v>
      </c>
      <c r="B227" t="s">
        <v>21</v>
      </c>
      <c r="C227" t="s">
        <v>74</v>
      </c>
      <c r="D227">
        <v>0</v>
      </c>
      <c r="E227">
        <v>29</v>
      </c>
      <c r="F227">
        <v>0</v>
      </c>
      <c r="G227">
        <v>0</v>
      </c>
      <c r="H227">
        <v>4.1428571428571432</v>
      </c>
      <c r="I227">
        <v>0</v>
      </c>
      <c r="J227">
        <v>0</v>
      </c>
      <c r="K227">
        <v>7.137931034482758</v>
      </c>
      <c r="L227">
        <v>0</v>
      </c>
      <c r="M227">
        <v>0</v>
      </c>
      <c r="N227">
        <v>0.68965517241379315</v>
      </c>
      <c r="O227">
        <v>0.5</v>
      </c>
      <c r="P227">
        <v>0</v>
      </c>
      <c r="Q227">
        <v>0.2857142857142857</v>
      </c>
      <c r="R227">
        <v>0</v>
      </c>
      <c r="S227">
        <v>7</v>
      </c>
      <c r="T227">
        <v>0</v>
      </c>
      <c r="U227">
        <v>7.129971821224637</v>
      </c>
      <c r="V227">
        <v>0</v>
      </c>
      <c r="W227" t="str">
        <f>_xlfn.CONCAT(test_nflmodel2023_2[[#This Row],[player]],"-", test_nflmodel2023_2[[#This Row],[team]])</f>
        <v>Conklin-NYJ</v>
      </c>
      <c r="X227">
        <f>test_nflmodel2023_2[[#This Row],[carry score]]+test_nflmodel2023_2[[#This Row],[target score]]+test_nflmodel2023_2[[#This Row],[passing score]]</f>
        <v>7.129971821224637</v>
      </c>
    </row>
    <row r="228" spans="1:24" x14ac:dyDescent="0.25">
      <c r="A228" t="s">
        <v>219</v>
      </c>
      <c r="B228" t="s">
        <v>49</v>
      </c>
      <c r="C228" t="s">
        <v>73</v>
      </c>
      <c r="D228">
        <v>2</v>
      </c>
      <c r="E228">
        <v>28</v>
      </c>
      <c r="F228">
        <v>0</v>
      </c>
      <c r="G228">
        <v>0.25</v>
      </c>
      <c r="H228">
        <v>3.5</v>
      </c>
      <c r="I228">
        <v>0</v>
      </c>
      <c r="J228">
        <v>2.5</v>
      </c>
      <c r="K228">
        <v>11.5</v>
      </c>
      <c r="L228">
        <v>0</v>
      </c>
      <c r="M228">
        <v>0</v>
      </c>
      <c r="N228">
        <v>0.5357142857142857</v>
      </c>
      <c r="O228">
        <v>0.25</v>
      </c>
      <c r="P228">
        <v>0</v>
      </c>
      <c r="Q228">
        <v>0.5</v>
      </c>
      <c r="R228">
        <v>0</v>
      </c>
      <c r="S228">
        <v>8</v>
      </c>
      <c r="T228">
        <v>0.36378086243366087</v>
      </c>
      <c r="U228">
        <v>6.7130991227028032</v>
      </c>
      <c r="V228">
        <v>0</v>
      </c>
      <c r="W228" t="str">
        <f>_xlfn.CONCAT(test_nflmodel2023_2[[#This Row],[player]],"-", test_nflmodel2023_2[[#This Row],[team]])</f>
        <v>Mooney-CHI</v>
      </c>
      <c r="X228">
        <f>test_nflmodel2023_2[[#This Row],[carry score]]+test_nflmodel2023_2[[#This Row],[target score]]+test_nflmodel2023_2[[#This Row],[passing score]]</f>
        <v>7.0768799851364639</v>
      </c>
    </row>
    <row r="229" spans="1:24" x14ac:dyDescent="0.25">
      <c r="A229" t="s">
        <v>270</v>
      </c>
      <c r="B229" t="s">
        <v>24</v>
      </c>
      <c r="C229" t="s">
        <v>73</v>
      </c>
      <c r="D229">
        <v>1</v>
      </c>
      <c r="E229">
        <v>24</v>
      </c>
      <c r="F229">
        <v>0</v>
      </c>
      <c r="G229">
        <v>0.125</v>
      </c>
      <c r="H229">
        <v>3</v>
      </c>
      <c r="I229">
        <v>0</v>
      </c>
      <c r="J229">
        <v>4</v>
      </c>
      <c r="K229">
        <v>16.791666666666668</v>
      </c>
      <c r="L229">
        <v>0</v>
      </c>
      <c r="M229">
        <v>0</v>
      </c>
      <c r="N229">
        <v>0.5</v>
      </c>
      <c r="O229">
        <v>0</v>
      </c>
      <c r="P229">
        <v>0</v>
      </c>
      <c r="Q229">
        <v>0</v>
      </c>
      <c r="R229">
        <v>0</v>
      </c>
      <c r="S229">
        <v>8</v>
      </c>
      <c r="T229">
        <v>0.25177669529663688</v>
      </c>
      <c r="U229">
        <v>6.8123239349298865</v>
      </c>
      <c r="V229">
        <v>0</v>
      </c>
      <c r="W229" t="str">
        <f>_xlfn.CONCAT(test_nflmodel2023_2[[#This Row],[player]],"-", test_nflmodel2023_2[[#This Row],[team]])</f>
        <v>Jefferson-LA</v>
      </c>
      <c r="X229">
        <f>test_nflmodel2023_2[[#This Row],[carry score]]+test_nflmodel2023_2[[#This Row],[target score]]+test_nflmodel2023_2[[#This Row],[passing score]]</f>
        <v>7.0641006302265232</v>
      </c>
    </row>
    <row r="230" spans="1:24" x14ac:dyDescent="0.25">
      <c r="A230" t="s">
        <v>226</v>
      </c>
      <c r="B230" t="s">
        <v>42</v>
      </c>
      <c r="C230" t="s">
        <v>74</v>
      </c>
      <c r="D230">
        <v>0</v>
      </c>
      <c r="E230">
        <v>14</v>
      </c>
      <c r="F230">
        <v>0</v>
      </c>
      <c r="G230">
        <v>0</v>
      </c>
      <c r="H230">
        <v>3.5</v>
      </c>
      <c r="I230">
        <v>0</v>
      </c>
      <c r="J230">
        <v>0</v>
      </c>
      <c r="K230">
        <v>6.5</v>
      </c>
      <c r="L230">
        <v>0</v>
      </c>
      <c r="M230">
        <v>0</v>
      </c>
      <c r="N230">
        <v>0.5714285714285714</v>
      </c>
      <c r="O230">
        <v>0.5</v>
      </c>
      <c r="P230">
        <v>0</v>
      </c>
      <c r="Q230">
        <v>0.5</v>
      </c>
      <c r="R230">
        <v>0</v>
      </c>
      <c r="S230">
        <v>4</v>
      </c>
      <c r="T230">
        <v>0</v>
      </c>
      <c r="U230">
        <v>6.936088342345192</v>
      </c>
      <c r="V230">
        <v>0</v>
      </c>
      <c r="W230" t="str">
        <f>_xlfn.CONCAT(test_nflmodel2023_2[[#This Row],[player]],"-", test_nflmodel2023_2[[#This Row],[team]])</f>
        <v>Johnson-NO</v>
      </c>
      <c r="X230">
        <f>test_nflmodel2023_2[[#This Row],[carry score]]+test_nflmodel2023_2[[#This Row],[target score]]+test_nflmodel2023_2[[#This Row],[passing score]]</f>
        <v>6.936088342345192</v>
      </c>
    </row>
    <row r="231" spans="1:24" x14ac:dyDescent="0.25">
      <c r="A231" t="s">
        <v>325</v>
      </c>
      <c r="B231" t="s">
        <v>47</v>
      </c>
      <c r="C231" t="s">
        <v>73</v>
      </c>
      <c r="D231">
        <v>5</v>
      </c>
      <c r="E231">
        <v>24</v>
      </c>
      <c r="F231">
        <v>0</v>
      </c>
      <c r="G231">
        <v>0.7142857142857143</v>
      </c>
      <c r="H231">
        <v>3.4285714285714284</v>
      </c>
      <c r="I231">
        <v>0</v>
      </c>
      <c r="J231">
        <v>2.8</v>
      </c>
      <c r="K231">
        <v>11.625</v>
      </c>
      <c r="L231">
        <v>0</v>
      </c>
      <c r="M231">
        <v>0</v>
      </c>
      <c r="N231">
        <v>0.58333333333333337</v>
      </c>
      <c r="O231">
        <v>0</v>
      </c>
      <c r="P231">
        <v>0</v>
      </c>
      <c r="Q231">
        <v>0</v>
      </c>
      <c r="R231">
        <v>0</v>
      </c>
      <c r="S231">
        <v>7</v>
      </c>
      <c r="T231">
        <v>0.77245559126153407</v>
      </c>
      <c r="U231">
        <v>6.0552961050458887</v>
      </c>
      <c r="V231">
        <v>0</v>
      </c>
      <c r="W231" t="str">
        <f>_xlfn.CONCAT(test_nflmodel2023_2[[#This Row],[player]],"-", test_nflmodel2023_2[[#This Row],[team]])</f>
        <v>Austin-PIT</v>
      </c>
      <c r="X231">
        <f>test_nflmodel2023_2[[#This Row],[carry score]]+test_nflmodel2023_2[[#This Row],[target score]]+test_nflmodel2023_2[[#This Row],[passing score]]</f>
        <v>6.8277516963074225</v>
      </c>
    </row>
    <row r="232" spans="1:24" x14ac:dyDescent="0.25">
      <c r="A232" t="s">
        <v>318</v>
      </c>
      <c r="B232" t="s">
        <v>39</v>
      </c>
      <c r="C232" t="s">
        <v>73</v>
      </c>
      <c r="D232">
        <v>0</v>
      </c>
      <c r="E232">
        <v>26</v>
      </c>
      <c r="F232">
        <v>0</v>
      </c>
      <c r="G232">
        <v>0</v>
      </c>
      <c r="H232">
        <v>4.333333333333333</v>
      </c>
      <c r="I232">
        <v>0</v>
      </c>
      <c r="J232">
        <v>0</v>
      </c>
      <c r="K232">
        <v>5.3076923076923084</v>
      </c>
      <c r="L232">
        <v>0</v>
      </c>
      <c r="M232">
        <v>0</v>
      </c>
      <c r="N232">
        <v>0.57692307692307687</v>
      </c>
      <c r="O232">
        <v>1</v>
      </c>
      <c r="P232">
        <v>0</v>
      </c>
      <c r="Q232">
        <v>0.33333333333333331</v>
      </c>
      <c r="R232">
        <v>0</v>
      </c>
      <c r="S232">
        <v>6</v>
      </c>
      <c r="T232">
        <v>0</v>
      </c>
      <c r="U232">
        <v>6.8264563700200149</v>
      </c>
      <c r="V232">
        <v>0</v>
      </c>
      <c r="W232" t="str">
        <f>_xlfn.CONCAT(test_nflmodel2023_2[[#This Row],[player]],"-", test_nflmodel2023_2[[#This Row],[team]])</f>
        <v>Smith-Schuster-NE</v>
      </c>
      <c r="X232">
        <f>test_nflmodel2023_2[[#This Row],[carry score]]+test_nflmodel2023_2[[#This Row],[target score]]+test_nflmodel2023_2[[#This Row],[passing score]]</f>
        <v>6.8264563700200149</v>
      </c>
    </row>
    <row r="233" spans="1:24" x14ac:dyDescent="0.25">
      <c r="A233" t="s">
        <v>168</v>
      </c>
      <c r="B233" t="s">
        <v>46</v>
      </c>
      <c r="C233" t="s">
        <v>73</v>
      </c>
      <c r="D233">
        <v>0</v>
      </c>
      <c r="E233">
        <v>3</v>
      </c>
      <c r="F233">
        <v>0</v>
      </c>
      <c r="G233">
        <v>0</v>
      </c>
      <c r="H233">
        <v>1.5</v>
      </c>
      <c r="I233">
        <v>0</v>
      </c>
      <c r="J233">
        <v>0</v>
      </c>
      <c r="K233">
        <v>7</v>
      </c>
      <c r="L233">
        <v>0</v>
      </c>
      <c r="M233">
        <v>0</v>
      </c>
      <c r="N233">
        <v>0.66666666666666663</v>
      </c>
      <c r="O233">
        <v>1</v>
      </c>
      <c r="P233">
        <v>0</v>
      </c>
      <c r="Q233">
        <v>0.5</v>
      </c>
      <c r="R233">
        <v>0</v>
      </c>
      <c r="S233">
        <v>2</v>
      </c>
      <c r="T233">
        <v>0</v>
      </c>
      <c r="U233">
        <v>6.7713203435596423</v>
      </c>
      <c r="V233">
        <v>0</v>
      </c>
      <c r="W233" t="str">
        <f>_xlfn.CONCAT(test_nflmodel2023_2[[#This Row],[player]],"-", test_nflmodel2023_2[[#This Row],[team]])</f>
        <v>Jones-PHI</v>
      </c>
      <c r="X233">
        <f>test_nflmodel2023_2[[#This Row],[carry score]]+test_nflmodel2023_2[[#This Row],[target score]]+test_nflmodel2023_2[[#This Row],[passing score]]</f>
        <v>6.7713203435596423</v>
      </c>
    </row>
    <row r="234" spans="1:24" x14ac:dyDescent="0.25">
      <c r="A234" t="s">
        <v>226</v>
      </c>
      <c r="B234" t="s">
        <v>28</v>
      </c>
      <c r="C234" t="s">
        <v>73</v>
      </c>
      <c r="D234">
        <v>0</v>
      </c>
      <c r="E234">
        <v>13</v>
      </c>
      <c r="F234">
        <v>0</v>
      </c>
      <c r="G234">
        <v>0</v>
      </c>
      <c r="H234">
        <v>1.8571428571428572</v>
      </c>
      <c r="I234">
        <v>0</v>
      </c>
      <c r="J234">
        <v>0</v>
      </c>
      <c r="K234">
        <v>10.538461538461538</v>
      </c>
      <c r="L234">
        <v>0</v>
      </c>
      <c r="M234">
        <v>0</v>
      </c>
      <c r="N234">
        <v>0.61538461538461542</v>
      </c>
      <c r="O234">
        <v>0.75</v>
      </c>
      <c r="P234">
        <v>0</v>
      </c>
      <c r="Q234">
        <v>0.5714285714285714</v>
      </c>
      <c r="R234">
        <v>0</v>
      </c>
      <c r="S234">
        <v>7</v>
      </c>
      <c r="T234">
        <v>0</v>
      </c>
      <c r="U234">
        <v>6.7230360077612552</v>
      </c>
      <c r="V234">
        <v>0</v>
      </c>
      <c r="W234" t="str">
        <f>_xlfn.CONCAT(test_nflmodel2023_2[[#This Row],[player]],"-", test_nflmodel2023_2[[#This Row],[team]])</f>
        <v>Johnson-DEN</v>
      </c>
      <c r="X234">
        <f>test_nflmodel2023_2[[#This Row],[carry score]]+test_nflmodel2023_2[[#This Row],[target score]]+test_nflmodel2023_2[[#This Row],[passing score]]</f>
        <v>6.7230360077612552</v>
      </c>
    </row>
    <row r="235" spans="1:24" x14ac:dyDescent="0.25">
      <c r="A235" t="s">
        <v>350</v>
      </c>
      <c r="B235" t="s">
        <v>52</v>
      </c>
      <c r="C235" t="s">
        <v>73</v>
      </c>
      <c r="D235">
        <v>3</v>
      </c>
      <c r="E235">
        <v>18</v>
      </c>
      <c r="F235">
        <v>0</v>
      </c>
      <c r="G235">
        <v>0.42857142857142855</v>
      </c>
      <c r="H235">
        <v>2.5714285714285716</v>
      </c>
      <c r="I235">
        <v>0</v>
      </c>
      <c r="J235">
        <v>9</v>
      </c>
      <c r="K235">
        <v>6.5555555555555554</v>
      </c>
      <c r="L235">
        <v>0</v>
      </c>
      <c r="M235">
        <v>0</v>
      </c>
      <c r="N235">
        <v>0.72222222222222221</v>
      </c>
      <c r="O235">
        <v>0.66666666666666663</v>
      </c>
      <c r="P235">
        <v>0</v>
      </c>
      <c r="Q235">
        <v>0.42857142857142855</v>
      </c>
      <c r="R235">
        <v>0</v>
      </c>
      <c r="S235">
        <v>7</v>
      </c>
      <c r="T235">
        <v>0.97946329144006505</v>
      </c>
      <c r="U235">
        <v>5.7106622232938733</v>
      </c>
      <c r="V235">
        <v>0</v>
      </c>
      <c r="W235" t="str">
        <f>_xlfn.CONCAT(test_nflmodel2023_2[[#This Row],[player]],"-", test_nflmodel2023_2[[#This Row],[team]])</f>
        <v>Thompkins-TB</v>
      </c>
      <c r="X235">
        <f>test_nflmodel2023_2[[#This Row],[carry score]]+test_nflmodel2023_2[[#This Row],[target score]]+test_nflmodel2023_2[[#This Row],[passing score]]</f>
        <v>6.6901255147339382</v>
      </c>
    </row>
    <row r="236" spans="1:24" x14ac:dyDescent="0.25">
      <c r="A236" t="s">
        <v>136</v>
      </c>
      <c r="B236" t="s">
        <v>25</v>
      </c>
      <c r="C236" t="s">
        <v>73</v>
      </c>
      <c r="D236">
        <v>0</v>
      </c>
      <c r="E236">
        <v>28</v>
      </c>
      <c r="F236">
        <v>0</v>
      </c>
      <c r="G236">
        <v>0</v>
      </c>
      <c r="H236">
        <v>4.666666666666667</v>
      </c>
      <c r="I236">
        <v>0</v>
      </c>
      <c r="J236">
        <v>0</v>
      </c>
      <c r="K236">
        <v>7.6428571428571415</v>
      </c>
      <c r="L236">
        <v>0</v>
      </c>
      <c r="M236">
        <v>0</v>
      </c>
      <c r="N236">
        <v>0.6071428571428571</v>
      </c>
      <c r="O236">
        <v>0.5</v>
      </c>
      <c r="P236">
        <v>0</v>
      </c>
      <c r="Q236">
        <v>0.33333333333333331</v>
      </c>
      <c r="R236">
        <v>0</v>
      </c>
      <c r="S236">
        <v>6</v>
      </c>
      <c r="T236">
        <v>0</v>
      </c>
      <c r="U236">
        <v>6.5858440865437249</v>
      </c>
      <c r="V236">
        <v>0</v>
      </c>
      <c r="W236" t="str">
        <f>_xlfn.CONCAT(test_nflmodel2023_2[[#This Row],[player]],"-", test_nflmodel2023_2[[#This Row],[team]])</f>
        <v>Marshall-CAR</v>
      </c>
      <c r="X236">
        <f>test_nflmodel2023_2[[#This Row],[carry score]]+test_nflmodel2023_2[[#This Row],[target score]]+test_nflmodel2023_2[[#This Row],[passing score]]</f>
        <v>6.5858440865437249</v>
      </c>
    </row>
    <row r="237" spans="1:24" x14ac:dyDescent="0.25">
      <c r="A237" t="s">
        <v>102</v>
      </c>
      <c r="B237" t="s">
        <v>43</v>
      </c>
      <c r="C237" t="s">
        <v>73</v>
      </c>
      <c r="D237">
        <v>4</v>
      </c>
      <c r="E237">
        <v>28</v>
      </c>
      <c r="F237">
        <v>0</v>
      </c>
      <c r="G237">
        <v>0.66666666666666663</v>
      </c>
      <c r="H237">
        <v>4.666666666666667</v>
      </c>
      <c r="I237">
        <v>0</v>
      </c>
      <c r="J237">
        <v>6.2500000000000009</v>
      </c>
      <c r="K237">
        <v>3.4999999999999996</v>
      </c>
      <c r="L237">
        <v>0</v>
      </c>
      <c r="M237">
        <v>0</v>
      </c>
      <c r="N237">
        <v>0.8214285714285714</v>
      </c>
      <c r="O237">
        <v>1</v>
      </c>
      <c r="P237">
        <v>0</v>
      </c>
      <c r="Q237">
        <v>0.16666666666666666</v>
      </c>
      <c r="R237">
        <v>0</v>
      </c>
      <c r="S237">
        <v>6</v>
      </c>
      <c r="T237">
        <v>1.0332482904638631</v>
      </c>
      <c r="U237">
        <v>5.522161185680984</v>
      </c>
      <c r="V237">
        <v>0</v>
      </c>
      <c r="W237" t="str">
        <f>_xlfn.CONCAT(test_nflmodel2023_2[[#This Row],[player]],"-", test_nflmodel2023_2[[#This Row],[team]])</f>
        <v>Robinson-NYG</v>
      </c>
      <c r="X237">
        <f>test_nflmodel2023_2[[#This Row],[carry score]]+test_nflmodel2023_2[[#This Row],[target score]]+test_nflmodel2023_2[[#This Row],[passing score]]</f>
        <v>6.5554094761448471</v>
      </c>
    </row>
    <row r="238" spans="1:24" x14ac:dyDescent="0.25">
      <c r="A238" t="s">
        <v>387</v>
      </c>
      <c r="B238" t="s">
        <v>39</v>
      </c>
      <c r="C238" t="s">
        <v>73</v>
      </c>
      <c r="D238">
        <v>0</v>
      </c>
      <c r="E238">
        <v>25</v>
      </c>
      <c r="F238">
        <v>0</v>
      </c>
      <c r="G238">
        <v>0</v>
      </c>
      <c r="H238">
        <v>3.5714285714285716</v>
      </c>
      <c r="I238">
        <v>0</v>
      </c>
      <c r="J238">
        <v>0</v>
      </c>
      <c r="K238">
        <v>11.12</v>
      </c>
      <c r="L238">
        <v>0</v>
      </c>
      <c r="M238">
        <v>0</v>
      </c>
      <c r="N238">
        <v>0.6</v>
      </c>
      <c r="O238">
        <v>0</v>
      </c>
      <c r="P238">
        <v>0</v>
      </c>
      <c r="Q238">
        <v>0</v>
      </c>
      <c r="R238">
        <v>0</v>
      </c>
      <c r="S238">
        <v>7</v>
      </c>
      <c r="T238">
        <v>0</v>
      </c>
      <c r="U238">
        <v>6.3705661326302092</v>
      </c>
      <c r="V238">
        <v>0</v>
      </c>
      <c r="W238" t="str">
        <f>_xlfn.CONCAT(test_nflmodel2023_2[[#This Row],[player]],"-", test_nflmodel2023_2[[#This Row],[team]])</f>
        <v>Parker-NE</v>
      </c>
      <c r="X238">
        <f>test_nflmodel2023_2[[#This Row],[carry score]]+test_nflmodel2023_2[[#This Row],[target score]]+test_nflmodel2023_2[[#This Row],[passing score]]</f>
        <v>6.3705661326302092</v>
      </c>
    </row>
    <row r="239" spans="1:24" x14ac:dyDescent="0.25">
      <c r="A239" t="s">
        <v>161</v>
      </c>
      <c r="B239" t="s">
        <v>26</v>
      </c>
      <c r="C239" t="s">
        <v>74</v>
      </c>
      <c r="D239">
        <v>0</v>
      </c>
      <c r="E239">
        <v>39</v>
      </c>
      <c r="F239">
        <v>0</v>
      </c>
      <c r="G239">
        <v>0</v>
      </c>
      <c r="H239">
        <v>5.5714285714285712</v>
      </c>
      <c r="I239">
        <v>0</v>
      </c>
      <c r="J239">
        <v>0</v>
      </c>
      <c r="K239">
        <v>3.8205128205128207</v>
      </c>
      <c r="L239">
        <v>0</v>
      </c>
      <c r="M239">
        <v>0</v>
      </c>
      <c r="N239">
        <v>0.71794871794871795</v>
      </c>
      <c r="O239">
        <v>0.14285714285714285</v>
      </c>
      <c r="P239">
        <v>0</v>
      </c>
      <c r="Q239">
        <v>1</v>
      </c>
      <c r="R239">
        <v>0</v>
      </c>
      <c r="S239">
        <v>7</v>
      </c>
      <c r="T239">
        <v>0</v>
      </c>
      <c r="U239">
        <v>6.3353461407758349</v>
      </c>
      <c r="V239">
        <v>0</v>
      </c>
      <c r="W239" t="str">
        <f>_xlfn.CONCAT(test_nflmodel2023_2[[#This Row],[player]],"-", test_nflmodel2023_2[[#This Row],[team]])</f>
        <v>Njoku-CLE</v>
      </c>
      <c r="X239">
        <f>test_nflmodel2023_2[[#This Row],[carry score]]+test_nflmodel2023_2[[#This Row],[target score]]+test_nflmodel2023_2[[#This Row],[passing score]]</f>
        <v>6.3353461407758349</v>
      </c>
    </row>
    <row r="240" spans="1:24" x14ac:dyDescent="0.25">
      <c r="A240" t="s">
        <v>283</v>
      </c>
      <c r="B240" t="s">
        <v>28</v>
      </c>
      <c r="C240" t="s">
        <v>74</v>
      </c>
      <c r="D240">
        <v>0</v>
      </c>
      <c r="E240">
        <v>18</v>
      </c>
      <c r="F240">
        <v>0</v>
      </c>
      <c r="G240">
        <v>0</v>
      </c>
      <c r="H240">
        <v>2.25</v>
      </c>
      <c r="I240">
        <v>0</v>
      </c>
      <c r="J240">
        <v>0</v>
      </c>
      <c r="K240">
        <v>6.5555555555555554</v>
      </c>
      <c r="L240">
        <v>0</v>
      </c>
      <c r="M240">
        <v>0</v>
      </c>
      <c r="N240">
        <v>0.61111111111111116</v>
      </c>
      <c r="O240">
        <v>0.66666666666666663</v>
      </c>
      <c r="P240">
        <v>0</v>
      </c>
      <c r="Q240">
        <v>0.75</v>
      </c>
      <c r="R240">
        <v>0</v>
      </c>
      <c r="S240">
        <v>8</v>
      </c>
      <c r="T240">
        <v>0</v>
      </c>
      <c r="U240">
        <v>6.2807756293248627</v>
      </c>
      <c r="V240">
        <v>0</v>
      </c>
      <c r="W240" t="str">
        <f>_xlfn.CONCAT(test_nflmodel2023_2[[#This Row],[player]],"-", test_nflmodel2023_2[[#This Row],[team]])</f>
        <v>Trautman-DEN</v>
      </c>
      <c r="X240">
        <f>test_nflmodel2023_2[[#This Row],[carry score]]+test_nflmodel2023_2[[#This Row],[target score]]+test_nflmodel2023_2[[#This Row],[passing score]]</f>
        <v>6.2807756293248627</v>
      </c>
    </row>
    <row r="241" spans="1:24" x14ac:dyDescent="0.25">
      <c r="A241" t="s">
        <v>182</v>
      </c>
      <c r="B241" t="s">
        <v>43</v>
      </c>
      <c r="C241" t="s">
        <v>73</v>
      </c>
      <c r="D241">
        <v>0</v>
      </c>
      <c r="E241">
        <v>14</v>
      </c>
      <c r="F241">
        <v>0</v>
      </c>
      <c r="G241">
        <v>0</v>
      </c>
      <c r="H241">
        <v>1.75</v>
      </c>
      <c r="I241">
        <v>0</v>
      </c>
      <c r="J241">
        <v>0</v>
      </c>
      <c r="K241">
        <v>23.785714285714285</v>
      </c>
      <c r="L241">
        <v>0</v>
      </c>
      <c r="M241">
        <v>0</v>
      </c>
      <c r="N241">
        <v>0.6428571428571429</v>
      </c>
      <c r="O241">
        <v>0</v>
      </c>
      <c r="P241">
        <v>0</v>
      </c>
      <c r="Q241">
        <v>0</v>
      </c>
      <c r="R241">
        <v>0</v>
      </c>
      <c r="S241">
        <v>8</v>
      </c>
      <c r="T241">
        <v>0</v>
      </c>
      <c r="U241">
        <v>6.2686751702779864</v>
      </c>
      <c r="V241">
        <v>0</v>
      </c>
      <c r="W241" t="str">
        <f>_xlfn.CONCAT(test_nflmodel2023_2[[#This Row],[player]],"-", test_nflmodel2023_2[[#This Row],[team]])</f>
        <v>Hyatt-NYG</v>
      </c>
      <c r="X241">
        <f>test_nflmodel2023_2[[#This Row],[carry score]]+test_nflmodel2023_2[[#This Row],[target score]]+test_nflmodel2023_2[[#This Row],[passing score]]</f>
        <v>6.2686751702779864</v>
      </c>
    </row>
    <row r="242" spans="1:24" x14ac:dyDescent="0.25">
      <c r="A242" t="s">
        <v>397</v>
      </c>
      <c r="B242" t="s">
        <v>27</v>
      </c>
      <c r="C242" t="s">
        <v>73</v>
      </c>
      <c r="D242">
        <v>1</v>
      </c>
      <c r="E242">
        <v>13</v>
      </c>
      <c r="F242">
        <v>0</v>
      </c>
      <c r="G242">
        <v>0.14285714285714285</v>
      </c>
      <c r="H242">
        <v>1.8571428571428572</v>
      </c>
      <c r="I242">
        <v>0</v>
      </c>
      <c r="J242">
        <v>3</v>
      </c>
      <c r="K242">
        <v>8.1538461538461533</v>
      </c>
      <c r="L242">
        <v>0</v>
      </c>
      <c r="M242">
        <v>0</v>
      </c>
      <c r="N242">
        <v>0.76923076923076927</v>
      </c>
      <c r="O242">
        <v>0.5</v>
      </c>
      <c r="P242">
        <v>0.14285714285714285</v>
      </c>
      <c r="Q242">
        <v>0.5714285714285714</v>
      </c>
      <c r="R242">
        <v>0</v>
      </c>
      <c r="S242">
        <v>7</v>
      </c>
      <c r="T242">
        <v>0.82469652221889933</v>
      </c>
      <c r="U242">
        <v>5.3670068755173519</v>
      </c>
      <c r="V242">
        <v>0</v>
      </c>
      <c r="W242" t="str">
        <f>_xlfn.CONCAT(test_nflmodel2023_2[[#This Row],[player]],"-", test_nflmodel2023_2[[#This Row],[team]])</f>
        <v>Bobo-SEA</v>
      </c>
      <c r="X242">
        <f>test_nflmodel2023_2[[#This Row],[carry score]]+test_nflmodel2023_2[[#This Row],[target score]]+test_nflmodel2023_2[[#This Row],[passing score]]</f>
        <v>6.1917033977362514</v>
      </c>
    </row>
    <row r="243" spans="1:24" x14ac:dyDescent="0.25">
      <c r="A243" t="s">
        <v>127</v>
      </c>
      <c r="B243" t="s">
        <v>23</v>
      </c>
      <c r="C243" t="s">
        <v>71</v>
      </c>
      <c r="D243">
        <v>23</v>
      </c>
      <c r="E243">
        <v>2</v>
      </c>
      <c r="F243">
        <v>0</v>
      </c>
      <c r="G243">
        <v>3.8333333333333335</v>
      </c>
      <c r="H243">
        <v>0.33333333333333331</v>
      </c>
      <c r="I243">
        <v>0</v>
      </c>
      <c r="J243">
        <v>4.0869565217391299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0.66666666666666663</v>
      </c>
      <c r="Q243">
        <v>0</v>
      </c>
      <c r="R243">
        <v>0</v>
      </c>
      <c r="S243">
        <v>6</v>
      </c>
      <c r="T243">
        <v>5.7646193149864615</v>
      </c>
      <c r="U243">
        <v>0.40824829046386302</v>
      </c>
      <c r="V243">
        <v>0</v>
      </c>
      <c r="W243" t="str">
        <f>_xlfn.CONCAT(test_nflmodel2023_2[[#This Row],[player]],"-", test_nflmodel2023_2[[#This Row],[team]])</f>
        <v>Harris-BUF</v>
      </c>
      <c r="X243">
        <f>test_nflmodel2023_2[[#This Row],[carry score]]+test_nflmodel2023_2[[#This Row],[target score]]+test_nflmodel2023_2[[#This Row],[passing score]]</f>
        <v>6.1728676054503246</v>
      </c>
    </row>
    <row r="244" spans="1:24" x14ac:dyDescent="0.25">
      <c r="A244" t="s">
        <v>298</v>
      </c>
      <c r="B244" t="s">
        <v>40</v>
      </c>
      <c r="C244" t="s">
        <v>73</v>
      </c>
      <c r="D244">
        <v>5</v>
      </c>
      <c r="E244">
        <v>1</v>
      </c>
      <c r="F244">
        <v>0</v>
      </c>
      <c r="G244">
        <v>2.5</v>
      </c>
      <c r="H244">
        <v>0.5</v>
      </c>
      <c r="I244">
        <v>0</v>
      </c>
      <c r="J244">
        <v>4.4000000000000004</v>
      </c>
      <c r="K244">
        <v>8</v>
      </c>
      <c r="L244">
        <v>0</v>
      </c>
      <c r="M244">
        <v>0</v>
      </c>
      <c r="N244">
        <v>0</v>
      </c>
      <c r="O244">
        <v>0</v>
      </c>
      <c r="P244">
        <v>0.5</v>
      </c>
      <c r="Q244">
        <v>0</v>
      </c>
      <c r="R244">
        <v>0</v>
      </c>
      <c r="S244">
        <v>2</v>
      </c>
      <c r="T244">
        <v>5.4177669529663692</v>
      </c>
      <c r="U244">
        <v>0.70710678118654746</v>
      </c>
      <c r="V244">
        <v>0</v>
      </c>
      <c r="W244" t="str">
        <f>_xlfn.CONCAT(test_nflmodel2023_2[[#This Row],[player]],"-", test_nflmodel2023_2[[#This Row],[team]])</f>
        <v>Ezukanma-MIA</v>
      </c>
      <c r="X244">
        <f>test_nflmodel2023_2[[#This Row],[carry score]]+test_nflmodel2023_2[[#This Row],[target score]]+test_nflmodel2023_2[[#This Row],[passing score]]</f>
        <v>6.1248737341529171</v>
      </c>
    </row>
    <row r="245" spans="1:24" x14ac:dyDescent="0.25">
      <c r="A245" t="s">
        <v>392</v>
      </c>
      <c r="B245" t="s">
        <v>36</v>
      </c>
      <c r="C245" t="s">
        <v>71</v>
      </c>
      <c r="D245">
        <v>49</v>
      </c>
      <c r="E245">
        <v>16</v>
      </c>
      <c r="F245">
        <v>0</v>
      </c>
      <c r="G245">
        <v>6.125</v>
      </c>
      <c r="H245">
        <v>2</v>
      </c>
      <c r="I245">
        <v>0</v>
      </c>
      <c r="J245">
        <v>3.9795918367346941</v>
      </c>
      <c r="K245">
        <v>1.3125</v>
      </c>
      <c r="L245">
        <v>0</v>
      </c>
      <c r="M245">
        <v>0</v>
      </c>
      <c r="N245">
        <v>0.75</v>
      </c>
      <c r="O245">
        <v>0</v>
      </c>
      <c r="P245">
        <v>0.125</v>
      </c>
      <c r="Q245">
        <v>0</v>
      </c>
      <c r="R245">
        <v>0</v>
      </c>
      <c r="S245">
        <v>8</v>
      </c>
      <c r="T245">
        <v>4.5725219454437331</v>
      </c>
      <c r="U245">
        <v>1.4738734497346435</v>
      </c>
      <c r="V245">
        <v>0</v>
      </c>
      <c r="W245" t="str">
        <f>_xlfn.CONCAT(test_nflmodel2023_2[[#This Row],[player]],"-", test_nflmodel2023_2[[#This Row],[team]])</f>
        <v>Demercado-ARI</v>
      </c>
      <c r="X245">
        <f>test_nflmodel2023_2[[#This Row],[carry score]]+test_nflmodel2023_2[[#This Row],[target score]]+test_nflmodel2023_2[[#This Row],[passing score]]</f>
        <v>6.0463953951783767</v>
      </c>
    </row>
    <row r="246" spans="1:24" x14ac:dyDescent="0.25">
      <c r="A246" t="s">
        <v>122</v>
      </c>
      <c r="B246" t="s">
        <v>21</v>
      </c>
      <c r="C246" t="s">
        <v>71</v>
      </c>
      <c r="D246">
        <v>41</v>
      </c>
      <c r="E246">
        <v>9</v>
      </c>
      <c r="F246">
        <v>0</v>
      </c>
      <c r="G246">
        <v>5.8571428571428568</v>
      </c>
      <c r="H246">
        <v>1.2857142857142858</v>
      </c>
      <c r="I246">
        <v>0</v>
      </c>
      <c r="J246">
        <v>2.7804878048780486</v>
      </c>
      <c r="K246">
        <v>-2.4444444444444442</v>
      </c>
      <c r="L246">
        <v>0</v>
      </c>
      <c r="M246">
        <v>0</v>
      </c>
      <c r="N246">
        <v>1</v>
      </c>
      <c r="O246">
        <v>0</v>
      </c>
      <c r="P246">
        <v>0.2857142857142857</v>
      </c>
      <c r="Q246">
        <v>0</v>
      </c>
      <c r="R246">
        <v>0</v>
      </c>
      <c r="S246">
        <v>7</v>
      </c>
      <c r="T246">
        <v>4.3737873237637368</v>
      </c>
      <c r="U246">
        <v>1.6542166167081702</v>
      </c>
      <c r="V246">
        <v>0</v>
      </c>
      <c r="W246" t="str">
        <f>_xlfn.CONCAT(test_nflmodel2023_2[[#This Row],[player]],"-", test_nflmodel2023_2[[#This Row],[team]])</f>
        <v>Cook-NYJ</v>
      </c>
      <c r="X246">
        <f>test_nflmodel2023_2[[#This Row],[carry score]]+test_nflmodel2023_2[[#This Row],[target score]]+test_nflmodel2023_2[[#This Row],[passing score]]</f>
        <v>6.0280039404719066</v>
      </c>
    </row>
    <row r="247" spans="1:24" x14ac:dyDescent="0.25">
      <c r="A247" t="s">
        <v>368</v>
      </c>
      <c r="B247" t="s">
        <v>26</v>
      </c>
      <c r="C247" t="s">
        <v>71</v>
      </c>
      <c r="D247">
        <v>31</v>
      </c>
      <c r="E247">
        <v>2</v>
      </c>
      <c r="F247">
        <v>0</v>
      </c>
      <c r="G247">
        <v>4.4285714285714288</v>
      </c>
      <c r="H247">
        <v>0.2857142857142857</v>
      </c>
      <c r="I247">
        <v>0</v>
      </c>
      <c r="J247">
        <v>4.6129032258064511</v>
      </c>
      <c r="K247">
        <v>-1</v>
      </c>
      <c r="L247">
        <v>0</v>
      </c>
      <c r="M247">
        <v>0</v>
      </c>
      <c r="N247">
        <v>0.5</v>
      </c>
      <c r="O247">
        <v>0</v>
      </c>
      <c r="P247">
        <v>0.42857142857142855</v>
      </c>
      <c r="Q247">
        <v>0</v>
      </c>
      <c r="R247">
        <v>0</v>
      </c>
      <c r="S247">
        <v>7</v>
      </c>
      <c r="T247">
        <v>5.3449291023838761</v>
      </c>
      <c r="U247">
        <v>0.61411147234054841</v>
      </c>
      <c r="V247">
        <v>0</v>
      </c>
      <c r="W247" t="str">
        <f>_xlfn.CONCAT(test_nflmodel2023_2[[#This Row],[player]],"-", test_nflmodel2023_2[[#This Row],[team]])</f>
        <v>Strong-CLE</v>
      </c>
      <c r="X247">
        <f>test_nflmodel2023_2[[#This Row],[carry score]]+test_nflmodel2023_2[[#This Row],[target score]]+test_nflmodel2023_2[[#This Row],[passing score]]</f>
        <v>5.9590405747244244</v>
      </c>
    </row>
    <row r="248" spans="1:24" x14ac:dyDescent="0.25">
      <c r="A248" t="s">
        <v>413</v>
      </c>
      <c r="B248" t="s">
        <v>40</v>
      </c>
      <c r="C248" t="s">
        <v>71</v>
      </c>
      <c r="D248">
        <v>15</v>
      </c>
      <c r="E248">
        <v>0</v>
      </c>
      <c r="F248">
        <v>0</v>
      </c>
      <c r="G248">
        <v>3.75</v>
      </c>
      <c r="H248">
        <v>0</v>
      </c>
      <c r="I248">
        <v>0</v>
      </c>
      <c r="J248">
        <v>6.2666666666666666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0.5</v>
      </c>
      <c r="Q248">
        <v>0</v>
      </c>
      <c r="R248">
        <v>0</v>
      </c>
      <c r="S248">
        <v>4</v>
      </c>
      <c r="T248">
        <v>5.9416666666666673</v>
      </c>
      <c r="U248">
        <v>0</v>
      </c>
      <c r="V248">
        <v>0</v>
      </c>
      <c r="W248" t="str">
        <f>_xlfn.CONCAT(test_nflmodel2023_2[[#This Row],[player]],"-", test_nflmodel2023_2[[#This Row],[team]])</f>
        <v>Brooks-MIA</v>
      </c>
      <c r="X248">
        <f>test_nflmodel2023_2[[#This Row],[carry score]]+test_nflmodel2023_2[[#This Row],[target score]]+test_nflmodel2023_2[[#This Row],[passing score]]</f>
        <v>5.9416666666666673</v>
      </c>
    </row>
    <row r="249" spans="1:24" x14ac:dyDescent="0.25">
      <c r="A249" t="s">
        <v>217</v>
      </c>
      <c r="B249" t="s">
        <v>30</v>
      </c>
      <c r="C249" t="s">
        <v>73</v>
      </c>
      <c r="D249">
        <v>1</v>
      </c>
      <c r="E249">
        <v>19</v>
      </c>
      <c r="F249">
        <v>1</v>
      </c>
      <c r="G249">
        <v>0.14285714285714285</v>
      </c>
      <c r="H249">
        <v>2.7142857142857144</v>
      </c>
      <c r="I249">
        <v>0</v>
      </c>
      <c r="J249">
        <v>1</v>
      </c>
      <c r="K249">
        <v>11.999999999999998</v>
      </c>
      <c r="L249">
        <v>0</v>
      </c>
      <c r="M249">
        <v>1</v>
      </c>
      <c r="N249">
        <v>0.52631578947368418</v>
      </c>
      <c r="O249">
        <v>0.25</v>
      </c>
      <c r="P249">
        <v>0</v>
      </c>
      <c r="Q249">
        <v>0.5714285714285714</v>
      </c>
      <c r="R249">
        <v>0</v>
      </c>
      <c r="S249">
        <v>7</v>
      </c>
      <c r="T249">
        <v>0.21041080793318506</v>
      </c>
      <c r="U249">
        <v>5.7307365313717149</v>
      </c>
      <c r="V249">
        <v>0</v>
      </c>
      <c r="W249" t="str">
        <f>_xlfn.CONCAT(test_nflmodel2023_2[[#This Row],[player]],"-", test_nflmodel2023_2[[#This Row],[team]])</f>
        <v>Wicks-GB</v>
      </c>
      <c r="X249">
        <f>test_nflmodel2023_2[[#This Row],[carry score]]+test_nflmodel2023_2[[#This Row],[target score]]+test_nflmodel2023_2[[#This Row],[passing score]]</f>
        <v>5.9411473393048997</v>
      </c>
    </row>
    <row r="250" spans="1:24" x14ac:dyDescent="0.25">
      <c r="A250" t="s">
        <v>111</v>
      </c>
      <c r="B250" t="s">
        <v>34</v>
      </c>
      <c r="C250" t="s">
        <v>71</v>
      </c>
      <c r="D250">
        <v>20</v>
      </c>
      <c r="E250">
        <v>24</v>
      </c>
      <c r="F250">
        <v>0</v>
      </c>
      <c r="G250">
        <v>2.5</v>
      </c>
      <c r="H250">
        <v>3</v>
      </c>
      <c r="I250">
        <v>0</v>
      </c>
      <c r="J250">
        <v>4.5</v>
      </c>
      <c r="K250">
        <v>0.70833333333333337</v>
      </c>
      <c r="L250">
        <v>0</v>
      </c>
      <c r="M250">
        <v>0</v>
      </c>
      <c r="N250">
        <v>0.83333333333333337</v>
      </c>
      <c r="O250">
        <v>1</v>
      </c>
      <c r="P250">
        <v>0</v>
      </c>
      <c r="Q250">
        <v>0.25</v>
      </c>
      <c r="R250">
        <v>0</v>
      </c>
      <c r="S250">
        <v>8</v>
      </c>
      <c r="T250">
        <v>2.4270099728874519</v>
      </c>
      <c r="U250">
        <v>3.4283043412856107</v>
      </c>
      <c r="V250">
        <v>0</v>
      </c>
      <c r="W250" t="str">
        <f>_xlfn.CONCAT(test_nflmodel2023_2[[#This Row],[player]],"-", test_nflmodel2023_2[[#This Row],[team]])</f>
        <v>Gibson-WAS</v>
      </c>
      <c r="X250">
        <f>test_nflmodel2023_2[[#This Row],[carry score]]+test_nflmodel2023_2[[#This Row],[target score]]+test_nflmodel2023_2[[#This Row],[passing score]]</f>
        <v>5.8553143141730626</v>
      </c>
    </row>
    <row r="251" spans="1:24" x14ac:dyDescent="0.25">
      <c r="A251" t="s">
        <v>198</v>
      </c>
      <c r="B251" t="s">
        <v>35</v>
      </c>
      <c r="C251" t="s">
        <v>74</v>
      </c>
      <c r="D251">
        <v>1</v>
      </c>
      <c r="E251">
        <v>21</v>
      </c>
      <c r="F251">
        <v>0</v>
      </c>
      <c r="G251">
        <v>0.125</v>
      </c>
      <c r="H251">
        <v>2.625</v>
      </c>
      <c r="I251">
        <v>0</v>
      </c>
      <c r="J251">
        <v>1</v>
      </c>
      <c r="K251">
        <v>7.8571428571428568</v>
      </c>
      <c r="L251">
        <v>0</v>
      </c>
      <c r="M251">
        <v>0</v>
      </c>
      <c r="N251">
        <v>0.7142857142857143</v>
      </c>
      <c r="O251">
        <v>0</v>
      </c>
      <c r="P251">
        <v>0.125</v>
      </c>
      <c r="Q251">
        <v>0</v>
      </c>
      <c r="R251">
        <v>0</v>
      </c>
      <c r="S251">
        <v>8</v>
      </c>
      <c r="T251">
        <v>0.69552669529663691</v>
      </c>
      <c r="U251">
        <v>5.1565176354452404</v>
      </c>
      <c r="V251">
        <v>0</v>
      </c>
      <c r="W251" t="str">
        <f>_xlfn.CONCAT(test_nflmodel2023_2[[#This Row],[player]],"-", test_nflmodel2023_2[[#This Row],[team]])</f>
        <v>Gray-KC</v>
      </c>
      <c r="X251">
        <f>test_nflmodel2023_2[[#This Row],[carry score]]+test_nflmodel2023_2[[#This Row],[target score]]+test_nflmodel2023_2[[#This Row],[passing score]]</f>
        <v>5.8520443307418777</v>
      </c>
    </row>
    <row r="252" spans="1:24" x14ac:dyDescent="0.25">
      <c r="A252" t="s">
        <v>464</v>
      </c>
      <c r="B252" t="s">
        <v>34</v>
      </c>
      <c r="C252" t="s">
        <v>73</v>
      </c>
      <c r="D252">
        <v>0</v>
      </c>
      <c r="E252">
        <v>9</v>
      </c>
      <c r="F252">
        <v>0</v>
      </c>
      <c r="G252">
        <v>0</v>
      </c>
      <c r="H252">
        <v>3</v>
      </c>
      <c r="I252">
        <v>0</v>
      </c>
      <c r="J252">
        <v>0</v>
      </c>
      <c r="K252">
        <v>8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3</v>
      </c>
      <c r="T252">
        <v>0</v>
      </c>
      <c r="U252">
        <v>5.6320502943378443</v>
      </c>
      <c r="V252">
        <v>0</v>
      </c>
      <c r="W252" t="str">
        <f>_xlfn.CONCAT(test_nflmodel2023_2[[#This Row],[player]],"-", test_nflmodel2023_2[[#This Row],[team]])</f>
        <v>Crowder-WAS</v>
      </c>
      <c r="X252">
        <f>test_nflmodel2023_2[[#This Row],[carry score]]+test_nflmodel2023_2[[#This Row],[target score]]+test_nflmodel2023_2[[#This Row],[passing score]]</f>
        <v>5.6320502943378443</v>
      </c>
    </row>
    <row r="253" spans="1:24" x14ac:dyDescent="0.25">
      <c r="A253" t="s">
        <v>335</v>
      </c>
      <c r="B253" t="s">
        <v>47</v>
      </c>
      <c r="C253" t="s">
        <v>74</v>
      </c>
      <c r="D253">
        <v>1</v>
      </c>
      <c r="E253">
        <v>19</v>
      </c>
      <c r="F253">
        <v>0</v>
      </c>
      <c r="G253">
        <v>0.14285714285714285</v>
      </c>
      <c r="H253">
        <v>2.7142857142857144</v>
      </c>
      <c r="I253">
        <v>0</v>
      </c>
      <c r="J253">
        <v>0</v>
      </c>
      <c r="K253">
        <v>6.7894736842105257</v>
      </c>
      <c r="L253">
        <v>0</v>
      </c>
      <c r="M253">
        <v>0</v>
      </c>
      <c r="N253">
        <v>0.63157894736842102</v>
      </c>
      <c r="O253">
        <v>0.66666666666666663</v>
      </c>
      <c r="P253">
        <v>0</v>
      </c>
      <c r="Q253">
        <v>0.42857142857142855</v>
      </c>
      <c r="R253">
        <v>0</v>
      </c>
      <c r="S253">
        <v>7</v>
      </c>
      <c r="T253">
        <v>0.18898223650461363</v>
      </c>
      <c r="U253">
        <v>5.4105563207469993</v>
      </c>
      <c r="V253">
        <v>0</v>
      </c>
      <c r="W253" t="str">
        <f>_xlfn.CONCAT(test_nflmodel2023_2[[#This Row],[player]],"-", test_nflmodel2023_2[[#This Row],[team]])</f>
        <v>Heyward-PIT</v>
      </c>
      <c r="X253">
        <f>test_nflmodel2023_2[[#This Row],[carry score]]+test_nflmodel2023_2[[#This Row],[target score]]+test_nflmodel2023_2[[#This Row],[passing score]]</f>
        <v>5.5995385572516128</v>
      </c>
    </row>
    <row r="254" spans="1:24" x14ac:dyDescent="0.25">
      <c r="A254" t="s">
        <v>431</v>
      </c>
      <c r="B254" t="s">
        <v>50</v>
      </c>
      <c r="C254" t="s">
        <v>75</v>
      </c>
      <c r="D254">
        <v>5</v>
      </c>
      <c r="E254">
        <v>6</v>
      </c>
      <c r="F254">
        <v>0</v>
      </c>
      <c r="G254">
        <v>0.625</v>
      </c>
      <c r="H254">
        <v>0.75</v>
      </c>
      <c r="I254">
        <v>0</v>
      </c>
      <c r="J254">
        <v>1.2</v>
      </c>
      <c r="K254">
        <v>2.3333333333333335</v>
      </c>
      <c r="L254">
        <v>0</v>
      </c>
      <c r="M254">
        <v>0</v>
      </c>
      <c r="N254">
        <v>1</v>
      </c>
      <c r="O254">
        <v>1</v>
      </c>
      <c r="P254">
        <v>0.25</v>
      </c>
      <c r="Q254">
        <v>0.5</v>
      </c>
      <c r="R254">
        <v>0</v>
      </c>
      <c r="S254">
        <v>8</v>
      </c>
      <c r="T254">
        <v>1.4536105143186346</v>
      </c>
      <c r="U254">
        <v>4.1400617248673219</v>
      </c>
      <c r="V254">
        <v>0</v>
      </c>
      <c r="W254" t="str">
        <f>_xlfn.CONCAT(test_nflmodel2023_2[[#This Row],[player]],"-", test_nflmodel2023_2[[#This Row],[team]])</f>
        <v>Juszczyk-SF</v>
      </c>
      <c r="X254">
        <f>test_nflmodel2023_2[[#This Row],[carry score]]+test_nflmodel2023_2[[#This Row],[target score]]+test_nflmodel2023_2[[#This Row],[passing score]]</f>
        <v>5.5936722391859561</v>
      </c>
    </row>
    <row r="255" spans="1:24" x14ac:dyDescent="0.25">
      <c r="A255" t="s">
        <v>348</v>
      </c>
      <c r="B255" t="s">
        <v>38</v>
      </c>
      <c r="C255" t="s">
        <v>73</v>
      </c>
      <c r="D255">
        <v>4</v>
      </c>
      <c r="E255">
        <v>7</v>
      </c>
      <c r="F255">
        <v>0</v>
      </c>
      <c r="G255">
        <v>0.5714285714285714</v>
      </c>
      <c r="H255">
        <v>1</v>
      </c>
      <c r="I255">
        <v>0</v>
      </c>
      <c r="J255">
        <v>14</v>
      </c>
      <c r="K255">
        <v>17.714285714285715</v>
      </c>
      <c r="L255">
        <v>0</v>
      </c>
      <c r="M255">
        <v>0</v>
      </c>
      <c r="N255">
        <v>0.5714285714285714</v>
      </c>
      <c r="O255">
        <v>1</v>
      </c>
      <c r="P255">
        <v>0</v>
      </c>
      <c r="Q255">
        <v>0.14285714285714285</v>
      </c>
      <c r="R255">
        <v>0</v>
      </c>
      <c r="S255">
        <v>7</v>
      </c>
      <c r="T255">
        <v>1.7345224838248483</v>
      </c>
      <c r="U255">
        <v>3.8190866282742344</v>
      </c>
      <c r="V255">
        <v>0</v>
      </c>
      <c r="W255" t="str">
        <f>_xlfn.CONCAT(test_nflmodel2023_2[[#This Row],[player]],"-", test_nflmodel2023_2[[#This Row],[team]])</f>
        <v>Tucker-LV</v>
      </c>
      <c r="X255">
        <f>test_nflmodel2023_2[[#This Row],[carry score]]+test_nflmodel2023_2[[#This Row],[target score]]+test_nflmodel2023_2[[#This Row],[passing score]]</f>
        <v>5.5536091120990827</v>
      </c>
    </row>
    <row r="256" spans="1:24" x14ac:dyDescent="0.25">
      <c r="A256" t="s">
        <v>331</v>
      </c>
      <c r="B256" t="s">
        <v>50</v>
      </c>
      <c r="C256" t="s">
        <v>71</v>
      </c>
      <c r="D256">
        <v>22</v>
      </c>
      <c r="E256">
        <v>5</v>
      </c>
      <c r="F256">
        <v>0</v>
      </c>
      <c r="G256">
        <v>4.4000000000000004</v>
      </c>
      <c r="H256">
        <v>1</v>
      </c>
      <c r="I256">
        <v>0</v>
      </c>
      <c r="J256">
        <v>2.2727272727272725</v>
      </c>
      <c r="K256">
        <v>-4.4000000000000004</v>
      </c>
      <c r="L256">
        <v>0</v>
      </c>
      <c r="M256">
        <v>0</v>
      </c>
      <c r="N256">
        <v>0.6</v>
      </c>
      <c r="O256">
        <v>0.5</v>
      </c>
      <c r="P256">
        <v>0.2</v>
      </c>
      <c r="Q256">
        <v>0.4</v>
      </c>
      <c r="R256">
        <v>0</v>
      </c>
      <c r="S256">
        <v>5</v>
      </c>
      <c r="T256">
        <v>2.8534700659692902</v>
      </c>
      <c r="U256">
        <v>2.6444965809277261</v>
      </c>
      <c r="V256">
        <v>0</v>
      </c>
      <c r="W256" t="str">
        <f>_xlfn.CONCAT(test_nflmodel2023_2[[#This Row],[player]],"-", test_nflmodel2023_2[[#This Row],[team]])</f>
        <v>Mitchell-SF</v>
      </c>
      <c r="X256">
        <f>test_nflmodel2023_2[[#This Row],[carry score]]+test_nflmodel2023_2[[#This Row],[target score]]+test_nflmodel2023_2[[#This Row],[passing score]]</f>
        <v>5.4979666468970159</v>
      </c>
    </row>
    <row r="257" spans="1:24" x14ac:dyDescent="0.25">
      <c r="A257" t="s">
        <v>396</v>
      </c>
      <c r="B257" t="s">
        <v>27</v>
      </c>
      <c r="C257" t="s">
        <v>74</v>
      </c>
      <c r="D257">
        <v>0</v>
      </c>
      <c r="E257">
        <v>16</v>
      </c>
      <c r="F257">
        <v>0</v>
      </c>
      <c r="G257">
        <v>0</v>
      </c>
      <c r="H257">
        <v>2.2857142857142856</v>
      </c>
      <c r="I257">
        <v>0</v>
      </c>
      <c r="J257">
        <v>0</v>
      </c>
      <c r="K257">
        <v>8.0625</v>
      </c>
      <c r="L257">
        <v>0</v>
      </c>
      <c r="M257">
        <v>0</v>
      </c>
      <c r="N257">
        <v>0.875</v>
      </c>
      <c r="O257">
        <v>1</v>
      </c>
      <c r="P257">
        <v>0</v>
      </c>
      <c r="Q257">
        <v>0.14285714285714285</v>
      </c>
      <c r="R257">
        <v>0</v>
      </c>
      <c r="S257">
        <v>7</v>
      </c>
      <c r="T257">
        <v>0</v>
      </c>
      <c r="U257">
        <v>5.4237861262313398</v>
      </c>
      <c r="V257">
        <v>0</v>
      </c>
      <c r="W257" t="str">
        <f>_xlfn.CONCAT(test_nflmodel2023_2[[#This Row],[player]],"-", test_nflmodel2023_2[[#This Row],[team]])</f>
        <v>Fant-SEA</v>
      </c>
      <c r="X257">
        <f>test_nflmodel2023_2[[#This Row],[carry score]]+test_nflmodel2023_2[[#This Row],[target score]]+test_nflmodel2023_2[[#This Row],[passing score]]</f>
        <v>5.4237861262313398</v>
      </c>
    </row>
    <row r="258" spans="1:24" x14ac:dyDescent="0.25">
      <c r="A258" t="s">
        <v>249</v>
      </c>
      <c r="B258" t="s">
        <v>31</v>
      </c>
      <c r="C258" t="s">
        <v>74</v>
      </c>
      <c r="D258">
        <v>0</v>
      </c>
      <c r="E258">
        <v>14</v>
      </c>
      <c r="F258">
        <v>0</v>
      </c>
      <c r="G258">
        <v>0</v>
      </c>
      <c r="H258">
        <v>2</v>
      </c>
      <c r="I258">
        <v>0</v>
      </c>
      <c r="J258">
        <v>0</v>
      </c>
      <c r="K258">
        <v>12.714285714285714</v>
      </c>
      <c r="L258">
        <v>0</v>
      </c>
      <c r="M258">
        <v>0</v>
      </c>
      <c r="N258">
        <v>0.5714285714285714</v>
      </c>
      <c r="O258">
        <v>1</v>
      </c>
      <c r="P258">
        <v>0</v>
      </c>
      <c r="Q258">
        <v>0.14285714285714285</v>
      </c>
      <c r="R258">
        <v>0</v>
      </c>
      <c r="S258">
        <v>7</v>
      </c>
      <c r="T258">
        <v>0</v>
      </c>
      <c r="U258">
        <v>5.3838872160339868</v>
      </c>
      <c r="V258">
        <v>0</v>
      </c>
      <c r="W258" t="str">
        <f>_xlfn.CONCAT(test_nflmodel2023_2[[#This Row],[player]],"-", test_nflmodel2023_2[[#This Row],[team]])</f>
        <v>Ogletree-IND</v>
      </c>
      <c r="X258">
        <f>test_nflmodel2023_2[[#This Row],[carry score]]+test_nflmodel2023_2[[#This Row],[target score]]+test_nflmodel2023_2[[#This Row],[passing score]]</f>
        <v>5.3838872160339868</v>
      </c>
    </row>
    <row r="259" spans="1:24" x14ac:dyDescent="0.25">
      <c r="A259" t="s">
        <v>195</v>
      </c>
      <c r="B259" t="s">
        <v>35</v>
      </c>
      <c r="C259" t="s">
        <v>71</v>
      </c>
      <c r="D259">
        <v>33</v>
      </c>
      <c r="E259">
        <v>7</v>
      </c>
      <c r="F259">
        <v>0</v>
      </c>
      <c r="G259">
        <v>4.125</v>
      </c>
      <c r="H259">
        <v>0.875</v>
      </c>
      <c r="I259">
        <v>0</v>
      </c>
      <c r="J259">
        <v>3.3030303030303032</v>
      </c>
      <c r="K259">
        <v>-3.1428571428571428</v>
      </c>
      <c r="L259">
        <v>0</v>
      </c>
      <c r="M259">
        <v>0</v>
      </c>
      <c r="N259">
        <v>0.8571428571428571</v>
      </c>
      <c r="O259">
        <v>0</v>
      </c>
      <c r="P259">
        <v>0.25</v>
      </c>
      <c r="Q259">
        <v>0</v>
      </c>
      <c r="R259">
        <v>0</v>
      </c>
      <c r="S259">
        <v>8</v>
      </c>
      <c r="T259">
        <v>3.4850914750833892</v>
      </c>
      <c r="U259">
        <v>1.8367601922381858</v>
      </c>
      <c r="V259">
        <v>0</v>
      </c>
      <c r="W259" t="str">
        <f>_xlfn.CONCAT(test_nflmodel2023_2[[#This Row],[player]],"-", test_nflmodel2023_2[[#This Row],[team]])</f>
        <v>Edwards-Helaire-KC</v>
      </c>
      <c r="X259">
        <f>test_nflmodel2023_2[[#This Row],[carry score]]+test_nflmodel2023_2[[#This Row],[target score]]+test_nflmodel2023_2[[#This Row],[passing score]]</f>
        <v>5.3218516673215746</v>
      </c>
    </row>
    <row r="260" spans="1:24" x14ac:dyDescent="0.25">
      <c r="A260" t="s">
        <v>475</v>
      </c>
      <c r="B260" t="s">
        <v>25</v>
      </c>
      <c r="C260" t="s">
        <v>71</v>
      </c>
      <c r="D260">
        <v>8</v>
      </c>
      <c r="E260">
        <v>3</v>
      </c>
      <c r="F260">
        <v>0</v>
      </c>
      <c r="G260">
        <v>4</v>
      </c>
      <c r="H260">
        <v>1.5</v>
      </c>
      <c r="I260">
        <v>0</v>
      </c>
      <c r="J260">
        <v>2.875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2</v>
      </c>
      <c r="T260">
        <v>3.1392135623730946</v>
      </c>
      <c r="U260">
        <v>2.1213203435596424</v>
      </c>
      <c r="V260">
        <v>0</v>
      </c>
      <c r="W260" t="str">
        <f>_xlfn.CONCAT(test_nflmodel2023_2[[#This Row],[player]],"-", test_nflmodel2023_2[[#This Row],[team]])</f>
        <v>Blackshear-CAR</v>
      </c>
      <c r="X260">
        <f>test_nflmodel2023_2[[#This Row],[carry score]]+test_nflmodel2023_2[[#This Row],[target score]]+test_nflmodel2023_2[[#This Row],[passing score]]</f>
        <v>5.2605339059327374</v>
      </c>
    </row>
    <row r="261" spans="1:24" x14ac:dyDescent="0.25">
      <c r="A261" t="s">
        <v>482</v>
      </c>
      <c r="B261" t="s">
        <v>39</v>
      </c>
      <c r="C261" t="s">
        <v>73</v>
      </c>
      <c r="D261">
        <v>0</v>
      </c>
      <c r="E261">
        <v>3</v>
      </c>
      <c r="F261">
        <v>0</v>
      </c>
      <c r="G261">
        <v>0</v>
      </c>
      <c r="H261">
        <v>1.5</v>
      </c>
      <c r="I261">
        <v>0</v>
      </c>
      <c r="J261">
        <v>0</v>
      </c>
      <c r="K261">
        <v>15.666666666666666</v>
      </c>
      <c r="L261">
        <v>0</v>
      </c>
      <c r="M261">
        <v>0</v>
      </c>
      <c r="N261">
        <v>0.66666666666666663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0</v>
      </c>
      <c r="U261">
        <v>5.2546536768929757</v>
      </c>
      <c r="V261">
        <v>0</v>
      </c>
      <c r="W261" t="str">
        <f>_xlfn.CONCAT(test_nflmodel2023_2[[#This Row],[player]],"-", test_nflmodel2023_2[[#This Row],[team]])</f>
        <v>Thornton-NE</v>
      </c>
      <c r="X261">
        <f>test_nflmodel2023_2[[#This Row],[carry score]]+test_nflmodel2023_2[[#This Row],[target score]]+test_nflmodel2023_2[[#This Row],[passing score]]</f>
        <v>5.2546536768929757</v>
      </c>
    </row>
    <row r="262" spans="1:24" x14ac:dyDescent="0.25">
      <c r="A262" t="s">
        <v>112</v>
      </c>
      <c r="B262" t="s">
        <v>44</v>
      </c>
      <c r="C262" t="s">
        <v>73</v>
      </c>
      <c r="D262">
        <v>0</v>
      </c>
      <c r="E262">
        <v>9</v>
      </c>
      <c r="F262">
        <v>0</v>
      </c>
      <c r="G262">
        <v>0</v>
      </c>
      <c r="H262">
        <v>1.2857142857142858</v>
      </c>
      <c r="I262">
        <v>0</v>
      </c>
      <c r="J262">
        <v>0</v>
      </c>
      <c r="K262">
        <v>22.555555555555554</v>
      </c>
      <c r="L262">
        <v>0</v>
      </c>
      <c r="M262">
        <v>0</v>
      </c>
      <c r="N262">
        <v>0.55555555555555558</v>
      </c>
      <c r="O262">
        <v>1</v>
      </c>
      <c r="P262">
        <v>0</v>
      </c>
      <c r="Q262">
        <v>0.14285714285714285</v>
      </c>
      <c r="R262">
        <v>0</v>
      </c>
      <c r="S262">
        <v>7</v>
      </c>
      <c r="T262">
        <v>0</v>
      </c>
      <c r="U262">
        <v>5.1764388389303928</v>
      </c>
      <c r="V262">
        <v>0</v>
      </c>
      <c r="W262" t="str">
        <f>_xlfn.CONCAT(test_nflmodel2023_2[[#This Row],[player]],"-", test_nflmodel2023_2[[#This Row],[team]])</f>
        <v>Moore-TEN</v>
      </c>
      <c r="X262">
        <f>test_nflmodel2023_2[[#This Row],[carry score]]+test_nflmodel2023_2[[#This Row],[target score]]+test_nflmodel2023_2[[#This Row],[passing score]]</f>
        <v>5.1764388389303928</v>
      </c>
    </row>
    <row r="263" spans="1:24" x14ac:dyDescent="0.25">
      <c r="A263" t="s">
        <v>118</v>
      </c>
      <c r="B263" t="s">
        <v>40</v>
      </c>
      <c r="C263" t="s">
        <v>73</v>
      </c>
      <c r="D263">
        <v>0</v>
      </c>
      <c r="E263">
        <v>10</v>
      </c>
      <c r="F263">
        <v>0</v>
      </c>
      <c r="G263">
        <v>0</v>
      </c>
      <c r="H263">
        <v>1.6666666666666667</v>
      </c>
      <c r="I263">
        <v>0</v>
      </c>
      <c r="J263">
        <v>0</v>
      </c>
      <c r="K263">
        <v>11.299999999999999</v>
      </c>
      <c r="L263">
        <v>0</v>
      </c>
      <c r="M263">
        <v>0</v>
      </c>
      <c r="N263">
        <v>0.8</v>
      </c>
      <c r="O263">
        <v>1</v>
      </c>
      <c r="P263">
        <v>0</v>
      </c>
      <c r="Q263">
        <v>0.16666666666666666</v>
      </c>
      <c r="R263">
        <v>0</v>
      </c>
      <c r="S263">
        <v>6</v>
      </c>
      <c r="T263">
        <v>0</v>
      </c>
      <c r="U263">
        <v>5.1172873928263245</v>
      </c>
      <c r="V263">
        <v>0</v>
      </c>
      <c r="W263" t="str">
        <f>_xlfn.CONCAT(test_nflmodel2023_2[[#This Row],[player]],"-", test_nflmodel2023_2[[#This Row],[team]])</f>
        <v>Wilson-MIA</v>
      </c>
      <c r="X263">
        <f>test_nflmodel2023_2[[#This Row],[carry score]]+test_nflmodel2023_2[[#This Row],[target score]]+test_nflmodel2023_2[[#This Row],[passing score]]</f>
        <v>5.1172873928263245</v>
      </c>
    </row>
    <row r="264" spans="1:24" x14ac:dyDescent="0.25">
      <c r="A264" t="s">
        <v>204</v>
      </c>
      <c r="B264" t="s">
        <v>35</v>
      </c>
      <c r="C264" t="s">
        <v>73</v>
      </c>
      <c r="D264">
        <v>6</v>
      </c>
      <c r="E264">
        <v>27</v>
      </c>
      <c r="F264">
        <v>1</v>
      </c>
      <c r="G264">
        <v>0.75</v>
      </c>
      <c r="H264">
        <v>3.375</v>
      </c>
      <c r="I264">
        <v>0</v>
      </c>
      <c r="J264">
        <v>-0.83333333333333337</v>
      </c>
      <c r="K264">
        <v>3.2222222222222223</v>
      </c>
      <c r="L264">
        <v>0</v>
      </c>
      <c r="M264">
        <v>0</v>
      </c>
      <c r="N264">
        <v>0.70370370370370372</v>
      </c>
      <c r="O264">
        <v>0.5</v>
      </c>
      <c r="P264">
        <v>0</v>
      </c>
      <c r="Q264">
        <v>0.5</v>
      </c>
      <c r="R264">
        <v>0</v>
      </c>
      <c r="S264">
        <v>8</v>
      </c>
      <c r="T264">
        <v>0.4365800858899106</v>
      </c>
      <c r="U264">
        <v>4.6064856089357935</v>
      </c>
      <c r="V264">
        <v>0</v>
      </c>
      <c r="W264" t="str">
        <f>_xlfn.CONCAT(test_nflmodel2023_2[[#This Row],[player]],"-", test_nflmodel2023_2[[#This Row],[team]])</f>
        <v>Toney-KC</v>
      </c>
      <c r="X264">
        <f>test_nflmodel2023_2[[#This Row],[carry score]]+test_nflmodel2023_2[[#This Row],[target score]]+test_nflmodel2023_2[[#This Row],[passing score]]</f>
        <v>5.043065694825704</v>
      </c>
    </row>
    <row r="265" spans="1:24" x14ac:dyDescent="0.25">
      <c r="A265" t="s">
        <v>102</v>
      </c>
      <c r="B265" t="s">
        <v>47</v>
      </c>
      <c r="C265" t="s">
        <v>73</v>
      </c>
      <c r="D265">
        <v>0</v>
      </c>
      <c r="E265">
        <v>28</v>
      </c>
      <c r="F265">
        <v>0</v>
      </c>
      <c r="G265">
        <v>0</v>
      </c>
      <c r="H265">
        <v>4</v>
      </c>
      <c r="I265">
        <v>0</v>
      </c>
      <c r="J265">
        <v>0</v>
      </c>
      <c r="K265">
        <v>7.3928571428571432</v>
      </c>
      <c r="L265">
        <v>0</v>
      </c>
      <c r="M265">
        <v>0</v>
      </c>
      <c r="N265">
        <v>0.6428571428571429</v>
      </c>
      <c r="O265">
        <v>0</v>
      </c>
      <c r="P265">
        <v>0</v>
      </c>
      <c r="Q265">
        <v>0.2857142857142857</v>
      </c>
      <c r="R265">
        <v>0</v>
      </c>
      <c r="S265">
        <v>7</v>
      </c>
      <c r="T265">
        <v>0</v>
      </c>
      <c r="U265">
        <v>5.0267856877181201</v>
      </c>
      <c r="V265">
        <v>0</v>
      </c>
      <c r="W265" t="str">
        <f>_xlfn.CONCAT(test_nflmodel2023_2[[#This Row],[player]],"-", test_nflmodel2023_2[[#This Row],[team]])</f>
        <v>Robinson-PIT</v>
      </c>
      <c r="X265">
        <f>test_nflmodel2023_2[[#This Row],[carry score]]+test_nflmodel2023_2[[#This Row],[target score]]+test_nflmodel2023_2[[#This Row],[passing score]]</f>
        <v>5.0267856877181201</v>
      </c>
    </row>
    <row r="266" spans="1:24" x14ac:dyDescent="0.25">
      <c r="A266" t="s">
        <v>180</v>
      </c>
      <c r="B266" t="s">
        <v>43</v>
      </c>
      <c r="C266" t="s">
        <v>73</v>
      </c>
      <c r="D266">
        <v>0</v>
      </c>
      <c r="E266">
        <v>23</v>
      </c>
      <c r="F266">
        <v>0</v>
      </c>
      <c r="G266">
        <v>0</v>
      </c>
      <c r="H266">
        <v>3.2857142857142856</v>
      </c>
      <c r="I266">
        <v>0</v>
      </c>
      <c r="J266">
        <v>0</v>
      </c>
      <c r="K266">
        <v>4.1739130434782608</v>
      </c>
      <c r="L266">
        <v>0</v>
      </c>
      <c r="M266">
        <v>0</v>
      </c>
      <c r="N266">
        <v>0.69565217391304346</v>
      </c>
      <c r="O266">
        <v>0.5</v>
      </c>
      <c r="P266">
        <v>0</v>
      </c>
      <c r="Q266">
        <v>0.5714285714285714</v>
      </c>
      <c r="R266">
        <v>0</v>
      </c>
      <c r="S266">
        <v>7</v>
      </c>
      <c r="T266">
        <v>0</v>
      </c>
      <c r="U266">
        <v>5.0156360404093414</v>
      </c>
      <c r="V266">
        <v>0</v>
      </c>
      <c r="W266" t="str">
        <f>_xlfn.CONCAT(test_nflmodel2023_2[[#This Row],[player]],"-", test_nflmodel2023_2[[#This Row],[team]])</f>
        <v>Campbell-NYG</v>
      </c>
      <c r="X266">
        <f>test_nflmodel2023_2[[#This Row],[carry score]]+test_nflmodel2023_2[[#This Row],[target score]]+test_nflmodel2023_2[[#This Row],[passing score]]</f>
        <v>5.0156360404093414</v>
      </c>
    </row>
    <row r="267" spans="1:24" x14ac:dyDescent="0.25">
      <c r="A267" t="s">
        <v>304</v>
      </c>
      <c r="B267" t="s">
        <v>40</v>
      </c>
      <c r="C267" t="s">
        <v>74</v>
      </c>
      <c r="D267">
        <v>0</v>
      </c>
      <c r="E267">
        <v>19</v>
      </c>
      <c r="F267">
        <v>0</v>
      </c>
      <c r="G267">
        <v>0</v>
      </c>
      <c r="H267">
        <v>2.375</v>
      </c>
      <c r="I267">
        <v>0</v>
      </c>
      <c r="J267">
        <v>0</v>
      </c>
      <c r="K267">
        <v>6.8421052631578947</v>
      </c>
      <c r="L267">
        <v>0</v>
      </c>
      <c r="M267">
        <v>0</v>
      </c>
      <c r="N267">
        <v>0.73684210526315785</v>
      </c>
      <c r="O267">
        <v>0.5</v>
      </c>
      <c r="P267">
        <v>0</v>
      </c>
      <c r="Q267">
        <v>0.5</v>
      </c>
      <c r="R267">
        <v>0</v>
      </c>
      <c r="S267">
        <v>8</v>
      </c>
      <c r="T267">
        <v>0</v>
      </c>
      <c r="U267">
        <v>5.0148266680785198</v>
      </c>
      <c r="V267">
        <v>0</v>
      </c>
      <c r="W267" t="str">
        <f>_xlfn.CONCAT(test_nflmodel2023_2[[#This Row],[player]],"-", test_nflmodel2023_2[[#This Row],[team]])</f>
        <v>Smythe-MIA</v>
      </c>
      <c r="X267">
        <f>test_nflmodel2023_2[[#This Row],[carry score]]+test_nflmodel2023_2[[#This Row],[target score]]+test_nflmodel2023_2[[#This Row],[passing score]]</f>
        <v>5.0148266680785198</v>
      </c>
    </row>
    <row r="268" spans="1:24" x14ac:dyDescent="0.25">
      <c r="A268" t="s">
        <v>386</v>
      </c>
      <c r="B268" t="s">
        <v>38</v>
      </c>
      <c r="C268" t="s">
        <v>73</v>
      </c>
      <c r="D268">
        <v>0</v>
      </c>
      <c r="E268">
        <v>16</v>
      </c>
      <c r="F268">
        <v>0</v>
      </c>
      <c r="G268">
        <v>0</v>
      </c>
      <c r="H268">
        <v>2</v>
      </c>
      <c r="I268">
        <v>0</v>
      </c>
      <c r="J268">
        <v>0</v>
      </c>
      <c r="K268">
        <v>8.5</v>
      </c>
      <c r="L268">
        <v>0</v>
      </c>
      <c r="M268">
        <v>0</v>
      </c>
      <c r="N268">
        <v>0.625</v>
      </c>
      <c r="O268">
        <v>1</v>
      </c>
      <c r="P268">
        <v>0</v>
      </c>
      <c r="Q268">
        <v>0.25</v>
      </c>
      <c r="R268">
        <v>0</v>
      </c>
      <c r="S268">
        <v>8</v>
      </c>
      <c r="T268">
        <v>0</v>
      </c>
      <c r="U268">
        <v>4.9972191289246473</v>
      </c>
      <c r="V268">
        <v>0</v>
      </c>
      <c r="W268" t="str">
        <f>_xlfn.CONCAT(test_nflmodel2023_2[[#This Row],[player]],"-", test_nflmodel2023_2[[#This Row],[team]])</f>
        <v>Renfrow-LV</v>
      </c>
      <c r="X268">
        <f>test_nflmodel2023_2[[#This Row],[carry score]]+test_nflmodel2023_2[[#This Row],[target score]]+test_nflmodel2023_2[[#This Row],[passing score]]</f>
        <v>4.9972191289246473</v>
      </c>
    </row>
    <row r="269" spans="1:24" x14ac:dyDescent="0.25">
      <c r="A269" t="s">
        <v>196</v>
      </c>
      <c r="B269" t="s">
        <v>35</v>
      </c>
      <c r="C269" t="s">
        <v>71</v>
      </c>
      <c r="D269">
        <v>11</v>
      </c>
      <c r="E269">
        <v>21</v>
      </c>
      <c r="F269">
        <v>0</v>
      </c>
      <c r="G269">
        <v>1.375</v>
      </c>
      <c r="H269">
        <v>2.625</v>
      </c>
      <c r="I269">
        <v>0</v>
      </c>
      <c r="J269">
        <v>1.9090909090909092</v>
      </c>
      <c r="K269">
        <v>0.2857142857142857</v>
      </c>
      <c r="L269">
        <v>0</v>
      </c>
      <c r="M269">
        <v>0</v>
      </c>
      <c r="N269">
        <v>0.7142857142857143</v>
      </c>
      <c r="O269">
        <v>1</v>
      </c>
      <c r="P269">
        <v>0</v>
      </c>
      <c r="Q269">
        <v>0.25</v>
      </c>
      <c r="R269">
        <v>0</v>
      </c>
      <c r="S269">
        <v>8</v>
      </c>
      <c r="T269">
        <v>1.0419312160876686</v>
      </c>
      <c r="U269">
        <v>3.942231921159526</v>
      </c>
      <c r="V269">
        <v>0</v>
      </c>
      <c r="W269" t="str">
        <f>_xlfn.CONCAT(test_nflmodel2023_2[[#This Row],[player]],"-", test_nflmodel2023_2[[#This Row],[team]])</f>
        <v>McKinnon-KC</v>
      </c>
      <c r="X269">
        <f>test_nflmodel2023_2[[#This Row],[carry score]]+test_nflmodel2023_2[[#This Row],[target score]]+test_nflmodel2023_2[[#This Row],[passing score]]</f>
        <v>4.9841631372471946</v>
      </c>
    </row>
    <row r="270" spans="1:24" x14ac:dyDescent="0.25">
      <c r="A270" t="s">
        <v>212</v>
      </c>
      <c r="B270" t="s">
        <v>49</v>
      </c>
      <c r="C270" t="s">
        <v>73</v>
      </c>
      <c r="D270">
        <v>4</v>
      </c>
      <c r="E270">
        <v>15</v>
      </c>
      <c r="F270">
        <v>0</v>
      </c>
      <c r="G270">
        <v>0.5</v>
      </c>
      <c r="H270">
        <v>1.875</v>
      </c>
      <c r="I270">
        <v>0</v>
      </c>
      <c r="J270">
        <v>8.25</v>
      </c>
      <c r="K270">
        <v>10.666666666666666</v>
      </c>
      <c r="L270">
        <v>0</v>
      </c>
      <c r="M270">
        <v>0</v>
      </c>
      <c r="N270">
        <v>0.53333333333333333</v>
      </c>
      <c r="O270">
        <v>0.5</v>
      </c>
      <c r="P270">
        <v>0</v>
      </c>
      <c r="Q270">
        <v>0.25</v>
      </c>
      <c r="R270">
        <v>0</v>
      </c>
      <c r="S270">
        <v>8</v>
      </c>
      <c r="T270">
        <v>0.88878086243366083</v>
      </c>
      <c r="U270">
        <v>4.087677432595517</v>
      </c>
      <c r="V270">
        <v>0</v>
      </c>
      <c r="W270" t="str">
        <f>_xlfn.CONCAT(test_nflmodel2023_2[[#This Row],[player]],"-", test_nflmodel2023_2[[#This Row],[team]])</f>
        <v>Scott-CHI</v>
      </c>
      <c r="X270">
        <f>test_nflmodel2023_2[[#This Row],[carry score]]+test_nflmodel2023_2[[#This Row],[target score]]+test_nflmodel2023_2[[#This Row],[passing score]]</f>
        <v>4.976458295029178</v>
      </c>
    </row>
    <row r="271" spans="1:24" x14ac:dyDescent="0.25">
      <c r="A271" t="s">
        <v>422</v>
      </c>
      <c r="B271" t="s">
        <v>48</v>
      </c>
      <c r="C271" t="s">
        <v>74</v>
      </c>
      <c r="D271">
        <v>0</v>
      </c>
      <c r="E271">
        <v>6</v>
      </c>
      <c r="F271">
        <v>0</v>
      </c>
      <c r="G271">
        <v>0</v>
      </c>
      <c r="H271">
        <v>3</v>
      </c>
      <c r="I271">
        <v>0</v>
      </c>
      <c r="J271">
        <v>0</v>
      </c>
      <c r="K271">
        <v>7</v>
      </c>
      <c r="L271">
        <v>0</v>
      </c>
      <c r="M271">
        <v>0</v>
      </c>
      <c r="N271">
        <v>0.66666666666666663</v>
      </c>
      <c r="O271">
        <v>0</v>
      </c>
      <c r="P271">
        <v>0</v>
      </c>
      <c r="Q271">
        <v>0</v>
      </c>
      <c r="R271">
        <v>0</v>
      </c>
      <c r="S271">
        <v>2</v>
      </c>
      <c r="T271">
        <v>0</v>
      </c>
      <c r="U271">
        <v>4.9213203435596427</v>
      </c>
      <c r="V271">
        <v>0</v>
      </c>
      <c r="W271" t="str">
        <f>_xlfn.CONCAT(test_nflmodel2023_2[[#This Row],[player]],"-", test_nflmodel2023_2[[#This Row],[team]])</f>
        <v>Hudson-CIN</v>
      </c>
      <c r="X271">
        <f>test_nflmodel2023_2[[#This Row],[carry score]]+test_nflmodel2023_2[[#This Row],[target score]]+test_nflmodel2023_2[[#This Row],[passing score]]</f>
        <v>4.9213203435596427</v>
      </c>
    </row>
    <row r="272" spans="1:24" x14ac:dyDescent="0.25">
      <c r="A272" t="s">
        <v>446</v>
      </c>
      <c r="B272" t="s">
        <v>48</v>
      </c>
      <c r="C272" t="s">
        <v>73</v>
      </c>
      <c r="D272">
        <v>0</v>
      </c>
      <c r="E272">
        <v>13</v>
      </c>
      <c r="F272">
        <v>0</v>
      </c>
      <c r="G272">
        <v>0</v>
      </c>
      <c r="H272">
        <v>2.1666666666666665</v>
      </c>
      <c r="I272">
        <v>0</v>
      </c>
      <c r="J272">
        <v>0</v>
      </c>
      <c r="K272">
        <v>8.8461538461538467</v>
      </c>
      <c r="L272">
        <v>0</v>
      </c>
      <c r="M272">
        <v>0</v>
      </c>
      <c r="N272">
        <v>0.84615384615384615</v>
      </c>
      <c r="O272">
        <v>1</v>
      </c>
      <c r="P272">
        <v>0</v>
      </c>
      <c r="Q272">
        <v>0.16666666666666666</v>
      </c>
      <c r="R272">
        <v>0</v>
      </c>
      <c r="S272">
        <v>6</v>
      </c>
      <c r="T272">
        <v>0</v>
      </c>
      <c r="U272">
        <v>4.8796393694930593</v>
      </c>
      <c r="V272">
        <v>0</v>
      </c>
      <c r="W272" t="str">
        <f>_xlfn.CONCAT(test_nflmodel2023_2[[#This Row],[player]],"-", test_nflmodel2023_2[[#This Row],[team]])</f>
        <v>Irwin-CIN</v>
      </c>
      <c r="X272">
        <f>test_nflmodel2023_2[[#This Row],[carry score]]+test_nflmodel2023_2[[#This Row],[target score]]+test_nflmodel2023_2[[#This Row],[passing score]]</f>
        <v>4.8796393694930593</v>
      </c>
    </row>
    <row r="273" spans="1:24" x14ac:dyDescent="0.25">
      <c r="A273" t="s">
        <v>390</v>
      </c>
      <c r="B273" t="s">
        <v>42</v>
      </c>
      <c r="C273" t="s">
        <v>74</v>
      </c>
      <c r="D273">
        <v>0</v>
      </c>
      <c r="E273">
        <v>11</v>
      </c>
      <c r="F273">
        <v>0</v>
      </c>
      <c r="G273">
        <v>0</v>
      </c>
      <c r="H273">
        <v>1.8333333333333333</v>
      </c>
      <c r="I273">
        <v>0</v>
      </c>
      <c r="J273">
        <v>0</v>
      </c>
      <c r="K273">
        <v>5.0909090909090917</v>
      </c>
      <c r="L273">
        <v>0</v>
      </c>
      <c r="M273">
        <v>0</v>
      </c>
      <c r="N273">
        <v>0.90909090909090906</v>
      </c>
      <c r="O273">
        <v>0.66666666666666663</v>
      </c>
      <c r="P273">
        <v>0</v>
      </c>
      <c r="Q273">
        <v>0.5</v>
      </c>
      <c r="R273">
        <v>0</v>
      </c>
      <c r="S273">
        <v>6</v>
      </c>
      <c r="T273">
        <v>0</v>
      </c>
      <c r="U273">
        <v>4.8628109404664084</v>
      </c>
      <c r="V273">
        <v>0</v>
      </c>
      <c r="W273" t="str">
        <f>_xlfn.CONCAT(test_nflmodel2023_2[[#This Row],[player]],"-", test_nflmodel2023_2[[#This Row],[team]])</f>
        <v>Moreau-NO</v>
      </c>
      <c r="X273">
        <f>test_nflmodel2023_2[[#This Row],[carry score]]+test_nflmodel2023_2[[#This Row],[target score]]+test_nflmodel2023_2[[#This Row],[passing score]]</f>
        <v>4.8628109404664084</v>
      </c>
    </row>
    <row r="274" spans="1:24" x14ac:dyDescent="0.25">
      <c r="A274" t="s">
        <v>330</v>
      </c>
      <c r="B274" t="s">
        <v>50</v>
      </c>
      <c r="C274" t="s">
        <v>73</v>
      </c>
      <c r="D274">
        <v>0</v>
      </c>
      <c r="E274">
        <v>21</v>
      </c>
      <c r="F274">
        <v>0</v>
      </c>
      <c r="G274">
        <v>0</v>
      </c>
      <c r="H274">
        <v>3</v>
      </c>
      <c r="I274">
        <v>0</v>
      </c>
      <c r="J274">
        <v>0</v>
      </c>
      <c r="K274">
        <v>11</v>
      </c>
      <c r="L274">
        <v>0</v>
      </c>
      <c r="M274">
        <v>0</v>
      </c>
      <c r="N274">
        <v>0.5714285714285714</v>
      </c>
      <c r="O274">
        <v>0</v>
      </c>
      <c r="P274">
        <v>0</v>
      </c>
      <c r="Q274">
        <v>0</v>
      </c>
      <c r="R274">
        <v>0</v>
      </c>
      <c r="S274">
        <v>7</v>
      </c>
      <c r="T274">
        <v>0</v>
      </c>
      <c r="U274">
        <v>4.7714285714285714</v>
      </c>
      <c r="V274">
        <v>0</v>
      </c>
      <c r="W274" t="str">
        <f>_xlfn.CONCAT(test_nflmodel2023_2[[#This Row],[player]],"-", test_nflmodel2023_2[[#This Row],[team]])</f>
        <v>Jennings-SF</v>
      </c>
      <c r="X274">
        <f>test_nflmodel2023_2[[#This Row],[carry score]]+test_nflmodel2023_2[[#This Row],[target score]]+test_nflmodel2023_2[[#This Row],[passing score]]</f>
        <v>4.7714285714285714</v>
      </c>
    </row>
    <row r="275" spans="1:24" x14ac:dyDescent="0.25">
      <c r="A275" t="s">
        <v>469</v>
      </c>
      <c r="B275" t="s">
        <v>41</v>
      </c>
      <c r="C275" t="s">
        <v>71</v>
      </c>
      <c r="D275">
        <v>13</v>
      </c>
      <c r="E275">
        <v>2</v>
      </c>
      <c r="F275">
        <v>0</v>
      </c>
      <c r="G275">
        <v>2.6</v>
      </c>
      <c r="H275">
        <v>0.4</v>
      </c>
      <c r="I275">
        <v>0</v>
      </c>
      <c r="J275">
        <v>4.8461538461538458</v>
      </c>
      <c r="K275">
        <v>2.9999999999999996</v>
      </c>
      <c r="L275">
        <v>0</v>
      </c>
      <c r="M275">
        <v>0</v>
      </c>
      <c r="N275">
        <v>1</v>
      </c>
      <c r="O275">
        <v>0</v>
      </c>
      <c r="P275">
        <v>0.4</v>
      </c>
      <c r="Q275">
        <v>0</v>
      </c>
      <c r="R275">
        <v>0</v>
      </c>
      <c r="S275">
        <v>5</v>
      </c>
      <c r="T275">
        <v>3.7981295510409856</v>
      </c>
      <c r="U275">
        <v>0.97029674334022153</v>
      </c>
      <c r="V275">
        <v>0</v>
      </c>
      <c r="W275" t="str">
        <f>_xlfn.CONCAT(test_nflmodel2023_2[[#This Row],[player]],"-", test_nflmodel2023_2[[#This Row],[team]])</f>
        <v>Patterson-ATL</v>
      </c>
      <c r="X275">
        <f>test_nflmodel2023_2[[#This Row],[carry score]]+test_nflmodel2023_2[[#This Row],[target score]]+test_nflmodel2023_2[[#This Row],[passing score]]</f>
        <v>4.7684262943812072</v>
      </c>
    </row>
    <row r="276" spans="1:24" x14ac:dyDescent="0.25">
      <c r="A276" t="s">
        <v>157</v>
      </c>
      <c r="B276" t="s">
        <v>26</v>
      </c>
      <c r="C276" t="s">
        <v>73</v>
      </c>
      <c r="D276">
        <v>4</v>
      </c>
      <c r="E276">
        <v>9</v>
      </c>
      <c r="F276">
        <v>0</v>
      </c>
      <c r="G276">
        <v>0.5714285714285714</v>
      </c>
      <c r="H276">
        <v>1.2857142857142858</v>
      </c>
      <c r="I276">
        <v>0</v>
      </c>
      <c r="J276">
        <v>8.25</v>
      </c>
      <c r="K276">
        <v>24.666666666666664</v>
      </c>
      <c r="L276">
        <v>0</v>
      </c>
      <c r="M276">
        <v>0</v>
      </c>
      <c r="N276">
        <v>0.33333333333333331</v>
      </c>
      <c r="O276">
        <v>0</v>
      </c>
      <c r="P276">
        <v>0</v>
      </c>
      <c r="Q276">
        <v>0</v>
      </c>
      <c r="R276">
        <v>0</v>
      </c>
      <c r="S276">
        <v>7</v>
      </c>
      <c r="T276">
        <v>1.2416653409677059</v>
      </c>
      <c r="U276">
        <v>3.4659763849544634</v>
      </c>
      <c r="V276">
        <v>0</v>
      </c>
      <c r="W276" t="str">
        <f>_xlfn.CONCAT(test_nflmodel2023_2[[#This Row],[player]],"-", test_nflmodel2023_2[[#This Row],[team]])</f>
        <v>Goodwin-CLE</v>
      </c>
      <c r="X276">
        <f>test_nflmodel2023_2[[#This Row],[carry score]]+test_nflmodel2023_2[[#This Row],[target score]]+test_nflmodel2023_2[[#This Row],[passing score]]</f>
        <v>4.7076417259221692</v>
      </c>
    </row>
    <row r="277" spans="1:24" x14ac:dyDescent="0.25">
      <c r="A277" t="s">
        <v>186</v>
      </c>
      <c r="B277" t="s">
        <v>51</v>
      </c>
      <c r="C277" t="s">
        <v>71</v>
      </c>
      <c r="D277">
        <v>20</v>
      </c>
      <c r="E277">
        <v>5</v>
      </c>
      <c r="F277">
        <v>0</v>
      </c>
      <c r="G277">
        <v>5</v>
      </c>
      <c r="H277">
        <v>1.25</v>
      </c>
      <c r="I277">
        <v>0</v>
      </c>
      <c r="J277">
        <v>2</v>
      </c>
      <c r="K277">
        <v>-0.6</v>
      </c>
      <c r="L277">
        <v>0</v>
      </c>
      <c r="M277">
        <v>0</v>
      </c>
      <c r="N277">
        <v>1</v>
      </c>
      <c r="O277">
        <v>0</v>
      </c>
      <c r="P277">
        <v>0.25</v>
      </c>
      <c r="Q277">
        <v>0</v>
      </c>
      <c r="R277">
        <v>0</v>
      </c>
      <c r="S277">
        <v>4</v>
      </c>
      <c r="T277">
        <v>3.5206207261596578</v>
      </c>
      <c r="U277">
        <v>1.1433992677987828</v>
      </c>
      <c r="V277">
        <v>0</v>
      </c>
      <c r="W277" t="str">
        <f>_xlfn.CONCAT(test_nflmodel2023_2[[#This Row],[player]],"-", test_nflmodel2023_2[[#This Row],[team]])</f>
        <v>Vaughn-DAL</v>
      </c>
      <c r="X277">
        <f>test_nflmodel2023_2[[#This Row],[carry score]]+test_nflmodel2023_2[[#This Row],[target score]]+test_nflmodel2023_2[[#This Row],[passing score]]</f>
        <v>4.6640199939584406</v>
      </c>
    </row>
    <row r="278" spans="1:24" x14ac:dyDescent="0.25">
      <c r="A278" t="s">
        <v>221</v>
      </c>
      <c r="B278" t="s">
        <v>49</v>
      </c>
      <c r="C278" t="s">
        <v>73</v>
      </c>
      <c r="D278">
        <v>0</v>
      </c>
      <c r="E278">
        <v>16</v>
      </c>
      <c r="F278">
        <v>0</v>
      </c>
      <c r="G278">
        <v>0</v>
      </c>
      <c r="H278">
        <v>3.2</v>
      </c>
      <c r="I278">
        <v>0</v>
      </c>
      <c r="J278">
        <v>0</v>
      </c>
      <c r="K278">
        <v>11.499999999999998</v>
      </c>
      <c r="L278">
        <v>0</v>
      </c>
      <c r="M278">
        <v>0</v>
      </c>
      <c r="N278">
        <v>0.3125</v>
      </c>
      <c r="O278">
        <v>0.5</v>
      </c>
      <c r="P278">
        <v>0</v>
      </c>
      <c r="Q278">
        <v>0.4</v>
      </c>
      <c r="R278">
        <v>0</v>
      </c>
      <c r="S278">
        <v>5</v>
      </c>
      <c r="T278">
        <v>0</v>
      </c>
      <c r="U278">
        <v>4.6550087574332588</v>
      </c>
      <c r="V278">
        <v>0</v>
      </c>
      <c r="W278" t="str">
        <f>_xlfn.CONCAT(test_nflmodel2023_2[[#This Row],[player]],"-", test_nflmodel2023_2[[#This Row],[team]])</f>
        <v>Claypool-CHI</v>
      </c>
      <c r="X278">
        <f>test_nflmodel2023_2[[#This Row],[carry score]]+test_nflmodel2023_2[[#This Row],[target score]]+test_nflmodel2023_2[[#This Row],[passing score]]</f>
        <v>4.6550087574332588</v>
      </c>
    </row>
    <row r="279" spans="1:24" x14ac:dyDescent="0.25">
      <c r="A279" t="s">
        <v>384</v>
      </c>
      <c r="B279" t="s">
        <v>23</v>
      </c>
      <c r="C279" t="s">
        <v>73</v>
      </c>
      <c r="D279">
        <v>0</v>
      </c>
      <c r="E279">
        <v>15</v>
      </c>
      <c r="F279">
        <v>0</v>
      </c>
      <c r="G279">
        <v>0</v>
      </c>
      <c r="H279">
        <v>1.875</v>
      </c>
      <c r="I279">
        <v>0</v>
      </c>
      <c r="J279">
        <v>0</v>
      </c>
      <c r="K279">
        <v>8.3333333333333339</v>
      </c>
      <c r="L279">
        <v>0</v>
      </c>
      <c r="M279">
        <v>0</v>
      </c>
      <c r="N279">
        <v>0.93333333333333335</v>
      </c>
      <c r="O279">
        <v>0.5</v>
      </c>
      <c r="P279">
        <v>0</v>
      </c>
      <c r="Q279">
        <v>0.25</v>
      </c>
      <c r="R279">
        <v>0</v>
      </c>
      <c r="S279">
        <v>8</v>
      </c>
      <c r="T279">
        <v>0</v>
      </c>
      <c r="U279">
        <v>4.6523528490116624</v>
      </c>
      <c r="V279">
        <v>0</v>
      </c>
      <c r="W279" t="str">
        <f>_xlfn.CONCAT(test_nflmodel2023_2[[#This Row],[player]],"-", test_nflmodel2023_2[[#This Row],[team]])</f>
        <v>Shakir-BUF</v>
      </c>
      <c r="X279">
        <f>test_nflmodel2023_2[[#This Row],[carry score]]+test_nflmodel2023_2[[#This Row],[target score]]+test_nflmodel2023_2[[#This Row],[passing score]]</f>
        <v>4.6523528490116624</v>
      </c>
    </row>
    <row r="280" spans="1:24" x14ac:dyDescent="0.25">
      <c r="A280" t="s">
        <v>375</v>
      </c>
      <c r="B280" t="s">
        <v>31</v>
      </c>
      <c r="C280" t="s">
        <v>74</v>
      </c>
      <c r="D280">
        <v>0</v>
      </c>
      <c r="E280">
        <v>6</v>
      </c>
      <c r="F280">
        <v>0</v>
      </c>
      <c r="G280">
        <v>0</v>
      </c>
      <c r="H280">
        <v>1.5</v>
      </c>
      <c r="I280">
        <v>0</v>
      </c>
      <c r="J280">
        <v>0</v>
      </c>
      <c r="K280">
        <v>12.833333333333334</v>
      </c>
      <c r="L280">
        <v>0</v>
      </c>
      <c r="M280">
        <v>0</v>
      </c>
      <c r="N280">
        <v>0.5</v>
      </c>
      <c r="O280">
        <v>0</v>
      </c>
      <c r="P280">
        <v>0</v>
      </c>
      <c r="Q280">
        <v>0</v>
      </c>
      <c r="R280">
        <v>0</v>
      </c>
      <c r="S280">
        <v>4</v>
      </c>
      <c r="T280">
        <v>0</v>
      </c>
      <c r="U280">
        <v>4.5230762113533167</v>
      </c>
      <c r="V280">
        <v>0</v>
      </c>
      <c r="W280" t="str">
        <f>_xlfn.CONCAT(test_nflmodel2023_2[[#This Row],[player]],"-", test_nflmodel2023_2[[#This Row],[team]])</f>
        <v>Mallory-IND</v>
      </c>
      <c r="X280">
        <f>test_nflmodel2023_2[[#This Row],[carry score]]+test_nflmodel2023_2[[#This Row],[target score]]+test_nflmodel2023_2[[#This Row],[passing score]]</f>
        <v>4.5230762113533167</v>
      </c>
    </row>
    <row r="281" spans="1:24" x14ac:dyDescent="0.25">
      <c r="A281" t="s">
        <v>139</v>
      </c>
      <c r="B281" t="s">
        <v>25</v>
      </c>
      <c r="C281" t="s">
        <v>73</v>
      </c>
      <c r="D281">
        <v>12</v>
      </c>
      <c r="E281">
        <v>7</v>
      </c>
      <c r="F281">
        <v>0</v>
      </c>
      <c r="G281">
        <v>2</v>
      </c>
      <c r="H281">
        <v>1.1666666666666667</v>
      </c>
      <c r="I281">
        <v>0</v>
      </c>
      <c r="J281">
        <v>4.583333333333333</v>
      </c>
      <c r="K281">
        <v>-3.5714285714285716</v>
      </c>
      <c r="L281">
        <v>0</v>
      </c>
      <c r="M281">
        <v>0</v>
      </c>
      <c r="N281">
        <v>1</v>
      </c>
      <c r="O281">
        <v>0</v>
      </c>
      <c r="P281">
        <v>0.16666666666666666</v>
      </c>
      <c r="Q281">
        <v>0</v>
      </c>
      <c r="R281">
        <v>0</v>
      </c>
      <c r="S281">
        <v>6</v>
      </c>
      <c r="T281">
        <v>2.6871638910345692</v>
      </c>
      <c r="U281">
        <v>1.8312987432296852</v>
      </c>
      <c r="V281">
        <v>0</v>
      </c>
      <c r="W281" t="str">
        <f>_xlfn.CONCAT(test_nflmodel2023_2[[#This Row],[player]],"-", test_nflmodel2023_2[[#This Row],[team]])</f>
        <v>Shenault-CAR</v>
      </c>
      <c r="X281">
        <f>test_nflmodel2023_2[[#This Row],[carry score]]+test_nflmodel2023_2[[#This Row],[target score]]+test_nflmodel2023_2[[#This Row],[passing score]]</f>
        <v>4.5184626342642549</v>
      </c>
    </row>
    <row r="282" spans="1:24" x14ac:dyDescent="0.25">
      <c r="A282" t="s">
        <v>277</v>
      </c>
      <c r="B282" t="s">
        <v>27</v>
      </c>
      <c r="C282" t="s">
        <v>74</v>
      </c>
      <c r="D282">
        <v>0</v>
      </c>
      <c r="E282">
        <v>17</v>
      </c>
      <c r="F282">
        <v>0</v>
      </c>
      <c r="G282">
        <v>0</v>
      </c>
      <c r="H282">
        <v>2.4285714285714284</v>
      </c>
      <c r="I282">
        <v>0</v>
      </c>
      <c r="J282">
        <v>0</v>
      </c>
      <c r="K282">
        <v>6.8823529411764719</v>
      </c>
      <c r="L282">
        <v>0</v>
      </c>
      <c r="M282">
        <v>0</v>
      </c>
      <c r="N282">
        <v>0.6470588235294118</v>
      </c>
      <c r="O282">
        <v>0.25</v>
      </c>
      <c r="P282">
        <v>0</v>
      </c>
      <c r="Q282">
        <v>0.5714285714285714</v>
      </c>
      <c r="R282">
        <v>0</v>
      </c>
      <c r="S282">
        <v>7</v>
      </c>
      <c r="T282">
        <v>0</v>
      </c>
      <c r="U282">
        <v>4.50499532711338</v>
      </c>
      <c r="V282">
        <v>0</v>
      </c>
      <c r="W282" t="str">
        <f>_xlfn.CONCAT(test_nflmodel2023_2[[#This Row],[player]],"-", test_nflmodel2023_2[[#This Row],[team]])</f>
        <v>Parkinson-SEA</v>
      </c>
      <c r="X282">
        <f>test_nflmodel2023_2[[#This Row],[carry score]]+test_nflmodel2023_2[[#This Row],[target score]]+test_nflmodel2023_2[[#This Row],[passing score]]</f>
        <v>4.50499532711338</v>
      </c>
    </row>
    <row r="283" spans="1:24" x14ac:dyDescent="0.25">
      <c r="A283" t="s">
        <v>118</v>
      </c>
      <c r="B283" t="s">
        <v>40</v>
      </c>
      <c r="C283" t="s">
        <v>71</v>
      </c>
      <c r="D283">
        <v>5</v>
      </c>
      <c r="E283">
        <v>3</v>
      </c>
      <c r="F283">
        <v>0</v>
      </c>
      <c r="G283">
        <v>2.5</v>
      </c>
      <c r="H283">
        <v>1.5</v>
      </c>
      <c r="I283">
        <v>0</v>
      </c>
      <c r="J283">
        <v>4.5999999999999996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2</v>
      </c>
      <c r="T283">
        <v>2.0785533905932736</v>
      </c>
      <c r="U283">
        <v>2.4213203435596427</v>
      </c>
      <c r="V283">
        <v>0</v>
      </c>
      <c r="W283" t="str">
        <f>_xlfn.CONCAT(test_nflmodel2023_2[[#This Row],[player]],"-", test_nflmodel2023_2[[#This Row],[team]])</f>
        <v>Wilson-MIA</v>
      </c>
      <c r="X283">
        <f>test_nflmodel2023_2[[#This Row],[carry score]]+test_nflmodel2023_2[[#This Row],[target score]]+test_nflmodel2023_2[[#This Row],[passing score]]</f>
        <v>4.4998737341529162</v>
      </c>
    </row>
    <row r="284" spans="1:24" x14ac:dyDescent="0.25">
      <c r="A284" t="s">
        <v>537</v>
      </c>
      <c r="B284" t="s">
        <v>24</v>
      </c>
      <c r="C284" t="s">
        <v>71</v>
      </c>
      <c r="D284">
        <v>21</v>
      </c>
      <c r="E284">
        <v>0</v>
      </c>
      <c r="F284">
        <v>0</v>
      </c>
      <c r="G284">
        <v>4.2</v>
      </c>
      <c r="H284">
        <v>0</v>
      </c>
      <c r="I284">
        <v>0</v>
      </c>
      <c r="J284">
        <v>5.2380952380952381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0.2</v>
      </c>
      <c r="Q284">
        <v>0</v>
      </c>
      <c r="R284">
        <v>0</v>
      </c>
      <c r="S284">
        <v>5</v>
      </c>
      <c r="T284">
        <v>4.4590924232298041</v>
      </c>
      <c r="U284">
        <v>0</v>
      </c>
      <c r="V284">
        <v>0</v>
      </c>
      <c r="W284" t="str">
        <f>_xlfn.CONCAT(test_nflmodel2023_2[[#This Row],[player]],"-", test_nflmodel2023_2[[#This Row],[team]])</f>
        <v>Freeman-LA</v>
      </c>
      <c r="X284">
        <f>test_nflmodel2023_2[[#This Row],[carry score]]+test_nflmodel2023_2[[#This Row],[target score]]+test_nflmodel2023_2[[#This Row],[passing score]]</f>
        <v>4.4590924232298041</v>
      </c>
    </row>
    <row r="285" spans="1:24" x14ac:dyDescent="0.25">
      <c r="A285" t="s">
        <v>225</v>
      </c>
      <c r="B285" t="s">
        <v>30</v>
      </c>
      <c r="C285" t="s">
        <v>73</v>
      </c>
      <c r="D285">
        <v>0</v>
      </c>
      <c r="E285">
        <v>11</v>
      </c>
      <c r="F285">
        <v>0</v>
      </c>
      <c r="G285">
        <v>0</v>
      </c>
      <c r="H285">
        <v>1.5714285714285714</v>
      </c>
      <c r="I285">
        <v>0</v>
      </c>
      <c r="J285">
        <v>0</v>
      </c>
      <c r="K285">
        <v>22.272727272727273</v>
      </c>
      <c r="L285">
        <v>0</v>
      </c>
      <c r="M285">
        <v>0</v>
      </c>
      <c r="N285">
        <v>0.45454545454545453</v>
      </c>
      <c r="O285">
        <v>0</v>
      </c>
      <c r="P285">
        <v>0</v>
      </c>
      <c r="Q285">
        <v>0.14285714285714285</v>
      </c>
      <c r="R285">
        <v>0</v>
      </c>
      <c r="S285">
        <v>7</v>
      </c>
      <c r="T285">
        <v>0</v>
      </c>
      <c r="U285">
        <v>4.4168121429506293</v>
      </c>
      <c r="V285">
        <v>0</v>
      </c>
      <c r="W285" t="str">
        <f>_xlfn.CONCAT(test_nflmodel2023_2[[#This Row],[player]],"-", test_nflmodel2023_2[[#This Row],[team]])</f>
        <v>Toure-GB</v>
      </c>
      <c r="X285">
        <f>test_nflmodel2023_2[[#This Row],[carry score]]+test_nflmodel2023_2[[#This Row],[target score]]+test_nflmodel2023_2[[#This Row],[passing score]]</f>
        <v>4.4168121429506293</v>
      </c>
    </row>
    <row r="286" spans="1:24" x14ac:dyDescent="0.25">
      <c r="A286" t="s">
        <v>385</v>
      </c>
      <c r="B286" t="s">
        <v>38</v>
      </c>
      <c r="C286" t="s">
        <v>74</v>
      </c>
      <c r="D286">
        <v>0</v>
      </c>
      <c r="E286">
        <v>17</v>
      </c>
      <c r="F286">
        <v>0</v>
      </c>
      <c r="G286">
        <v>0</v>
      </c>
      <c r="H286">
        <v>2.125</v>
      </c>
      <c r="I286">
        <v>0</v>
      </c>
      <c r="J286">
        <v>0</v>
      </c>
      <c r="K286">
        <v>9.235294117647058</v>
      </c>
      <c r="L286">
        <v>0</v>
      </c>
      <c r="M286">
        <v>0</v>
      </c>
      <c r="N286">
        <v>0.6470588235294118</v>
      </c>
      <c r="O286">
        <v>0.33333333333333331</v>
      </c>
      <c r="P286">
        <v>0</v>
      </c>
      <c r="Q286">
        <v>0.375</v>
      </c>
      <c r="R286">
        <v>0</v>
      </c>
      <c r="S286">
        <v>8</v>
      </c>
      <c r="T286">
        <v>0</v>
      </c>
      <c r="U286">
        <v>4.3640287053319522</v>
      </c>
      <c r="V286">
        <v>0</v>
      </c>
      <c r="W286" t="str">
        <f>_xlfn.CONCAT(test_nflmodel2023_2[[#This Row],[player]],"-", test_nflmodel2023_2[[#This Row],[team]])</f>
        <v>Mayer-LV</v>
      </c>
      <c r="X286">
        <f>test_nflmodel2023_2[[#This Row],[carry score]]+test_nflmodel2023_2[[#This Row],[target score]]+test_nflmodel2023_2[[#This Row],[passing score]]</f>
        <v>4.3640287053319522</v>
      </c>
    </row>
    <row r="287" spans="1:24" x14ac:dyDescent="0.25">
      <c r="A287" t="s">
        <v>380</v>
      </c>
      <c r="B287" t="s">
        <v>37</v>
      </c>
      <c r="C287" t="s">
        <v>71</v>
      </c>
      <c r="D287">
        <v>12</v>
      </c>
      <c r="E287">
        <v>3</v>
      </c>
      <c r="F287">
        <v>0</v>
      </c>
      <c r="G287">
        <v>2.4</v>
      </c>
      <c r="H287">
        <v>0.6</v>
      </c>
      <c r="I287">
        <v>0</v>
      </c>
      <c r="J287">
        <v>2.2500000000000004</v>
      </c>
      <c r="K287">
        <v>-0.33333333333333337</v>
      </c>
      <c r="L287">
        <v>0</v>
      </c>
      <c r="M287">
        <v>0</v>
      </c>
      <c r="N287">
        <v>1</v>
      </c>
      <c r="O287">
        <v>1</v>
      </c>
      <c r="P287">
        <v>0.2</v>
      </c>
      <c r="Q287">
        <v>0.2</v>
      </c>
      <c r="R287">
        <v>0</v>
      </c>
      <c r="S287">
        <v>5</v>
      </c>
      <c r="T287">
        <v>2.3271371656006363</v>
      </c>
      <c r="U287">
        <v>2.0108203932499369</v>
      </c>
      <c r="V287">
        <v>0</v>
      </c>
      <c r="W287" t="str">
        <f>_xlfn.CONCAT(test_nflmodel2023_2[[#This Row],[player]],"-", test_nflmodel2023_2[[#This Row],[team]])</f>
        <v>Spiller-LAC</v>
      </c>
      <c r="X287">
        <f>test_nflmodel2023_2[[#This Row],[carry score]]+test_nflmodel2023_2[[#This Row],[target score]]+test_nflmodel2023_2[[#This Row],[passing score]]</f>
        <v>4.3379575588505732</v>
      </c>
    </row>
    <row r="288" spans="1:24" x14ac:dyDescent="0.25">
      <c r="A288" t="s">
        <v>312</v>
      </c>
      <c r="B288" t="s">
        <v>46</v>
      </c>
      <c r="C288" t="s">
        <v>73</v>
      </c>
      <c r="D288">
        <v>0</v>
      </c>
      <c r="E288">
        <v>5</v>
      </c>
      <c r="F288">
        <v>0</v>
      </c>
      <c r="G288">
        <v>0</v>
      </c>
      <c r="H288">
        <v>1.6666666666666667</v>
      </c>
      <c r="I288">
        <v>0</v>
      </c>
      <c r="J288">
        <v>0</v>
      </c>
      <c r="K288">
        <v>4</v>
      </c>
      <c r="L288">
        <v>0</v>
      </c>
      <c r="M288">
        <v>0</v>
      </c>
      <c r="N288">
        <v>0.8</v>
      </c>
      <c r="O288">
        <v>1</v>
      </c>
      <c r="P288">
        <v>0</v>
      </c>
      <c r="Q288">
        <v>0.33333333333333331</v>
      </c>
      <c r="R288">
        <v>0</v>
      </c>
      <c r="S288">
        <v>3</v>
      </c>
      <c r="T288">
        <v>0</v>
      </c>
      <c r="U288">
        <v>4.3244227845132954</v>
      </c>
      <c r="V288">
        <v>0</v>
      </c>
      <c r="W288" t="str">
        <f>_xlfn.CONCAT(test_nflmodel2023_2[[#This Row],[player]],"-", test_nflmodel2023_2[[#This Row],[team]])</f>
        <v>Watkins-PHI</v>
      </c>
      <c r="X288">
        <f>test_nflmodel2023_2[[#This Row],[carry score]]+test_nflmodel2023_2[[#This Row],[target score]]+test_nflmodel2023_2[[#This Row],[passing score]]</f>
        <v>4.3244227845132954</v>
      </c>
    </row>
    <row r="289" spans="1:24" x14ac:dyDescent="0.25">
      <c r="A289" t="s">
        <v>156</v>
      </c>
      <c r="B289" t="s">
        <v>48</v>
      </c>
      <c r="C289" t="s">
        <v>74</v>
      </c>
      <c r="D289">
        <v>0</v>
      </c>
      <c r="E289">
        <v>15</v>
      </c>
      <c r="F289">
        <v>0</v>
      </c>
      <c r="G289">
        <v>0</v>
      </c>
      <c r="H289">
        <v>3</v>
      </c>
      <c r="I289">
        <v>0</v>
      </c>
      <c r="J289">
        <v>0</v>
      </c>
      <c r="K289">
        <v>3.7333333333333329</v>
      </c>
      <c r="L289">
        <v>0</v>
      </c>
      <c r="M289">
        <v>0</v>
      </c>
      <c r="N289">
        <v>0.66666666666666663</v>
      </c>
      <c r="O289">
        <v>0.5</v>
      </c>
      <c r="P289">
        <v>0</v>
      </c>
      <c r="Q289">
        <v>0.4</v>
      </c>
      <c r="R289">
        <v>0</v>
      </c>
      <c r="S289">
        <v>5</v>
      </c>
      <c r="T289">
        <v>0</v>
      </c>
      <c r="U289">
        <v>4.293333333333333</v>
      </c>
      <c r="V289">
        <v>0</v>
      </c>
      <c r="W289" t="str">
        <f>_xlfn.CONCAT(test_nflmodel2023_2[[#This Row],[player]],"-", test_nflmodel2023_2[[#This Row],[team]])</f>
        <v>Smith-CIN</v>
      </c>
      <c r="X289">
        <f>test_nflmodel2023_2[[#This Row],[carry score]]+test_nflmodel2023_2[[#This Row],[target score]]+test_nflmodel2023_2[[#This Row],[passing score]]</f>
        <v>4.293333333333333</v>
      </c>
    </row>
    <row r="290" spans="1:24" x14ac:dyDescent="0.25">
      <c r="A290" t="s">
        <v>162</v>
      </c>
      <c r="B290" t="s">
        <v>26</v>
      </c>
      <c r="C290" t="s">
        <v>73</v>
      </c>
      <c r="D290">
        <v>0</v>
      </c>
      <c r="E290">
        <v>18</v>
      </c>
      <c r="F290">
        <v>0</v>
      </c>
      <c r="G290">
        <v>0</v>
      </c>
      <c r="H290">
        <v>2.5714285714285716</v>
      </c>
      <c r="I290">
        <v>0</v>
      </c>
      <c r="J290">
        <v>0</v>
      </c>
      <c r="K290">
        <v>11.666666666666666</v>
      </c>
      <c r="L290">
        <v>0</v>
      </c>
      <c r="M290">
        <v>0</v>
      </c>
      <c r="N290">
        <v>0.44444444444444442</v>
      </c>
      <c r="O290">
        <v>0</v>
      </c>
      <c r="P290">
        <v>0</v>
      </c>
      <c r="Q290">
        <v>0</v>
      </c>
      <c r="R290">
        <v>0</v>
      </c>
      <c r="S290">
        <v>7</v>
      </c>
      <c r="T290">
        <v>0</v>
      </c>
      <c r="U290">
        <v>4.2555893597752164</v>
      </c>
      <c r="V290">
        <v>0</v>
      </c>
      <c r="W290" t="str">
        <f>_xlfn.CONCAT(test_nflmodel2023_2[[#This Row],[player]],"-", test_nflmodel2023_2[[#This Row],[team]])</f>
        <v>Peoples-Jones-CLE</v>
      </c>
      <c r="X290">
        <f>test_nflmodel2023_2[[#This Row],[carry score]]+test_nflmodel2023_2[[#This Row],[target score]]+test_nflmodel2023_2[[#This Row],[passing score]]</f>
        <v>4.2555893597752164</v>
      </c>
    </row>
    <row r="291" spans="1:24" x14ac:dyDescent="0.25">
      <c r="A291" t="s">
        <v>169</v>
      </c>
      <c r="B291" t="s">
        <v>43</v>
      </c>
      <c r="C291" t="s">
        <v>71</v>
      </c>
      <c r="D291">
        <v>42</v>
      </c>
      <c r="E291">
        <v>13</v>
      </c>
      <c r="F291">
        <v>0</v>
      </c>
      <c r="G291">
        <v>5.25</v>
      </c>
      <c r="H291">
        <v>1.625</v>
      </c>
      <c r="I291">
        <v>0</v>
      </c>
      <c r="J291">
        <v>2.6666666666666665</v>
      </c>
      <c r="K291">
        <v>-7.6923076923076927E-2</v>
      </c>
      <c r="L291">
        <v>0</v>
      </c>
      <c r="M291">
        <v>0</v>
      </c>
      <c r="N291">
        <v>0.92307692307692313</v>
      </c>
      <c r="O291">
        <v>0</v>
      </c>
      <c r="P291">
        <v>0.125</v>
      </c>
      <c r="Q291">
        <v>0</v>
      </c>
      <c r="R291">
        <v>0</v>
      </c>
      <c r="S291">
        <v>8</v>
      </c>
      <c r="T291">
        <v>3.2150681454354562</v>
      </c>
      <c r="U291">
        <v>1.0399795285858817</v>
      </c>
      <c r="V291">
        <v>0</v>
      </c>
      <c r="W291" t="str">
        <f>_xlfn.CONCAT(test_nflmodel2023_2[[#This Row],[player]],"-", test_nflmodel2023_2[[#This Row],[team]])</f>
        <v>Breida-NYG</v>
      </c>
      <c r="X291">
        <f>test_nflmodel2023_2[[#This Row],[carry score]]+test_nflmodel2023_2[[#This Row],[target score]]+test_nflmodel2023_2[[#This Row],[passing score]]</f>
        <v>4.2550476740213377</v>
      </c>
    </row>
    <row r="292" spans="1:24" x14ac:dyDescent="0.25">
      <c r="A292" t="s">
        <v>405</v>
      </c>
      <c r="B292" t="s">
        <v>41</v>
      </c>
      <c r="C292" t="s">
        <v>73</v>
      </c>
      <c r="D292">
        <v>1</v>
      </c>
      <c r="E292">
        <v>9</v>
      </c>
      <c r="F292">
        <v>0</v>
      </c>
      <c r="G292">
        <v>0.125</v>
      </c>
      <c r="H292">
        <v>1.125</v>
      </c>
      <c r="I292">
        <v>0</v>
      </c>
      <c r="J292">
        <v>0</v>
      </c>
      <c r="K292">
        <v>11.888888888888889</v>
      </c>
      <c r="L292">
        <v>0</v>
      </c>
      <c r="M292">
        <v>0</v>
      </c>
      <c r="N292">
        <v>0.88888888888888884</v>
      </c>
      <c r="O292">
        <v>0</v>
      </c>
      <c r="P292">
        <v>0.125</v>
      </c>
      <c r="Q292">
        <v>0</v>
      </c>
      <c r="R292">
        <v>0</v>
      </c>
      <c r="S292">
        <v>8</v>
      </c>
      <c r="T292">
        <v>0.67677669529663687</v>
      </c>
      <c r="U292">
        <v>3.5129589807741821</v>
      </c>
      <c r="V292">
        <v>0</v>
      </c>
      <c r="W292" t="str">
        <f>_xlfn.CONCAT(test_nflmodel2023_2[[#This Row],[player]],"-", test_nflmodel2023_2[[#This Row],[team]])</f>
        <v>Hodge-ATL</v>
      </c>
      <c r="X292">
        <f>test_nflmodel2023_2[[#This Row],[carry score]]+test_nflmodel2023_2[[#This Row],[target score]]+test_nflmodel2023_2[[#This Row],[passing score]]</f>
        <v>4.1897356760708186</v>
      </c>
    </row>
    <row r="293" spans="1:24" x14ac:dyDescent="0.25">
      <c r="A293" t="s">
        <v>116</v>
      </c>
      <c r="B293" t="s">
        <v>34</v>
      </c>
      <c r="C293" t="s">
        <v>74</v>
      </c>
      <c r="D293">
        <v>0</v>
      </c>
      <c r="E293">
        <v>12</v>
      </c>
      <c r="F293">
        <v>0</v>
      </c>
      <c r="G293">
        <v>0</v>
      </c>
      <c r="H293">
        <v>1.7142857142857142</v>
      </c>
      <c r="I293">
        <v>0</v>
      </c>
      <c r="J293">
        <v>0</v>
      </c>
      <c r="K293">
        <v>7.1666666666666679</v>
      </c>
      <c r="L293">
        <v>0</v>
      </c>
      <c r="M293">
        <v>0</v>
      </c>
      <c r="N293">
        <v>0.66666666666666663</v>
      </c>
      <c r="O293">
        <v>0.5</v>
      </c>
      <c r="P293">
        <v>0</v>
      </c>
      <c r="Q293">
        <v>0.5714285714285714</v>
      </c>
      <c r="R293">
        <v>0</v>
      </c>
      <c r="S293">
        <v>7</v>
      </c>
      <c r="T293">
        <v>0</v>
      </c>
      <c r="U293">
        <v>4.1816063766048135</v>
      </c>
      <c r="V293">
        <v>0</v>
      </c>
      <c r="W293" t="str">
        <f>_xlfn.CONCAT(test_nflmodel2023_2[[#This Row],[player]],"-", test_nflmodel2023_2[[#This Row],[team]])</f>
        <v>Turner-WAS</v>
      </c>
      <c r="X293">
        <f>test_nflmodel2023_2[[#This Row],[carry score]]+test_nflmodel2023_2[[#This Row],[target score]]+test_nflmodel2023_2[[#This Row],[passing score]]</f>
        <v>4.1816063766048135</v>
      </c>
    </row>
    <row r="294" spans="1:24" x14ac:dyDescent="0.25">
      <c r="A294" t="s">
        <v>255</v>
      </c>
      <c r="B294" t="s">
        <v>33</v>
      </c>
      <c r="C294" t="s">
        <v>73</v>
      </c>
      <c r="D294">
        <v>4</v>
      </c>
      <c r="E294">
        <v>12</v>
      </c>
      <c r="F294">
        <v>0</v>
      </c>
      <c r="G294">
        <v>0.5714285714285714</v>
      </c>
      <c r="H294">
        <v>1.7142857142857142</v>
      </c>
      <c r="I294">
        <v>0</v>
      </c>
      <c r="J294">
        <v>-0.5</v>
      </c>
      <c r="K294">
        <v>8.8333333333333339</v>
      </c>
      <c r="L294">
        <v>0</v>
      </c>
      <c r="M294">
        <v>0</v>
      </c>
      <c r="N294">
        <v>0.75</v>
      </c>
      <c r="O294">
        <v>1</v>
      </c>
      <c r="P294">
        <v>0</v>
      </c>
      <c r="Q294">
        <v>0.14285714285714285</v>
      </c>
      <c r="R294">
        <v>0</v>
      </c>
      <c r="S294">
        <v>7</v>
      </c>
      <c r="T294">
        <v>0.32027937674413853</v>
      </c>
      <c r="U294">
        <v>3.8523923386634751</v>
      </c>
      <c r="V294">
        <v>0</v>
      </c>
      <c r="W294" t="str">
        <f>_xlfn.CONCAT(test_nflmodel2023_2[[#This Row],[player]],"-", test_nflmodel2023_2[[#This Row],[team]])</f>
        <v>Agnew-JAX</v>
      </c>
      <c r="X294">
        <f>test_nflmodel2023_2[[#This Row],[carry score]]+test_nflmodel2023_2[[#This Row],[target score]]+test_nflmodel2023_2[[#This Row],[passing score]]</f>
        <v>4.1726717154076134</v>
      </c>
    </row>
    <row r="295" spans="1:24" x14ac:dyDescent="0.25">
      <c r="A295" t="s">
        <v>191</v>
      </c>
      <c r="B295" t="s">
        <v>30</v>
      </c>
      <c r="C295" t="s">
        <v>71</v>
      </c>
      <c r="D295">
        <v>11</v>
      </c>
      <c r="E295">
        <v>10</v>
      </c>
      <c r="F295">
        <v>0</v>
      </c>
      <c r="G295">
        <v>2.75</v>
      </c>
      <c r="H295">
        <v>2.5</v>
      </c>
      <c r="I295">
        <v>0</v>
      </c>
      <c r="J295">
        <v>2.8181818181818183</v>
      </c>
      <c r="K295">
        <v>0.5</v>
      </c>
      <c r="L295">
        <v>0</v>
      </c>
      <c r="M295">
        <v>0</v>
      </c>
      <c r="N295">
        <v>0.5</v>
      </c>
      <c r="O295">
        <v>0</v>
      </c>
      <c r="P295">
        <v>0.25</v>
      </c>
      <c r="Q295">
        <v>0.25</v>
      </c>
      <c r="R295">
        <v>0</v>
      </c>
      <c r="S295">
        <v>4</v>
      </c>
      <c r="T295">
        <v>2.9676175601825401</v>
      </c>
      <c r="U295">
        <v>1.1752100630210074</v>
      </c>
      <c r="V295">
        <v>0</v>
      </c>
      <c r="W295" t="str">
        <f>_xlfn.CONCAT(test_nflmodel2023_2[[#This Row],[player]],"-", test_nflmodel2023_2[[#This Row],[team]])</f>
        <v>Taylor-GB</v>
      </c>
      <c r="X295">
        <f>test_nflmodel2023_2[[#This Row],[carry score]]+test_nflmodel2023_2[[#This Row],[target score]]+test_nflmodel2023_2[[#This Row],[passing score]]</f>
        <v>4.1428276232035479</v>
      </c>
    </row>
    <row r="296" spans="1:24" x14ac:dyDescent="0.25">
      <c r="A296" t="s">
        <v>179</v>
      </c>
      <c r="B296" t="s">
        <v>43</v>
      </c>
      <c r="C296" t="s">
        <v>73</v>
      </c>
      <c r="D296">
        <v>0</v>
      </c>
      <c r="E296">
        <v>18</v>
      </c>
      <c r="F296">
        <v>0</v>
      </c>
      <c r="G296">
        <v>0</v>
      </c>
      <c r="H296">
        <v>2.25</v>
      </c>
      <c r="I296">
        <v>0</v>
      </c>
      <c r="J296">
        <v>0</v>
      </c>
      <c r="K296">
        <v>6.9444444444444446</v>
      </c>
      <c r="L296">
        <v>0</v>
      </c>
      <c r="M296">
        <v>0</v>
      </c>
      <c r="N296">
        <v>0.66666666666666663</v>
      </c>
      <c r="O296">
        <v>0.5</v>
      </c>
      <c r="P296">
        <v>0</v>
      </c>
      <c r="Q296">
        <v>0.25</v>
      </c>
      <c r="R296">
        <v>0</v>
      </c>
      <c r="S296">
        <v>8</v>
      </c>
      <c r="T296">
        <v>0</v>
      </c>
      <c r="U296">
        <v>4.1238311848804177</v>
      </c>
      <c r="V296">
        <v>0</v>
      </c>
      <c r="W296" t="str">
        <f>_xlfn.CONCAT(test_nflmodel2023_2[[#This Row],[player]],"-", test_nflmodel2023_2[[#This Row],[team]])</f>
        <v>Hodgins-NYG</v>
      </c>
      <c r="X296">
        <f>test_nflmodel2023_2[[#This Row],[carry score]]+test_nflmodel2023_2[[#This Row],[target score]]+test_nflmodel2023_2[[#This Row],[passing score]]</f>
        <v>4.1238311848804177</v>
      </c>
    </row>
    <row r="297" spans="1:24" x14ac:dyDescent="0.25">
      <c r="A297" t="s">
        <v>125</v>
      </c>
      <c r="B297" t="s">
        <v>21</v>
      </c>
      <c r="C297" t="s">
        <v>71</v>
      </c>
      <c r="D297">
        <v>8</v>
      </c>
      <c r="E297">
        <v>13</v>
      </c>
      <c r="F297">
        <v>0</v>
      </c>
      <c r="G297">
        <v>1.1428571428571428</v>
      </c>
      <c r="H297">
        <v>1.8571428571428572</v>
      </c>
      <c r="I297">
        <v>0</v>
      </c>
      <c r="J297">
        <v>4.7500000000000009</v>
      </c>
      <c r="K297">
        <v>1.5384615384615385</v>
      </c>
      <c r="L297">
        <v>0</v>
      </c>
      <c r="M297">
        <v>0</v>
      </c>
      <c r="N297">
        <v>0.69230769230769229</v>
      </c>
      <c r="O297">
        <v>0</v>
      </c>
      <c r="P297">
        <v>0</v>
      </c>
      <c r="Q297">
        <v>0</v>
      </c>
      <c r="R297">
        <v>0</v>
      </c>
      <c r="S297">
        <v>7</v>
      </c>
      <c r="T297">
        <v>1.6423643854965393</v>
      </c>
      <c r="U297">
        <v>2.4597032793017517</v>
      </c>
      <c r="V297">
        <v>0</v>
      </c>
      <c r="W297" t="str">
        <f>_xlfn.CONCAT(test_nflmodel2023_2[[#This Row],[player]],"-", test_nflmodel2023_2[[#This Row],[team]])</f>
        <v>Carter-NYJ</v>
      </c>
      <c r="X297">
        <f>test_nflmodel2023_2[[#This Row],[carry score]]+test_nflmodel2023_2[[#This Row],[target score]]+test_nflmodel2023_2[[#This Row],[passing score]]</f>
        <v>4.102067664798291</v>
      </c>
    </row>
    <row r="298" spans="1:24" x14ac:dyDescent="0.25">
      <c r="A298" t="s">
        <v>287</v>
      </c>
      <c r="B298" t="s">
        <v>38</v>
      </c>
      <c r="C298" t="s">
        <v>71</v>
      </c>
      <c r="D298">
        <v>12</v>
      </c>
      <c r="E298">
        <v>6</v>
      </c>
      <c r="F298">
        <v>0</v>
      </c>
      <c r="G298">
        <v>1.5</v>
      </c>
      <c r="H298">
        <v>0.75</v>
      </c>
      <c r="I298">
        <v>0</v>
      </c>
      <c r="J298">
        <v>3.5833333333333335</v>
      </c>
      <c r="K298">
        <v>2.1666666666666665</v>
      </c>
      <c r="L298">
        <v>0</v>
      </c>
      <c r="M298">
        <v>0</v>
      </c>
      <c r="N298">
        <v>1</v>
      </c>
      <c r="O298">
        <v>1</v>
      </c>
      <c r="P298">
        <v>0.25</v>
      </c>
      <c r="Q298">
        <v>0.125</v>
      </c>
      <c r="R298">
        <v>0</v>
      </c>
      <c r="S298">
        <v>8</v>
      </c>
      <c r="T298">
        <v>2.3023283708246107</v>
      </c>
      <c r="U298">
        <v>1.781296306459214</v>
      </c>
      <c r="V298">
        <v>0</v>
      </c>
      <c r="W298" t="str">
        <f>_xlfn.CONCAT(test_nflmodel2023_2[[#This Row],[player]],"-", test_nflmodel2023_2[[#This Row],[team]])</f>
        <v>White-LV</v>
      </c>
      <c r="X298">
        <f>test_nflmodel2023_2[[#This Row],[carry score]]+test_nflmodel2023_2[[#This Row],[target score]]+test_nflmodel2023_2[[#This Row],[passing score]]</f>
        <v>4.0836246772838249</v>
      </c>
    </row>
    <row r="299" spans="1:24" x14ac:dyDescent="0.25">
      <c r="A299" t="s">
        <v>351</v>
      </c>
      <c r="B299" t="s">
        <v>52</v>
      </c>
      <c r="C299" t="s">
        <v>71</v>
      </c>
      <c r="D299">
        <v>7</v>
      </c>
      <c r="E299">
        <v>3</v>
      </c>
      <c r="F299">
        <v>0</v>
      </c>
      <c r="G299">
        <v>2.3333333333333335</v>
      </c>
      <c r="H299">
        <v>1</v>
      </c>
      <c r="I299">
        <v>0</v>
      </c>
      <c r="J299">
        <v>3.5714285714285716</v>
      </c>
      <c r="K299">
        <v>-1.3333333333333333</v>
      </c>
      <c r="L299">
        <v>0</v>
      </c>
      <c r="M299">
        <v>0</v>
      </c>
      <c r="N299">
        <v>0.66666666666666663</v>
      </c>
      <c r="O299">
        <v>0</v>
      </c>
      <c r="P299">
        <v>0</v>
      </c>
      <c r="Q299">
        <v>0</v>
      </c>
      <c r="R299">
        <v>0</v>
      </c>
      <c r="S299">
        <v>3</v>
      </c>
      <c r="T299">
        <v>3.2707259421636907</v>
      </c>
      <c r="U299">
        <v>0.75512804696740354</v>
      </c>
      <c r="V299">
        <v>0</v>
      </c>
      <c r="W299" t="str">
        <f>_xlfn.CONCAT(test_nflmodel2023_2[[#This Row],[player]],"-", test_nflmodel2023_2[[#This Row],[team]])</f>
        <v>Edmonds-TB</v>
      </c>
      <c r="X299">
        <f>test_nflmodel2023_2[[#This Row],[carry score]]+test_nflmodel2023_2[[#This Row],[target score]]+test_nflmodel2023_2[[#This Row],[passing score]]</f>
        <v>4.025853989131094</v>
      </c>
    </row>
    <row r="300" spans="1:24" x14ac:dyDescent="0.25">
      <c r="A300" t="s">
        <v>257</v>
      </c>
      <c r="B300" t="s">
        <v>33</v>
      </c>
      <c r="C300" t="s">
        <v>71</v>
      </c>
      <c r="D300">
        <v>23</v>
      </c>
      <c r="E300">
        <v>3</v>
      </c>
      <c r="F300">
        <v>0</v>
      </c>
      <c r="G300">
        <v>2.875</v>
      </c>
      <c r="H300">
        <v>0.375</v>
      </c>
      <c r="I300">
        <v>0</v>
      </c>
      <c r="J300">
        <v>2.347826086956522</v>
      </c>
      <c r="K300">
        <v>1</v>
      </c>
      <c r="L300">
        <v>0</v>
      </c>
      <c r="M300">
        <v>0</v>
      </c>
      <c r="N300">
        <v>0.33333333333333331</v>
      </c>
      <c r="O300">
        <v>0</v>
      </c>
      <c r="P300">
        <v>0.375</v>
      </c>
      <c r="Q300">
        <v>0</v>
      </c>
      <c r="R300">
        <v>0</v>
      </c>
      <c r="S300">
        <v>8</v>
      </c>
      <c r="T300">
        <v>3.2461393829300924</v>
      </c>
      <c r="U300">
        <v>0.74956883730947199</v>
      </c>
      <c r="V300">
        <v>0</v>
      </c>
      <c r="W300" t="str">
        <f>_xlfn.CONCAT(test_nflmodel2023_2[[#This Row],[player]],"-", test_nflmodel2023_2[[#This Row],[team]])</f>
        <v>Bigsby-JAX</v>
      </c>
      <c r="X300">
        <f>test_nflmodel2023_2[[#This Row],[carry score]]+test_nflmodel2023_2[[#This Row],[target score]]+test_nflmodel2023_2[[#This Row],[passing score]]</f>
        <v>3.9957082202395644</v>
      </c>
    </row>
    <row r="301" spans="1:24" x14ac:dyDescent="0.25">
      <c r="A301" t="s">
        <v>474</v>
      </c>
      <c r="B301" t="s">
        <v>44</v>
      </c>
      <c r="C301" t="s">
        <v>72</v>
      </c>
      <c r="D301">
        <v>5</v>
      </c>
      <c r="E301">
        <v>0</v>
      </c>
      <c r="F301">
        <v>5</v>
      </c>
      <c r="G301">
        <v>1.6666666666666667</v>
      </c>
      <c r="H301">
        <v>0</v>
      </c>
      <c r="I301">
        <v>0</v>
      </c>
      <c r="J301">
        <v>4.2</v>
      </c>
      <c r="K301">
        <v>0</v>
      </c>
      <c r="L301">
        <v>0</v>
      </c>
      <c r="M301">
        <v>0.8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3</v>
      </c>
      <c r="T301">
        <v>1.5955447255899808</v>
      </c>
      <c r="U301">
        <v>0</v>
      </c>
      <c r="V301">
        <v>2.4000000000000004</v>
      </c>
      <c r="W301" t="str">
        <f>_xlfn.CONCAT(test_nflmodel2023_2[[#This Row],[player]],"-", test_nflmodel2023_2[[#This Row],[team]])</f>
        <v>Willis-TEN</v>
      </c>
      <c r="X301">
        <f>test_nflmodel2023_2[[#This Row],[carry score]]+test_nflmodel2023_2[[#This Row],[target score]]+test_nflmodel2023_2[[#This Row],[passing score]]</f>
        <v>3.9955447255899812</v>
      </c>
    </row>
    <row r="302" spans="1:24" x14ac:dyDescent="0.25">
      <c r="A302" t="s">
        <v>472</v>
      </c>
      <c r="B302" t="s">
        <v>44</v>
      </c>
      <c r="C302" t="s">
        <v>73</v>
      </c>
      <c r="D302">
        <v>0</v>
      </c>
      <c r="E302">
        <v>6</v>
      </c>
      <c r="F302">
        <v>0</v>
      </c>
      <c r="G302">
        <v>0</v>
      </c>
      <c r="H302">
        <v>2</v>
      </c>
      <c r="I302">
        <v>0</v>
      </c>
      <c r="J302">
        <v>0</v>
      </c>
      <c r="K302">
        <v>7</v>
      </c>
      <c r="L302">
        <v>0</v>
      </c>
      <c r="M302">
        <v>0</v>
      </c>
      <c r="N302">
        <v>0.66666666666666663</v>
      </c>
      <c r="O302">
        <v>0</v>
      </c>
      <c r="P302">
        <v>0</v>
      </c>
      <c r="Q302">
        <v>0</v>
      </c>
      <c r="R302">
        <v>0</v>
      </c>
      <c r="S302">
        <v>3</v>
      </c>
      <c r="T302">
        <v>0</v>
      </c>
      <c r="U302">
        <v>3.8666666666666667</v>
      </c>
      <c r="V302">
        <v>0</v>
      </c>
      <c r="W302" t="str">
        <f>_xlfn.CONCAT(test_nflmodel2023_2[[#This Row],[player]],"-", test_nflmodel2023_2[[#This Row],[team]])</f>
        <v>Philips-TEN</v>
      </c>
      <c r="X302">
        <f>test_nflmodel2023_2[[#This Row],[carry score]]+test_nflmodel2023_2[[#This Row],[target score]]+test_nflmodel2023_2[[#This Row],[passing score]]</f>
        <v>3.8666666666666667</v>
      </c>
    </row>
    <row r="303" spans="1:24" x14ac:dyDescent="0.25">
      <c r="A303" t="s">
        <v>425</v>
      </c>
      <c r="B303" t="s">
        <v>21</v>
      </c>
      <c r="C303" t="s">
        <v>74</v>
      </c>
      <c r="D303">
        <v>0</v>
      </c>
      <c r="E303">
        <v>6</v>
      </c>
      <c r="F303">
        <v>0</v>
      </c>
      <c r="G303">
        <v>0</v>
      </c>
      <c r="H303">
        <v>0.8571428571428571</v>
      </c>
      <c r="I303">
        <v>0</v>
      </c>
      <c r="J303">
        <v>0</v>
      </c>
      <c r="K303">
        <v>5.333333333333333</v>
      </c>
      <c r="L303">
        <v>0</v>
      </c>
      <c r="M303">
        <v>0</v>
      </c>
      <c r="N303">
        <v>0.83333333333333337</v>
      </c>
      <c r="O303">
        <v>0.66666666666666663</v>
      </c>
      <c r="P303">
        <v>0</v>
      </c>
      <c r="Q303">
        <v>0.42857142857142855</v>
      </c>
      <c r="R303">
        <v>0</v>
      </c>
      <c r="S303">
        <v>7</v>
      </c>
      <c r="T303">
        <v>0</v>
      </c>
      <c r="U303">
        <v>3.8611656258638565</v>
      </c>
      <c r="V303">
        <v>0</v>
      </c>
      <c r="W303" t="str">
        <f>_xlfn.CONCAT(test_nflmodel2023_2[[#This Row],[player]],"-", test_nflmodel2023_2[[#This Row],[team]])</f>
        <v>Uzomah-NYJ</v>
      </c>
      <c r="X303">
        <f>test_nflmodel2023_2[[#This Row],[carry score]]+test_nflmodel2023_2[[#This Row],[target score]]+test_nflmodel2023_2[[#This Row],[passing score]]</f>
        <v>3.8611656258638565</v>
      </c>
    </row>
    <row r="304" spans="1:24" x14ac:dyDescent="0.25">
      <c r="A304" t="s">
        <v>160</v>
      </c>
      <c r="B304" t="s">
        <v>36</v>
      </c>
      <c r="C304" t="s">
        <v>71</v>
      </c>
      <c r="D304">
        <v>11</v>
      </c>
      <c r="E304">
        <v>2</v>
      </c>
      <c r="F304">
        <v>0</v>
      </c>
      <c r="G304">
        <v>3.6666666666666665</v>
      </c>
      <c r="H304">
        <v>0.66666666666666663</v>
      </c>
      <c r="I304">
        <v>0</v>
      </c>
      <c r="J304">
        <v>3.9090909090909096</v>
      </c>
      <c r="K304">
        <v>0.5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3</v>
      </c>
      <c r="T304">
        <v>2.634247998479093</v>
      </c>
      <c r="U304">
        <v>1.2213672050459181</v>
      </c>
      <c r="V304">
        <v>0</v>
      </c>
      <c r="W304" t="str">
        <f>_xlfn.CONCAT(test_nflmodel2023_2[[#This Row],[player]],"-", test_nflmodel2023_2[[#This Row],[team]])</f>
        <v>Williams-ARI</v>
      </c>
      <c r="X304">
        <f>test_nflmodel2023_2[[#This Row],[carry score]]+test_nflmodel2023_2[[#This Row],[target score]]+test_nflmodel2023_2[[#This Row],[passing score]]</f>
        <v>3.8556152035250113</v>
      </c>
    </row>
    <row r="305" spans="1:24" x14ac:dyDescent="0.25">
      <c r="A305" t="s">
        <v>114</v>
      </c>
      <c r="B305" t="s">
        <v>36</v>
      </c>
      <c r="C305" t="s">
        <v>71</v>
      </c>
      <c r="D305">
        <v>24</v>
      </c>
      <c r="E305">
        <v>4</v>
      </c>
      <c r="F305">
        <v>0</v>
      </c>
      <c r="G305">
        <v>4</v>
      </c>
      <c r="H305">
        <v>0.66666666666666663</v>
      </c>
      <c r="I305">
        <v>0</v>
      </c>
      <c r="J305">
        <v>2.6666666666666665</v>
      </c>
      <c r="K305">
        <v>-1.2500000000000002</v>
      </c>
      <c r="L305">
        <v>0</v>
      </c>
      <c r="M305">
        <v>0</v>
      </c>
      <c r="N305">
        <v>1</v>
      </c>
      <c r="O305">
        <v>0</v>
      </c>
      <c r="P305">
        <v>0.16666666666666666</v>
      </c>
      <c r="Q305">
        <v>0</v>
      </c>
      <c r="R305">
        <v>0</v>
      </c>
      <c r="S305">
        <v>6</v>
      </c>
      <c r="T305">
        <v>2.8346285009137313</v>
      </c>
      <c r="U305">
        <v>0.98316324759439278</v>
      </c>
      <c r="V305">
        <v>0</v>
      </c>
      <c r="W305" t="str">
        <f>_xlfn.CONCAT(test_nflmodel2023_2[[#This Row],[player]],"-", test_nflmodel2023_2[[#This Row],[team]])</f>
        <v>Ingram-ARI</v>
      </c>
      <c r="X305">
        <f>test_nflmodel2023_2[[#This Row],[carry score]]+test_nflmodel2023_2[[#This Row],[target score]]+test_nflmodel2023_2[[#This Row],[passing score]]</f>
        <v>3.8177917485081241</v>
      </c>
    </row>
    <row r="306" spans="1:24" x14ac:dyDescent="0.25">
      <c r="A306" t="s">
        <v>427</v>
      </c>
      <c r="B306" t="s">
        <v>42</v>
      </c>
      <c r="C306" t="s">
        <v>71</v>
      </c>
      <c r="D306">
        <v>27</v>
      </c>
      <c r="E306">
        <v>9</v>
      </c>
      <c r="F306">
        <v>0</v>
      </c>
      <c r="G306">
        <v>4.5</v>
      </c>
      <c r="H306">
        <v>1.5</v>
      </c>
      <c r="I306">
        <v>0</v>
      </c>
      <c r="J306">
        <v>3.0740740740740744</v>
      </c>
      <c r="K306">
        <v>-0.55555555555555558</v>
      </c>
      <c r="L306">
        <v>0</v>
      </c>
      <c r="M306">
        <v>0</v>
      </c>
      <c r="N306">
        <v>0.88888888888888884</v>
      </c>
      <c r="O306">
        <v>0</v>
      </c>
      <c r="P306">
        <v>0</v>
      </c>
      <c r="Q306">
        <v>0</v>
      </c>
      <c r="R306">
        <v>0</v>
      </c>
      <c r="S306">
        <v>6</v>
      </c>
      <c r="T306">
        <v>2.5391395608164573</v>
      </c>
      <c r="U306">
        <v>1.2363625233131657</v>
      </c>
      <c r="V306">
        <v>0</v>
      </c>
      <c r="W306" t="str">
        <f>_xlfn.CONCAT(test_nflmodel2023_2[[#This Row],[player]],"-", test_nflmodel2023_2[[#This Row],[team]])</f>
        <v>Miller-NO</v>
      </c>
      <c r="X306">
        <f>test_nflmodel2023_2[[#This Row],[carry score]]+test_nflmodel2023_2[[#This Row],[target score]]+test_nflmodel2023_2[[#This Row],[passing score]]</f>
        <v>3.7755020841296227</v>
      </c>
    </row>
    <row r="307" spans="1:24" x14ac:dyDescent="0.25">
      <c r="A307" t="s">
        <v>207</v>
      </c>
      <c r="B307" t="s">
        <v>35</v>
      </c>
      <c r="C307" t="s">
        <v>73</v>
      </c>
      <c r="D307">
        <v>0</v>
      </c>
      <c r="E307">
        <v>3</v>
      </c>
      <c r="F307">
        <v>0</v>
      </c>
      <c r="G307">
        <v>0</v>
      </c>
      <c r="H307">
        <v>1.5</v>
      </c>
      <c r="I307">
        <v>0</v>
      </c>
      <c r="J307">
        <v>0</v>
      </c>
      <c r="K307">
        <v>16.333333333333332</v>
      </c>
      <c r="L307">
        <v>0</v>
      </c>
      <c r="M307">
        <v>0</v>
      </c>
      <c r="N307">
        <v>0.33333333333333331</v>
      </c>
      <c r="O307">
        <v>0</v>
      </c>
      <c r="P307">
        <v>0</v>
      </c>
      <c r="Q307">
        <v>0</v>
      </c>
      <c r="R307">
        <v>0</v>
      </c>
      <c r="S307">
        <v>2</v>
      </c>
      <c r="T307">
        <v>0</v>
      </c>
      <c r="U307">
        <v>3.7546536768929757</v>
      </c>
      <c r="V307">
        <v>0</v>
      </c>
      <c r="W307" t="str">
        <f>_xlfn.CONCAT(test_nflmodel2023_2[[#This Row],[player]],"-", test_nflmodel2023_2[[#This Row],[team]])</f>
        <v>James-KC</v>
      </c>
      <c r="X307">
        <f>test_nflmodel2023_2[[#This Row],[carry score]]+test_nflmodel2023_2[[#This Row],[target score]]+test_nflmodel2023_2[[#This Row],[passing score]]</f>
        <v>3.7546536768929757</v>
      </c>
    </row>
    <row r="308" spans="1:24" x14ac:dyDescent="0.25">
      <c r="A308" t="s">
        <v>432</v>
      </c>
      <c r="B308" t="s">
        <v>50</v>
      </c>
      <c r="C308" t="s">
        <v>71</v>
      </c>
      <c r="D308">
        <v>21</v>
      </c>
      <c r="E308">
        <v>2</v>
      </c>
      <c r="F308">
        <v>0</v>
      </c>
      <c r="G308">
        <v>2.625</v>
      </c>
      <c r="H308">
        <v>0.25</v>
      </c>
      <c r="I308">
        <v>0</v>
      </c>
      <c r="J308">
        <v>5.5714285714285712</v>
      </c>
      <c r="K308">
        <v>5</v>
      </c>
      <c r="L308">
        <v>0</v>
      </c>
      <c r="M308">
        <v>0</v>
      </c>
      <c r="N308">
        <v>0.5</v>
      </c>
      <c r="O308">
        <v>0</v>
      </c>
      <c r="P308">
        <v>0.125</v>
      </c>
      <c r="Q308">
        <v>0</v>
      </c>
      <c r="R308">
        <v>0</v>
      </c>
      <c r="S308">
        <v>8</v>
      </c>
      <c r="T308">
        <v>3.0641881128448847</v>
      </c>
      <c r="U308">
        <v>0.66506172486732174</v>
      </c>
      <c r="V308">
        <v>0</v>
      </c>
      <c r="W308" t="str">
        <f>_xlfn.CONCAT(test_nflmodel2023_2[[#This Row],[player]],"-", test_nflmodel2023_2[[#This Row],[team]])</f>
        <v>Mason-SF</v>
      </c>
      <c r="X308">
        <f>test_nflmodel2023_2[[#This Row],[carry score]]+test_nflmodel2023_2[[#This Row],[target score]]+test_nflmodel2023_2[[#This Row],[passing score]]</f>
        <v>3.7292498377122065</v>
      </c>
    </row>
    <row r="309" spans="1:24" x14ac:dyDescent="0.25">
      <c r="A309" t="s">
        <v>130</v>
      </c>
      <c r="B309" t="s">
        <v>37</v>
      </c>
      <c r="C309" t="s">
        <v>73</v>
      </c>
      <c r="D309">
        <v>7</v>
      </c>
      <c r="E309">
        <v>8</v>
      </c>
      <c r="F309">
        <v>0</v>
      </c>
      <c r="G309">
        <v>1</v>
      </c>
      <c r="H309">
        <v>1.1428571428571428</v>
      </c>
      <c r="I309">
        <v>0</v>
      </c>
      <c r="J309">
        <v>10.714285714285714</v>
      </c>
      <c r="K309">
        <v>-2.2500000000000004</v>
      </c>
      <c r="L309">
        <v>0</v>
      </c>
      <c r="M309">
        <v>0</v>
      </c>
      <c r="N309">
        <v>0.875</v>
      </c>
      <c r="O309">
        <v>0</v>
      </c>
      <c r="P309">
        <v>0</v>
      </c>
      <c r="Q309">
        <v>0</v>
      </c>
      <c r="R309">
        <v>0</v>
      </c>
      <c r="S309">
        <v>7</v>
      </c>
      <c r="T309">
        <v>1.9606962477361307</v>
      </c>
      <c r="U309">
        <v>1.7202146976599118</v>
      </c>
      <c r="V309">
        <v>0</v>
      </c>
      <c r="W309" t="str">
        <f>_xlfn.CONCAT(test_nflmodel2023_2[[#This Row],[player]],"-", test_nflmodel2023_2[[#This Row],[team]])</f>
        <v>Davis-LAC</v>
      </c>
      <c r="X309">
        <f>test_nflmodel2023_2[[#This Row],[carry score]]+test_nflmodel2023_2[[#This Row],[target score]]+test_nflmodel2023_2[[#This Row],[passing score]]</f>
        <v>3.6809109453960422</v>
      </c>
    </row>
    <row r="310" spans="1:24" x14ac:dyDescent="0.25">
      <c r="A310" t="s">
        <v>192</v>
      </c>
      <c r="B310" t="s">
        <v>39</v>
      </c>
      <c r="C310" t="s">
        <v>73</v>
      </c>
      <c r="D310">
        <v>2</v>
      </c>
      <c r="E310">
        <v>9</v>
      </c>
      <c r="F310">
        <v>0</v>
      </c>
      <c r="G310">
        <v>0.25</v>
      </c>
      <c r="H310">
        <v>1.125</v>
      </c>
      <c r="I310">
        <v>0</v>
      </c>
      <c r="J310">
        <v>3.5</v>
      </c>
      <c r="K310">
        <v>9.1111111111111107</v>
      </c>
      <c r="L310">
        <v>0</v>
      </c>
      <c r="M310">
        <v>0</v>
      </c>
      <c r="N310">
        <v>0.44444444444444442</v>
      </c>
      <c r="O310">
        <v>1</v>
      </c>
      <c r="P310">
        <v>0</v>
      </c>
      <c r="Q310">
        <v>0.25</v>
      </c>
      <c r="R310">
        <v>0</v>
      </c>
      <c r="S310">
        <v>8</v>
      </c>
      <c r="T310">
        <v>0.4012808624336609</v>
      </c>
      <c r="U310">
        <v>3.2606799484205831</v>
      </c>
      <c r="V310">
        <v>0</v>
      </c>
      <c r="W310" t="str">
        <f>_xlfn.CONCAT(test_nflmodel2023_2[[#This Row],[player]],"-", test_nflmodel2023_2[[#This Row],[team]])</f>
        <v>Montgomery-NE</v>
      </c>
      <c r="X310">
        <f>test_nflmodel2023_2[[#This Row],[carry score]]+test_nflmodel2023_2[[#This Row],[target score]]+test_nflmodel2023_2[[#This Row],[passing score]]</f>
        <v>3.6619608108542439</v>
      </c>
    </row>
    <row r="311" spans="1:24" x14ac:dyDescent="0.25">
      <c r="A311" t="s">
        <v>113</v>
      </c>
      <c r="B311" t="s">
        <v>34</v>
      </c>
      <c r="C311" t="s">
        <v>73</v>
      </c>
      <c r="D311">
        <v>1</v>
      </c>
      <c r="E311">
        <v>11</v>
      </c>
      <c r="F311">
        <v>0</v>
      </c>
      <c r="G311">
        <v>0.125</v>
      </c>
      <c r="H311">
        <v>1.375</v>
      </c>
      <c r="I311">
        <v>0</v>
      </c>
      <c r="J311">
        <v>0</v>
      </c>
      <c r="K311">
        <v>16.454545454545453</v>
      </c>
      <c r="L311">
        <v>0</v>
      </c>
      <c r="M311">
        <v>0</v>
      </c>
      <c r="N311">
        <v>0.54545454545454541</v>
      </c>
      <c r="O311">
        <v>0</v>
      </c>
      <c r="P311">
        <v>0</v>
      </c>
      <c r="Q311">
        <v>0.125</v>
      </c>
      <c r="R311">
        <v>0</v>
      </c>
      <c r="S311">
        <v>8</v>
      </c>
      <c r="T311">
        <v>0.17677669529663687</v>
      </c>
      <c r="U311">
        <v>3.4448234253381118</v>
      </c>
      <c r="V311">
        <v>0</v>
      </c>
      <c r="W311" t="str">
        <f>_xlfn.CONCAT(test_nflmodel2023_2[[#This Row],[player]],"-", test_nflmodel2023_2[[#This Row],[team]])</f>
        <v>Brown-WAS</v>
      </c>
      <c r="X311">
        <f>test_nflmodel2023_2[[#This Row],[carry score]]+test_nflmodel2023_2[[#This Row],[target score]]+test_nflmodel2023_2[[#This Row],[passing score]]</f>
        <v>3.6216001206347488</v>
      </c>
    </row>
    <row r="312" spans="1:24" x14ac:dyDescent="0.25">
      <c r="A312" t="s">
        <v>394</v>
      </c>
      <c r="B312" t="s">
        <v>21</v>
      </c>
      <c r="C312" t="s">
        <v>73</v>
      </c>
      <c r="D312">
        <v>1</v>
      </c>
      <c r="E312">
        <v>8</v>
      </c>
      <c r="F312">
        <v>0</v>
      </c>
      <c r="G312">
        <v>0.16666666666666666</v>
      </c>
      <c r="H312">
        <v>1.3333333333333333</v>
      </c>
      <c r="I312">
        <v>0</v>
      </c>
      <c r="J312">
        <v>3</v>
      </c>
      <c r="K312">
        <v>8.25</v>
      </c>
      <c r="L312">
        <v>0</v>
      </c>
      <c r="M312">
        <v>0</v>
      </c>
      <c r="N312">
        <v>0.5</v>
      </c>
      <c r="O312">
        <v>0.5</v>
      </c>
      <c r="P312">
        <v>0</v>
      </c>
      <c r="Q312">
        <v>0.33333333333333331</v>
      </c>
      <c r="R312">
        <v>0</v>
      </c>
      <c r="S312">
        <v>6</v>
      </c>
      <c r="T312">
        <v>0.27912414523193152</v>
      </c>
      <c r="U312">
        <v>3.2842970984596942</v>
      </c>
      <c r="V312">
        <v>0</v>
      </c>
      <c r="W312" t="str">
        <f>_xlfn.CONCAT(test_nflmodel2023_2[[#This Row],[player]],"-", test_nflmodel2023_2[[#This Row],[team]])</f>
        <v>Hardman-NYJ</v>
      </c>
      <c r="X312">
        <f>test_nflmodel2023_2[[#This Row],[carry score]]+test_nflmodel2023_2[[#This Row],[target score]]+test_nflmodel2023_2[[#This Row],[passing score]]</f>
        <v>3.5634212436916259</v>
      </c>
    </row>
    <row r="313" spans="1:24" x14ac:dyDescent="0.25">
      <c r="A313" t="s">
        <v>345</v>
      </c>
      <c r="B313" t="s">
        <v>29</v>
      </c>
      <c r="C313" t="s">
        <v>74</v>
      </c>
      <c r="D313">
        <v>0</v>
      </c>
      <c r="E313">
        <v>12</v>
      </c>
      <c r="F313">
        <v>0</v>
      </c>
      <c r="G313">
        <v>0</v>
      </c>
      <c r="H313">
        <v>1.5</v>
      </c>
      <c r="I313">
        <v>0</v>
      </c>
      <c r="J313">
        <v>0</v>
      </c>
      <c r="K313">
        <v>2.8333333333333335</v>
      </c>
      <c r="L313">
        <v>0</v>
      </c>
      <c r="M313">
        <v>0</v>
      </c>
      <c r="N313">
        <v>0.83333333333333337</v>
      </c>
      <c r="O313">
        <v>1</v>
      </c>
      <c r="P313">
        <v>0</v>
      </c>
      <c r="Q313">
        <v>0.25</v>
      </c>
      <c r="R313">
        <v>0</v>
      </c>
      <c r="S313">
        <v>8</v>
      </c>
      <c r="T313">
        <v>0</v>
      </c>
      <c r="U313">
        <v>3.4789772570722937</v>
      </c>
      <c r="V313">
        <v>0</v>
      </c>
      <c r="W313" t="str">
        <f>_xlfn.CONCAT(test_nflmodel2023_2[[#This Row],[player]],"-", test_nflmodel2023_2[[#This Row],[team]])</f>
        <v>Oliver-MIN</v>
      </c>
      <c r="X313">
        <f>test_nflmodel2023_2[[#This Row],[carry score]]+test_nflmodel2023_2[[#This Row],[target score]]+test_nflmodel2023_2[[#This Row],[passing score]]</f>
        <v>3.4789772570722937</v>
      </c>
    </row>
    <row r="314" spans="1:24" x14ac:dyDescent="0.25">
      <c r="A314" t="s">
        <v>294</v>
      </c>
      <c r="B314" t="s">
        <v>38</v>
      </c>
      <c r="C314" t="s">
        <v>74</v>
      </c>
      <c r="D314">
        <v>0</v>
      </c>
      <c r="E314">
        <v>13</v>
      </c>
      <c r="F314">
        <v>0</v>
      </c>
      <c r="G314">
        <v>0</v>
      </c>
      <c r="H314">
        <v>1.625</v>
      </c>
      <c r="I314">
        <v>0</v>
      </c>
      <c r="J314">
        <v>0</v>
      </c>
      <c r="K314">
        <v>4</v>
      </c>
      <c r="L314">
        <v>0</v>
      </c>
      <c r="M314">
        <v>0</v>
      </c>
      <c r="N314">
        <v>0.92307692307692313</v>
      </c>
      <c r="O314">
        <v>0</v>
      </c>
      <c r="P314">
        <v>0</v>
      </c>
      <c r="Q314">
        <v>0.125</v>
      </c>
      <c r="R314">
        <v>0</v>
      </c>
      <c r="S314">
        <v>8</v>
      </c>
      <c r="T314">
        <v>0</v>
      </c>
      <c r="U314">
        <v>3.3840698913548031</v>
      </c>
      <c r="V314">
        <v>0</v>
      </c>
      <c r="W314" t="str">
        <f>_xlfn.CONCAT(test_nflmodel2023_2[[#This Row],[player]],"-", test_nflmodel2023_2[[#This Row],[team]])</f>
        <v>Hooper-LV</v>
      </c>
      <c r="X314">
        <f>test_nflmodel2023_2[[#This Row],[carry score]]+test_nflmodel2023_2[[#This Row],[target score]]+test_nflmodel2023_2[[#This Row],[passing score]]</f>
        <v>3.3840698913548031</v>
      </c>
    </row>
    <row r="315" spans="1:24" x14ac:dyDescent="0.25">
      <c r="A315" t="s">
        <v>183</v>
      </c>
      <c r="B315" t="s">
        <v>51</v>
      </c>
      <c r="C315" t="s">
        <v>74</v>
      </c>
      <c r="D315">
        <v>1</v>
      </c>
      <c r="E315">
        <v>2</v>
      </c>
      <c r="F315">
        <v>0</v>
      </c>
      <c r="G315">
        <v>0.33333333333333331</v>
      </c>
      <c r="H315">
        <v>0.66666666666666663</v>
      </c>
      <c r="I315">
        <v>0</v>
      </c>
      <c r="J315">
        <v>0</v>
      </c>
      <c r="K315">
        <v>9</v>
      </c>
      <c r="L315">
        <v>0</v>
      </c>
      <c r="M315">
        <v>0</v>
      </c>
      <c r="N315">
        <v>0.5</v>
      </c>
      <c r="O315">
        <v>0</v>
      </c>
      <c r="P315">
        <v>0.33333333333333331</v>
      </c>
      <c r="Q315">
        <v>0.33333333333333331</v>
      </c>
      <c r="R315">
        <v>0</v>
      </c>
      <c r="S315">
        <v>3</v>
      </c>
      <c r="T315">
        <v>1.6220084679281461</v>
      </c>
      <c r="U315">
        <v>1.7547005383792516</v>
      </c>
      <c r="V315">
        <v>0</v>
      </c>
      <c r="W315" t="str">
        <f>_xlfn.CONCAT(test_nflmodel2023_2[[#This Row],[player]],"-", test_nflmodel2023_2[[#This Row],[team]])</f>
        <v>Hendershot-DAL</v>
      </c>
      <c r="X315">
        <f>test_nflmodel2023_2[[#This Row],[carry score]]+test_nflmodel2023_2[[#This Row],[target score]]+test_nflmodel2023_2[[#This Row],[passing score]]</f>
        <v>3.3767090063073977</v>
      </c>
    </row>
    <row r="316" spans="1:24" x14ac:dyDescent="0.25">
      <c r="A316" t="s">
        <v>132</v>
      </c>
      <c r="B316" t="s">
        <v>21</v>
      </c>
      <c r="C316" t="s">
        <v>73</v>
      </c>
      <c r="D316">
        <v>0</v>
      </c>
      <c r="E316">
        <v>12</v>
      </c>
      <c r="F316">
        <v>0</v>
      </c>
      <c r="G316">
        <v>0</v>
      </c>
      <c r="H316">
        <v>2</v>
      </c>
      <c r="I316">
        <v>0</v>
      </c>
      <c r="J316">
        <v>0</v>
      </c>
      <c r="K316">
        <v>7</v>
      </c>
      <c r="L316">
        <v>0</v>
      </c>
      <c r="M316">
        <v>0</v>
      </c>
      <c r="N316">
        <v>0.25</v>
      </c>
      <c r="O316">
        <v>0.33333333333333331</v>
      </c>
      <c r="P316">
        <v>0</v>
      </c>
      <c r="Q316">
        <v>0.5</v>
      </c>
      <c r="R316">
        <v>0</v>
      </c>
      <c r="S316">
        <v>6</v>
      </c>
      <c r="T316">
        <v>0</v>
      </c>
      <c r="U316">
        <v>3.3644721634175228</v>
      </c>
      <c r="V316">
        <v>0</v>
      </c>
      <c r="W316" t="str">
        <f>_xlfn.CONCAT(test_nflmodel2023_2[[#This Row],[player]],"-", test_nflmodel2023_2[[#This Row],[team]])</f>
        <v>Cobb-NYJ</v>
      </c>
      <c r="X316">
        <f>test_nflmodel2023_2[[#This Row],[carry score]]+test_nflmodel2023_2[[#This Row],[target score]]+test_nflmodel2023_2[[#This Row],[passing score]]</f>
        <v>3.3644721634175228</v>
      </c>
    </row>
    <row r="317" spans="1:24" x14ac:dyDescent="0.25">
      <c r="A317" t="s">
        <v>544</v>
      </c>
      <c r="B317" t="s">
        <v>37</v>
      </c>
      <c r="C317" t="s">
        <v>73</v>
      </c>
      <c r="D317">
        <v>0</v>
      </c>
      <c r="E317">
        <v>2</v>
      </c>
      <c r="F317">
        <v>0</v>
      </c>
      <c r="G317">
        <v>0</v>
      </c>
      <c r="H317">
        <v>0.66666666666666663</v>
      </c>
      <c r="I317">
        <v>0</v>
      </c>
      <c r="J317">
        <v>0</v>
      </c>
      <c r="K317">
        <v>9</v>
      </c>
      <c r="L317">
        <v>0</v>
      </c>
      <c r="M317">
        <v>0</v>
      </c>
      <c r="N317">
        <v>0.5</v>
      </c>
      <c r="O317">
        <v>1</v>
      </c>
      <c r="P317">
        <v>0</v>
      </c>
      <c r="Q317">
        <v>0.33333333333333331</v>
      </c>
      <c r="R317">
        <v>0</v>
      </c>
      <c r="S317">
        <v>3</v>
      </c>
      <c r="T317">
        <v>0</v>
      </c>
      <c r="U317">
        <v>3.3440169358562923</v>
      </c>
      <c r="V317">
        <v>0</v>
      </c>
      <c r="W317" t="str">
        <f>_xlfn.CONCAT(test_nflmodel2023_2[[#This Row],[player]],"-", test_nflmodel2023_2[[#This Row],[team]])</f>
        <v>Fehoko-LAC</v>
      </c>
      <c r="X317">
        <f>test_nflmodel2023_2[[#This Row],[carry score]]+test_nflmodel2023_2[[#This Row],[target score]]+test_nflmodel2023_2[[#This Row],[passing score]]</f>
        <v>3.3440169358562923</v>
      </c>
    </row>
    <row r="318" spans="1:24" x14ac:dyDescent="0.25">
      <c r="A318" t="s">
        <v>376</v>
      </c>
      <c r="B318" t="s">
        <v>32</v>
      </c>
      <c r="C318" t="s">
        <v>74</v>
      </c>
      <c r="D318">
        <v>0</v>
      </c>
      <c r="E318">
        <v>5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5.2</v>
      </c>
      <c r="L318">
        <v>0</v>
      </c>
      <c r="M318">
        <v>0</v>
      </c>
      <c r="N318">
        <v>1</v>
      </c>
      <c r="O318">
        <v>1</v>
      </c>
      <c r="P318">
        <v>0</v>
      </c>
      <c r="Q318">
        <v>0.2</v>
      </c>
      <c r="R318">
        <v>0</v>
      </c>
      <c r="S318">
        <v>5</v>
      </c>
      <c r="T318">
        <v>0</v>
      </c>
      <c r="U318">
        <v>3.34</v>
      </c>
      <c r="V318">
        <v>0</v>
      </c>
      <c r="W318" t="str">
        <f>_xlfn.CONCAT(test_nflmodel2023_2[[#This Row],[player]],"-", test_nflmodel2023_2[[#This Row],[team]])</f>
        <v>Jordan-HOU</v>
      </c>
      <c r="X318">
        <f>test_nflmodel2023_2[[#This Row],[carry score]]+test_nflmodel2023_2[[#This Row],[target score]]+test_nflmodel2023_2[[#This Row],[passing score]]</f>
        <v>3.34</v>
      </c>
    </row>
    <row r="319" spans="1:24" x14ac:dyDescent="0.25">
      <c r="A319" t="s">
        <v>436</v>
      </c>
      <c r="B319" t="s">
        <v>50</v>
      </c>
      <c r="C319" t="s">
        <v>73</v>
      </c>
      <c r="D319">
        <v>2</v>
      </c>
      <c r="E319">
        <v>10</v>
      </c>
      <c r="F319">
        <v>0</v>
      </c>
      <c r="G319">
        <v>0.25</v>
      </c>
      <c r="H319">
        <v>1.25</v>
      </c>
      <c r="I319">
        <v>0</v>
      </c>
      <c r="J319">
        <v>11.5</v>
      </c>
      <c r="K319">
        <v>4.2</v>
      </c>
      <c r="L319">
        <v>0</v>
      </c>
      <c r="M319">
        <v>0</v>
      </c>
      <c r="N319">
        <v>0.8</v>
      </c>
      <c r="O319">
        <v>1</v>
      </c>
      <c r="P319">
        <v>0</v>
      </c>
      <c r="Q319">
        <v>0.125</v>
      </c>
      <c r="R319">
        <v>0</v>
      </c>
      <c r="S319">
        <v>8</v>
      </c>
      <c r="T319">
        <v>0.60802669529663689</v>
      </c>
      <c r="U319">
        <v>2.7254938440986907</v>
      </c>
      <c r="V319">
        <v>0</v>
      </c>
      <c r="W319" t="str">
        <f>_xlfn.CONCAT(test_nflmodel2023_2[[#This Row],[player]],"-", test_nflmodel2023_2[[#This Row],[team]])</f>
        <v>McCloud-SF</v>
      </c>
      <c r="X319">
        <f>test_nflmodel2023_2[[#This Row],[carry score]]+test_nflmodel2023_2[[#This Row],[target score]]+test_nflmodel2023_2[[#This Row],[passing score]]</f>
        <v>3.3335205393953276</v>
      </c>
    </row>
    <row r="320" spans="1:24" x14ac:dyDescent="0.25">
      <c r="A320" t="s">
        <v>164</v>
      </c>
      <c r="B320" t="s">
        <v>26</v>
      </c>
      <c r="C320" t="s">
        <v>74</v>
      </c>
      <c r="D320">
        <v>3</v>
      </c>
      <c r="E320">
        <v>8</v>
      </c>
      <c r="F320">
        <v>0</v>
      </c>
      <c r="G320">
        <v>0.42857142857142855</v>
      </c>
      <c r="H320">
        <v>1.1428571428571428</v>
      </c>
      <c r="I320">
        <v>0</v>
      </c>
      <c r="J320">
        <v>2</v>
      </c>
      <c r="K320">
        <v>4</v>
      </c>
      <c r="L320">
        <v>0</v>
      </c>
      <c r="M320">
        <v>0</v>
      </c>
      <c r="N320">
        <v>0.375</v>
      </c>
      <c r="O320">
        <v>0.5</v>
      </c>
      <c r="P320">
        <v>0</v>
      </c>
      <c r="Q320">
        <v>0.2857142857142857</v>
      </c>
      <c r="R320">
        <v>0</v>
      </c>
      <c r="S320">
        <v>7</v>
      </c>
      <c r="T320">
        <v>0.4009238182723896</v>
      </c>
      <c r="U320">
        <v>2.9275859138502214</v>
      </c>
      <c r="V320">
        <v>0</v>
      </c>
      <c r="W320" t="str">
        <f>_xlfn.CONCAT(test_nflmodel2023_2[[#This Row],[player]],"-", test_nflmodel2023_2[[#This Row],[team]])</f>
        <v>Bryant-CLE</v>
      </c>
      <c r="X320">
        <f>test_nflmodel2023_2[[#This Row],[carry score]]+test_nflmodel2023_2[[#This Row],[target score]]+test_nflmodel2023_2[[#This Row],[passing score]]</f>
        <v>3.3285097321226109</v>
      </c>
    </row>
    <row r="321" spans="1:24" x14ac:dyDescent="0.25">
      <c r="A321" t="s">
        <v>186</v>
      </c>
      <c r="B321" t="s">
        <v>52</v>
      </c>
      <c r="C321" t="s">
        <v>71</v>
      </c>
      <c r="D321">
        <v>20</v>
      </c>
      <c r="E321">
        <v>4</v>
      </c>
      <c r="F321">
        <v>0</v>
      </c>
      <c r="G321">
        <v>4</v>
      </c>
      <c r="H321">
        <v>0.8</v>
      </c>
      <c r="I321">
        <v>0</v>
      </c>
      <c r="J321">
        <v>1.65</v>
      </c>
      <c r="K321">
        <v>-0.25</v>
      </c>
      <c r="L321">
        <v>0</v>
      </c>
      <c r="M321">
        <v>0</v>
      </c>
      <c r="N321">
        <v>0.25</v>
      </c>
      <c r="O321">
        <v>0</v>
      </c>
      <c r="P321">
        <v>0.2</v>
      </c>
      <c r="Q321">
        <v>0.2</v>
      </c>
      <c r="R321">
        <v>0</v>
      </c>
      <c r="S321">
        <v>5</v>
      </c>
      <c r="T321">
        <v>2.3343310539518174</v>
      </c>
      <c r="U321">
        <v>0.96618288746751491</v>
      </c>
      <c r="V321">
        <v>0</v>
      </c>
      <c r="W321" t="str">
        <f>_xlfn.CONCAT(test_nflmodel2023_2[[#This Row],[player]],"-", test_nflmodel2023_2[[#This Row],[team]])</f>
        <v>Vaughn-TB</v>
      </c>
      <c r="X321">
        <f>test_nflmodel2023_2[[#This Row],[carry score]]+test_nflmodel2023_2[[#This Row],[target score]]+test_nflmodel2023_2[[#This Row],[passing score]]</f>
        <v>3.3005139414193323</v>
      </c>
    </row>
    <row r="322" spans="1:24" x14ac:dyDescent="0.25">
      <c r="A322" t="s">
        <v>408</v>
      </c>
      <c r="B322" t="s">
        <v>25</v>
      </c>
      <c r="C322" t="s">
        <v>74</v>
      </c>
      <c r="D322">
        <v>0</v>
      </c>
      <c r="E322">
        <v>7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3.1428571428571428</v>
      </c>
      <c r="L322">
        <v>0</v>
      </c>
      <c r="M322">
        <v>0</v>
      </c>
      <c r="N322">
        <v>0.8571428571428571</v>
      </c>
      <c r="O322">
        <v>1</v>
      </c>
      <c r="P322">
        <v>0</v>
      </c>
      <c r="Q322">
        <v>0.2857142857142857</v>
      </c>
      <c r="R322">
        <v>0</v>
      </c>
      <c r="S322">
        <v>7</v>
      </c>
      <c r="T322">
        <v>0</v>
      </c>
      <c r="U322">
        <v>3.2619437711313775</v>
      </c>
      <c r="V322">
        <v>0</v>
      </c>
      <c r="W322" t="str">
        <f>_xlfn.CONCAT(test_nflmodel2023_2[[#This Row],[player]],"-", test_nflmodel2023_2[[#This Row],[team]])</f>
        <v>Tremble-CAR</v>
      </c>
      <c r="X322">
        <f>test_nflmodel2023_2[[#This Row],[carry score]]+test_nflmodel2023_2[[#This Row],[target score]]+test_nflmodel2023_2[[#This Row],[passing score]]</f>
        <v>3.2619437711313775</v>
      </c>
    </row>
    <row r="323" spans="1:24" x14ac:dyDescent="0.25">
      <c r="A323" t="s">
        <v>160</v>
      </c>
      <c r="B323" t="s">
        <v>48</v>
      </c>
      <c r="C323" t="s">
        <v>71</v>
      </c>
      <c r="D323">
        <v>7</v>
      </c>
      <c r="E323">
        <v>6</v>
      </c>
      <c r="F323">
        <v>0</v>
      </c>
      <c r="G323">
        <v>1</v>
      </c>
      <c r="H323">
        <v>0.8571428571428571</v>
      </c>
      <c r="I323">
        <v>0</v>
      </c>
      <c r="J323">
        <v>3.7142857142857144</v>
      </c>
      <c r="K323">
        <v>-3.166666666666667</v>
      </c>
      <c r="L323">
        <v>0</v>
      </c>
      <c r="M323">
        <v>0</v>
      </c>
      <c r="N323">
        <v>0.66666666666666663</v>
      </c>
      <c r="O323">
        <v>1</v>
      </c>
      <c r="P323">
        <v>0</v>
      </c>
      <c r="Q323">
        <v>0.14285714285714285</v>
      </c>
      <c r="R323">
        <v>0</v>
      </c>
      <c r="S323">
        <v>7</v>
      </c>
      <c r="T323">
        <v>1.1695152928386516</v>
      </c>
      <c r="U323">
        <v>2.0922599162134636</v>
      </c>
      <c r="V323">
        <v>0</v>
      </c>
      <c r="W323" t="str">
        <f>_xlfn.CONCAT(test_nflmodel2023_2[[#This Row],[player]],"-", test_nflmodel2023_2[[#This Row],[team]])</f>
        <v>Williams-CIN</v>
      </c>
      <c r="X323">
        <f>test_nflmodel2023_2[[#This Row],[carry score]]+test_nflmodel2023_2[[#This Row],[target score]]+test_nflmodel2023_2[[#This Row],[passing score]]</f>
        <v>3.2617752090521153</v>
      </c>
    </row>
    <row r="324" spans="1:24" x14ac:dyDescent="0.25">
      <c r="A324" t="s">
        <v>113</v>
      </c>
      <c r="B324" t="s">
        <v>48</v>
      </c>
      <c r="C324" t="s">
        <v>71</v>
      </c>
      <c r="D324">
        <v>2</v>
      </c>
      <c r="E324">
        <v>3</v>
      </c>
      <c r="F324">
        <v>0</v>
      </c>
      <c r="G324">
        <v>0.4</v>
      </c>
      <c r="H324">
        <v>0.6</v>
      </c>
      <c r="I324">
        <v>0</v>
      </c>
      <c r="J324">
        <v>2.9999999999999996</v>
      </c>
      <c r="K324">
        <v>-2.666666666666667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0.2</v>
      </c>
      <c r="R324">
        <v>0</v>
      </c>
      <c r="S324">
        <v>5</v>
      </c>
      <c r="T324">
        <v>0.54514837167011077</v>
      </c>
      <c r="U324">
        <v>2.7154451150103327</v>
      </c>
      <c r="V324">
        <v>0</v>
      </c>
      <c r="W324" t="str">
        <f>_xlfn.CONCAT(test_nflmodel2023_2[[#This Row],[player]],"-", test_nflmodel2023_2[[#This Row],[team]])</f>
        <v>Brown-CIN</v>
      </c>
      <c r="X324">
        <f>test_nflmodel2023_2[[#This Row],[carry score]]+test_nflmodel2023_2[[#This Row],[target score]]+test_nflmodel2023_2[[#This Row],[passing score]]</f>
        <v>3.2605934866804436</v>
      </c>
    </row>
    <row r="325" spans="1:24" x14ac:dyDescent="0.25">
      <c r="A325" t="s">
        <v>430</v>
      </c>
      <c r="B325" t="s">
        <v>42</v>
      </c>
      <c r="C325" t="s">
        <v>72</v>
      </c>
      <c r="D325">
        <v>3</v>
      </c>
      <c r="E325">
        <v>0</v>
      </c>
      <c r="F325">
        <v>17</v>
      </c>
      <c r="G325">
        <v>1</v>
      </c>
      <c r="H325">
        <v>0</v>
      </c>
      <c r="I325">
        <v>5.666666666666667</v>
      </c>
      <c r="J325">
        <v>-1.3333333333333333</v>
      </c>
      <c r="K325">
        <v>0</v>
      </c>
      <c r="L325">
        <v>10.470588235294118</v>
      </c>
      <c r="M325">
        <v>0.58823529411764708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3</v>
      </c>
      <c r="T325">
        <v>8.8675134594812938E-2</v>
      </c>
      <c r="U325">
        <v>0</v>
      </c>
      <c r="V325">
        <v>3.1634907106874035</v>
      </c>
      <c r="W325" t="str">
        <f>_xlfn.CONCAT(test_nflmodel2023_2[[#This Row],[player]],"-", test_nflmodel2023_2[[#This Row],[team]])</f>
        <v>Winston-NO</v>
      </c>
      <c r="X325">
        <f>test_nflmodel2023_2[[#This Row],[carry score]]+test_nflmodel2023_2[[#This Row],[target score]]+test_nflmodel2023_2[[#This Row],[passing score]]</f>
        <v>3.2521658452822164</v>
      </c>
    </row>
    <row r="326" spans="1:24" x14ac:dyDescent="0.25">
      <c r="A326" t="s">
        <v>465</v>
      </c>
      <c r="B326" t="s">
        <v>48</v>
      </c>
      <c r="C326" t="s">
        <v>73</v>
      </c>
      <c r="D326">
        <v>0</v>
      </c>
      <c r="E326">
        <v>4</v>
      </c>
      <c r="F326">
        <v>0</v>
      </c>
      <c r="G326">
        <v>0</v>
      </c>
      <c r="H326">
        <v>0.5714285714285714</v>
      </c>
      <c r="I326">
        <v>0</v>
      </c>
      <c r="J326">
        <v>0</v>
      </c>
      <c r="K326">
        <v>7.5</v>
      </c>
      <c r="L326">
        <v>0</v>
      </c>
      <c r="M326">
        <v>0</v>
      </c>
      <c r="N326">
        <v>0.75</v>
      </c>
      <c r="O326">
        <v>1</v>
      </c>
      <c r="P326">
        <v>0</v>
      </c>
      <c r="Q326">
        <v>0.2857142857142857</v>
      </c>
      <c r="R326">
        <v>0</v>
      </c>
      <c r="S326">
        <v>7</v>
      </c>
      <c r="T326">
        <v>0</v>
      </c>
      <c r="U326">
        <v>3.2262730392025629</v>
      </c>
      <c r="V326">
        <v>0</v>
      </c>
      <c r="W326" t="str">
        <f>_xlfn.CONCAT(test_nflmodel2023_2[[#This Row],[player]],"-", test_nflmodel2023_2[[#This Row],[team]])</f>
        <v>Iosivas-CIN</v>
      </c>
      <c r="X326">
        <f>test_nflmodel2023_2[[#This Row],[carry score]]+test_nflmodel2023_2[[#This Row],[target score]]+test_nflmodel2023_2[[#This Row],[passing score]]</f>
        <v>3.2262730392025629</v>
      </c>
    </row>
    <row r="327" spans="1:24" x14ac:dyDescent="0.25">
      <c r="A327" t="s">
        <v>168</v>
      </c>
      <c r="B327" t="s">
        <v>45</v>
      </c>
      <c r="C327" t="s">
        <v>73</v>
      </c>
      <c r="D327">
        <v>0</v>
      </c>
      <c r="E327">
        <v>10</v>
      </c>
      <c r="F327">
        <v>0</v>
      </c>
      <c r="G327">
        <v>0</v>
      </c>
      <c r="H327">
        <v>1.6666666666666667</v>
      </c>
      <c r="I327">
        <v>0</v>
      </c>
      <c r="J327">
        <v>0</v>
      </c>
      <c r="K327">
        <v>8</v>
      </c>
      <c r="L327">
        <v>0</v>
      </c>
      <c r="M327">
        <v>0</v>
      </c>
      <c r="N327">
        <v>0.5</v>
      </c>
      <c r="O327">
        <v>0.5</v>
      </c>
      <c r="P327">
        <v>0</v>
      </c>
      <c r="Q327">
        <v>0.33333333333333331</v>
      </c>
      <c r="R327">
        <v>0</v>
      </c>
      <c r="S327">
        <v>6</v>
      </c>
      <c r="T327">
        <v>0</v>
      </c>
      <c r="U327">
        <v>3.1571027638655322</v>
      </c>
      <c r="V327">
        <v>0</v>
      </c>
      <c r="W327" t="str">
        <f>_xlfn.CONCAT(test_nflmodel2023_2[[#This Row],[player]],"-", test_nflmodel2023_2[[#This Row],[team]])</f>
        <v>Jones-DET</v>
      </c>
      <c r="X327">
        <f>test_nflmodel2023_2[[#This Row],[carry score]]+test_nflmodel2023_2[[#This Row],[target score]]+test_nflmodel2023_2[[#This Row],[passing score]]</f>
        <v>3.1571027638655322</v>
      </c>
    </row>
    <row r="328" spans="1:24" x14ac:dyDescent="0.25">
      <c r="A328" t="s">
        <v>189</v>
      </c>
      <c r="B328" t="s">
        <v>51</v>
      </c>
      <c r="C328" t="s">
        <v>73</v>
      </c>
      <c r="D328">
        <v>0</v>
      </c>
      <c r="E328">
        <v>10</v>
      </c>
      <c r="F328">
        <v>0</v>
      </c>
      <c r="G328">
        <v>0</v>
      </c>
      <c r="H328">
        <v>1.4285714285714286</v>
      </c>
      <c r="I328">
        <v>0</v>
      </c>
      <c r="J328">
        <v>0</v>
      </c>
      <c r="K328">
        <v>11.8</v>
      </c>
      <c r="L328">
        <v>0</v>
      </c>
      <c r="M328">
        <v>0</v>
      </c>
      <c r="N328">
        <v>0.7</v>
      </c>
      <c r="O328">
        <v>0</v>
      </c>
      <c r="P328">
        <v>0</v>
      </c>
      <c r="Q328">
        <v>0</v>
      </c>
      <c r="R328">
        <v>0</v>
      </c>
      <c r="S328">
        <v>7</v>
      </c>
      <c r="T328">
        <v>0</v>
      </c>
      <c r="U328">
        <v>3.1481104062391005</v>
      </c>
      <c r="V328">
        <v>0</v>
      </c>
      <c r="W328" t="str">
        <f>_xlfn.CONCAT(test_nflmodel2023_2[[#This Row],[player]],"-", test_nflmodel2023_2[[#This Row],[team]])</f>
        <v>Tolbert-DAL</v>
      </c>
      <c r="X328">
        <f>test_nflmodel2023_2[[#This Row],[carry score]]+test_nflmodel2023_2[[#This Row],[target score]]+test_nflmodel2023_2[[#This Row],[passing score]]</f>
        <v>3.1481104062391005</v>
      </c>
    </row>
    <row r="329" spans="1:24" x14ac:dyDescent="0.25">
      <c r="A329" t="s">
        <v>286</v>
      </c>
      <c r="B329" t="s">
        <v>28</v>
      </c>
      <c r="C329" t="s">
        <v>73</v>
      </c>
      <c r="D329">
        <v>0</v>
      </c>
      <c r="E329">
        <v>5</v>
      </c>
      <c r="F329">
        <v>0</v>
      </c>
      <c r="G329">
        <v>0</v>
      </c>
      <c r="H329">
        <v>0.625</v>
      </c>
      <c r="I329">
        <v>0</v>
      </c>
      <c r="J329">
        <v>0</v>
      </c>
      <c r="K329">
        <v>8</v>
      </c>
      <c r="L329">
        <v>0</v>
      </c>
      <c r="M329">
        <v>0</v>
      </c>
      <c r="N329">
        <v>0.8</v>
      </c>
      <c r="O329">
        <v>1</v>
      </c>
      <c r="P329">
        <v>0</v>
      </c>
      <c r="Q329">
        <v>0.25</v>
      </c>
      <c r="R329">
        <v>0</v>
      </c>
      <c r="S329">
        <v>8</v>
      </c>
      <c r="T329">
        <v>0</v>
      </c>
      <c r="U329">
        <v>3.1072210286372695</v>
      </c>
      <c r="V329">
        <v>0</v>
      </c>
      <c r="W329" t="str">
        <f>_xlfn.CONCAT(test_nflmodel2023_2[[#This Row],[player]],"-", test_nflmodel2023_2[[#This Row],[team]])</f>
        <v>Humphrey-DEN</v>
      </c>
      <c r="X329">
        <f>test_nflmodel2023_2[[#This Row],[carry score]]+test_nflmodel2023_2[[#This Row],[target score]]+test_nflmodel2023_2[[#This Row],[passing score]]</f>
        <v>3.1072210286372695</v>
      </c>
    </row>
    <row r="330" spans="1:24" x14ac:dyDescent="0.25">
      <c r="A330" t="s">
        <v>416</v>
      </c>
      <c r="B330" t="s">
        <v>33</v>
      </c>
      <c r="C330" t="s">
        <v>74</v>
      </c>
      <c r="D330">
        <v>0</v>
      </c>
      <c r="E330">
        <v>6</v>
      </c>
      <c r="F330">
        <v>0</v>
      </c>
      <c r="G330">
        <v>0</v>
      </c>
      <c r="H330">
        <v>0.75</v>
      </c>
      <c r="I330">
        <v>0</v>
      </c>
      <c r="J330">
        <v>0</v>
      </c>
      <c r="K330">
        <v>7.666666666666667</v>
      </c>
      <c r="L330">
        <v>0</v>
      </c>
      <c r="M330">
        <v>0</v>
      </c>
      <c r="N330">
        <v>0.66666666666666663</v>
      </c>
      <c r="O330">
        <v>1</v>
      </c>
      <c r="P330">
        <v>0</v>
      </c>
      <c r="Q330">
        <v>0.25</v>
      </c>
      <c r="R330">
        <v>0</v>
      </c>
      <c r="S330">
        <v>8</v>
      </c>
      <c r="T330">
        <v>0</v>
      </c>
      <c r="U330">
        <v>3.0354629731258806</v>
      </c>
      <c r="V330">
        <v>0</v>
      </c>
      <c r="W330" t="str">
        <f>_xlfn.CONCAT(test_nflmodel2023_2[[#This Row],[player]],"-", test_nflmodel2023_2[[#This Row],[team]])</f>
        <v>Strange-JAX</v>
      </c>
      <c r="X330">
        <f>test_nflmodel2023_2[[#This Row],[carry score]]+test_nflmodel2023_2[[#This Row],[target score]]+test_nflmodel2023_2[[#This Row],[passing score]]</f>
        <v>3.0354629731258806</v>
      </c>
    </row>
    <row r="331" spans="1:24" x14ac:dyDescent="0.25">
      <c r="A331" t="s">
        <v>110</v>
      </c>
      <c r="B331" t="s">
        <v>36</v>
      </c>
      <c r="C331" t="s">
        <v>73</v>
      </c>
      <c r="D331">
        <v>0</v>
      </c>
      <c r="E331">
        <v>9</v>
      </c>
      <c r="F331">
        <v>0</v>
      </c>
      <c r="G331">
        <v>0</v>
      </c>
      <c r="H331">
        <v>1.2857142857142858</v>
      </c>
      <c r="I331">
        <v>0</v>
      </c>
      <c r="J331">
        <v>0</v>
      </c>
      <c r="K331">
        <v>9.2222222222222214</v>
      </c>
      <c r="L331">
        <v>0</v>
      </c>
      <c r="M331">
        <v>0</v>
      </c>
      <c r="N331">
        <v>0.44444444444444442</v>
      </c>
      <c r="O331">
        <v>0.5</v>
      </c>
      <c r="P331">
        <v>0</v>
      </c>
      <c r="Q331">
        <v>0.2857142857142857</v>
      </c>
      <c r="R331">
        <v>0</v>
      </c>
      <c r="S331">
        <v>7</v>
      </c>
      <c r="T331">
        <v>0</v>
      </c>
      <c r="U331">
        <v>3.0081848706764243</v>
      </c>
      <c r="V331">
        <v>0</v>
      </c>
      <c r="W331" t="str">
        <f>_xlfn.CONCAT(test_nflmodel2023_2[[#This Row],[player]],"-", test_nflmodel2023_2[[#This Row],[team]])</f>
        <v>Pascal-ARI</v>
      </c>
      <c r="X331">
        <f>test_nflmodel2023_2[[#This Row],[carry score]]+test_nflmodel2023_2[[#This Row],[target score]]+test_nflmodel2023_2[[#This Row],[passing score]]</f>
        <v>3.0081848706764243</v>
      </c>
    </row>
    <row r="332" spans="1:24" x14ac:dyDescent="0.25">
      <c r="A332" t="s">
        <v>427</v>
      </c>
      <c r="B332" t="s">
        <v>41</v>
      </c>
      <c r="C332" t="s">
        <v>73</v>
      </c>
      <c r="D332">
        <v>0</v>
      </c>
      <c r="E332">
        <v>7</v>
      </c>
      <c r="F332">
        <v>0</v>
      </c>
      <c r="G332">
        <v>0</v>
      </c>
      <c r="H332">
        <v>0.875</v>
      </c>
      <c r="I332">
        <v>0</v>
      </c>
      <c r="J332">
        <v>0</v>
      </c>
      <c r="K332">
        <v>8.7142857142857135</v>
      </c>
      <c r="L332">
        <v>0</v>
      </c>
      <c r="M332">
        <v>0</v>
      </c>
      <c r="N332">
        <v>0.8571428571428571</v>
      </c>
      <c r="O332">
        <v>1</v>
      </c>
      <c r="P332">
        <v>0</v>
      </c>
      <c r="Q332">
        <v>0.125</v>
      </c>
      <c r="R332">
        <v>0</v>
      </c>
      <c r="S332">
        <v>8</v>
      </c>
      <c r="T332">
        <v>0</v>
      </c>
      <c r="U332">
        <v>3.0025615705845046</v>
      </c>
      <c r="V332">
        <v>0</v>
      </c>
      <c r="W332" t="str">
        <f>_xlfn.CONCAT(test_nflmodel2023_2[[#This Row],[player]],"-", test_nflmodel2023_2[[#This Row],[team]])</f>
        <v>Miller-ATL</v>
      </c>
      <c r="X332">
        <f>test_nflmodel2023_2[[#This Row],[carry score]]+test_nflmodel2023_2[[#This Row],[target score]]+test_nflmodel2023_2[[#This Row],[passing score]]</f>
        <v>3.0025615705845046</v>
      </c>
    </row>
    <row r="333" spans="1:24" x14ac:dyDescent="0.25">
      <c r="A333" t="s">
        <v>401</v>
      </c>
      <c r="B333" t="s">
        <v>34</v>
      </c>
      <c r="C333" t="s">
        <v>73</v>
      </c>
      <c r="D333">
        <v>0</v>
      </c>
      <c r="E333">
        <v>7</v>
      </c>
      <c r="F333">
        <v>0</v>
      </c>
      <c r="G333">
        <v>0</v>
      </c>
      <c r="H333">
        <v>0.875</v>
      </c>
      <c r="I333">
        <v>0</v>
      </c>
      <c r="J333">
        <v>0</v>
      </c>
      <c r="K333">
        <v>18.857142857142858</v>
      </c>
      <c r="L333">
        <v>0</v>
      </c>
      <c r="M333">
        <v>0</v>
      </c>
      <c r="N333">
        <v>0.5714285714285714</v>
      </c>
      <c r="O333">
        <v>0</v>
      </c>
      <c r="P333">
        <v>0</v>
      </c>
      <c r="Q333">
        <v>0</v>
      </c>
      <c r="R333">
        <v>0</v>
      </c>
      <c r="S333">
        <v>8</v>
      </c>
      <c r="T333">
        <v>0</v>
      </c>
      <c r="U333">
        <v>2.934217492366022</v>
      </c>
      <c r="V333">
        <v>0</v>
      </c>
      <c r="W333" t="str">
        <f>_xlfn.CONCAT(test_nflmodel2023_2[[#This Row],[player]],"-", test_nflmodel2023_2[[#This Row],[team]])</f>
        <v>Pringle-WAS</v>
      </c>
      <c r="X333">
        <f>test_nflmodel2023_2[[#This Row],[carry score]]+test_nflmodel2023_2[[#This Row],[target score]]+test_nflmodel2023_2[[#This Row],[passing score]]</f>
        <v>2.934217492366022</v>
      </c>
    </row>
    <row r="334" spans="1:24" x14ac:dyDescent="0.25">
      <c r="A334" t="s">
        <v>398</v>
      </c>
      <c r="B334" t="s">
        <v>24</v>
      </c>
      <c r="C334" t="s">
        <v>71</v>
      </c>
      <c r="D334">
        <v>13</v>
      </c>
      <c r="E334">
        <v>4</v>
      </c>
      <c r="F334">
        <v>0</v>
      </c>
      <c r="G334">
        <v>2.1666666666666665</v>
      </c>
      <c r="H334">
        <v>0.66666666666666663</v>
      </c>
      <c r="I334">
        <v>0</v>
      </c>
      <c r="J334">
        <v>4.384615384615385</v>
      </c>
      <c r="K334">
        <v>-2.75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6</v>
      </c>
      <c r="T334">
        <v>1.7305990912906992</v>
      </c>
      <c r="U334">
        <v>1.1831632475943927</v>
      </c>
      <c r="V334">
        <v>0</v>
      </c>
      <c r="W334" t="str">
        <f>_xlfn.CONCAT(test_nflmodel2023_2[[#This Row],[player]],"-", test_nflmodel2023_2[[#This Row],[team]])</f>
        <v>Rivers-LA</v>
      </c>
      <c r="X334">
        <f>test_nflmodel2023_2[[#This Row],[carry score]]+test_nflmodel2023_2[[#This Row],[target score]]+test_nflmodel2023_2[[#This Row],[passing score]]</f>
        <v>2.9137623388850917</v>
      </c>
    </row>
    <row r="335" spans="1:24" x14ac:dyDescent="0.25">
      <c r="A335" t="s">
        <v>118</v>
      </c>
      <c r="B335" t="s">
        <v>30</v>
      </c>
      <c r="C335" t="s">
        <v>71</v>
      </c>
      <c r="D335">
        <v>7</v>
      </c>
      <c r="E335">
        <v>3</v>
      </c>
      <c r="F335">
        <v>0</v>
      </c>
      <c r="G335">
        <v>1.75</v>
      </c>
      <c r="H335">
        <v>0.75</v>
      </c>
      <c r="I335">
        <v>0</v>
      </c>
      <c r="J335">
        <v>4.2857142857142856</v>
      </c>
      <c r="K335">
        <v>-2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4</v>
      </c>
      <c r="T335">
        <v>1.8203794874591481</v>
      </c>
      <c r="U335">
        <v>1.0833494518006404</v>
      </c>
      <c r="V335">
        <v>0</v>
      </c>
      <c r="W335" t="str">
        <f>_xlfn.CONCAT(test_nflmodel2023_2[[#This Row],[player]],"-", test_nflmodel2023_2[[#This Row],[team]])</f>
        <v>Wilson-GB</v>
      </c>
      <c r="X335">
        <f>test_nflmodel2023_2[[#This Row],[carry score]]+test_nflmodel2023_2[[#This Row],[target score]]+test_nflmodel2023_2[[#This Row],[passing score]]</f>
        <v>2.9037289392597883</v>
      </c>
    </row>
    <row r="336" spans="1:24" x14ac:dyDescent="0.25">
      <c r="A336" t="s">
        <v>444</v>
      </c>
      <c r="B336" t="s">
        <v>44</v>
      </c>
      <c r="C336" t="s">
        <v>74</v>
      </c>
      <c r="D336">
        <v>0</v>
      </c>
      <c r="E336">
        <v>4</v>
      </c>
      <c r="F336">
        <v>0</v>
      </c>
      <c r="G336">
        <v>0</v>
      </c>
      <c r="H336">
        <v>0.66666666666666663</v>
      </c>
      <c r="I336">
        <v>0</v>
      </c>
      <c r="J336">
        <v>0</v>
      </c>
      <c r="K336">
        <v>7.25</v>
      </c>
      <c r="L336">
        <v>0</v>
      </c>
      <c r="M336">
        <v>0</v>
      </c>
      <c r="N336">
        <v>1</v>
      </c>
      <c r="O336">
        <v>1</v>
      </c>
      <c r="P336">
        <v>0</v>
      </c>
      <c r="Q336">
        <v>0.16666666666666666</v>
      </c>
      <c r="R336">
        <v>0</v>
      </c>
      <c r="S336">
        <v>6</v>
      </c>
      <c r="T336">
        <v>0</v>
      </c>
      <c r="U336">
        <v>2.8664965809277261</v>
      </c>
      <c r="V336">
        <v>0</v>
      </c>
      <c r="W336" t="str">
        <f>_xlfn.CONCAT(test_nflmodel2023_2[[#This Row],[player]],"-", test_nflmodel2023_2[[#This Row],[team]])</f>
        <v>Whyle-TEN</v>
      </c>
      <c r="X336">
        <f>test_nflmodel2023_2[[#This Row],[carry score]]+test_nflmodel2023_2[[#This Row],[target score]]+test_nflmodel2023_2[[#This Row],[passing score]]</f>
        <v>2.8664965809277261</v>
      </c>
    </row>
    <row r="337" spans="1:24" x14ac:dyDescent="0.25">
      <c r="A337" t="s">
        <v>278</v>
      </c>
      <c r="B337" t="s">
        <v>24</v>
      </c>
      <c r="C337" t="s">
        <v>73</v>
      </c>
      <c r="D337">
        <v>1</v>
      </c>
      <c r="E337">
        <v>6</v>
      </c>
      <c r="F337">
        <v>0</v>
      </c>
      <c r="G337">
        <v>0.125</v>
      </c>
      <c r="H337">
        <v>0.75</v>
      </c>
      <c r="I337">
        <v>0</v>
      </c>
      <c r="J337">
        <v>11</v>
      </c>
      <c r="K337">
        <v>7.833333333333333</v>
      </c>
      <c r="L337">
        <v>0</v>
      </c>
      <c r="M337">
        <v>0</v>
      </c>
      <c r="N337">
        <v>0.5</v>
      </c>
      <c r="O337">
        <v>0.5</v>
      </c>
      <c r="P337">
        <v>0</v>
      </c>
      <c r="Q337">
        <v>0.25</v>
      </c>
      <c r="R337">
        <v>0</v>
      </c>
      <c r="S337">
        <v>8</v>
      </c>
      <c r="T337">
        <v>0.38302669529663685</v>
      </c>
      <c r="U337">
        <v>2.4606601717798213</v>
      </c>
      <c r="V337">
        <v>0</v>
      </c>
      <c r="W337" t="str">
        <f>_xlfn.CONCAT(test_nflmodel2023_2[[#This Row],[player]],"-", test_nflmodel2023_2[[#This Row],[team]])</f>
        <v>Skowronek-LA</v>
      </c>
      <c r="X337">
        <f>test_nflmodel2023_2[[#This Row],[carry score]]+test_nflmodel2023_2[[#This Row],[target score]]+test_nflmodel2023_2[[#This Row],[passing score]]</f>
        <v>2.8436868670764581</v>
      </c>
    </row>
    <row r="338" spans="1:24" x14ac:dyDescent="0.25">
      <c r="A338" t="s">
        <v>377</v>
      </c>
      <c r="B338" t="s">
        <v>32</v>
      </c>
      <c r="C338" t="s">
        <v>73</v>
      </c>
      <c r="D338">
        <v>0</v>
      </c>
      <c r="E338">
        <v>7</v>
      </c>
      <c r="F338">
        <v>0</v>
      </c>
      <c r="G338">
        <v>0</v>
      </c>
      <c r="H338">
        <v>1.1666666666666667</v>
      </c>
      <c r="I338">
        <v>0</v>
      </c>
      <c r="J338">
        <v>0</v>
      </c>
      <c r="K338">
        <v>8.1428571428571423</v>
      </c>
      <c r="L338">
        <v>0</v>
      </c>
      <c r="M338">
        <v>0</v>
      </c>
      <c r="N338">
        <v>0.8571428571428571</v>
      </c>
      <c r="O338">
        <v>0</v>
      </c>
      <c r="P338">
        <v>0</v>
      </c>
      <c r="Q338">
        <v>0.16666666666666666</v>
      </c>
      <c r="R338">
        <v>0</v>
      </c>
      <c r="S338">
        <v>6</v>
      </c>
      <c r="T338">
        <v>0</v>
      </c>
      <c r="U338">
        <v>2.8151825599078468</v>
      </c>
      <c r="V338">
        <v>0</v>
      </c>
      <c r="W338" t="str">
        <f>_xlfn.CONCAT(test_nflmodel2023_2[[#This Row],[player]],"-", test_nflmodel2023_2[[#This Row],[team]])</f>
        <v>Metchie-HOU</v>
      </c>
      <c r="X338">
        <f>test_nflmodel2023_2[[#This Row],[carry score]]+test_nflmodel2023_2[[#This Row],[target score]]+test_nflmodel2023_2[[#This Row],[passing score]]</f>
        <v>2.8151825599078468</v>
      </c>
    </row>
    <row r="339" spans="1:24" x14ac:dyDescent="0.25">
      <c r="A339" t="s">
        <v>185</v>
      </c>
      <c r="B339" t="s">
        <v>43</v>
      </c>
      <c r="C339" t="s">
        <v>73</v>
      </c>
      <c r="D339">
        <v>0</v>
      </c>
      <c r="E339">
        <v>6</v>
      </c>
      <c r="F339">
        <v>0</v>
      </c>
      <c r="G339">
        <v>0</v>
      </c>
      <c r="H339">
        <v>0.8571428571428571</v>
      </c>
      <c r="I339">
        <v>0</v>
      </c>
      <c r="J339">
        <v>0</v>
      </c>
      <c r="K339">
        <v>5.5000000000000009</v>
      </c>
      <c r="L339">
        <v>0</v>
      </c>
      <c r="M339">
        <v>0</v>
      </c>
      <c r="N339">
        <v>0.66666666666666663</v>
      </c>
      <c r="O339">
        <v>1</v>
      </c>
      <c r="P339">
        <v>0</v>
      </c>
      <c r="Q339">
        <v>0.14285714285714285</v>
      </c>
      <c r="R339">
        <v>0</v>
      </c>
      <c r="S339">
        <v>7</v>
      </c>
      <c r="T339">
        <v>0</v>
      </c>
      <c r="U339">
        <v>2.7992608639590948</v>
      </c>
      <c r="V339">
        <v>0</v>
      </c>
      <c r="W339" t="str">
        <f>_xlfn.CONCAT(test_nflmodel2023_2[[#This Row],[player]],"-", test_nflmodel2023_2[[#This Row],[team]])</f>
        <v>Shepard-NYG</v>
      </c>
      <c r="X339">
        <f>test_nflmodel2023_2[[#This Row],[carry score]]+test_nflmodel2023_2[[#This Row],[target score]]+test_nflmodel2023_2[[#This Row],[passing score]]</f>
        <v>2.7992608639590948</v>
      </c>
    </row>
    <row r="340" spans="1:24" x14ac:dyDescent="0.25">
      <c r="A340" t="s">
        <v>433</v>
      </c>
      <c r="B340" t="s">
        <v>46</v>
      </c>
      <c r="C340" t="s">
        <v>73</v>
      </c>
      <c r="D340">
        <v>0</v>
      </c>
      <c r="E340">
        <v>10</v>
      </c>
      <c r="F340">
        <v>0</v>
      </c>
      <c r="G340">
        <v>0</v>
      </c>
      <c r="H340">
        <v>1.25</v>
      </c>
      <c r="I340">
        <v>0</v>
      </c>
      <c r="J340">
        <v>0</v>
      </c>
      <c r="K340">
        <v>13.8</v>
      </c>
      <c r="L340">
        <v>0</v>
      </c>
      <c r="M340">
        <v>0</v>
      </c>
      <c r="N340">
        <v>0.5</v>
      </c>
      <c r="O340">
        <v>0</v>
      </c>
      <c r="P340">
        <v>0</v>
      </c>
      <c r="Q340">
        <v>0.25</v>
      </c>
      <c r="R340">
        <v>0</v>
      </c>
      <c r="S340">
        <v>8</v>
      </c>
      <c r="T340">
        <v>0</v>
      </c>
      <c r="U340">
        <v>2.7979938440986905</v>
      </c>
      <c r="V340">
        <v>0</v>
      </c>
      <c r="W340" t="str">
        <f>_xlfn.CONCAT(test_nflmodel2023_2[[#This Row],[player]],"-", test_nflmodel2023_2[[#This Row],[team]])</f>
        <v>Zaccheaus-PHI</v>
      </c>
      <c r="X340">
        <f>test_nflmodel2023_2[[#This Row],[carry score]]+test_nflmodel2023_2[[#This Row],[target score]]+test_nflmodel2023_2[[#This Row],[passing score]]</f>
        <v>2.7979938440986905</v>
      </c>
    </row>
    <row r="341" spans="1:24" x14ac:dyDescent="0.25">
      <c r="A341" t="s">
        <v>373</v>
      </c>
      <c r="B341" t="s">
        <v>32</v>
      </c>
      <c r="C341" t="s">
        <v>75</v>
      </c>
      <c r="D341">
        <v>4</v>
      </c>
      <c r="E341">
        <v>2</v>
      </c>
      <c r="F341">
        <v>0</v>
      </c>
      <c r="G341">
        <v>0.5714285714285714</v>
      </c>
      <c r="H341">
        <v>0.2857142857142857</v>
      </c>
      <c r="I341">
        <v>0</v>
      </c>
      <c r="J341">
        <v>0.75</v>
      </c>
      <c r="K341">
        <v>3.5</v>
      </c>
      <c r="L341">
        <v>0</v>
      </c>
      <c r="M341">
        <v>0</v>
      </c>
      <c r="N341">
        <v>0.5</v>
      </c>
      <c r="O341">
        <v>0</v>
      </c>
      <c r="P341">
        <v>0.42857142857142855</v>
      </c>
      <c r="Q341">
        <v>0</v>
      </c>
      <c r="R341">
        <v>0</v>
      </c>
      <c r="S341">
        <v>7</v>
      </c>
      <c r="T341">
        <v>2.0713414504559884</v>
      </c>
      <c r="U341">
        <v>0.68554004376911981</v>
      </c>
      <c r="V341">
        <v>0</v>
      </c>
      <c r="W341" t="str">
        <f>_xlfn.CONCAT(test_nflmodel2023_2[[#This Row],[player]],"-", test_nflmodel2023_2[[#This Row],[team]])</f>
        <v>Beck-HOU</v>
      </c>
      <c r="X341">
        <f>test_nflmodel2023_2[[#This Row],[carry score]]+test_nflmodel2023_2[[#This Row],[target score]]+test_nflmodel2023_2[[#This Row],[passing score]]</f>
        <v>2.7568814942251083</v>
      </c>
    </row>
    <row r="342" spans="1:24" x14ac:dyDescent="0.25">
      <c r="A342" t="s">
        <v>198</v>
      </c>
      <c r="B342" t="s">
        <v>43</v>
      </c>
      <c r="C342" t="s">
        <v>71</v>
      </c>
      <c r="D342">
        <v>13</v>
      </c>
      <c r="E342">
        <v>1</v>
      </c>
      <c r="F342">
        <v>0</v>
      </c>
      <c r="G342">
        <v>4.333333333333333</v>
      </c>
      <c r="H342">
        <v>0.33333333333333331</v>
      </c>
      <c r="I342">
        <v>0</v>
      </c>
      <c r="J342">
        <v>2.0769230769230771</v>
      </c>
      <c r="K342">
        <v>-7.0000000000000009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3</v>
      </c>
      <c r="T342">
        <v>1.675407013309143</v>
      </c>
      <c r="U342">
        <v>1.0440169358562925</v>
      </c>
      <c r="V342">
        <v>0</v>
      </c>
      <c r="W342" t="str">
        <f>_xlfn.CONCAT(test_nflmodel2023_2[[#This Row],[player]],"-", test_nflmodel2023_2[[#This Row],[team]])</f>
        <v>Gray-NYG</v>
      </c>
      <c r="X342">
        <f>test_nflmodel2023_2[[#This Row],[carry score]]+test_nflmodel2023_2[[#This Row],[target score]]+test_nflmodel2023_2[[#This Row],[passing score]]</f>
        <v>2.7194239491654355</v>
      </c>
    </row>
    <row r="343" spans="1:24" x14ac:dyDescent="0.25">
      <c r="A343" t="s">
        <v>450</v>
      </c>
      <c r="B343" t="s">
        <v>21</v>
      </c>
      <c r="C343" t="s">
        <v>74</v>
      </c>
      <c r="D343">
        <v>0</v>
      </c>
      <c r="E343">
        <v>5</v>
      </c>
      <c r="F343">
        <v>0</v>
      </c>
      <c r="G343">
        <v>0</v>
      </c>
      <c r="H343">
        <v>0.7142857142857143</v>
      </c>
      <c r="I343">
        <v>0</v>
      </c>
      <c r="J343">
        <v>0</v>
      </c>
      <c r="K343">
        <v>7.3999999999999995</v>
      </c>
      <c r="L343">
        <v>0</v>
      </c>
      <c r="M343">
        <v>0</v>
      </c>
      <c r="N343">
        <v>0.8</v>
      </c>
      <c r="O343">
        <v>1</v>
      </c>
      <c r="P343">
        <v>0</v>
      </c>
      <c r="Q343">
        <v>0.14285714285714285</v>
      </c>
      <c r="R343">
        <v>0</v>
      </c>
      <c r="S343">
        <v>7</v>
      </c>
      <c r="T343">
        <v>0</v>
      </c>
      <c r="U343">
        <v>2.7191968968087825</v>
      </c>
      <c r="V343">
        <v>0</v>
      </c>
      <c r="W343" t="str">
        <f>_xlfn.CONCAT(test_nflmodel2023_2[[#This Row],[player]],"-", test_nflmodel2023_2[[#This Row],[team]])</f>
        <v>Ruckert-NYJ</v>
      </c>
      <c r="X343">
        <f>test_nflmodel2023_2[[#This Row],[carry score]]+test_nflmodel2023_2[[#This Row],[target score]]+test_nflmodel2023_2[[#This Row],[passing score]]</f>
        <v>2.7191968968087825</v>
      </c>
    </row>
    <row r="344" spans="1:24" x14ac:dyDescent="0.25">
      <c r="A344" t="s">
        <v>212</v>
      </c>
      <c r="B344" t="s">
        <v>46</v>
      </c>
      <c r="C344" t="s">
        <v>71</v>
      </c>
      <c r="D344">
        <v>8</v>
      </c>
      <c r="E344">
        <v>3</v>
      </c>
      <c r="F344">
        <v>0</v>
      </c>
      <c r="G344">
        <v>1.1428571428571428</v>
      </c>
      <c r="H344">
        <v>0.42857142857142855</v>
      </c>
      <c r="I344">
        <v>0</v>
      </c>
      <c r="J344">
        <v>5.6250000000000009</v>
      </c>
      <c r="K344">
        <v>-0.33333333333333331</v>
      </c>
      <c r="L344">
        <v>0</v>
      </c>
      <c r="M344">
        <v>0</v>
      </c>
      <c r="N344">
        <v>1</v>
      </c>
      <c r="O344">
        <v>0</v>
      </c>
      <c r="P344">
        <v>0.14285714285714285</v>
      </c>
      <c r="Q344">
        <v>0</v>
      </c>
      <c r="R344">
        <v>0</v>
      </c>
      <c r="S344">
        <v>7</v>
      </c>
      <c r="T344">
        <v>1.8421999522575638</v>
      </c>
      <c r="U344">
        <v>0.83035515430870166</v>
      </c>
      <c r="V344">
        <v>0</v>
      </c>
      <c r="W344" t="str">
        <f>_xlfn.CONCAT(test_nflmodel2023_2[[#This Row],[player]],"-", test_nflmodel2023_2[[#This Row],[team]])</f>
        <v>Scott-PHI</v>
      </c>
      <c r="X344">
        <f>test_nflmodel2023_2[[#This Row],[carry score]]+test_nflmodel2023_2[[#This Row],[target score]]+test_nflmodel2023_2[[#This Row],[passing score]]</f>
        <v>2.6725551065662656</v>
      </c>
    </row>
    <row r="345" spans="1:24" x14ac:dyDescent="0.25">
      <c r="A345" t="s">
        <v>365</v>
      </c>
      <c r="B345" t="s">
        <v>49</v>
      </c>
      <c r="C345" t="s">
        <v>74</v>
      </c>
      <c r="D345">
        <v>0</v>
      </c>
      <c r="E345">
        <v>8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4.75</v>
      </c>
      <c r="L345">
        <v>0</v>
      </c>
      <c r="M345">
        <v>0</v>
      </c>
      <c r="N345">
        <v>0.75</v>
      </c>
      <c r="O345">
        <v>1</v>
      </c>
      <c r="P345">
        <v>0</v>
      </c>
      <c r="Q345">
        <v>0.125</v>
      </c>
      <c r="R345">
        <v>0</v>
      </c>
      <c r="S345">
        <v>8</v>
      </c>
      <c r="T345">
        <v>0</v>
      </c>
      <c r="U345">
        <v>2.6051234497346436</v>
      </c>
      <c r="V345">
        <v>0</v>
      </c>
      <c r="W345" t="str">
        <f>_xlfn.CONCAT(test_nflmodel2023_2[[#This Row],[player]],"-", test_nflmodel2023_2[[#This Row],[team]])</f>
        <v>Tonyan-CHI</v>
      </c>
      <c r="X345">
        <f>test_nflmodel2023_2[[#This Row],[carry score]]+test_nflmodel2023_2[[#This Row],[target score]]+test_nflmodel2023_2[[#This Row],[passing score]]</f>
        <v>2.6051234497346436</v>
      </c>
    </row>
    <row r="346" spans="1:24" x14ac:dyDescent="0.25">
      <c r="A346" t="s">
        <v>399</v>
      </c>
      <c r="B346" t="s">
        <v>34</v>
      </c>
      <c r="C346" t="s">
        <v>74</v>
      </c>
      <c r="D346">
        <v>0</v>
      </c>
      <c r="E346">
        <v>12</v>
      </c>
      <c r="F346">
        <v>0</v>
      </c>
      <c r="G346">
        <v>0</v>
      </c>
      <c r="H346">
        <v>1.5</v>
      </c>
      <c r="I346">
        <v>0</v>
      </c>
      <c r="J346">
        <v>0</v>
      </c>
      <c r="K346">
        <v>7.416666666666667</v>
      </c>
      <c r="L346">
        <v>0</v>
      </c>
      <c r="M346">
        <v>0</v>
      </c>
      <c r="N346">
        <v>0.75</v>
      </c>
      <c r="O346">
        <v>0</v>
      </c>
      <c r="P346">
        <v>0</v>
      </c>
      <c r="Q346">
        <v>0.125</v>
      </c>
      <c r="R346">
        <v>0</v>
      </c>
      <c r="S346">
        <v>8</v>
      </c>
      <c r="T346">
        <v>0</v>
      </c>
      <c r="U346">
        <v>2.6041643466934858</v>
      </c>
      <c r="V346">
        <v>0</v>
      </c>
      <c r="W346" t="str">
        <f>_xlfn.CONCAT(test_nflmodel2023_2[[#This Row],[player]],"-", test_nflmodel2023_2[[#This Row],[team]])</f>
        <v>Bates-WAS</v>
      </c>
      <c r="X346">
        <f>test_nflmodel2023_2[[#This Row],[carry score]]+test_nflmodel2023_2[[#This Row],[target score]]+test_nflmodel2023_2[[#This Row],[passing score]]</f>
        <v>2.6041643466934858</v>
      </c>
    </row>
    <row r="347" spans="1:24" x14ac:dyDescent="0.25">
      <c r="A347" t="s">
        <v>105</v>
      </c>
      <c r="B347" t="s">
        <v>34</v>
      </c>
      <c r="C347" t="s">
        <v>71</v>
      </c>
      <c r="D347">
        <v>14</v>
      </c>
      <c r="E347">
        <v>0</v>
      </c>
      <c r="F347">
        <v>0</v>
      </c>
      <c r="G347">
        <v>2.3333333333333335</v>
      </c>
      <c r="H347">
        <v>0</v>
      </c>
      <c r="I347">
        <v>0</v>
      </c>
      <c r="J347">
        <v>4.3571428571428568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0.16666666666666666</v>
      </c>
      <c r="Q347">
        <v>0</v>
      </c>
      <c r="R347">
        <v>0</v>
      </c>
      <c r="S347">
        <v>6</v>
      </c>
      <c r="T347">
        <v>2.5974382004568137</v>
      </c>
      <c r="U347">
        <v>0</v>
      </c>
      <c r="V347">
        <v>0</v>
      </c>
      <c r="W347" t="str">
        <f>_xlfn.CONCAT(test_nflmodel2023_2[[#This Row],[player]],"-", test_nflmodel2023_2[[#This Row],[team]])</f>
        <v>Rodriguez-WAS</v>
      </c>
      <c r="X347">
        <f>test_nflmodel2023_2[[#This Row],[carry score]]+test_nflmodel2023_2[[#This Row],[target score]]+test_nflmodel2023_2[[#This Row],[passing score]]</f>
        <v>2.5974382004568137</v>
      </c>
    </row>
    <row r="348" spans="1:24" x14ac:dyDescent="0.25">
      <c r="A348" t="s">
        <v>347</v>
      </c>
      <c r="B348" t="s">
        <v>29</v>
      </c>
      <c r="C348" t="s">
        <v>71</v>
      </c>
      <c r="D348">
        <v>8</v>
      </c>
      <c r="E348">
        <v>6</v>
      </c>
      <c r="F348">
        <v>0</v>
      </c>
      <c r="G348">
        <v>1.1428571428571428</v>
      </c>
      <c r="H348">
        <v>0.8571428571428571</v>
      </c>
      <c r="I348">
        <v>0</v>
      </c>
      <c r="J348">
        <v>5.25</v>
      </c>
      <c r="K348">
        <v>-1.8333333333333335</v>
      </c>
      <c r="L348">
        <v>0</v>
      </c>
      <c r="M348">
        <v>0</v>
      </c>
      <c r="N348">
        <v>0.83333333333333337</v>
      </c>
      <c r="O348">
        <v>0</v>
      </c>
      <c r="P348">
        <v>0</v>
      </c>
      <c r="Q348">
        <v>0</v>
      </c>
      <c r="R348">
        <v>0</v>
      </c>
      <c r="S348">
        <v>7</v>
      </c>
      <c r="T348">
        <v>1.324795395242873</v>
      </c>
      <c r="U348">
        <v>1.2145657851496956</v>
      </c>
      <c r="V348">
        <v>0</v>
      </c>
      <c r="W348" t="str">
        <f>_xlfn.CONCAT(test_nflmodel2023_2[[#This Row],[player]],"-", test_nflmodel2023_2[[#This Row],[team]])</f>
        <v>Chandler-MIN</v>
      </c>
      <c r="X348">
        <f>test_nflmodel2023_2[[#This Row],[carry score]]+test_nflmodel2023_2[[#This Row],[target score]]+test_nflmodel2023_2[[#This Row],[passing score]]</f>
        <v>2.5393611803925689</v>
      </c>
    </row>
    <row r="349" spans="1:24" x14ac:dyDescent="0.25">
      <c r="A349" t="s">
        <v>402</v>
      </c>
      <c r="B349" t="s">
        <v>45</v>
      </c>
      <c r="C349" t="s">
        <v>71</v>
      </c>
      <c r="D349">
        <v>3</v>
      </c>
      <c r="E349">
        <v>1</v>
      </c>
      <c r="F349">
        <v>0</v>
      </c>
      <c r="G349">
        <v>1.5</v>
      </c>
      <c r="H349">
        <v>0.5</v>
      </c>
      <c r="I349">
        <v>0</v>
      </c>
      <c r="J349">
        <v>4.333333333333333</v>
      </c>
      <c r="K349">
        <v>-5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2</v>
      </c>
      <c r="T349">
        <v>1.3285533905932736</v>
      </c>
      <c r="U349">
        <v>1.2071067811865475</v>
      </c>
      <c r="V349">
        <v>0</v>
      </c>
      <c r="W349" t="str">
        <f>_xlfn.CONCAT(test_nflmodel2023_2[[#This Row],[player]],"-", test_nflmodel2023_2[[#This Row],[team]])</f>
        <v>Knight-DET</v>
      </c>
      <c r="X349">
        <f>test_nflmodel2023_2[[#This Row],[carry score]]+test_nflmodel2023_2[[#This Row],[target score]]+test_nflmodel2023_2[[#This Row],[passing score]]</f>
        <v>2.5356601717798211</v>
      </c>
    </row>
    <row r="350" spans="1:24" x14ac:dyDescent="0.25">
      <c r="A350" t="s">
        <v>406</v>
      </c>
      <c r="B350" t="s">
        <v>23</v>
      </c>
      <c r="C350" t="s">
        <v>73</v>
      </c>
      <c r="D350">
        <v>0</v>
      </c>
      <c r="E350">
        <v>8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6.25</v>
      </c>
      <c r="L350">
        <v>0</v>
      </c>
      <c r="M350">
        <v>0</v>
      </c>
      <c r="N350">
        <v>0.75</v>
      </c>
      <c r="O350">
        <v>1</v>
      </c>
      <c r="P350">
        <v>0</v>
      </c>
      <c r="Q350">
        <v>0.125</v>
      </c>
      <c r="R350">
        <v>0</v>
      </c>
      <c r="S350">
        <v>8</v>
      </c>
      <c r="T350">
        <v>0</v>
      </c>
      <c r="U350">
        <v>2.5137626158259732</v>
      </c>
      <c r="V350">
        <v>0</v>
      </c>
      <c r="W350" t="str">
        <f>_xlfn.CONCAT(test_nflmodel2023_2[[#This Row],[player]],"-", test_nflmodel2023_2[[#This Row],[team]])</f>
        <v>Sherfield-BUF</v>
      </c>
      <c r="X350">
        <f>test_nflmodel2023_2[[#This Row],[carry score]]+test_nflmodel2023_2[[#This Row],[target score]]+test_nflmodel2023_2[[#This Row],[passing score]]</f>
        <v>2.5137626158259732</v>
      </c>
    </row>
    <row r="351" spans="1:24" x14ac:dyDescent="0.25">
      <c r="A351" t="s">
        <v>224</v>
      </c>
      <c r="B351" t="s">
        <v>49</v>
      </c>
      <c r="C351" t="s">
        <v>75</v>
      </c>
      <c r="D351">
        <v>8</v>
      </c>
      <c r="E351">
        <v>4</v>
      </c>
      <c r="F351">
        <v>0</v>
      </c>
      <c r="G351">
        <v>1</v>
      </c>
      <c r="H351">
        <v>0.5</v>
      </c>
      <c r="I351">
        <v>0</v>
      </c>
      <c r="J351">
        <v>3.25</v>
      </c>
      <c r="K351">
        <v>1.5</v>
      </c>
      <c r="L351">
        <v>0</v>
      </c>
      <c r="M351">
        <v>0</v>
      </c>
      <c r="N351">
        <v>0.5</v>
      </c>
      <c r="O351">
        <v>0.5</v>
      </c>
      <c r="P351">
        <v>0</v>
      </c>
      <c r="Q351">
        <v>0.25</v>
      </c>
      <c r="R351">
        <v>0</v>
      </c>
      <c r="S351">
        <v>8</v>
      </c>
      <c r="T351">
        <v>0.6642766952966368</v>
      </c>
      <c r="U351">
        <v>1.8229143466934854</v>
      </c>
      <c r="V351">
        <v>0</v>
      </c>
      <c r="W351" t="str">
        <f>_xlfn.CONCAT(test_nflmodel2023_2[[#This Row],[player]],"-", test_nflmodel2023_2[[#This Row],[team]])</f>
        <v>Blasingame-CHI</v>
      </c>
      <c r="X351">
        <f>test_nflmodel2023_2[[#This Row],[carry score]]+test_nflmodel2023_2[[#This Row],[target score]]+test_nflmodel2023_2[[#This Row],[passing score]]</f>
        <v>2.4871910419901222</v>
      </c>
    </row>
    <row r="352" spans="1:24" x14ac:dyDescent="0.25">
      <c r="A352" t="s">
        <v>259</v>
      </c>
      <c r="B352" t="s">
        <v>31</v>
      </c>
      <c r="C352" t="s">
        <v>74</v>
      </c>
      <c r="D352">
        <v>0</v>
      </c>
      <c r="E352">
        <v>8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9.25</v>
      </c>
      <c r="L352">
        <v>0</v>
      </c>
      <c r="M352">
        <v>0</v>
      </c>
      <c r="N352">
        <v>0.625</v>
      </c>
      <c r="O352">
        <v>0</v>
      </c>
      <c r="P352">
        <v>0</v>
      </c>
      <c r="Q352">
        <v>0</v>
      </c>
      <c r="R352">
        <v>0</v>
      </c>
      <c r="S352">
        <v>8</v>
      </c>
      <c r="T352">
        <v>0</v>
      </c>
      <c r="U352">
        <v>2.4791256555322954</v>
      </c>
      <c r="V352">
        <v>0</v>
      </c>
      <c r="W352" t="str">
        <f>_xlfn.CONCAT(test_nflmodel2023_2[[#This Row],[player]],"-", test_nflmodel2023_2[[#This Row],[team]])</f>
        <v>Alie-Cox-IND</v>
      </c>
      <c r="X352">
        <f>test_nflmodel2023_2[[#This Row],[carry score]]+test_nflmodel2023_2[[#This Row],[target score]]+test_nflmodel2023_2[[#This Row],[passing score]]</f>
        <v>2.4791256555322954</v>
      </c>
    </row>
    <row r="353" spans="1:24" x14ac:dyDescent="0.25">
      <c r="A353" t="s">
        <v>414</v>
      </c>
      <c r="B353" t="s">
        <v>40</v>
      </c>
      <c r="C353" t="s">
        <v>73</v>
      </c>
      <c r="D353">
        <v>0</v>
      </c>
      <c r="E353">
        <v>2</v>
      </c>
      <c r="F353">
        <v>0</v>
      </c>
      <c r="G353">
        <v>0</v>
      </c>
      <c r="H353">
        <v>0.5</v>
      </c>
      <c r="I353">
        <v>0</v>
      </c>
      <c r="J353">
        <v>0</v>
      </c>
      <c r="K353">
        <v>32</v>
      </c>
      <c r="L353">
        <v>0</v>
      </c>
      <c r="M353">
        <v>0</v>
      </c>
      <c r="N353">
        <v>0.5</v>
      </c>
      <c r="O353">
        <v>0</v>
      </c>
      <c r="P353">
        <v>0</v>
      </c>
      <c r="Q353">
        <v>0</v>
      </c>
      <c r="R353">
        <v>0</v>
      </c>
      <c r="S353">
        <v>4</v>
      </c>
      <c r="T353">
        <v>0</v>
      </c>
      <c r="U353">
        <v>2.4660254037844389</v>
      </c>
      <c r="V353">
        <v>0</v>
      </c>
      <c r="W353" t="str">
        <f>_xlfn.CONCAT(test_nflmodel2023_2[[#This Row],[player]],"-", test_nflmodel2023_2[[#This Row],[team]])</f>
        <v>Chosen-MIA</v>
      </c>
      <c r="X353">
        <f>test_nflmodel2023_2[[#This Row],[carry score]]+test_nflmodel2023_2[[#This Row],[target score]]+test_nflmodel2023_2[[#This Row],[passing score]]</f>
        <v>2.4660254037844389</v>
      </c>
    </row>
    <row r="354" spans="1:24" x14ac:dyDescent="0.25">
      <c r="A354" t="s">
        <v>168</v>
      </c>
      <c r="B354" t="s">
        <v>49</v>
      </c>
      <c r="C354" t="s">
        <v>73</v>
      </c>
      <c r="D354">
        <v>4</v>
      </c>
      <c r="E354">
        <v>4</v>
      </c>
      <c r="F354">
        <v>0</v>
      </c>
      <c r="G354">
        <v>0.5714285714285714</v>
      </c>
      <c r="H354">
        <v>0.5714285714285714</v>
      </c>
      <c r="I354">
        <v>0</v>
      </c>
      <c r="J354">
        <v>5.5</v>
      </c>
      <c r="K354">
        <v>10.5</v>
      </c>
      <c r="L354">
        <v>0</v>
      </c>
      <c r="M354">
        <v>0</v>
      </c>
      <c r="N354">
        <v>0.75</v>
      </c>
      <c r="O354">
        <v>0</v>
      </c>
      <c r="P354">
        <v>0</v>
      </c>
      <c r="Q354">
        <v>0</v>
      </c>
      <c r="R354">
        <v>0</v>
      </c>
      <c r="S354">
        <v>7</v>
      </c>
      <c r="T354">
        <v>0.83456509102985277</v>
      </c>
      <c r="U354">
        <v>1.6262730392025628</v>
      </c>
      <c r="V354">
        <v>0</v>
      </c>
      <c r="W354" t="str">
        <f>_xlfn.CONCAT(test_nflmodel2023_2[[#This Row],[player]],"-", test_nflmodel2023_2[[#This Row],[team]])</f>
        <v>Jones-CHI</v>
      </c>
      <c r="X354">
        <f>test_nflmodel2023_2[[#This Row],[carry score]]+test_nflmodel2023_2[[#This Row],[target score]]+test_nflmodel2023_2[[#This Row],[passing score]]</f>
        <v>2.4608381302324158</v>
      </c>
    </row>
    <row r="355" spans="1:24" x14ac:dyDescent="0.25">
      <c r="A355" t="s">
        <v>113</v>
      </c>
      <c r="B355" t="s">
        <v>39</v>
      </c>
      <c r="C355" t="s">
        <v>74</v>
      </c>
      <c r="D355">
        <v>0</v>
      </c>
      <c r="E355">
        <v>7</v>
      </c>
      <c r="F355">
        <v>0</v>
      </c>
      <c r="G355">
        <v>0</v>
      </c>
      <c r="H355">
        <v>0.875</v>
      </c>
      <c r="I355">
        <v>0</v>
      </c>
      <c r="J355">
        <v>0</v>
      </c>
      <c r="K355">
        <v>8.8571428571428577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8</v>
      </c>
      <c r="T355">
        <v>0</v>
      </c>
      <c r="U355">
        <v>2.4329187134416479</v>
      </c>
      <c r="V355">
        <v>0</v>
      </c>
      <c r="W355" t="str">
        <f>_xlfn.CONCAT(test_nflmodel2023_2[[#This Row],[player]],"-", test_nflmodel2023_2[[#This Row],[team]])</f>
        <v>Brown-NE</v>
      </c>
      <c r="X355">
        <f>test_nflmodel2023_2[[#This Row],[carry score]]+test_nflmodel2023_2[[#This Row],[target score]]+test_nflmodel2023_2[[#This Row],[passing score]]</f>
        <v>2.4329187134416479</v>
      </c>
    </row>
    <row r="356" spans="1:24" x14ac:dyDescent="0.25">
      <c r="A356" t="s">
        <v>163</v>
      </c>
      <c r="B356" t="s">
        <v>50</v>
      </c>
      <c r="C356" t="s">
        <v>73</v>
      </c>
      <c r="D356">
        <v>0</v>
      </c>
      <c r="E356">
        <v>4</v>
      </c>
      <c r="F356">
        <v>0</v>
      </c>
      <c r="G356">
        <v>0</v>
      </c>
      <c r="H356">
        <v>0.5714285714285714</v>
      </c>
      <c r="I356">
        <v>0</v>
      </c>
      <c r="J356">
        <v>0</v>
      </c>
      <c r="K356">
        <v>8</v>
      </c>
      <c r="L356">
        <v>0</v>
      </c>
      <c r="M356">
        <v>0</v>
      </c>
      <c r="N356">
        <v>0.75</v>
      </c>
      <c r="O356">
        <v>1</v>
      </c>
      <c r="P356">
        <v>0</v>
      </c>
      <c r="Q356">
        <v>0.14285714285714285</v>
      </c>
      <c r="R356">
        <v>0</v>
      </c>
      <c r="S356">
        <v>7</v>
      </c>
      <c r="T356">
        <v>0</v>
      </c>
      <c r="U356">
        <v>2.3405587534882772</v>
      </c>
      <c r="V356">
        <v>0</v>
      </c>
      <c r="W356" t="str">
        <f>_xlfn.CONCAT(test_nflmodel2023_2[[#This Row],[player]],"-", test_nflmodel2023_2[[#This Row],[team]])</f>
        <v>Bell-SF</v>
      </c>
      <c r="X356">
        <f>test_nflmodel2023_2[[#This Row],[carry score]]+test_nflmodel2023_2[[#This Row],[target score]]+test_nflmodel2023_2[[#This Row],[passing score]]</f>
        <v>2.3405587534882772</v>
      </c>
    </row>
    <row r="357" spans="1:24" x14ac:dyDescent="0.25">
      <c r="A357" t="s">
        <v>306</v>
      </c>
      <c r="B357" t="s">
        <v>40</v>
      </c>
      <c r="C357" t="s">
        <v>75</v>
      </c>
      <c r="D357">
        <v>2</v>
      </c>
      <c r="E357">
        <v>5</v>
      </c>
      <c r="F357">
        <v>0</v>
      </c>
      <c r="G357">
        <v>0.25</v>
      </c>
      <c r="H357">
        <v>0.625</v>
      </c>
      <c r="I357">
        <v>0</v>
      </c>
      <c r="J357">
        <v>0</v>
      </c>
      <c r="K357">
        <v>6.4</v>
      </c>
      <c r="L357">
        <v>0</v>
      </c>
      <c r="M357">
        <v>0</v>
      </c>
      <c r="N357">
        <v>0.8</v>
      </c>
      <c r="O357">
        <v>1</v>
      </c>
      <c r="P357">
        <v>0</v>
      </c>
      <c r="Q357">
        <v>0.125</v>
      </c>
      <c r="R357">
        <v>0</v>
      </c>
      <c r="S357">
        <v>8</v>
      </c>
      <c r="T357">
        <v>0.17677669529663687</v>
      </c>
      <c r="U357">
        <v>2.1347210286372693</v>
      </c>
      <c r="V357">
        <v>0</v>
      </c>
      <c r="W357" t="str">
        <f>_xlfn.CONCAT(test_nflmodel2023_2[[#This Row],[player]],"-", test_nflmodel2023_2[[#This Row],[team]])</f>
        <v>Ingold-MIA</v>
      </c>
      <c r="X357">
        <f>test_nflmodel2023_2[[#This Row],[carry score]]+test_nflmodel2023_2[[#This Row],[target score]]+test_nflmodel2023_2[[#This Row],[passing score]]</f>
        <v>2.3114977239339063</v>
      </c>
    </row>
    <row r="358" spans="1:24" x14ac:dyDescent="0.25">
      <c r="A358" t="s">
        <v>222</v>
      </c>
      <c r="B358" t="s">
        <v>30</v>
      </c>
      <c r="C358" t="s">
        <v>73</v>
      </c>
      <c r="D358">
        <v>0</v>
      </c>
      <c r="E358">
        <v>4</v>
      </c>
      <c r="F358">
        <v>0</v>
      </c>
      <c r="G358">
        <v>0</v>
      </c>
      <c r="H358">
        <v>1.3333333333333333</v>
      </c>
      <c r="I358">
        <v>0</v>
      </c>
      <c r="J358">
        <v>0</v>
      </c>
      <c r="K358">
        <v>11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0.33333333333333331</v>
      </c>
      <c r="R358">
        <v>0</v>
      </c>
      <c r="S358">
        <v>3</v>
      </c>
      <c r="T358">
        <v>0</v>
      </c>
      <c r="U358">
        <v>2.3094010767585029</v>
      </c>
      <c r="V358">
        <v>0</v>
      </c>
      <c r="W358" t="str">
        <f>_xlfn.CONCAT(test_nflmodel2023_2[[#This Row],[player]],"-", test_nflmodel2023_2[[#This Row],[team]])</f>
        <v>Heath-GB</v>
      </c>
      <c r="X358">
        <f>test_nflmodel2023_2[[#This Row],[carry score]]+test_nflmodel2023_2[[#This Row],[target score]]+test_nflmodel2023_2[[#This Row],[passing score]]</f>
        <v>2.3094010767585029</v>
      </c>
    </row>
    <row r="359" spans="1:24" x14ac:dyDescent="0.25">
      <c r="A359" t="s">
        <v>410</v>
      </c>
      <c r="B359" t="s">
        <v>51</v>
      </c>
      <c r="C359" t="s">
        <v>71</v>
      </c>
      <c r="D359">
        <v>3</v>
      </c>
      <c r="E359">
        <v>2</v>
      </c>
      <c r="F359">
        <v>0</v>
      </c>
      <c r="G359">
        <v>0.42857142857142855</v>
      </c>
      <c r="H359">
        <v>0.2857142857142857</v>
      </c>
      <c r="I359">
        <v>0</v>
      </c>
      <c r="J359">
        <v>4.3333333333333339</v>
      </c>
      <c r="K359">
        <v>0.5</v>
      </c>
      <c r="L359">
        <v>0</v>
      </c>
      <c r="M359">
        <v>0</v>
      </c>
      <c r="N359">
        <v>1</v>
      </c>
      <c r="O359">
        <v>0</v>
      </c>
      <c r="P359">
        <v>0.2857142857142857</v>
      </c>
      <c r="Q359">
        <v>0</v>
      </c>
      <c r="R359">
        <v>0</v>
      </c>
      <c r="S359">
        <v>7</v>
      </c>
      <c r="T359">
        <v>1.6937809611295322</v>
      </c>
      <c r="U359">
        <v>0.61411147234054841</v>
      </c>
      <c r="V359">
        <v>0</v>
      </c>
      <c r="W359" t="str">
        <f>_xlfn.CONCAT(test_nflmodel2023_2[[#This Row],[player]],"-", test_nflmodel2023_2[[#This Row],[team]])</f>
        <v>Luepke-DAL</v>
      </c>
      <c r="X359">
        <f>test_nflmodel2023_2[[#This Row],[carry score]]+test_nflmodel2023_2[[#This Row],[target score]]+test_nflmodel2023_2[[#This Row],[passing score]]</f>
        <v>2.3078924334700806</v>
      </c>
    </row>
    <row r="360" spans="1:24" x14ac:dyDescent="0.25">
      <c r="A360" t="s">
        <v>393</v>
      </c>
      <c r="B360" t="s">
        <v>51</v>
      </c>
      <c r="C360" t="s">
        <v>74</v>
      </c>
      <c r="D360">
        <v>0</v>
      </c>
      <c r="E360">
        <v>7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5.8571428571428568</v>
      </c>
      <c r="L360">
        <v>0</v>
      </c>
      <c r="M360">
        <v>0</v>
      </c>
      <c r="N360">
        <v>0.2857142857142857</v>
      </c>
      <c r="O360">
        <v>0.33333333333333331</v>
      </c>
      <c r="P360">
        <v>0</v>
      </c>
      <c r="Q360">
        <v>0.42857142857142855</v>
      </c>
      <c r="R360">
        <v>0</v>
      </c>
      <c r="S360">
        <v>7</v>
      </c>
      <c r="T360">
        <v>0</v>
      </c>
      <c r="U360">
        <v>2.2632653061224488</v>
      </c>
      <c r="V360">
        <v>0</v>
      </c>
      <c r="W360" t="str">
        <f>_xlfn.CONCAT(test_nflmodel2023_2[[#This Row],[player]],"-", test_nflmodel2023_2[[#This Row],[team]])</f>
        <v>Schoonmaker-DAL</v>
      </c>
      <c r="X360">
        <f>test_nflmodel2023_2[[#This Row],[carry score]]+test_nflmodel2023_2[[#This Row],[target score]]+test_nflmodel2023_2[[#This Row],[passing score]]</f>
        <v>2.2632653061224488</v>
      </c>
    </row>
    <row r="361" spans="1:24" x14ac:dyDescent="0.25">
      <c r="A361" t="s">
        <v>292</v>
      </c>
      <c r="B361" t="s">
        <v>38</v>
      </c>
      <c r="C361" t="s">
        <v>71</v>
      </c>
      <c r="D361">
        <v>2</v>
      </c>
      <c r="E361">
        <v>12</v>
      </c>
      <c r="F361">
        <v>0</v>
      </c>
      <c r="G361">
        <v>0.25</v>
      </c>
      <c r="H361">
        <v>1.5</v>
      </c>
      <c r="I361">
        <v>0</v>
      </c>
      <c r="J361">
        <v>5.5</v>
      </c>
      <c r="K361">
        <v>2.1666666666666665</v>
      </c>
      <c r="L361">
        <v>0</v>
      </c>
      <c r="M361">
        <v>0</v>
      </c>
      <c r="N361">
        <v>0.58333333333333337</v>
      </c>
      <c r="O361">
        <v>0</v>
      </c>
      <c r="P361">
        <v>0</v>
      </c>
      <c r="Q361">
        <v>0.125</v>
      </c>
      <c r="R361">
        <v>0</v>
      </c>
      <c r="S361">
        <v>8</v>
      </c>
      <c r="T361">
        <v>0.47628086243366086</v>
      </c>
      <c r="U361">
        <v>1.7822881867068947</v>
      </c>
      <c r="V361">
        <v>0</v>
      </c>
      <c r="W361" t="str">
        <f>_xlfn.CONCAT(test_nflmodel2023_2[[#This Row],[player]],"-", test_nflmodel2023_2[[#This Row],[team]])</f>
        <v>Abdullah-LV</v>
      </c>
      <c r="X361">
        <f>test_nflmodel2023_2[[#This Row],[carry score]]+test_nflmodel2023_2[[#This Row],[target score]]+test_nflmodel2023_2[[#This Row],[passing score]]</f>
        <v>2.2585690491405557</v>
      </c>
    </row>
    <row r="362" spans="1:24" x14ac:dyDescent="0.25">
      <c r="A362" t="s">
        <v>352</v>
      </c>
      <c r="B362" t="s">
        <v>52</v>
      </c>
      <c r="C362" t="s">
        <v>73</v>
      </c>
      <c r="D362">
        <v>1</v>
      </c>
      <c r="E362">
        <v>7</v>
      </c>
      <c r="F362">
        <v>0</v>
      </c>
      <c r="G362">
        <v>0.14285714285714285</v>
      </c>
      <c r="H362">
        <v>1</v>
      </c>
      <c r="I362">
        <v>0</v>
      </c>
      <c r="J362">
        <v>0</v>
      </c>
      <c r="K362">
        <v>13.714285714285714</v>
      </c>
      <c r="L362">
        <v>0</v>
      </c>
      <c r="M362">
        <v>0</v>
      </c>
      <c r="N362">
        <v>0.42857142857142855</v>
      </c>
      <c r="O362">
        <v>0</v>
      </c>
      <c r="P362">
        <v>0</v>
      </c>
      <c r="Q362">
        <v>0</v>
      </c>
      <c r="R362">
        <v>0</v>
      </c>
      <c r="S362">
        <v>7</v>
      </c>
      <c r="T362">
        <v>0.18898223650461363</v>
      </c>
      <c r="U362">
        <v>2.0415356078660714</v>
      </c>
      <c r="V362">
        <v>0</v>
      </c>
      <c r="W362" t="str">
        <f>_xlfn.CONCAT(test_nflmodel2023_2[[#This Row],[player]],"-", test_nflmodel2023_2[[#This Row],[team]])</f>
        <v>Jarrett-TB</v>
      </c>
      <c r="X362">
        <f>test_nflmodel2023_2[[#This Row],[carry score]]+test_nflmodel2023_2[[#This Row],[target score]]+test_nflmodel2023_2[[#This Row],[passing score]]</f>
        <v>2.2305178443706848</v>
      </c>
    </row>
    <row r="363" spans="1:24" x14ac:dyDescent="0.25">
      <c r="A363" t="s">
        <v>276</v>
      </c>
      <c r="B363" t="s">
        <v>27</v>
      </c>
      <c r="C363" t="s">
        <v>71</v>
      </c>
      <c r="D363">
        <v>5</v>
      </c>
      <c r="E363">
        <v>5</v>
      </c>
      <c r="F363">
        <v>0</v>
      </c>
      <c r="G363">
        <v>0.7142857142857143</v>
      </c>
      <c r="H363">
        <v>0.7142857142857143</v>
      </c>
      <c r="I363">
        <v>0</v>
      </c>
      <c r="J363">
        <v>2.8</v>
      </c>
      <c r="K363">
        <v>0.39999999999999997</v>
      </c>
      <c r="L363">
        <v>0</v>
      </c>
      <c r="M363">
        <v>0</v>
      </c>
      <c r="N363">
        <v>0.8</v>
      </c>
      <c r="O363">
        <v>0</v>
      </c>
      <c r="P363">
        <v>0</v>
      </c>
      <c r="Q363">
        <v>0</v>
      </c>
      <c r="R363">
        <v>0</v>
      </c>
      <c r="S363">
        <v>7</v>
      </c>
      <c r="T363">
        <v>0.67546963074131916</v>
      </c>
      <c r="U363">
        <v>1.5095643951370856</v>
      </c>
      <c r="V363">
        <v>0</v>
      </c>
      <c r="W363" t="str">
        <f>_xlfn.CONCAT(test_nflmodel2023_2[[#This Row],[player]],"-", test_nflmodel2023_2[[#This Row],[team]])</f>
        <v>Dallas-SEA</v>
      </c>
      <c r="X363">
        <f>test_nflmodel2023_2[[#This Row],[carry score]]+test_nflmodel2023_2[[#This Row],[target score]]+test_nflmodel2023_2[[#This Row],[passing score]]</f>
        <v>2.1850340258784047</v>
      </c>
    </row>
    <row r="364" spans="1:24" x14ac:dyDescent="0.25">
      <c r="A364" t="s">
        <v>420</v>
      </c>
      <c r="B364" t="s">
        <v>31</v>
      </c>
      <c r="C364" t="s">
        <v>71</v>
      </c>
      <c r="D364">
        <v>8</v>
      </c>
      <c r="E364">
        <v>3</v>
      </c>
      <c r="F364">
        <v>0</v>
      </c>
      <c r="G364">
        <v>2</v>
      </c>
      <c r="H364">
        <v>0.75</v>
      </c>
      <c r="I364">
        <v>0</v>
      </c>
      <c r="J364">
        <v>3</v>
      </c>
      <c r="K364">
        <v>0.33333333333333331</v>
      </c>
      <c r="L364">
        <v>0</v>
      </c>
      <c r="M364">
        <v>0</v>
      </c>
      <c r="N364">
        <v>0.33333333333333331</v>
      </c>
      <c r="O364">
        <v>0</v>
      </c>
      <c r="P364">
        <v>0</v>
      </c>
      <c r="Q364">
        <v>0</v>
      </c>
      <c r="R364">
        <v>0</v>
      </c>
      <c r="S364">
        <v>4</v>
      </c>
      <c r="T364">
        <v>1.308248290463863</v>
      </c>
      <c r="U364">
        <v>0.80001611846730702</v>
      </c>
      <c r="V364">
        <v>0</v>
      </c>
      <c r="W364" t="str">
        <f>_xlfn.CONCAT(test_nflmodel2023_2[[#This Row],[player]],"-", test_nflmodel2023_2[[#This Row],[team]])</f>
        <v>Sermon-IND</v>
      </c>
      <c r="X364">
        <f>test_nflmodel2023_2[[#This Row],[carry score]]+test_nflmodel2023_2[[#This Row],[target score]]+test_nflmodel2023_2[[#This Row],[passing score]]</f>
        <v>2.10826440893117</v>
      </c>
    </row>
    <row r="365" spans="1:24" x14ac:dyDescent="0.25">
      <c r="A365" t="s">
        <v>205</v>
      </c>
      <c r="B365" t="s">
        <v>45</v>
      </c>
      <c r="C365" t="s">
        <v>74</v>
      </c>
      <c r="D365">
        <v>0</v>
      </c>
      <c r="E365">
        <v>7</v>
      </c>
      <c r="F365">
        <v>0</v>
      </c>
      <c r="G365">
        <v>0</v>
      </c>
      <c r="H365">
        <v>0.875</v>
      </c>
      <c r="I365">
        <v>0</v>
      </c>
      <c r="J365">
        <v>0</v>
      </c>
      <c r="K365">
        <v>2.7142857142857144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0.125</v>
      </c>
      <c r="R365">
        <v>0</v>
      </c>
      <c r="S365">
        <v>8</v>
      </c>
      <c r="T365">
        <v>0</v>
      </c>
      <c r="U365">
        <v>2.0645928126270503</v>
      </c>
      <c r="V365">
        <v>0</v>
      </c>
      <c r="W365" t="str">
        <f>_xlfn.CONCAT(test_nflmodel2023_2[[#This Row],[player]],"-", test_nflmodel2023_2[[#This Row],[team]])</f>
        <v>Wright-DET</v>
      </c>
      <c r="X365">
        <f>test_nflmodel2023_2[[#This Row],[carry score]]+test_nflmodel2023_2[[#This Row],[target score]]+test_nflmodel2023_2[[#This Row],[passing score]]</f>
        <v>2.0645928126270503</v>
      </c>
    </row>
    <row r="366" spans="1:24" x14ac:dyDescent="0.25">
      <c r="A366" t="s">
        <v>483</v>
      </c>
      <c r="B366" t="s">
        <v>23</v>
      </c>
      <c r="C366" t="s">
        <v>74</v>
      </c>
      <c r="D366">
        <v>0</v>
      </c>
      <c r="E366">
        <v>1</v>
      </c>
      <c r="F366">
        <v>0</v>
      </c>
      <c r="G366">
        <v>0</v>
      </c>
      <c r="H366">
        <v>0.16666666666666666</v>
      </c>
      <c r="I366">
        <v>0</v>
      </c>
      <c r="J366">
        <v>0</v>
      </c>
      <c r="K366">
        <v>15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0.16666666666666666</v>
      </c>
      <c r="R366">
        <v>0</v>
      </c>
      <c r="S366">
        <v>6</v>
      </c>
      <c r="T366">
        <v>0</v>
      </c>
      <c r="U366">
        <v>1.9915816237971962</v>
      </c>
      <c r="V366">
        <v>0</v>
      </c>
      <c r="W366" t="str">
        <f>_xlfn.CONCAT(test_nflmodel2023_2[[#This Row],[player]],"-", test_nflmodel2023_2[[#This Row],[team]])</f>
        <v>Morris-BUF</v>
      </c>
      <c r="X366">
        <f>test_nflmodel2023_2[[#This Row],[carry score]]+test_nflmodel2023_2[[#This Row],[target score]]+test_nflmodel2023_2[[#This Row],[passing score]]</f>
        <v>1.9915816237971962</v>
      </c>
    </row>
    <row r="367" spans="1:24" x14ac:dyDescent="0.25">
      <c r="A367" t="s">
        <v>246</v>
      </c>
      <c r="B367" t="s">
        <v>32</v>
      </c>
      <c r="C367" t="s">
        <v>73</v>
      </c>
      <c r="D367">
        <v>2</v>
      </c>
      <c r="E367">
        <v>2</v>
      </c>
      <c r="F367">
        <v>0</v>
      </c>
      <c r="G367">
        <v>0.2857142857142857</v>
      </c>
      <c r="H367">
        <v>0.2857142857142857</v>
      </c>
      <c r="I367">
        <v>0</v>
      </c>
      <c r="J367">
        <v>7.5</v>
      </c>
      <c r="K367">
        <v>10</v>
      </c>
      <c r="L367">
        <v>0</v>
      </c>
      <c r="M367">
        <v>0</v>
      </c>
      <c r="N367">
        <v>0.5</v>
      </c>
      <c r="O367">
        <v>0</v>
      </c>
      <c r="P367">
        <v>0.14285714285714285</v>
      </c>
      <c r="Q367">
        <v>0</v>
      </c>
      <c r="R367">
        <v>0</v>
      </c>
      <c r="S367">
        <v>7</v>
      </c>
      <c r="T367">
        <v>1.0818393793617564</v>
      </c>
      <c r="U367">
        <v>0.87125432948340553</v>
      </c>
      <c r="V367">
        <v>0</v>
      </c>
      <c r="W367" t="str">
        <f>_xlfn.CONCAT(test_nflmodel2023_2[[#This Row],[player]],"-", test_nflmodel2023_2[[#This Row],[team]])</f>
        <v>Hutchinson-HOU</v>
      </c>
      <c r="X367">
        <f>test_nflmodel2023_2[[#This Row],[carry score]]+test_nflmodel2023_2[[#This Row],[target score]]+test_nflmodel2023_2[[#This Row],[passing score]]</f>
        <v>1.9530937088451621</v>
      </c>
    </row>
    <row r="368" spans="1:24" x14ac:dyDescent="0.25">
      <c r="A368" t="s">
        <v>364</v>
      </c>
      <c r="B368" t="s">
        <v>22</v>
      </c>
      <c r="C368" t="s">
        <v>73</v>
      </c>
      <c r="D368">
        <v>3</v>
      </c>
      <c r="E368">
        <v>7</v>
      </c>
      <c r="F368">
        <v>0</v>
      </c>
      <c r="G368">
        <v>0.375</v>
      </c>
      <c r="H368">
        <v>0.875</v>
      </c>
      <c r="I368">
        <v>0</v>
      </c>
      <c r="J368">
        <v>5</v>
      </c>
      <c r="K368">
        <v>12</v>
      </c>
      <c r="L368">
        <v>0</v>
      </c>
      <c r="M368">
        <v>0</v>
      </c>
      <c r="N368">
        <v>0.2857142857142857</v>
      </c>
      <c r="O368">
        <v>0</v>
      </c>
      <c r="P368">
        <v>0</v>
      </c>
      <c r="Q368">
        <v>0</v>
      </c>
      <c r="R368">
        <v>0</v>
      </c>
      <c r="S368">
        <v>8</v>
      </c>
      <c r="T368">
        <v>0.45802669529663687</v>
      </c>
      <c r="U368">
        <v>1.3770928126270503</v>
      </c>
      <c r="V368">
        <v>0</v>
      </c>
      <c r="W368" t="str">
        <f>_xlfn.CONCAT(test_nflmodel2023_2[[#This Row],[player]],"-", test_nflmodel2023_2[[#This Row],[team]])</f>
        <v>Duvernay-BAL</v>
      </c>
      <c r="X368">
        <f>test_nflmodel2023_2[[#This Row],[carry score]]+test_nflmodel2023_2[[#This Row],[target score]]+test_nflmodel2023_2[[#This Row],[passing score]]</f>
        <v>1.8351195079236873</v>
      </c>
    </row>
    <row r="369" spans="1:24" x14ac:dyDescent="0.25">
      <c r="A369" t="s">
        <v>226</v>
      </c>
      <c r="B369" t="s">
        <v>33</v>
      </c>
      <c r="C369" t="s">
        <v>71</v>
      </c>
      <c r="D369">
        <v>9</v>
      </c>
      <c r="E369">
        <v>3</v>
      </c>
      <c r="F369">
        <v>0</v>
      </c>
      <c r="G369">
        <v>1.125</v>
      </c>
      <c r="H369">
        <v>0.375</v>
      </c>
      <c r="I369">
        <v>0</v>
      </c>
      <c r="J369">
        <v>3.8888888888888888</v>
      </c>
      <c r="K369">
        <v>1.3333333333333333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8</v>
      </c>
      <c r="T369">
        <v>1.223840601498202</v>
      </c>
      <c r="U369">
        <v>0.60401612877418531</v>
      </c>
      <c r="V369">
        <v>0</v>
      </c>
      <c r="W369" t="str">
        <f>_xlfn.CONCAT(test_nflmodel2023_2[[#This Row],[player]],"-", test_nflmodel2023_2[[#This Row],[team]])</f>
        <v>Johnson-JAX</v>
      </c>
      <c r="X369">
        <f>test_nflmodel2023_2[[#This Row],[carry score]]+test_nflmodel2023_2[[#This Row],[target score]]+test_nflmodel2023_2[[#This Row],[passing score]]</f>
        <v>1.8278567302723872</v>
      </c>
    </row>
    <row r="370" spans="1:24" x14ac:dyDescent="0.25">
      <c r="A370" t="s">
        <v>261</v>
      </c>
      <c r="B370" t="s">
        <v>31</v>
      </c>
      <c r="C370" t="s">
        <v>71</v>
      </c>
      <c r="D370">
        <v>2</v>
      </c>
      <c r="E370">
        <v>1</v>
      </c>
      <c r="F370">
        <v>0</v>
      </c>
      <c r="G370">
        <v>1</v>
      </c>
      <c r="H370">
        <v>0.5</v>
      </c>
      <c r="I370">
        <v>0</v>
      </c>
      <c r="J370">
        <v>5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2</v>
      </c>
      <c r="T370">
        <v>1.1035533905932737</v>
      </c>
      <c r="U370">
        <v>0.70710678118654746</v>
      </c>
      <c r="V370">
        <v>0</v>
      </c>
      <c r="W370" t="str">
        <f>_xlfn.CONCAT(test_nflmodel2023_2[[#This Row],[player]],"-", test_nflmodel2023_2[[#This Row],[team]])</f>
        <v>Funk-IND</v>
      </c>
      <c r="X370">
        <f>test_nflmodel2023_2[[#This Row],[carry score]]+test_nflmodel2023_2[[#This Row],[target score]]+test_nflmodel2023_2[[#This Row],[passing score]]</f>
        <v>1.8106601717798212</v>
      </c>
    </row>
    <row r="371" spans="1:24" x14ac:dyDescent="0.25">
      <c r="A371" t="s">
        <v>546</v>
      </c>
      <c r="B371" t="s">
        <v>25</v>
      </c>
      <c r="C371" t="s">
        <v>74</v>
      </c>
      <c r="D371">
        <v>0</v>
      </c>
      <c r="E371">
        <v>1</v>
      </c>
      <c r="F371">
        <v>0</v>
      </c>
      <c r="G371">
        <v>0</v>
      </c>
      <c r="H371">
        <v>0.5</v>
      </c>
      <c r="I371">
        <v>0</v>
      </c>
      <c r="J371">
        <v>0</v>
      </c>
      <c r="K371">
        <v>11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2</v>
      </c>
      <c r="T371">
        <v>0</v>
      </c>
      <c r="U371">
        <v>1.8071067811865476</v>
      </c>
      <c r="V371">
        <v>0</v>
      </c>
      <c r="W371" t="str">
        <f>_xlfn.CONCAT(test_nflmodel2023_2[[#This Row],[player]],"-", test_nflmodel2023_2[[#This Row],[team]])</f>
        <v>Sullivan-CAR</v>
      </c>
      <c r="X371">
        <f>test_nflmodel2023_2[[#This Row],[carry score]]+test_nflmodel2023_2[[#This Row],[target score]]+test_nflmodel2023_2[[#This Row],[passing score]]</f>
        <v>1.8071067811865476</v>
      </c>
    </row>
    <row r="372" spans="1:24" x14ac:dyDescent="0.25">
      <c r="A372" t="s">
        <v>441</v>
      </c>
      <c r="B372" t="s">
        <v>22</v>
      </c>
      <c r="C372" t="s">
        <v>75</v>
      </c>
      <c r="D372">
        <v>0</v>
      </c>
      <c r="E372">
        <v>4</v>
      </c>
      <c r="F372">
        <v>0</v>
      </c>
      <c r="G372">
        <v>0</v>
      </c>
      <c r="H372">
        <v>0.5</v>
      </c>
      <c r="I372">
        <v>0</v>
      </c>
      <c r="J372">
        <v>0</v>
      </c>
      <c r="K372">
        <v>3.25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0.125</v>
      </c>
      <c r="R372">
        <v>0</v>
      </c>
      <c r="S372">
        <v>8</v>
      </c>
      <c r="T372">
        <v>0</v>
      </c>
      <c r="U372">
        <v>1.7989378277661476</v>
      </c>
      <c r="V372">
        <v>0</v>
      </c>
      <c r="W372" t="str">
        <f>_xlfn.CONCAT(test_nflmodel2023_2[[#This Row],[player]],"-", test_nflmodel2023_2[[#This Row],[team]])</f>
        <v>Ricard-BAL</v>
      </c>
      <c r="X372">
        <f>test_nflmodel2023_2[[#This Row],[carry score]]+test_nflmodel2023_2[[#This Row],[target score]]+test_nflmodel2023_2[[#This Row],[passing score]]</f>
        <v>1.7989378277661476</v>
      </c>
    </row>
    <row r="373" spans="1:24" x14ac:dyDescent="0.25">
      <c r="A373" t="s">
        <v>449</v>
      </c>
      <c r="B373" t="s">
        <v>21</v>
      </c>
      <c r="C373" t="s">
        <v>73</v>
      </c>
      <c r="D373">
        <v>4</v>
      </c>
      <c r="E373">
        <v>2</v>
      </c>
      <c r="F373">
        <v>0</v>
      </c>
      <c r="G373">
        <v>0.5714285714285714</v>
      </c>
      <c r="H373">
        <v>0.2857142857142857</v>
      </c>
      <c r="I373">
        <v>0</v>
      </c>
      <c r="J373">
        <v>8.5</v>
      </c>
      <c r="K373">
        <v>3</v>
      </c>
      <c r="L373">
        <v>0</v>
      </c>
      <c r="M373">
        <v>0</v>
      </c>
      <c r="N373">
        <v>0.5</v>
      </c>
      <c r="O373">
        <v>0</v>
      </c>
      <c r="P373">
        <v>0</v>
      </c>
      <c r="Q373">
        <v>0</v>
      </c>
      <c r="R373">
        <v>0</v>
      </c>
      <c r="S373">
        <v>7</v>
      </c>
      <c r="T373">
        <v>1.0917079481727099</v>
      </c>
      <c r="U373">
        <v>0.67125432948340558</v>
      </c>
      <c r="V373">
        <v>0</v>
      </c>
      <c r="W373" t="str">
        <f>_xlfn.CONCAT(test_nflmodel2023_2[[#This Row],[player]],"-", test_nflmodel2023_2[[#This Row],[team]])</f>
        <v>Gipson-NYJ</v>
      </c>
      <c r="X373">
        <f>test_nflmodel2023_2[[#This Row],[carry score]]+test_nflmodel2023_2[[#This Row],[target score]]+test_nflmodel2023_2[[#This Row],[passing score]]</f>
        <v>1.7629622776561154</v>
      </c>
    </row>
    <row r="374" spans="1:24" x14ac:dyDescent="0.25">
      <c r="A374" t="s">
        <v>156</v>
      </c>
      <c r="B374" t="s">
        <v>41</v>
      </c>
      <c r="C374" t="s">
        <v>75</v>
      </c>
      <c r="D374">
        <v>0</v>
      </c>
      <c r="E374">
        <v>2</v>
      </c>
      <c r="F374">
        <v>0</v>
      </c>
      <c r="G374">
        <v>0</v>
      </c>
      <c r="H374">
        <v>0.25</v>
      </c>
      <c r="I374">
        <v>0</v>
      </c>
      <c r="J374">
        <v>0</v>
      </c>
      <c r="K374">
        <v>7.5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0.125</v>
      </c>
      <c r="R374">
        <v>0</v>
      </c>
      <c r="S374">
        <v>8</v>
      </c>
      <c r="T374">
        <v>0</v>
      </c>
      <c r="U374">
        <v>1.7275617248673218</v>
      </c>
      <c r="V374">
        <v>0</v>
      </c>
      <c r="W374" t="str">
        <f>_xlfn.CONCAT(test_nflmodel2023_2[[#This Row],[player]],"-", test_nflmodel2023_2[[#This Row],[team]])</f>
        <v>Smith-ATL</v>
      </c>
      <c r="X374">
        <f>test_nflmodel2023_2[[#This Row],[carry score]]+test_nflmodel2023_2[[#This Row],[target score]]+test_nflmodel2023_2[[#This Row],[passing score]]</f>
        <v>1.7275617248673218</v>
      </c>
    </row>
    <row r="375" spans="1:24" x14ac:dyDescent="0.25">
      <c r="A375" t="s">
        <v>274</v>
      </c>
      <c r="B375" t="s">
        <v>24</v>
      </c>
      <c r="C375" t="s">
        <v>74</v>
      </c>
      <c r="D375">
        <v>0</v>
      </c>
      <c r="E375">
        <v>4</v>
      </c>
      <c r="F375">
        <v>0</v>
      </c>
      <c r="G375">
        <v>0</v>
      </c>
      <c r="H375">
        <v>0.5</v>
      </c>
      <c r="I375">
        <v>0</v>
      </c>
      <c r="J375">
        <v>0</v>
      </c>
      <c r="K375">
        <v>3.25</v>
      </c>
      <c r="L375">
        <v>0</v>
      </c>
      <c r="M375">
        <v>0</v>
      </c>
      <c r="N375">
        <v>0.75</v>
      </c>
      <c r="O375">
        <v>1</v>
      </c>
      <c r="P375">
        <v>0</v>
      </c>
      <c r="Q375">
        <v>0.125</v>
      </c>
      <c r="R375">
        <v>0</v>
      </c>
      <c r="S375">
        <v>8</v>
      </c>
      <c r="T375">
        <v>0</v>
      </c>
      <c r="U375">
        <v>1.7176878277661476</v>
      </c>
      <c r="V375">
        <v>0</v>
      </c>
      <c r="W375" t="str">
        <f>_xlfn.CONCAT(test_nflmodel2023_2[[#This Row],[player]],"-", test_nflmodel2023_2[[#This Row],[team]])</f>
        <v>Hopkins-LA</v>
      </c>
      <c r="X375">
        <f>test_nflmodel2023_2[[#This Row],[carry score]]+test_nflmodel2023_2[[#This Row],[target score]]+test_nflmodel2023_2[[#This Row],[passing score]]</f>
        <v>1.7176878277661476</v>
      </c>
    </row>
    <row r="376" spans="1:24" x14ac:dyDescent="0.25">
      <c r="A376" t="s">
        <v>428</v>
      </c>
      <c r="B376" t="s">
        <v>42</v>
      </c>
      <c r="C376" t="s">
        <v>74</v>
      </c>
      <c r="D376">
        <v>0</v>
      </c>
      <c r="E376">
        <v>2</v>
      </c>
      <c r="F376">
        <v>0</v>
      </c>
      <c r="G376">
        <v>0</v>
      </c>
      <c r="H376">
        <v>0.2857142857142857</v>
      </c>
      <c r="I376">
        <v>0</v>
      </c>
      <c r="J376">
        <v>0</v>
      </c>
      <c r="K376">
        <v>7</v>
      </c>
      <c r="L376">
        <v>0</v>
      </c>
      <c r="M376">
        <v>0</v>
      </c>
      <c r="N376">
        <v>0.5</v>
      </c>
      <c r="O376">
        <v>1</v>
      </c>
      <c r="P376">
        <v>0</v>
      </c>
      <c r="Q376">
        <v>0.14285714285714285</v>
      </c>
      <c r="R376">
        <v>0</v>
      </c>
      <c r="S376">
        <v>7</v>
      </c>
      <c r="T376">
        <v>0</v>
      </c>
      <c r="U376">
        <v>1.7141114723405484</v>
      </c>
      <c r="V376">
        <v>0</v>
      </c>
      <c r="W376" t="str">
        <f>_xlfn.CONCAT(test_nflmodel2023_2[[#This Row],[player]],"-", test_nflmodel2023_2[[#This Row],[team]])</f>
        <v>Graham-NO</v>
      </c>
      <c r="X376">
        <f>test_nflmodel2023_2[[#This Row],[carry score]]+test_nflmodel2023_2[[#This Row],[target score]]+test_nflmodel2023_2[[#This Row],[passing score]]</f>
        <v>1.7141114723405484</v>
      </c>
    </row>
    <row r="377" spans="1:24" x14ac:dyDescent="0.25">
      <c r="A377" t="s">
        <v>438</v>
      </c>
      <c r="B377" t="s">
        <v>36</v>
      </c>
      <c r="C377" t="s">
        <v>74</v>
      </c>
      <c r="D377">
        <v>0</v>
      </c>
      <c r="E377">
        <v>4</v>
      </c>
      <c r="F377">
        <v>0</v>
      </c>
      <c r="G377">
        <v>0</v>
      </c>
      <c r="H377">
        <v>0.5</v>
      </c>
      <c r="I377">
        <v>0</v>
      </c>
      <c r="J377">
        <v>0</v>
      </c>
      <c r="K377">
        <v>2.75</v>
      </c>
      <c r="L377">
        <v>0</v>
      </c>
      <c r="M377">
        <v>0</v>
      </c>
      <c r="N377">
        <v>0.75</v>
      </c>
      <c r="O377">
        <v>1</v>
      </c>
      <c r="P377">
        <v>0</v>
      </c>
      <c r="Q377">
        <v>0.125</v>
      </c>
      <c r="R377">
        <v>0</v>
      </c>
      <c r="S377">
        <v>8</v>
      </c>
      <c r="T377">
        <v>0</v>
      </c>
      <c r="U377">
        <v>1.6801878277661477</v>
      </c>
      <c r="V377">
        <v>0</v>
      </c>
      <c r="W377" t="str">
        <f>_xlfn.CONCAT(test_nflmodel2023_2[[#This Row],[player]],"-", test_nflmodel2023_2[[#This Row],[team]])</f>
        <v>Swaim-ARI</v>
      </c>
      <c r="X377">
        <f>test_nflmodel2023_2[[#This Row],[carry score]]+test_nflmodel2023_2[[#This Row],[target score]]+test_nflmodel2023_2[[#This Row],[passing score]]</f>
        <v>1.6801878277661477</v>
      </c>
    </row>
    <row r="378" spans="1:24" x14ac:dyDescent="0.25">
      <c r="A378" t="s">
        <v>163</v>
      </c>
      <c r="B378" t="s">
        <v>35</v>
      </c>
      <c r="C378" t="s">
        <v>74</v>
      </c>
      <c r="D378">
        <v>0</v>
      </c>
      <c r="E378">
        <v>5</v>
      </c>
      <c r="F378">
        <v>0</v>
      </c>
      <c r="G378">
        <v>0</v>
      </c>
      <c r="H378">
        <v>0.625</v>
      </c>
      <c r="I378">
        <v>0</v>
      </c>
      <c r="J378">
        <v>0</v>
      </c>
      <c r="K378">
        <v>3.4</v>
      </c>
      <c r="L378">
        <v>0</v>
      </c>
      <c r="M378">
        <v>0</v>
      </c>
      <c r="N378">
        <v>0.6</v>
      </c>
      <c r="O378">
        <v>1</v>
      </c>
      <c r="P378">
        <v>0</v>
      </c>
      <c r="Q378">
        <v>0.125</v>
      </c>
      <c r="R378">
        <v>0</v>
      </c>
      <c r="S378">
        <v>8</v>
      </c>
      <c r="T378">
        <v>0</v>
      </c>
      <c r="U378">
        <v>1.6567556509887895</v>
      </c>
      <c r="V378">
        <v>0</v>
      </c>
      <c r="W378" t="str">
        <f>_xlfn.CONCAT(test_nflmodel2023_2[[#This Row],[player]],"-", test_nflmodel2023_2[[#This Row],[team]])</f>
        <v>Bell-KC</v>
      </c>
      <c r="X378">
        <f>test_nflmodel2023_2[[#This Row],[carry score]]+test_nflmodel2023_2[[#This Row],[target score]]+test_nflmodel2023_2[[#This Row],[passing score]]</f>
        <v>1.6567556509887895</v>
      </c>
    </row>
    <row r="379" spans="1:24" x14ac:dyDescent="0.25">
      <c r="A379" t="s">
        <v>188</v>
      </c>
      <c r="B379" t="s">
        <v>43</v>
      </c>
      <c r="C379" t="s">
        <v>71</v>
      </c>
      <c r="D379">
        <v>9</v>
      </c>
      <c r="E379">
        <v>7</v>
      </c>
      <c r="F379">
        <v>0</v>
      </c>
      <c r="G379">
        <v>1.2857142857142858</v>
      </c>
      <c r="H379">
        <v>1</v>
      </c>
      <c r="I379">
        <v>0</v>
      </c>
      <c r="J379">
        <v>2.1111111111111112</v>
      </c>
      <c r="K379">
        <v>-0.8571428571428571</v>
      </c>
      <c r="L379">
        <v>0</v>
      </c>
      <c r="M379">
        <v>0</v>
      </c>
      <c r="N379">
        <v>0.7142857142857143</v>
      </c>
      <c r="O379">
        <v>0</v>
      </c>
      <c r="P379">
        <v>0</v>
      </c>
      <c r="Q379">
        <v>0</v>
      </c>
      <c r="R379">
        <v>0</v>
      </c>
      <c r="S379">
        <v>7</v>
      </c>
      <c r="T379">
        <v>0.74731088285116165</v>
      </c>
      <c r="U379">
        <v>0.89704564883332016</v>
      </c>
      <c r="V379">
        <v>0</v>
      </c>
      <c r="W379" t="str">
        <f>_xlfn.CONCAT(test_nflmodel2023_2[[#This Row],[player]],"-", test_nflmodel2023_2[[#This Row],[team]])</f>
        <v>Brightwell-NYG</v>
      </c>
      <c r="X379">
        <f>test_nflmodel2023_2[[#This Row],[carry score]]+test_nflmodel2023_2[[#This Row],[target score]]+test_nflmodel2023_2[[#This Row],[passing score]]</f>
        <v>1.6443565316844819</v>
      </c>
    </row>
    <row r="380" spans="1:24" x14ac:dyDescent="0.25">
      <c r="A380" t="s">
        <v>242</v>
      </c>
      <c r="B380" t="s">
        <v>32</v>
      </c>
      <c r="C380" t="s">
        <v>71</v>
      </c>
      <c r="D380">
        <v>3</v>
      </c>
      <c r="E380">
        <v>5</v>
      </c>
      <c r="F380">
        <v>0</v>
      </c>
      <c r="G380">
        <v>0.5</v>
      </c>
      <c r="H380">
        <v>0.83333333333333337</v>
      </c>
      <c r="I380">
        <v>0</v>
      </c>
      <c r="J380">
        <v>6.666666666666667</v>
      </c>
      <c r="K380">
        <v>-1</v>
      </c>
      <c r="L380">
        <v>0</v>
      </c>
      <c r="M380">
        <v>0</v>
      </c>
      <c r="N380">
        <v>0.8</v>
      </c>
      <c r="O380">
        <v>0</v>
      </c>
      <c r="P380">
        <v>0</v>
      </c>
      <c r="Q380">
        <v>0</v>
      </c>
      <c r="R380">
        <v>0</v>
      </c>
      <c r="S380">
        <v>6</v>
      </c>
      <c r="T380">
        <v>0.95643546458763851</v>
      </c>
      <c r="U380">
        <v>0.65348981994363275</v>
      </c>
      <c r="V380">
        <v>0</v>
      </c>
      <c r="W380" t="str">
        <f>_xlfn.CONCAT(test_nflmodel2023_2[[#This Row],[player]],"-", test_nflmodel2023_2[[#This Row],[team]])</f>
        <v>Boone-HOU</v>
      </c>
      <c r="X380">
        <f>test_nflmodel2023_2[[#This Row],[carry score]]+test_nflmodel2023_2[[#This Row],[target score]]+test_nflmodel2023_2[[#This Row],[passing score]]</f>
        <v>1.6099252845312713</v>
      </c>
    </row>
    <row r="381" spans="1:24" x14ac:dyDescent="0.25">
      <c r="A381" t="s">
        <v>382</v>
      </c>
      <c r="B381" t="s">
        <v>37</v>
      </c>
      <c r="C381" t="s">
        <v>74</v>
      </c>
      <c r="D381">
        <v>0</v>
      </c>
      <c r="E381">
        <v>3</v>
      </c>
      <c r="F381">
        <v>0</v>
      </c>
      <c r="G381">
        <v>0</v>
      </c>
      <c r="H381">
        <v>0.42857142857142855</v>
      </c>
      <c r="I381">
        <v>0</v>
      </c>
      <c r="J381">
        <v>0</v>
      </c>
      <c r="K381">
        <v>13.666666666666666</v>
      </c>
      <c r="L381">
        <v>0</v>
      </c>
      <c r="M381">
        <v>0</v>
      </c>
      <c r="N381">
        <v>0.66666666666666663</v>
      </c>
      <c r="O381">
        <v>0</v>
      </c>
      <c r="P381">
        <v>0</v>
      </c>
      <c r="Q381">
        <v>0</v>
      </c>
      <c r="R381">
        <v>0</v>
      </c>
      <c r="S381">
        <v>7</v>
      </c>
      <c r="T381">
        <v>0</v>
      </c>
      <c r="U381">
        <v>1.5827361066896539</v>
      </c>
      <c r="V381">
        <v>0</v>
      </c>
      <c r="W381" t="str">
        <f>_xlfn.CONCAT(test_nflmodel2023_2[[#This Row],[player]],"-", test_nflmodel2023_2[[#This Row],[team]])</f>
        <v>Smartt-LAC</v>
      </c>
      <c r="X381">
        <f>test_nflmodel2023_2[[#This Row],[carry score]]+test_nflmodel2023_2[[#This Row],[target score]]+test_nflmodel2023_2[[#This Row],[passing score]]</f>
        <v>1.5827361066896539</v>
      </c>
    </row>
    <row r="382" spans="1:24" x14ac:dyDescent="0.25">
      <c r="A382" t="s">
        <v>229</v>
      </c>
      <c r="B382" t="s">
        <v>22</v>
      </c>
      <c r="C382" t="s">
        <v>74</v>
      </c>
      <c r="D382">
        <v>0</v>
      </c>
      <c r="E382">
        <v>5</v>
      </c>
      <c r="F382">
        <v>0</v>
      </c>
      <c r="G382">
        <v>0</v>
      </c>
      <c r="H382">
        <v>0.625</v>
      </c>
      <c r="I382">
        <v>0</v>
      </c>
      <c r="J382">
        <v>0</v>
      </c>
      <c r="K382">
        <v>7.4</v>
      </c>
      <c r="L382">
        <v>0</v>
      </c>
      <c r="M382">
        <v>0</v>
      </c>
      <c r="N382">
        <v>0.8</v>
      </c>
      <c r="O382">
        <v>0</v>
      </c>
      <c r="P382">
        <v>0</v>
      </c>
      <c r="Q382">
        <v>0</v>
      </c>
      <c r="R382">
        <v>0</v>
      </c>
      <c r="S382">
        <v>8</v>
      </c>
      <c r="T382">
        <v>0</v>
      </c>
      <c r="U382">
        <v>1.5800268812903089</v>
      </c>
      <c r="V382">
        <v>0</v>
      </c>
      <c r="W382" t="str">
        <f>_xlfn.CONCAT(test_nflmodel2023_2[[#This Row],[player]],"-", test_nflmodel2023_2[[#This Row],[team]])</f>
        <v>Likely-BAL</v>
      </c>
      <c r="X382">
        <f>test_nflmodel2023_2[[#This Row],[carry score]]+test_nflmodel2023_2[[#This Row],[target score]]+test_nflmodel2023_2[[#This Row],[passing score]]</f>
        <v>1.5800268812903089</v>
      </c>
    </row>
    <row r="383" spans="1:24" x14ac:dyDescent="0.25">
      <c r="A383" t="s">
        <v>166</v>
      </c>
      <c r="B383" t="s">
        <v>26</v>
      </c>
      <c r="C383" t="s">
        <v>74</v>
      </c>
      <c r="D383">
        <v>0</v>
      </c>
      <c r="E383">
        <v>7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3</v>
      </c>
      <c r="L383">
        <v>0</v>
      </c>
      <c r="M383">
        <v>0</v>
      </c>
      <c r="N383">
        <v>0.5714285714285714</v>
      </c>
      <c r="O383">
        <v>0</v>
      </c>
      <c r="P383">
        <v>0</v>
      </c>
      <c r="Q383">
        <v>0</v>
      </c>
      <c r="R383">
        <v>0</v>
      </c>
      <c r="S383">
        <v>7</v>
      </c>
      <c r="T383">
        <v>0</v>
      </c>
      <c r="U383">
        <v>1.5676020142487319</v>
      </c>
      <c r="V383">
        <v>0</v>
      </c>
      <c r="W383" t="str">
        <f>_xlfn.CONCAT(test_nflmodel2023_2[[#This Row],[player]],"-", test_nflmodel2023_2[[#This Row],[team]])</f>
        <v>Akins-CLE</v>
      </c>
      <c r="X383">
        <f>test_nflmodel2023_2[[#This Row],[carry score]]+test_nflmodel2023_2[[#This Row],[target score]]+test_nflmodel2023_2[[#This Row],[passing score]]</f>
        <v>1.5676020142487319</v>
      </c>
    </row>
    <row r="384" spans="1:24" x14ac:dyDescent="0.25">
      <c r="A384" t="s">
        <v>484</v>
      </c>
      <c r="B384" t="s">
        <v>50</v>
      </c>
      <c r="C384" t="s">
        <v>74</v>
      </c>
      <c r="D384">
        <v>0</v>
      </c>
      <c r="E384">
        <v>2</v>
      </c>
      <c r="F384">
        <v>0</v>
      </c>
      <c r="G384">
        <v>0</v>
      </c>
      <c r="H384">
        <v>0.25</v>
      </c>
      <c r="I384">
        <v>0</v>
      </c>
      <c r="J384">
        <v>0</v>
      </c>
      <c r="K384">
        <v>8.5</v>
      </c>
      <c r="L384">
        <v>0</v>
      </c>
      <c r="M384">
        <v>0</v>
      </c>
      <c r="N384">
        <v>0.5</v>
      </c>
      <c r="O384">
        <v>1</v>
      </c>
      <c r="P384">
        <v>0</v>
      </c>
      <c r="Q384">
        <v>0.125</v>
      </c>
      <c r="R384">
        <v>0</v>
      </c>
      <c r="S384">
        <v>8</v>
      </c>
      <c r="T384">
        <v>0</v>
      </c>
      <c r="U384">
        <v>1.5650617248673218</v>
      </c>
      <c r="V384">
        <v>0</v>
      </c>
      <c r="W384" t="str">
        <f>_xlfn.CONCAT(test_nflmodel2023_2[[#This Row],[player]],"-", test_nflmodel2023_2[[#This Row],[team]])</f>
        <v>Dwelley-SF</v>
      </c>
      <c r="X384">
        <f>test_nflmodel2023_2[[#This Row],[carry score]]+test_nflmodel2023_2[[#This Row],[target score]]+test_nflmodel2023_2[[#This Row],[passing score]]</f>
        <v>1.5650617248673218</v>
      </c>
    </row>
    <row r="385" spans="1:24" x14ac:dyDescent="0.25">
      <c r="A385" t="s">
        <v>531</v>
      </c>
      <c r="B385" t="s">
        <v>39</v>
      </c>
      <c r="C385" t="s">
        <v>73</v>
      </c>
      <c r="D385">
        <v>0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8.3333333333333339</v>
      </c>
      <c r="L385">
        <v>0</v>
      </c>
      <c r="M385">
        <v>0</v>
      </c>
      <c r="N385">
        <v>0.33333333333333331</v>
      </c>
      <c r="O385">
        <v>0</v>
      </c>
      <c r="P385">
        <v>0</v>
      </c>
      <c r="Q385">
        <v>0.33333333333333331</v>
      </c>
      <c r="R385">
        <v>0</v>
      </c>
      <c r="S385">
        <v>3</v>
      </c>
      <c r="T385">
        <v>0</v>
      </c>
      <c r="U385">
        <v>1.5555555555555556</v>
      </c>
      <c r="V385">
        <v>0</v>
      </c>
      <c r="W385" t="str">
        <f>_xlfn.CONCAT(test_nflmodel2023_2[[#This Row],[player]],"-", test_nflmodel2023_2[[#This Row],[team]])</f>
        <v>Reagor-NE</v>
      </c>
      <c r="X385">
        <f>test_nflmodel2023_2[[#This Row],[carry score]]+test_nflmodel2023_2[[#This Row],[target score]]+test_nflmodel2023_2[[#This Row],[passing score]]</f>
        <v>1.5555555555555556</v>
      </c>
    </row>
    <row r="386" spans="1:24" x14ac:dyDescent="0.25">
      <c r="A386" t="s">
        <v>125</v>
      </c>
      <c r="B386" t="s">
        <v>38</v>
      </c>
      <c r="C386" t="s">
        <v>73</v>
      </c>
      <c r="D386">
        <v>2</v>
      </c>
      <c r="E386">
        <v>5</v>
      </c>
      <c r="F386">
        <v>0</v>
      </c>
      <c r="G386">
        <v>0.25</v>
      </c>
      <c r="H386">
        <v>0.625</v>
      </c>
      <c r="I386">
        <v>0</v>
      </c>
      <c r="J386">
        <v>1.5</v>
      </c>
      <c r="K386">
        <v>2</v>
      </c>
      <c r="L386">
        <v>0</v>
      </c>
      <c r="M386">
        <v>0</v>
      </c>
      <c r="N386">
        <v>0.4</v>
      </c>
      <c r="O386">
        <v>0</v>
      </c>
      <c r="P386">
        <v>0</v>
      </c>
      <c r="Q386">
        <v>0.125</v>
      </c>
      <c r="R386">
        <v>0</v>
      </c>
      <c r="S386">
        <v>8</v>
      </c>
      <c r="T386">
        <v>0.23302669529663686</v>
      </c>
      <c r="U386">
        <v>1.30761472884912</v>
      </c>
      <c r="V386">
        <v>0</v>
      </c>
      <c r="W386" t="str">
        <f>_xlfn.CONCAT(test_nflmodel2023_2[[#This Row],[player]],"-", test_nflmodel2023_2[[#This Row],[team]])</f>
        <v>Carter-LV</v>
      </c>
      <c r="X386">
        <f>test_nflmodel2023_2[[#This Row],[carry score]]+test_nflmodel2023_2[[#This Row],[target score]]+test_nflmodel2023_2[[#This Row],[passing score]]</f>
        <v>1.5406414241457569</v>
      </c>
    </row>
    <row r="387" spans="1:24" x14ac:dyDescent="0.25">
      <c r="A387" t="s">
        <v>168</v>
      </c>
      <c r="B387" t="s">
        <v>33</v>
      </c>
      <c r="C387" t="s">
        <v>73</v>
      </c>
      <c r="D387">
        <v>0</v>
      </c>
      <c r="E387">
        <v>7</v>
      </c>
      <c r="F387">
        <v>0</v>
      </c>
      <c r="G387">
        <v>0</v>
      </c>
      <c r="H387">
        <v>0.875</v>
      </c>
      <c r="I387">
        <v>0</v>
      </c>
      <c r="J387">
        <v>0</v>
      </c>
      <c r="K387">
        <v>5.5714285714285712</v>
      </c>
      <c r="L387">
        <v>0</v>
      </c>
      <c r="M387">
        <v>0</v>
      </c>
      <c r="N387">
        <v>0.7142857142857143</v>
      </c>
      <c r="O387">
        <v>0</v>
      </c>
      <c r="P387">
        <v>0</v>
      </c>
      <c r="Q387">
        <v>0</v>
      </c>
      <c r="R387">
        <v>0</v>
      </c>
      <c r="S387">
        <v>8</v>
      </c>
      <c r="T387">
        <v>0</v>
      </c>
      <c r="U387">
        <v>1.4735213840556218</v>
      </c>
      <c r="V387">
        <v>0</v>
      </c>
      <c r="W387" t="str">
        <f>_xlfn.CONCAT(test_nflmodel2023_2[[#This Row],[player]],"-", test_nflmodel2023_2[[#This Row],[team]])</f>
        <v>Jones-JAX</v>
      </c>
      <c r="X387">
        <f>test_nflmodel2023_2[[#This Row],[carry score]]+test_nflmodel2023_2[[#This Row],[target score]]+test_nflmodel2023_2[[#This Row],[passing score]]</f>
        <v>1.4735213840556218</v>
      </c>
    </row>
    <row r="388" spans="1:24" x14ac:dyDescent="0.25">
      <c r="A388" t="s">
        <v>348</v>
      </c>
      <c r="B388" t="s">
        <v>52</v>
      </c>
      <c r="C388" t="s">
        <v>71</v>
      </c>
      <c r="D388">
        <v>15</v>
      </c>
      <c r="E388">
        <v>2</v>
      </c>
      <c r="F388">
        <v>0</v>
      </c>
      <c r="G388">
        <v>2.5</v>
      </c>
      <c r="H388">
        <v>0.33333333333333331</v>
      </c>
      <c r="I388">
        <v>0</v>
      </c>
      <c r="J388">
        <v>1.5333333333333334</v>
      </c>
      <c r="K388">
        <v>-1.5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6</v>
      </c>
      <c r="T388">
        <v>0.95018764074229023</v>
      </c>
      <c r="U388">
        <v>0.508248290463863</v>
      </c>
      <c r="V388">
        <v>0</v>
      </c>
      <c r="W388" t="str">
        <f>_xlfn.CONCAT(test_nflmodel2023_2[[#This Row],[player]],"-", test_nflmodel2023_2[[#This Row],[team]])</f>
        <v>Tucker-TB</v>
      </c>
      <c r="X388">
        <f>test_nflmodel2023_2[[#This Row],[carry score]]+test_nflmodel2023_2[[#This Row],[target score]]+test_nflmodel2023_2[[#This Row],[passing score]]</f>
        <v>1.4584359312061532</v>
      </c>
    </row>
    <row r="389" spans="1:24" x14ac:dyDescent="0.25">
      <c r="A389" t="s">
        <v>470</v>
      </c>
      <c r="B389" t="s">
        <v>29</v>
      </c>
      <c r="C389" t="s">
        <v>74</v>
      </c>
      <c r="D389">
        <v>0</v>
      </c>
      <c r="E389">
        <v>2</v>
      </c>
      <c r="F389">
        <v>0</v>
      </c>
      <c r="G389">
        <v>0</v>
      </c>
      <c r="H389">
        <v>0.25</v>
      </c>
      <c r="I389">
        <v>0</v>
      </c>
      <c r="J389">
        <v>0</v>
      </c>
      <c r="K389">
        <v>-1.5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0.125</v>
      </c>
      <c r="R389">
        <v>0</v>
      </c>
      <c r="S389">
        <v>8</v>
      </c>
      <c r="T389">
        <v>0</v>
      </c>
      <c r="U389">
        <v>1.4275617248673216</v>
      </c>
      <c r="V389">
        <v>0</v>
      </c>
      <c r="W389" t="str">
        <f>_xlfn.CONCAT(test_nflmodel2023_2[[#This Row],[player]],"-", test_nflmodel2023_2[[#This Row],[team]])</f>
        <v>Mundt-MIN</v>
      </c>
      <c r="X389">
        <f>test_nflmodel2023_2[[#This Row],[carry score]]+test_nflmodel2023_2[[#This Row],[target score]]+test_nflmodel2023_2[[#This Row],[passing score]]</f>
        <v>1.4275617248673216</v>
      </c>
    </row>
    <row r="390" spans="1:24" x14ac:dyDescent="0.25">
      <c r="A390" t="s">
        <v>447</v>
      </c>
      <c r="B390" t="s">
        <v>49</v>
      </c>
      <c r="C390" t="s">
        <v>74</v>
      </c>
      <c r="D390">
        <v>0</v>
      </c>
      <c r="E390">
        <v>2</v>
      </c>
      <c r="F390">
        <v>0</v>
      </c>
      <c r="G390">
        <v>0</v>
      </c>
      <c r="H390">
        <v>0.25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0.125</v>
      </c>
      <c r="R390">
        <v>0</v>
      </c>
      <c r="S390">
        <v>8</v>
      </c>
      <c r="T390">
        <v>0</v>
      </c>
      <c r="U390">
        <v>1.4025617248673217</v>
      </c>
      <c r="V390">
        <v>0</v>
      </c>
      <c r="W390" t="str">
        <f>_xlfn.CONCAT(test_nflmodel2023_2[[#This Row],[player]],"-", test_nflmodel2023_2[[#This Row],[team]])</f>
        <v>Lewis-CHI</v>
      </c>
      <c r="X390">
        <f>test_nflmodel2023_2[[#This Row],[carry score]]+test_nflmodel2023_2[[#This Row],[target score]]+test_nflmodel2023_2[[#This Row],[passing score]]</f>
        <v>1.4025617248673217</v>
      </c>
    </row>
    <row r="391" spans="1:24" x14ac:dyDescent="0.25">
      <c r="A391" t="s">
        <v>96</v>
      </c>
      <c r="B391" t="s">
        <v>25</v>
      </c>
      <c r="C391" t="s">
        <v>74</v>
      </c>
      <c r="D391">
        <v>0</v>
      </c>
      <c r="E391">
        <v>4</v>
      </c>
      <c r="F391">
        <v>0</v>
      </c>
      <c r="G391">
        <v>0</v>
      </c>
      <c r="H391">
        <v>0.8</v>
      </c>
      <c r="I391">
        <v>0</v>
      </c>
      <c r="J391">
        <v>0</v>
      </c>
      <c r="K391">
        <v>5.5</v>
      </c>
      <c r="L391">
        <v>0</v>
      </c>
      <c r="M391">
        <v>0</v>
      </c>
      <c r="N391">
        <v>0.5</v>
      </c>
      <c r="O391">
        <v>0</v>
      </c>
      <c r="P391">
        <v>0</v>
      </c>
      <c r="Q391">
        <v>0.2</v>
      </c>
      <c r="R391">
        <v>0</v>
      </c>
      <c r="S391">
        <v>5</v>
      </c>
      <c r="T391">
        <v>0</v>
      </c>
      <c r="U391">
        <v>1.3961828874675151</v>
      </c>
      <c r="V391">
        <v>0</v>
      </c>
      <c r="W391" t="str">
        <f>_xlfn.CONCAT(test_nflmodel2023_2[[#This Row],[player]],"-", test_nflmodel2023_2[[#This Row],[team]])</f>
        <v>Thomas-CAR</v>
      </c>
      <c r="X391">
        <f>test_nflmodel2023_2[[#This Row],[carry score]]+test_nflmodel2023_2[[#This Row],[target score]]+test_nflmodel2023_2[[#This Row],[passing score]]</f>
        <v>1.3961828874675151</v>
      </c>
    </row>
    <row r="392" spans="1:24" x14ac:dyDescent="0.25">
      <c r="A392" t="s">
        <v>184</v>
      </c>
      <c r="B392" t="s">
        <v>43</v>
      </c>
      <c r="C392" t="s">
        <v>74</v>
      </c>
      <c r="D392">
        <v>0</v>
      </c>
      <c r="E392">
        <v>5</v>
      </c>
      <c r="F392">
        <v>0</v>
      </c>
      <c r="G392">
        <v>0</v>
      </c>
      <c r="H392">
        <v>0.625</v>
      </c>
      <c r="I392">
        <v>0</v>
      </c>
      <c r="J392">
        <v>0</v>
      </c>
      <c r="K392">
        <v>1.6</v>
      </c>
      <c r="L392">
        <v>0</v>
      </c>
      <c r="M392">
        <v>0</v>
      </c>
      <c r="N392">
        <v>0.8</v>
      </c>
      <c r="O392">
        <v>0</v>
      </c>
      <c r="P392">
        <v>0</v>
      </c>
      <c r="Q392">
        <v>0</v>
      </c>
      <c r="R392">
        <v>0</v>
      </c>
      <c r="S392">
        <v>8</v>
      </c>
      <c r="T392">
        <v>0</v>
      </c>
      <c r="U392">
        <v>1.3676147288491198</v>
      </c>
      <c r="V392">
        <v>0</v>
      </c>
      <c r="W392" t="str">
        <f>_xlfn.CONCAT(test_nflmodel2023_2[[#This Row],[player]],"-", test_nflmodel2023_2[[#This Row],[team]])</f>
        <v>Bellinger-NYG</v>
      </c>
      <c r="X392">
        <f>test_nflmodel2023_2[[#This Row],[carry score]]+test_nflmodel2023_2[[#This Row],[target score]]+test_nflmodel2023_2[[#This Row],[passing score]]</f>
        <v>1.3676147288491198</v>
      </c>
    </row>
    <row r="393" spans="1:24" x14ac:dyDescent="0.25">
      <c r="A393" t="s">
        <v>361</v>
      </c>
      <c r="B393" t="s">
        <v>42</v>
      </c>
      <c r="C393" t="s">
        <v>73</v>
      </c>
      <c r="D393">
        <v>0</v>
      </c>
      <c r="E393">
        <v>4</v>
      </c>
      <c r="F393">
        <v>0</v>
      </c>
      <c r="G393">
        <v>0</v>
      </c>
      <c r="H393">
        <v>0.5714285714285714</v>
      </c>
      <c r="I393">
        <v>0</v>
      </c>
      <c r="J393">
        <v>0</v>
      </c>
      <c r="K393">
        <v>9.5000000000000018</v>
      </c>
      <c r="L393">
        <v>0</v>
      </c>
      <c r="M393">
        <v>0</v>
      </c>
      <c r="N393">
        <v>0.25</v>
      </c>
      <c r="O393">
        <v>0</v>
      </c>
      <c r="P393">
        <v>0</v>
      </c>
      <c r="Q393">
        <v>0.2857142857142857</v>
      </c>
      <c r="R393">
        <v>0</v>
      </c>
      <c r="S393">
        <v>7</v>
      </c>
      <c r="T393">
        <v>0</v>
      </c>
      <c r="U393">
        <v>1.3404735390782689</v>
      </c>
      <c r="V393">
        <v>0</v>
      </c>
      <c r="W393" t="str">
        <f>_xlfn.CONCAT(test_nflmodel2023_2[[#This Row],[player]],"-", test_nflmodel2023_2[[#This Row],[team]])</f>
        <v>Kirkwood-NO</v>
      </c>
      <c r="X393">
        <f>test_nflmodel2023_2[[#This Row],[carry score]]+test_nflmodel2023_2[[#This Row],[target score]]+test_nflmodel2023_2[[#This Row],[passing score]]</f>
        <v>1.3404735390782689</v>
      </c>
    </row>
    <row r="394" spans="1:24" x14ac:dyDescent="0.25">
      <c r="A394" t="s">
        <v>448</v>
      </c>
      <c r="B394" t="s">
        <v>30</v>
      </c>
      <c r="C394" t="s">
        <v>74</v>
      </c>
      <c r="D394">
        <v>0</v>
      </c>
      <c r="E394">
        <v>2</v>
      </c>
      <c r="F394">
        <v>0</v>
      </c>
      <c r="G394">
        <v>0</v>
      </c>
      <c r="H394">
        <v>0.2857142857142857</v>
      </c>
      <c r="I394">
        <v>0</v>
      </c>
      <c r="J394">
        <v>0</v>
      </c>
      <c r="K394">
        <v>-0.5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0.14285714285714285</v>
      </c>
      <c r="R394">
        <v>0</v>
      </c>
      <c r="S394">
        <v>7</v>
      </c>
      <c r="T394">
        <v>0</v>
      </c>
      <c r="U394">
        <v>1.3351073301520844</v>
      </c>
      <c r="V394">
        <v>0</v>
      </c>
      <c r="W394" t="str">
        <f>_xlfn.CONCAT(test_nflmodel2023_2[[#This Row],[player]],"-", test_nflmodel2023_2[[#This Row],[team]])</f>
        <v>Kraft-GB</v>
      </c>
      <c r="X394">
        <f>test_nflmodel2023_2[[#This Row],[carry score]]+test_nflmodel2023_2[[#This Row],[target score]]+test_nflmodel2023_2[[#This Row],[passing score]]</f>
        <v>1.3351073301520844</v>
      </c>
    </row>
    <row r="395" spans="1:24" x14ac:dyDescent="0.25">
      <c r="A395" t="s">
        <v>418</v>
      </c>
      <c r="B395" t="s">
        <v>22</v>
      </c>
      <c r="C395" t="s">
        <v>71</v>
      </c>
      <c r="D395">
        <v>1</v>
      </c>
      <c r="E395">
        <v>3</v>
      </c>
      <c r="F395">
        <v>0</v>
      </c>
      <c r="G395">
        <v>0.5</v>
      </c>
      <c r="H395">
        <v>1.5</v>
      </c>
      <c r="I395">
        <v>0</v>
      </c>
      <c r="J395">
        <v>0</v>
      </c>
      <c r="K395">
        <v>-1.3333333333333333</v>
      </c>
      <c r="L395">
        <v>0</v>
      </c>
      <c r="M395">
        <v>0</v>
      </c>
      <c r="N395">
        <v>0.66666666666666663</v>
      </c>
      <c r="O395">
        <v>0</v>
      </c>
      <c r="P395">
        <v>0</v>
      </c>
      <c r="Q395">
        <v>0</v>
      </c>
      <c r="R395">
        <v>0</v>
      </c>
      <c r="S395">
        <v>2</v>
      </c>
      <c r="T395">
        <v>0.35355339059327373</v>
      </c>
      <c r="U395">
        <v>0.97377344785321429</v>
      </c>
      <c r="V395">
        <v>0</v>
      </c>
      <c r="W395" t="str">
        <f>_xlfn.CONCAT(test_nflmodel2023_2[[#This Row],[player]],"-", test_nflmodel2023_2[[#This Row],[team]])</f>
        <v>Drake-BAL</v>
      </c>
      <c r="X395">
        <f>test_nflmodel2023_2[[#This Row],[carry score]]+test_nflmodel2023_2[[#This Row],[target score]]+test_nflmodel2023_2[[#This Row],[passing score]]</f>
        <v>1.327326838446488</v>
      </c>
    </row>
    <row r="396" spans="1:24" x14ac:dyDescent="0.25">
      <c r="A396" t="s">
        <v>479</v>
      </c>
      <c r="B396" t="s">
        <v>45</v>
      </c>
      <c r="C396" t="s">
        <v>71</v>
      </c>
      <c r="D396">
        <v>3</v>
      </c>
      <c r="E396">
        <v>1</v>
      </c>
      <c r="F396">
        <v>0</v>
      </c>
      <c r="G396">
        <v>1</v>
      </c>
      <c r="H396">
        <v>0.33333333333333331</v>
      </c>
      <c r="I396">
        <v>0</v>
      </c>
      <c r="J396">
        <v>1.6666666666666667</v>
      </c>
      <c r="K396">
        <v>3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3</v>
      </c>
      <c r="T396">
        <v>0.53867513459481287</v>
      </c>
      <c r="U396">
        <v>0.77735026918962569</v>
      </c>
      <c r="V396">
        <v>0</v>
      </c>
      <c r="W396" t="str">
        <f>_xlfn.CONCAT(test_nflmodel2023_2[[#This Row],[player]],"-", test_nflmodel2023_2[[#This Row],[team]])</f>
        <v>Ozigbo-DET</v>
      </c>
      <c r="X396">
        <f>test_nflmodel2023_2[[#This Row],[carry score]]+test_nflmodel2023_2[[#This Row],[target score]]+test_nflmodel2023_2[[#This Row],[passing score]]</f>
        <v>1.3160254037844386</v>
      </c>
    </row>
    <row r="397" spans="1:24" x14ac:dyDescent="0.25">
      <c r="A397" t="s">
        <v>293</v>
      </c>
      <c r="B397" t="s">
        <v>28</v>
      </c>
      <c r="C397" t="s">
        <v>75</v>
      </c>
      <c r="D397">
        <v>4</v>
      </c>
      <c r="E397">
        <v>1</v>
      </c>
      <c r="F397">
        <v>0</v>
      </c>
      <c r="G397">
        <v>0.5</v>
      </c>
      <c r="H397">
        <v>0.125</v>
      </c>
      <c r="I397">
        <v>0</v>
      </c>
      <c r="J397">
        <v>0.75</v>
      </c>
      <c r="K397">
        <v>3</v>
      </c>
      <c r="L397">
        <v>0</v>
      </c>
      <c r="M397">
        <v>0</v>
      </c>
      <c r="N397">
        <v>1</v>
      </c>
      <c r="O397">
        <v>0</v>
      </c>
      <c r="P397">
        <v>0.125</v>
      </c>
      <c r="Q397">
        <v>0</v>
      </c>
      <c r="R397">
        <v>0</v>
      </c>
      <c r="S397">
        <v>8</v>
      </c>
      <c r="T397">
        <v>0.88696891388307386</v>
      </c>
      <c r="U397">
        <v>0.42855339059327374</v>
      </c>
      <c r="V397">
        <v>0</v>
      </c>
      <c r="W397" t="str">
        <f>_xlfn.CONCAT(test_nflmodel2023_2[[#This Row],[player]],"-", test_nflmodel2023_2[[#This Row],[team]])</f>
        <v>Burton-DEN</v>
      </c>
      <c r="X397">
        <f>test_nflmodel2023_2[[#This Row],[carry score]]+test_nflmodel2023_2[[#This Row],[target score]]+test_nflmodel2023_2[[#This Row],[passing score]]</f>
        <v>1.3155223044763475</v>
      </c>
    </row>
    <row r="398" spans="1:24" x14ac:dyDescent="0.25">
      <c r="A398" t="s">
        <v>437</v>
      </c>
      <c r="B398" t="s">
        <v>50</v>
      </c>
      <c r="C398" t="s">
        <v>73</v>
      </c>
      <c r="D398">
        <v>0</v>
      </c>
      <c r="E398">
        <v>1</v>
      </c>
      <c r="F398">
        <v>0</v>
      </c>
      <c r="G398">
        <v>0</v>
      </c>
      <c r="H398">
        <v>0.5</v>
      </c>
      <c r="I398">
        <v>0</v>
      </c>
      <c r="J398">
        <v>0</v>
      </c>
      <c r="K398">
        <v>6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2</v>
      </c>
      <c r="T398">
        <v>0</v>
      </c>
      <c r="U398">
        <v>1.3071067811865476</v>
      </c>
      <c r="V398">
        <v>0</v>
      </c>
      <c r="W398" t="str">
        <f>_xlfn.CONCAT(test_nflmodel2023_2[[#This Row],[player]],"-", test_nflmodel2023_2[[#This Row],[team]])</f>
        <v>Snead-SF</v>
      </c>
      <c r="X398">
        <f>test_nflmodel2023_2[[#This Row],[carry score]]+test_nflmodel2023_2[[#This Row],[target score]]+test_nflmodel2023_2[[#This Row],[passing score]]</f>
        <v>1.3071067811865476</v>
      </c>
    </row>
    <row r="399" spans="1:24" x14ac:dyDescent="0.25">
      <c r="A399" t="s">
        <v>550</v>
      </c>
      <c r="B399" t="s">
        <v>34</v>
      </c>
      <c r="C399" t="s">
        <v>71</v>
      </c>
      <c r="D399">
        <v>0</v>
      </c>
      <c r="E399">
        <v>1</v>
      </c>
      <c r="F399">
        <v>0</v>
      </c>
      <c r="G399">
        <v>0</v>
      </c>
      <c r="H399">
        <v>0.5</v>
      </c>
      <c r="I399">
        <v>0</v>
      </c>
      <c r="J399">
        <v>0</v>
      </c>
      <c r="K399">
        <v>-6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2</v>
      </c>
      <c r="T399">
        <v>0</v>
      </c>
      <c r="U399">
        <v>1.3071067811865476</v>
      </c>
      <c r="V399">
        <v>0</v>
      </c>
      <c r="W399" t="str">
        <f>_xlfn.CONCAT(test_nflmodel2023_2[[#This Row],[player]],"-", test_nflmodel2023_2[[#This Row],[team]])</f>
        <v>Armah-WAS</v>
      </c>
      <c r="X399">
        <f>test_nflmodel2023_2[[#This Row],[carry score]]+test_nflmodel2023_2[[#This Row],[target score]]+test_nflmodel2023_2[[#This Row],[passing score]]</f>
        <v>1.3071067811865476</v>
      </c>
    </row>
    <row r="400" spans="1:24" x14ac:dyDescent="0.25">
      <c r="A400" t="s">
        <v>209</v>
      </c>
      <c r="B400" t="s">
        <v>35</v>
      </c>
      <c r="C400" t="s">
        <v>73</v>
      </c>
      <c r="D400">
        <v>0</v>
      </c>
      <c r="E400">
        <v>6</v>
      </c>
      <c r="F400">
        <v>0</v>
      </c>
      <c r="G400">
        <v>0</v>
      </c>
      <c r="H400">
        <v>0.8571428571428571</v>
      </c>
      <c r="I400">
        <v>0</v>
      </c>
      <c r="J400">
        <v>0</v>
      </c>
      <c r="K400">
        <v>8.3333333333333339</v>
      </c>
      <c r="L400">
        <v>0</v>
      </c>
      <c r="M400">
        <v>0</v>
      </c>
      <c r="N400">
        <v>0.5</v>
      </c>
      <c r="O400">
        <v>0</v>
      </c>
      <c r="P400">
        <v>0</v>
      </c>
      <c r="Q400">
        <v>0.14285714285714285</v>
      </c>
      <c r="R400">
        <v>0</v>
      </c>
      <c r="S400">
        <v>7</v>
      </c>
      <c r="T400">
        <v>0</v>
      </c>
      <c r="U400">
        <v>1.2998257580548342</v>
      </c>
      <c r="V400">
        <v>0</v>
      </c>
      <c r="W400" t="str">
        <f>_xlfn.CONCAT(test_nflmodel2023_2[[#This Row],[player]],"-", test_nflmodel2023_2[[#This Row],[team]])</f>
        <v>Ross-KC</v>
      </c>
      <c r="X400">
        <f>test_nflmodel2023_2[[#This Row],[carry score]]+test_nflmodel2023_2[[#This Row],[target score]]+test_nflmodel2023_2[[#This Row],[passing score]]</f>
        <v>1.2998257580548342</v>
      </c>
    </row>
    <row r="401" spans="1:24" x14ac:dyDescent="0.25">
      <c r="A401" t="s">
        <v>370</v>
      </c>
      <c r="B401" t="s">
        <v>30</v>
      </c>
      <c r="C401" t="s">
        <v>74</v>
      </c>
      <c r="D401">
        <v>0</v>
      </c>
      <c r="E401">
        <v>7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3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7</v>
      </c>
      <c r="T401">
        <v>0</v>
      </c>
      <c r="U401">
        <v>1.2546536707079772</v>
      </c>
      <c r="V401">
        <v>0</v>
      </c>
      <c r="W401" t="str">
        <f>_xlfn.CONCAT(test_nflmodel2023_2[[#This Row],[player]],"-", test_nflmodel2023_2[[#This Row],[team]])</f>
        <v>Deguara-GB</v>
      </c>
      <c r="X401">
        <f>test_nflmodel2023_2[[#This Row],[carry score]]+test_nflmodel2023_2[[#This Row],[target score]]+test_nflmodel2023_2[[#This Row],[passing score]]</f>
        <v>1.2546536707079772</v>
      </c>
    </row>
    <row r="402" spans="1:24" x14ac:dyDescent="0.25">
      <c r="A402" t="s">
        <v>371</v>
      </c>
      <c r="B402" t="s">
        <v>31</v>
      </c>
      <c r="C402" t="s">
        <v>73</v>
      </c>
      <c r="D402">
        <v>2</v>
      </c>
      <c r="E402">
        <v>7</v>
      </c>
      <c r="F402">
        <v>0</v>
      </c>
      <c r="G402">
        <v>0.25</v>
      </c>
      <c r="H402">
        <v>0.875</v>
      </c>
      <c r="I402">
        <v>0</v>
      </c>
      <c r="J402">
        <v>5.5</v>
      </c>
      <c r="K402">
        <v>0</v>
      </c>
      <c r="L402">
        <v>0</v>
      </c>
      <c r="M402">
        <v>0</v>
      </c>
      <c r="N402">
        <v>0.7142857142857143</v>
      </c>
      <c r="O402">
        <v>0</v>
      </c>
      <c r="P402">
        <v>0</v>
      </c>
      <c r="Q402">
        <v>0</v>
      </c>
      <c r="R402">
        <v>0</v>
      </c>
      <c r="S402">
        <v>8</v>
      </c>
      <c r="T402">
        <v>0.47628086243366086</v>
      </c>
      <c r="U402">
        <v>0.77709281262705021</v>
      </c>
      <c r="V402">
        <v>0</v>
      </c>
      <c r="W402" t="str">
        <f>_xlfn.CONCAT(test_nflmodel2023_2[[#This Row],[player]],"-", test_nflmodel2023_2[[#This Row],[team]])</f>
        <v>McKenzie-IND</v>
      </c>
      <c r="X402">
        <f>test_nflmodel2023_2[[#This Row],[carry score]]+test_nflmodel2023_2[[#This Row],[target score]]+test_nflmodel2023_2[[#This Row],[passing score]]</f>
        <v>1.2533736750607112</v>
      </c>
    </row>
    <row r="403" spans="1:24" x14ac:dyDescent="0.25">
      <c r="A403" t="s">
        <v>404</v>
      </c>
      <c r="B403" t="s">
        <v>41</v>
      </c>
      <c r="C403" t="s">
        <v>74</v>
      </c>
      <c r="D403">
        <v>0</v>
      </c>
      <c r="E403">
        <v>7</v>
      </c>
      <c r="F403">
        <v>0</v>
      </c>
      <c r="G403">
        <v>0</v>
      </c>
      <c r="H403">
        <v>0.875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0.5714285714285714</v>
      </c>
      <c r="O403">
        <v>0</v>
      </c>
      <c r="P403">
        <v>0</v>
      </c>
      <c r="Q403">
        <v>0.375</v>
      </c>
      <c r="R403">
        <v>0</v>
      </c>
      <c r="S403">
        <v>8</v>
      </c>
      <c r="T403">
        <v>0</v>
      </c>
      <c r="U403">
        <v>1.2485032066517365</v>
      </c>
      <c r="V403">
        <v>0</v>
      </c>
      <c r="W403" t="str">
        <f>_xlfn.CONCAT(test_nflmodel2023_2[[#This Row],[player]],"-", test_nflmodel2023_2[[#This Row],[team]])</f>
        <v>Pruitt-ATL</v>
      </c>
      <c r="X403">
        <f>test_nflmodel2023_2[[#This Row],[carry score]]+test_nflmodel2023_2[[#This Row],[target score]]+test_nflmodel2023_2[[#This Row],[passing score]]</f>
        <v>1.2485032066517365</v>
      </c>
    </row>
    <row r="404" spans="1:24" x14ac:dyDescent="0.25">
      <c r="A404" t="s">
        <v>163</v>
      </c>
      <c r="B404" t="s">
        <v>26</v>
      </c>
      <c r="C404" t="s">
        <v>73</v>
      </c>
      <c r="D404">
        <v>0</v>
      </c>
      <c r="E404">
        <v>7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4.7142857142857144</v>
      </c>
      <c r="L404">
        <v>0</v>
      </c>
      <c r="M404">
        <v>0</v>
      </c>
      <c r="N404">
        <v>0.5714285714285714</v>
      </c>
      <c r="O404">
        <v>0</v>
      </c>
      <c r="P404">
        <v>0</v>
      </c>
      <c r="Q404">
        <v>0</v>
      </c>
      <c r="R404">
        <v>0</v>
      </c>
      <c r="S404">
        <v>7</v>
      </c>
      <c r="T404">
        <v>0</v>
      </c>
      <c r="U404">
        <v>1.2458822913906291</v>
      </c>
      <c r="V404">
        <v>0</v>
      </c>
      <c r="W404" t="str">
        <f>_xlfn.CONCAT(test_nflmodel2023_2[[#This Row],[player]],"-", test_nflmodel2023_2[[#This Row],[team]])</f>
        <v>Bell-CLE</v>
      </c>
      <c r="X404">
        <f>test_nflmodel2023_2[[#This Row],[carry score]]+test_nflmodel2023_2[[#This Row],[target score]]+test_nflmodel2023_2[[#This Row],[passing score]]</f>
        <v>1.2458822913906291</v>
      </c>
    </row>
    <row r="405" spans="1:24" x14ac:dyDescent="0.25">
      <c r="A405" t="s">
        <v>424</v>
      </c>
      <c r="B405" t="s">
        <v>48</v>
      </c>
      <c r="C405" t="s">
        <v>74</v>
      </c>
      <c r="D405">
        <v>0</v>
      </c>
      <c r="E405">
        <v>4</v>
      </c>
      <c r="F405">
        <v>0</v>
      </c>
      <c r="G405">
        <v>0</v>
      </c>
      <c r="H405">
        <v>0.5714285714285714</v>
      </c>
      <c r="I405">
        <v>0</v>
      </c>
      <c r="J405">
        <v>0</v>
      </c>
      <c r="K405">
        <v>-2</v>
      </c>
      <c r="L405">
        <v>0</v>
      </c>
      <c r="M405">
        <v>0</v>
      </c>
      <c r="N405">
        <v>0.75</v>
      </c>
      <c r="O405">
        <v>0</v>
      </c>
      <c r="P405">
        <v>0</v>
      </c>
      <c r="Q405">
        <v>0</v>
      </c>
      <c r="R405">
        <v>0</v>
      </c>
      <c r="S405">
        <v>7</v>
      </c>
      <c r="T405">
        <v>0</v>
      </c>
      <c r="U405">
        <v>1.2404735390782688</v>
      </c>
      <c r="V405">
        <v>0</v>
      </c>
      <c r="W405" t="str">
        <f>_xlfn.CONCAT(test_nflmodel2023_2[[#This Row],[player]],"-", test_nflmodel2023_2[[#This Row],[team]])</f>
        <v>Sample-CIN</v>
      </c>
      <c r="X405">
        <f>test_nflmodel2023_2[[#This Row],[carry score]]+test_nflmodel2023_2[[#This Row],[target score]]+test_nflmodel2023_2[[#This Row],[passing score]]</f>
        <v>1.2404735390782688</v>
      </c>
    </row>
    <row r="406" spans="1:24" x14ac:dyDescent="0.25">
      <c r="A406" t="s">
        <v>412</v>
      </c>
      <c r="B406" t="s">
        <v>28</v>
      </c>
      <c r="C406" t="s">
        <v>74</v>
      </c>
      <c r="D406">
        <v>0</v>
      </c>
      <c r="E406">
        <v>5</v>
      </c>
      <c r="F406">
        <v>0</v>
      </c>
      <c r="G406">
        <v>0</v>
      </c>
      <c r="H406">
        <v>0.83333333333333337</v>
      </c>
      <c r="I406">
        <v>0</v>
      </c>
      <c r="J406">
        <v>0</v>
      </c>
      <c r="K406">
        <v>-1</v>
      </c>
      <c r="L406">
        <v>0</v>
      </c>
      <c r="M406">
        <v>0</v>
      </c>
      <c r="N406">
        <v>0.8</v>
      </c>
      <c r="O406">
        <v>0</v>
      </c>
      <c r="P406">
        <v>0</v>
      </c>
      <c r="Q406">
        <v>0</v>
      </c>
      <c r="R406">
        <v>0</v>
      </c>
      <c r="S406">
        <v>6</v>
      </c>
      <c r="T406">
        <v>0</v>
      </c>
      <c r="U406">
        <v>1.2403519402584524</v>
      </c>
      <c r="V406">
        <v>0</v>
      </c>
      <c r="W406" t="str">
        <f>_xlfn.CONCAT(test_nflmodel2023_2[[#This Row],[player]],"-", test_nflmodel2023_2[[#This Row],[team]])</f>
        <v>Adkins-DEN</v>
      </c>
      <c r="X406">
        <f>test_nflmodel2023_2[[#This Row],[carry score]]+test_nflmodel2023_2[[#This Row],[target score]]+test_nflmodel2023_2[[#This Row],[passing score]]</f>
        <v>1.2403519402584524</v>
      </c>
    </row>
    <row r="407" spans="1:24" x14ac:dyDescent="0.25">
      <c r="A407" t="s">
        <v>331</v>
      </c>
      <c r="B407" t="s">
        <v>22</v>
      </c>
      <c r="C407" t="s">
        <v>71</v>
      </c>
      <c r="D407">
        <v>0</v>
      </c>
      <c r="E407">
        <v>1</v>
      </c>
      <c r="F407">
        <v>0</v>
      </c>
      <c r="G407">
        <v>0</v>
      </c>
      <c r="H407">
        <v>0.5</v>
      </c>
      <c r="I407">
        <v>0</v>
      </c>
      <c r="J407">
        <v>0</v>
      </c>
      <c r="K407">
        <v>-5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2</v>
      </c>
      <c r="T407">
        <v>0</v>
      </c>
      <c r="U407">
        <v>1.2071067811865475</v>
      </c>
      <c r="V407">
        <v>0</v>
      </c>
      <c r="W407" t="str">
        <f>_xlfn.CONCAT(test_nflmodel2023_2[[#This Row],[player]],"-", test_nflmodel2023_2[[#This Row],[team]])</f>
        <v>Mitchell-BAL</v>
      </c>
      <c r="X407">
        <f>test_nflmodel2023_2[[#This Row],[carry score]]+test_nflmodel2023_2[[#This Row],[target score]]+test_nflmodel2023_2[[#This Row],[passing score]]</f>
        <v>1.2071067811865475</v>
      </c>
    </row>
    <row r="408" spans="1:24" x14ac:dyDescent="0.25">
      <c r="A408" t="s">
        <v>272</v>
      </c>
      <c r="B408" t="s">
        <v>27</v>
      </c>
      <c r="C408" t="s">
        <v>74</v>
      </c>
      <c r="D408">
        <v>0</v>
      </c>
      <c r="E408">
        <v>6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6</v>
      </c>
      <c r="T408">
        <v>0</v>
      </c>
      <c r="U408">
        <v>1.1905694150420949</v>
      </c>
      <c r="V408">
        <v>0</v>
      </c>
      <c r="W408" t="str">
        <f>_xlfn.CONCAT(test_nflmodel2023_2[[#This Row],[player]],"-", test_nflmodel2023_2[[#This Row],[team]])</f>
        <v>Dissly-SEA</v>
      </c>
      <c r="X408">
        <f>test_nflmodel2023_2[[#This Row],[carry score]]+test_nflmodel2023_2[[#This Row],[target score]]+test_nflmodel2023_2[[#This Row],[passing score]]</f>
        <v>1.1905694150420949</v>
      </c>
    </row>
    <row r="409" spans="1:24" x14ac:dyDescent="0.25">
      <c r="A409" t="s">
        <v>443</v>
      </c>
      <c r="B409" t="s">
        <v>26</v>
      </c>
      <c r="C409" t="s">
        <v>73</v>
      </c>
      <c r="D409">
        <v>0</v>
      </c>
      <c r="E409">
        <v>3</v>
      </c>
      <c r="F409">
        <v>0</v>
      </c>
      <c r="G409">
        <v>0</v>
      </c>
      <c r="H409">
        <v>0.75</v>
      </c>
      <c r="I409">
        <v>0</v>
      </c>
      <c r="J409">
        <v>0</v>
      </c>
      <c r="K409">
        <v>13.333333333333334</v>
      </c>
      <c r="L409">
        <v>0</v>
      </c>
      <c r="M409">
        <v>0</v>
      </c>
      <c r="N409">
        <v>0.33333333333333331</v>
      </c>
      <c r="O409">
        <v>0</v>
      </c>
      <c r="P409">
        <v>0</v>
      </c>
      <c r="Q409">
        <v>0.5</v>
      </c>
      <c r="R409">
        <v>0</v>
      </c>
      <c r="S409">
        <v>4</v>
      </c>
      <c r="T409">
        <v>0</v>
      </c>
      <c r="U409">
        <v>1.1666666666666667</v>
      </c>
      <c r="V409">
        <v>0</v>
      </c>
      <c r="W409" t="str">
        <f>_xlfn.CONCAT(test_nflmodel2023_2[[#This Row],[player]],"-", test_nflmodel2023_2[[#This Row],[team]])</f>
        <v>Tillman-CLE</v>
      </c>
      <c r="X409">
        <f>test_nflmodel2023_2[[#This Row],[carry score]]+test_nflmodel2023_2[[#This Row],[target score]]+test_nflmodel2023_2[[#This Row],[passing score]]</f>
        <v>1.1666666666666667</v>
      </c>
    </row>
    <row r="410" spans="1:24" x14ac:dyDescent="0.25">
      <c r="A410" t="s">
        <v>152</v>
      </c>
      <c r="B410" t="s">
        <v>24</v>
      </c>
      <c r="C410" t="s">
        <v>71</v>
      </c>
      <c r="D410">
        <v>4</v>
      </c>
      <c r="E410">
        <v>0</v>
      </c>
      <c r="F410">
        <v>0</v>
      </c>
      <c r="G410">
        <v>2</v>
      </c>
      <c r="H410">
        <v>0</v>
      </c>
      <c r="I410">
        <v>0</v>
      </c>
      <c r="J410">
        <v>2.5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1.1035533905932737</v>
      </c>
      <c r="U410">
        <v>0</v>
      </c>
      <c r="V410">
        <v>0</v>
      </c>
      <c r="W410" t="str">
        <f>_xlfn.CONCAT(test_nflmodel2023_2[[#This Row],[player]],"-", test_nflmodel2023_2[[#This Row],[team]])</f>
        <v>Evans-LA</v>
      </c>
      <c r="X410">
        <f>test_nflmodel2023_2[[#This Row],[carry score]]+test_nflmodel2023_2[[#This Row],[target score]]+test_nflmodel2023_2[[#This Row],[passing score]]</f>
        <v>1.1035533905932737</v>
      </c>
    </row>
    <row r="411" spans="1:24" x14ac:dyDescent="0.25">
      <c r="A411" t="s">
        <v>245</v>
      </c>
      <c r="B411" t="s">
        <v>32</v>
      </c>
      <c r="C411" t="s">
        <v>74</v>
      </c>
      <c r="D411">
        <v>0</v>
      </c>
      <c r="E411">
        <v>3</v>
      </c>
      <c r="F411">
        <v>0</v>
      </c>
      <c r="G411">
        <v>0</v>
      </c>
      <c r="H411">
        <v>0.42857142857142855</v>
      </c>
      <c r="I411">
        <v>0</v>
      </c>
      <c r="J411">
        <v>0</v>
      </c>
      <c r="K411">
        <v>5</v>
      </c>
      <c r="L411">
        <v>0</v>
      </c>
      <c r="M411">
        <v>0</v>
      </c>
      <c r="N411">
        <v>0.66666666666666663</v>
      </c>
      <c r="O411">
        <v>0</v>
      </c>
      <c r="P411">
        <v>0</v>
      </c>
      <c r="Q411">
        <v>0</v>
      </c>
      <c r="R411">
        <v>0</v>
      </c>
      <c r="S411">
        <v>7</v>
      </c>
      <c r="T411">
        <v>0</v>
      </c>
      <c r="U411">
        <v>1.0874980114515589</v>
      </c>
      <c r="V411">
        <v>0</v>
      </c>
      <c r="W411" t="str">
        <f>_xlfn.CONCAT(test_nflmodel2023_2[[#This Row],[player]],"-", test_nflmodel2023_2[[#This Row],[team]])</f>
        <v>Quitoriano-HOU</v>
      </c>
      <c r="X411">
        <f>test_nflmodel2023_2[[#This Row],[carry score]]+test_nflmodel2023_2[[#This Row],[target score]]+test_nflmodel2023_2[[#This Row],[passing score]]</f>
        <v>1.0874980114515589</v>
      </c>
    </row>
    <row r="412" spans="1:24" x14ac:dyDescent="0.25">
      <c r="A412" t="s">
        <v>152</v>
      </c>
      <c r="B412" t="s">
        <v>48</v>
      </c>
      <c r="C412" t="s">
        <v>71</v>
      </c>
      <c r="D412">
        <v>2</v>
      </c>
      <c r="E412">
        <v>1</v>
      </c>
      <c r="F412">
        <v>0</v>
      </c>
      <c r="G412">
        <v>0.4</v>
      </c>
      <c r="H412">
        <v>0.2</v>
      </c>
      <c r="I412">
        <v>0</v>
      </c>
      <c r="J412">
        <v>5.9999999999999991</v>
      </c>
      <c r="K412">
        <v>-1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5</v>
      </c>
      <c r="T412">
        <v>0.58360679774997892</v>
      </c>
      <c r="U412">
        <v>0.48721359549995802</v>
      </c>
      <c r="V412">
        <v>0</v>
      </c>
      <c r="W412" t="str">
        <f>_xlfn.CONCAT(test_nflmodel2023_2[[#This Row],[player]],"-", test_nflmodel2023_2[[#This Row],[team]])</f>
        <v>Evans-CIN</v>
      </c>
      <c r="X412">
        <f>test_nflmodel2023_2[[#This Row],[carry score]]+test_nflmodel2023_2[[#This Row],[target score]]+test_nflmodel2023_2[[#This Row],[passing score]]</f>
        <v>1.0708203932499369</v>
      </c>
    </row>
    <row r="413" spans="1:24" x14ac:dyDescent="0.25">
      <c r="A413" t="s">
        <v>415</v>
      </c>
      <c r="B413" t="s">
        <v>33</v>
      </c>
      <c r="C413" t="s">
        <v>74</v>
      </c>
      <c r="D413">
        <v>0</v>
      </c>
      <c r="E413">
        <v>5</v>
      </c>
      <c r="F413">
        <v>0</v>
      </c>
      <c r="G413">
        <v>0</v>
      </c>
      <c r="H413">
        <v>0.625</v>
      </c>
      <c r="I413">
        <v>0</v>
      </c>
      <c r="J413">
        <v>0</v>
      </c>
      <c r="K413">
        <v>1.8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8</v>
      </c>
      <c r="T413">
        <v>0</v>
      </c>
      <c r="U413">
        <v>1.0650268812903088</v>
      </c>
      <c r="V413">
        <v>0</v>
      </c>
      <c r="W413" t="str">
        <f>_xlfn.CONCAT(test_nflmodel2023_2[[#This Row],[player]],"-", test_nflmodel2023_2[[#This Row],[team]])</f>
        <v>Farrell-JAX</v>
      </c>
      <c r="X413">
        <f>test_nflmodel2023_2[[#This Row],[carry score]]+test_nflmodel2023_2[[#This Row],[target score]]+test_nflmodel2023_2[[#This Row],[passing score]]</f>
        <v>1.0650268812903088</v>
      </c>
    </row>
    <row r="414" spans="1:24" x14ac:dyDescent="0.25">
      <c r="A414" t="s">
        <v>336</v>
      </c>
      <c r="B414" t="s">
        <v>50</v>
      </c>
      <c r="C414" t="s">
        <v>72</v>
      </c>
      <c r="D414">
        <v>5</v>
      </c>
      <c r="E414">
        <v>0</v>
      </c>
      <c r="F414">
        <v>1</v>
      </c>
      <c r="G414">
        <v>1.25</v>
      </c>
      <c r="H414">
        <v>0</v>
      </c>
      <c r="I414">
        <v>0</v>
      </c>
      <c r="J414">
        <v>-1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4</v>
      </c>
      <c r="T414">
        <v>1.0625</v>
      </c>
      <c r="U414">
        <v>0</v>
      </c>
      <c r="V414">
        <v>0</v>
      </c>
      <c r="W414" t="str">
        <f>_xlfn.CONCAT(test_nflmodel2023_2[[#This Row],[player]],"-", test_nflmodel2023_2[[#This Row],[team]])</f>
        <v>Darnold-SF</v>
      </c>
      <c r="X414">
        <f>test_nflmodel2023_2[[#This Row],[carry score]]+test_nflmodel2023_2[[#This Row],[target score]]+test_nflmodel2023_2[[#This Row],[passing score]]</f>
        <v>1.0625</v>
      </c>
    </row>
    <row r="415" spans="1:24" x14ac:dyDescent="0.25">
      <c r="A415" t="s">
        <v>103</v>
      </c>
      <c r="B415" t="s">
        <v>37</v>
      </c>
      <c r="C415" t="s">
        <v>71</v>
      </c>
      <c r="D415">
        <v>4</v>
      </c>
      <c r="E415">
        <v>2</v>
      </c>
      <c r="F415">
        <v>0</v>
      </c>
      <c r="G415">
        <v>1</v>
      </c>
      <c r="H415">
        <v>0.5</v>
      </c>
      <c r="I415">
        <v>0</v>
      </c>
      <c r="J415">
        <v>1.5</v>
      </c>
      <c r="K415">
        <v>-0.5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4</v>
      </c>
      <c r="T415">
        <v>0.47499999999999998</v>
      </c>
      <c r="U415">
        <v>0.55000000000000004</v>
      </c>
      <c r="V415">
        <v>0</v>
      </c>
      <c r="W415" t="str">
        <f>_xlfn.CONCAT(test_nflmodel2023_2[[#This Row],[player]],"-", test_nflmodel2023_2[[#This Row],[team]])</f>
        <v>Dotson-LAC</v>
      </c>
      <c r="X415">
        <f>test_nflmodel2023_2[[#This Row],[carry score]]+test_nflmodel2023_2[[#This Row],[target score]]+test_nflmodel2023_2[[#This Row],[passing score]]</f>
        <v>1.0249999999999999</v>
      </c>
    </row>
    <row r="416" spans="1:24" x14ac:dyDescent="0.25">
      <c r="A416" t="s">
        <v>442</v>
      </c>
      <c r="B416" t="s">
        <v>22</v>
      </c>
      <c r="C416" t="s">
        <v>72</v>
      </c>
      <c r="D416">
        <v>2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4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2</v>
      </c>
      <c r="T416">
        <v>0.95355339059327371</v>
      </c>
      <c r="U416">
        <v>0</v>
      </c>
      <c r="V416">
        <v>0</v>
      </c>
      <c r="W416" t="str">
        <f>_xlfn.CONCAT(test_nflmodel2023_2[[#This Row],[player]],"-", test_nflmodel2023_2[[#This Row],[team]])</f>
        <v>Huntley-BAL</v>
      </c>
      <c r="X416">
        <f>test_nflmodel2023_2[[#This Row],[carry score]]+test_nflmodel2023_2[[#This Row],[target score]]+test_nflmodel2023_2[[#This Row],[passing score]]</f>
        <v>0.95355339059327371</v>
      </c>
    </row>
    <row r="417" spans="1:24" x14ac:dyDescent="0.25">
      <c r="A417" t="s">
        <v>461</v>
      </c>
      <c r="B417" t="s">
        <v>42</v>
      </c>
      <c r="C417" t="s">
        <v>75</v>
      </c>
      <c r="D417">
        <v>1</v>
      </c>
      <c r="E417">
        <v>2</v>
      </c>
      <c r="F417">
        <v>0</v>
      </c>
      <c r="G417">
        <v>0.2</v>
      </c>
      <c r="H417">
        <v>0.4</v>
      </c>
      <c r="I417">
        <v>0</v>
      </c>
      <c r="J417">
        <v>5</v>
      </c>
      <c r="K417">
        <v>2.9999999999999996</v>
      </c>
      <c r="L417">
        <v>0</v>
      </c>
      <c r="M417">
        <v>0</v>
      </c>
      <c r="N417">
        <v>0.5</v>
      </c>
      <c r="O417">
        <v>0</v>
      </c>
      <c r="P417">
        <v>0</v>
      </c>
      <c r="Q417">
        <v>0</v>
      </c>
      <c r="R417">
        <v>0</v>
      </c>
      <c r="S417">
        <v>5</v>
      </c>
      <c r="T417">
        <v>0.37360679774997896</v>
      </c>
      <c r="U417">
        <v>0.56721359549995798</v>
      </c>
      <c r="V417">
        <v>0</v>
      </c>
      <c r="W417" t="str">
        <f>_xlfn.CONCAT(test_nflmodel2023_2[[#This Row],[player]],"-", test_nflmodel2023_2[[#This Row],[team]])</f>
        <v>Prentice-NO</v>
      </c>
      <c r="X417">
        <f>test_nflmodel2023_2[[#This Row],[carry score]]+test_nflmodel2023_2[[#This Row],[target score]]+test_nflmodel2023_2[[#This Row],[passing score]]</f>
        <v>0.94082039324993694</v>
      </c>
    </row>
    <row r="418" spans="1:24" x14ac:dyDescent="0.25">
      <c r="A418" t="s">
        <v>477</v>
      </c>
      <c r="B418" t="s">
        <v>51</v>
      </c>
      <c r="C418" t="s">
        <v>74</v>
      </c>
      <c r="D418">
        <v>0</v>
      </c>
      <c r="E418">
        <v>2</v>
      </c>
      <c r="F418">
        <v>0</v>
      </c>
      <c r="G418">
        <v>0</v>
      </c>
      <c r="H418">
        <v>0.5</v>
      </c>
      <c r="I418">
        <v>0</v>
      </c>
      <c r="J418">
        <v>0</v>
      </c>
      <c r="K418">
        <v>6.5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0.25</v>
      </c>
      <c r="R418">
        <v>0</v>
      </c>
      <c r="S418">
        <v>4</v>
      </c>
      <c r="T418">
        <v>0</v>
      </c>
      <c r="U418">
        <v>0.86602540378443871</v>
      </c>
      <c r="V418">
        <v>0</v>
      </c>
      <c r="W418" t="str">
        <f>_xlfn.CONCAT(test_nflmodel2023_2[[#This Row],[player]],"-", test_nflmodel2023_2[[#This Row],[team]])</f>
        <v>McKeon-DAL</v>
      </c>
      <c r="X418">
        <f>test_nflmodel2023_2[[#This Row],[carry score]]+test_nflmodel2023_2[[#This Row],[target score]]+test_nflmodel2023_2[[#This Row],[passing score]]</f>
        <v>0.86602540378443871</v>
      </c>
    </row>
    <row r="419" spans="1:24" x14ac:dyDescent="0.25">
      <c r="A419" t="s">
        <v>367</v>
      </c>
      <c r="B419" t="s">
        <v>47</v>
      </c>
      <c r="C419" t="s">
        <v>73</v>
      </c>
      <c r="D419">
        <v>0</v>
      </c>
      <c r="E419">
        <v>1</v>
      </c>
      <c r="F419">
        <v>0</v>
      </c>
      <c r="G419">
        <v>0</v>
      </c>
      <c r="H419">
        <v>0.5</v>
      </c>
      <c r="I419">
        <v>0</v>
      </c>
      <c r="J419">
        <v>0</v>
      </c>
      <c r="K419">
        <v>-1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2</v>
      </c>
      <c r="T419">
        <v>0</v>
      </c>
      <c r="U419">
        <v>0.80710678118654744</v>
      </c>
      <c r="V419">
        <v>0</v>
      </c>
      <c r="W419" t="str">
        <f>_xlfn.CONCAT(test_nflmodel2023_2[[#This Row],[player]],"-", test_nflmodel2023_2[[#This Row],[team]])</f>
        <v>Olszewski-PIT</v>
      </c>
      <c r="X419">
        <f>test_nflmodel2023_2[[#This Row],[carry score]]+test_nflmodel2023_2[[#This Row],[target score]]+test_nflmodel2023_2[[#This Row],[passing score]]</f>
        <v>0.80710678118654744</v>
      </c>
    </row>
    <row r="420" spans="1:24" x14ac:dyDescent="0.25">
      <c r="A420" t="s">
        <v>411</v>
      </c>
      <c r="B420" t="s">
        <v>28</v>
      </c>
      <c r="C420" t="s">
        <v>74</v>
      </c>
      <c r="D420">
        <v>0</v>
      </c>
      <c r="E420">
        <v>3</v>
      </c>
      <c r="F420">
        <v>0</v>
      </c>
      <c r="G420">
        <v>0</v>
      </c>
      <c r="H420">
        <v>0.375</v>
      </c>
      <c r="I420">
        <v>0</v>
      </c>
      <c r="J420">
        <v>0</v>
      </c>
      <c r="K420">
        <v>3</v>
      </c>
      <c r="L420">
        <v>0</v>
      </c>
      <c r="M420">
        <v>0</v>
      </c>
      <c r="N420">
        <v>0.33333333333333331</v>
      </c>
      <c r="O420">
        <v>0</v>
      </c>
      <c r="P420">
        <v>0</v>
      </c>
      <c r="Q420">
        <v>0.125</v>
      </c>
      <c r="R420">
        <v>0</v>
      </c>
      <c r="S420">
        <v>8</v>
      </c>
      <c r="T420">
        <v>0</v>
      </c>
      <c r="U420">
        <v>0.79956883730947204</v>
      </c>
      <c r="V420">
        <v>0</v>
      </c>
      <c r="W420" t="str">
        <f>_xlfn.CONCAT(test_nflmodel2023_2[[#This Row],[player]],"-", test_nflmodel2023_2[[#This Row],[team]])</f>
        <v>Manhertz-DEN</v>
      </c>
      <c r="X420">
        <f>test_nflmodel2023_2[[#This Row],[carry score]]+test_nflmodel2023_2[[#This Row],[target score]]+test_nflmodel2023_2[[#This Row],[passing score]]</f>
        <v>0.79956883730947204</v>
      </c>
    </row>
    <row r="421" spans="1:24" x14ac:dyDescent="0.25">
      <c r="A421" t="s">
        <v>426</v>
      </c>
      <c r="B421" t="s">
        <v>21</v>
      </c>
      <c r="C421" t="s">
        <v>75</v>
      </c>
      <c r="D421">
        <v>1</v>
      </c>
      <c r="E421">
        <v>0</v>
      </c>
      <c r="F421">
        <v>0</v>
      </c>
      <c r="G421">
        <v>0.14285714285714285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0.14285714285714285</v>
      </c>
      <c r="Q421">
        <v>0</v>
      </c>
      <c r="R421">
        <v>0</v>
      </c>
      <c r="S421">
        <v>7</v>
      </c>
      <c r="T421">
        <v>0.78183937936175651</v>
      </c>
      <c r="U421">
        <v>0</v>
      </c>
      <c r="V421">
        <v>0</v>
      </c>
      <c r="W421" t="str">
        <f>_xlfn.CONCAT(test_nflmodel2023_2[[#This Row],[player]],"-", test_nflmodel2023_2[[#This Row],[team]])</f>
        <v>Bawden-NYJ</v>
      </c>
      <c r="X421">
        <f>test_nflmodel2023_2[[#This Row],[carry score]]+test_nflmodel2023_2[[#This Row],[target score]]+test_nflmodel2023_2[[#This Row],[passing score]]</f>
        <v>0.78183937936175651</v>
      </c>
    </row>
    <row r="422" spans="1:24" x14ac:dyDescent="0.25">
      <c r="A422" t="s">
        <v>381</v>
      </c>
      <c r="B422" t="s">
        <v>44</v>
      </c>
      <c r="C422" t="s">
        <v>74</v>
      </c>
      <c r="D422">
        <v>0</v>
      </c>
      <c r="E422">
        <v>2</v>
      </c>
      <c r="F422">
        <v>0</v>
      </c>
      <c r="G422">
        <v>0</v>
      </c>
      <c r="H422">
        <v>0.2857142857142857</v>
      </c>
      <c r="I422">
        <v>0</v>
      </c>
      <c r="J422">
        <v>0</v>
      </c>
      <c r="K422">
        <v>6.5000000000000009</v>
      </c>
      <c r="L422">
        <v>0</v>
      </c>
      <c r="M422">
        <v>0</v>
      </c>
      <c r="N422">
        <v>0.5</v>
      </c>
      <c r="O422">
        <v>0</v>
      </c>
      <c r="P422">
        <v>0</v>
      </c>
      <c r="Q422">
        <v>0</v>
      </c>
      <c r="R422">
        <v>0</v>
      </c>
      <c r="S422">
        <v>7</v>
      </c>
      <c r="T422">
        <v>0</v>
      </c>
      <c r="U422">
        <v>0.77125432948340555</v>
      </c>
      <c r="V422">
        <v>0</v>
      </c>
      <c r="W422" t="str">
        <f>_xlfn.CONCAT(test_nflmodel2023_2[[#This Row],[player]],"-", test_nflmodel2023_2[[#This Row],[team]])</f>
        <v>Wesco-TEN</v>
      </c>
      <c r="X422">
        <f>test_nflmodel2023_2[[#This Row],[carry score]]+test_nflmodel2023_2[[#This Row],[target score]]+test_nflmodel2023_2[[#This Row],[passing score]]</f>
        <v>0.77125432948340555</v>
      </c>
    </row>
    <row r="423" spans="1:24" x14ac:dyDescent="0.25">
      <c r="A423" t="s">
        <v>434</v>
      </c>
      <c r="B423" t="s">
        <v>46</v>
      </c>
      <c r="C423" t="s">
        <v>74</v>
      </c>
      <c r="D423">
        <v>0</v>
      </c>
      <c r="E423">
        <v>3</v>
      </c>
      <c r="F423">
        <v>0</v>
      </c>
      <c r="G423">
        <v>0</v>
      </c>
      <c r="H423">
        <v>0.375</v>
      </c>
      <c r="I423">
        <v>0</v>
      </c>
      <c r="J423">
        <v>0</v>
      </c>
      <c r="K423">
        <v>5</v>
      </c>
      <c r="L423">
        <v>0</v>
      </c>
      <c r="M423">
        <v>0</v>
      </c>
      <c r="N423">
        <v>0.66666666666666663</v>
      </c>
      <c r="O423">
        <v>0</v>
      </c>
      <c r="P423">
        <v>0</v>
      </c>
      <c r="Q423">
        <v>0.125</v>
      </c>
      <c r="R423">
        <v>0</v>
      </c>
      <c r="S423">
        <v>8</v>
      </c>
      <c r="T423">
        <v>0</v>
      </c>
      <c r="U423">
        <v>0.75401612877418533</v>
      </c>
      <c r="V423">
        <v>0</v>
      </c>
      <c r="W423" t="str">
        <f>_xlfn.CONCAT(test_nflmodel2023_2[[#This Row],[player]],"-", test_nflmodel2023_2[[#This Row],[team]])</f>
        <v>Stoll-PHI</v>
      </c>
      <c r="X423">
        <f>test_nflmodel2023_2[[#This Row],[carry score]]+test_nflmodel2023_2[[#This Row],[target score]]+test_nflmodel2023_2[[#This Row],[passing score]]</f>
        <v>0.75401612877418533</v>
      </c>
    </row>
    <row r="424" spans="1:24" x14ac:dyDescent="0.25">
      <c r="A424" t="s">
        <v>395</v>
      </c>
      <c r="B424" t="s">
        <v>45</v>
      </c>
      <c r="C424" t="s">
        <v>73</v>
      </c>
      <c r="D424">
        <v>0</v>
      </c>
      <c r="E424">
        <v>2</v>
      </c>
      <c r="F424">
        <v>0</v>
      </c>
      <c r="G424">
        <v>0</v>
      </c>
      <c r="H424">
        <v>0.2857142857142857</v>
      </c>
      <c r="I424">
        <v>0</v>
      </c>
      <c r="J424">
        <v>0</v>
      </c>
      <c r="K424">
        <v>5.5</v>
      </c>
      <c r="L424">
        <v>0</v>
      </c>
      <c r="M424">
        <v>0</v>
      </c>
      <c r="N424">
        <v>0.5</v>
      </c>
      <c r="O424">
        <v>0</v>
      </c>
      <c r="P424">
        <v>0</v>
      </c>
      <c r="Q424">
        <v>0.14285714285714285</v>
      </c>
      <c r="R424">
        <v>0</v>
      </c>
      <c r="S424">
        <v>7</v>
      </c>
      <c r="T424">
        <v>0</v>
      </c>
      <c r="U424">
        <v>0.74268290091197697</v>
      </c>
      <c r="V424">
        <v>0</v>
      </c>
      <c r="W424" t="str">
        <f>_xlfn.CONCAT(test_nflmodel2023_2[[#This Row],[player]],"-", test_nflmodel2023_2[[#This Row],[team]])</f>
        <v>Green-DET</v>
      </c>
      <c r="X424">
        <f>test_nflmodel2023_2[[#This Row],[carry score]]+test_nflmodel2023_2[[#This Row],[target score]]+test_nflmodel2023_2[[#This Row],[passing score]]</f>
        <v>0.74268290091197697</v>
      </c>
    </row>
    <row r="425" spans="1:24" x14ac:dyDescent="0.25">
      <c r="A425" t="s">
        <v>234</v>
      </c>
      <c r="B425" t="s">
        <v>40</v>
      </c>
      <c r="C425" t="s">
        <v>74</v>
      </c>
      <c r="D425">
        <v>0</v>
      </c>
      <c r="E425">
        <v>3</v>
      </c>
      <c r="F425">
        <v>0</v>
      </c>
      <c r="G425">
        <v>0</v>
      </c>
      <c r="H425">
        <v>0.5</v>
      </c>
      <c r="I425">
        <v>0</v>
      </c>
      <c r="J425">
        <v>0</v>
      </c>
      <c r="K425">
        <v>3.6666666666666665</v>
      </c>
      <c r="L425">
        <v>0</v>
      </c>
      <c r="M425">
        <v>0</v>
      </c>
      <c r="N425">
        <v>0.33333333333333331</v>
      </c>
      <c r="O425">
        <v>0</v>
      </c>
      <c r="P425">
        <v>0</v>
      </c>
      <c r="Q425">
        <v>0.16666666666666666</v>
      </c>
      <c r="R425">
        <v>0</v>
      </c>
      <c r="S425">
        <v>6</v>
      </c>
      <c r="T425">
        <v>0</v>
      </c>
      <c r="U425">
        <v>0.71983652688941901</v>
      </c>
      <c r="V425">
        <v>0</v>
      </c>
      <c r="W425" t="str">
        <f>_xlfn.CONCAT(test_nflmodel2023_2[[#This Row],[player]],"-", test_nflmodel2023_2[[#This Row],[team]])</f>
        <v>Hill-MIA</v>
      </c>
      <c r="X425">
        <f>test_nflmodel2023_2[[#This Row],[carry score]]+test_nflmodel2023_2[[#This Row],[target score]]+test_nflmodel2023_2[[#This Row],[passing score]]</f>
        <v>0.71983652688941901</v>
      </c>
    </row>
    <row r="426" spans="1:24" x14ac:dyDescent="0.25">
      <c r="A426" t="s">
        <v>423</v>
      </c>
      <c r="B426" t="s">
        <v>48</v>
      </c>
      <c r="C426" t="s">
        <v>74</v>
      </c>
      <c r="D426">
        <v>0</v>
      </c>
      <c r="E426">
        <v>4</v>
      </c>
      <c r="F426">
        <v>0</v>
      </c>
      <c r="G426">
        <v>0</v>
      </c>
      <c r="H426">
        <v>0.5714285714285714</v>
      </c>
      <c r="I426">
        <v>0</v>
      </c>
      <c r="J426">
        <v>0</v>
      </c>
      <c r="K426">
        <v>2.5</v>
      </c>
      <c r="L426">
        <v>0</v>
      </c>
      <c r="M426">
        <v>0</v>
      </c>
      <c r="N426">
        <v>0.75</v>
      </c>
      <c r="O426">
        <v>0</v>
      </c>
      <c r="P426">
        <v>0</v>
      </c>
      <c r="Q426">
        <v>0</v>
      </c>
      <c r="R426">
        <v>0</v>
      </c>
      <c r="S426">
        <v>7</v>
      </c>
      <c r="T426">
        <v>0</v>
      </c>
      <c r="U426">
        <v>0.71823834496468386</v>
      </c>
      <c r="V426">
        <v>0</v>
      </c>
      <c r="W426" t="str">
        <f>_xlfn.CONCAT(test_nflmodel2023_2[[#This Row],[player]],"-", test_nflmodel2023_2[[#This Row],[team]])</f>
        <v>Wilcox-CIN</v>
      </c>
      <c r="X426">
        <f>test_nflmodel2023_2[[#This Row],[carry score]]+test_nflmodel2023_2[[#This Row],[target score]]+test_nflmodel2023_2[[#This Row],[passing score]]</f>
        <v>0.71823834496468386</v>
      </c>
    </row>
    <row r="427" spans="1:24" x14ac:dyDescent="0.25">
      <c r="A427" t="s">
        <v>439</v>
      </c>
      <c r="B427" t="s">
        <v>33</v>
      </c>
      <c r="C427" t="s">
        <v>71</v>
      </c>
      <c r="D427">
        <v>0</v>
      </c>
      <c r="E427">
        <v>2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12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</v>
      </c>
      <c r="T427">
        <v>0</v>
      </c>
      <c r="U427">
        <v>0.70710678118654746</v>
      </c>
      <c r="V427">
        <v>0</v>
      </c>
      <c r="W427" t="str">
        <f>_xlfn.CONCAT(test_nflmodel2023_2[[#This Row],[player]],"-", test_nflmodel2023_2[[#This Row],[team]])</f>
        <v>Hasty-JAX</v>
      </c>
      <c r="X427">
        <f>test_nflmodel2023_2[[#This Row],[carry score]]+test_nflmodel2023_2[[#This Row],[target score]]+test_nflmodel2023_2[[#This Row],[passing score]]</f>
        <v>0.70710678118654746</v>
      </c>
    </row>
    <row r="428" spans="1:24" x14ac:dyDescent="0.25">
      <c r="A428" t="s">
        <v>445</v>
      </c>
      <c r="B428" t="s">
        <v>44</v>
      </c>
      <c r="C428" t="s">
        <v>73</v>
      </c>
      <c r="D428">
        <v>0</v>
      </c>
      <c r="E428">
        <v>1</v>
      </c>
      <c r="F428">
        <v>0</v>
      </c>
      <c r="G428">
        <v>0</v>
      </c>
      <c r="H428">
        <v>0.5</v>
      </c>
      <c r="I428">
        <v>0</v>
      </c>
      <c r="J428">
        <v>0</v>
      </c>
      <c r="K428">
        <v>37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</v>
      </c>
      <c r="T428">
        <v>0</v>
      </c>
      <c r="U428">
        <v>0.70710678118654746</v>
      </c>
      <c r="V428">
        <v>0</v>
      </c>
      <c r="W428" t="str">
        <f>_xlfn.CONCAT(test_nflmodel2023_2[[#This Row],[player]],"-", test_nflmodel2023_2[[#This Row],[team]])</f>
        <v>Dowell-TEN</v>
      </c>
      <c r="X428">
        <f>test_nflmodel2023_2[[#This Row],[carry score]]+test_nflmodel2023_2[[#This Row],[target score]]+test_nflmodel2023_2[[#This Row],[passing score]]</f>
        <v>0.70710678118654746</v>
      </c>
    </row>
    <row r="429" spans="1:24" x14ac:dyDescent="0.25">
      <c r="A429" t="s">
        <v>148</v>
      </c>
      <c r="B429" t="s">
        <v>36</v>
      </c>
      <c r="C429" t="s">
        <v>74</v>
      </c>
      <c r="D429">
        <v>0</v>
      </c>
      <c r="E429">
        <v>1</v>
      </c>
      <c r="F429">
        <v>0</v>
      </c>
      <c r="G429">
        <v>0</v>
      </c>
      <c r="H429">
        <v>0.5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2</v>
      </c>
      <c r="T429">
        <v>0</v>
      </c>
      <c r="U429">
        <v>0.70710678118654746</v>
      </c>
      <c r="V429">
        <v>0</v>
      </c>
      <c r="W429" t="str">
        <f>_xlfn.CONCAT(test_nflmodel2023_2[[#This Row],[player]],"-", test_nflmodel2023_2[[#This Row],[team]])</f>
        <v>Higgins-ARI</v>
      </c>
      <c r="X429">
        <f>test_nflmodel2023_2[[#This Row],[carry score]]+test_nflmodel2023_2[[#This Row],[target score]]+test_nflmodel2023_2[[#This Row],[passing score]]</f>
        <v>0.70710678118654746</v>
      </c>
    </row>
    <row r="430" spans="1:24" x14ac:dyDescent="0.25">
      <c r="A430" t="s">
        <v>230</v>
      </c>
      <c r="B430" t="s">
        <v>29</v>
      </c>
      <c r="C430" t="s">
        <v>73</v>
      </c>
      <c r="D430">
        <v>0</v>
      </c>
      <c r="E430">
        <v>1</v>
      </c>
      <c r="F430">
        <v>0</v>
      </c>
      <c r="G430">
        <v>0</v>
      </c>
      <c r="H430">
        <v>0.25</v>
      </c>
      <c r="I430">
        <v>0</v>
      </c>
      <c r="J430">
        <v>0</v>
      </c>
      <c r="K430">
        <v>4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4</v>
      </c>
      <c r="T430">
        <v>0</v>
      </c>
      <c r="U430">
        <v>0.7</v>
      </c>
      <c r="V430">
        <v>0</v>
      </c>
      <c r="W430" t="str">
        <f>_xlfn.CONCAT(test_nflmodel2023_2[[#This Row],[player]],"-", test_nflmodel2023_2[[#This Row],[team]])</f>
        <v>Jackson-MIN</v>
      </c>
      <c r="X430">
        <f>test_nflmodel2023_2[[#This Row],[carry score]]+test_nflmodel2023_2[[#This Row],[target score]]+test_nflmodel2023_2[[#This Row],[passing score]]</f>
        <v>0.7</v>
      </c>
    </row>
    <row r="431" spans="1:24" x14ac:dyDescent="0.25">
      <c r="A431" t="s">
        <v>369</v>
      </c>
      <c r="B431" t="s">
        <v>47</v>
      </c>
      <c r="C431" t="s">
        <v>73</v>
      </c>
      <c r="D431">
        <v>0</v>
      </c>
      <c r="E431">
        <v>2</v>
      </c>
      <c r="F431">
        <v>0</v>
      </c>
      <c r="G431">
        <v>0</v>
      </c>
      <c r="H431">
        <v>0.2857142857142857</v>
      </c>
      <c r="I431">
        <v>0</v>
      </c>
      <c r="J431">
        <v>0</v>
      </c>
      <c r="K431">
        <v>4</v>
      </c>
      <c r="L431">
        <v>0</v>
      </c>
      <c r="M431">
        <v>0</v>
      </c>
      <c r="N431">
        <v>0.5</v>
      </c>
      <c r="O431">
        <v>0</v>
      </c>
      <c r="P431">
        <v>0</v>
      </c>
      <c r="Q431">
        <v>0.14285714285714285</v>
      </c>
      <c r="R431">
        <v>0</v>
      </c>
      <c r="S431">
        <v>7</v>
      </c>
      <c r="T431">
        <v>0</v>
      </c>
      <c r="U431">
        <v>0.69982575805483416</v>
      </c>
      <c r="V431">
        <v>0</v>
      </c>
      <c r="W431" t="str">
        <f>_xlfn.CONCAT(test_nflmodel2023_2[[#This Row],[player]],"-", test_nflmodel2023_2[[#This Row],[team]])</f>
        <v>Boykin-PIT</v>
      </c>
      <c r="X431">
        <f>test_nflmodel2023_2[[#This Row],[carry score]]+test_nflmodel2023_2[[#This Row],[target score]]+test_nflmodel2023_2[[#This Row],[passing score]]</f>
        <v>0.69982575805483416</v>
      </c>
    </row>
    <row r="432" spans="1:24" x14ac:dyDescent="0.25">
      <c r="A432" t="s">
        <v>341</v>
      </c>
      <c r="B432" t="s">
        <v>29</v>
      </c>
      <c r="C432" t="s">
        <v>75</v>
      </c>
      <c r="D432">
        <v>0</v>
      </c>
      <c r="E432">
        <v>5</v>
      </c>
      <c r="F432">
        <v>0</v>
      </c>
      <c r="G432">
        <v>0</v>
      </c>
      <c r="H432">
        <v>0.625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0.8</v>
      </c>
      <c r="O432">
        <v>0</v>
      </c>
      <c r="P432">
        <v>0</v>
      </c>
      <c r="Q432">
        <v>0</v>
      </c>
      <c r="R432">
        <v>0</v>
      </c>
      <c r="S432">
        <v>8</v>
      </c>
      <c r="T432">
        <v>0</v>
      </c>
      <c r="U432">
        <v>0.6892556509887896</v>
      </c>
      <c r="V432">
        <v>0</v>
      </c>
      <c r="W432" t="str">
        <f>_xlfn.CONCAT(test_nflmodel2023_2[[#This Row],[player]],"-", test_nflmodel2023_2[[#This Row],[team]])</f>
        <v>Ham-MIN</v>
      </c>
      <c r="X432">
        <f>test_nflmodel2023_2[[#This Row],[carry score]]+test_nflmodel2023_2[[#This Row],[target score]]+test_nflmodel2023_2[[#This Row],[passing score]]</f>
        <v>0.6892556509887896</v>
      </c>
    </row>
    <row r="433" spans="1:24" x14ac:dyDescent="0.25">
      <c r="A433" t="s">
        <v>374</v>
      </c>
      <c r="B433" t="s">
        <v>32</v>
      </c>
      <c r="C433" t="s">
        <v>71</v>
      </c>
      <c r="D433">
        <v>2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</v>
      </c>
      <c r="T433">
        <v>0.65355339059327378</v>
      </c>
      <c r="U433">
        <v>0</v>
      </c>
      <c r="V433">
        <v>0</v>
      </c>
      <c r="W433" t="str">
        <f>_xlfn.CONCAT(test_nflmodel2023_2[[#This Row],[player]],"-", test_nflmodel2023_2[[#This Row],[team]])</f>
        <v>Ogunbowale-HOU</v>
      </c>
      <c r="X433">
        <f>test_nflmodel2023_2[[#This Row],[carry score]]+test_nflmodel2023_2[[#This Row],[target score]]+test_nflmodel2023_2[[#This Row],[passing score]]</f>
        <v>0.65355339059327378</v>
      </c>
    </row>
    <row r="434" spans="1:24" x14ac:dyDescent="0.25">
      <c r="A434" t="s">
        <v>191</v>
      </c>
      <c r="B434" t="s">
        <v>49</v>
      </c>
      <c r="C434" t="s">
        <v>73</v>
      </c>
      <c r="D434">
        <v>1</v>
      </c>
      <c r="E434">
        <v>1</v>
      </c>
      <c r="F434">
        <v>0</v>
      </c>
      <c r="G434">
        <v>0.2</v>
      </c>
      <c r="H434">
        <v>0.2</v>
      </c>
      <c r="I434">
        <v>0</v>
      </c>
      <c r="J434">
        <v>-2</v>
      </c>
      <c r="K434">
        <v>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5</v>
      </c>
      <c r="T434">
        <v>0.16360679774997899</v>
      </c>
      <c r="U434">
        <v>0.44721359549995798</v>
      </c>
      <c r="V434">
        <v>0</v>
      </c>
      <c r="W434" t="str">
        <f>_xlfn.CONCAT(test_nflmodel2023_2[[#This Row],[player]],"-", test_nflmodel2023_2[[#This Row],[team]])</f>
        <v>Taylor-CHI</v>
      </c>
      <c r="X434">
        <f>test_nflmodel2023_2[[#This Row],[carry score]]+test_nflmodel2023_2[[#This Row],[target score]]+test_nflmodel2023_2[[#This Row],[passing score]]</f>
        <v>0.61082039324993698</v>
      </c>
    </row>
    <row r="435" spans="1:24" x14ac:dyDescent="0.25">
      <c r="A435" t="s">
        <v>457</v>
      </c>
      <c r="B435" t="s">
        <v>27</v>
      </c>
      <c r="C435" t="s">
        <v>73</v>
      </c>
      <c r="D435">
        <v>0</v>
      </c>
      <c r="E435">
        <v>1</v>
      </c>
      <c r="F435">
        <v>0</v>
      </c>
      <c r="G435">
        <v>0</v>
      </c>
      <c r="H435">
        <v>0.16666666666666666</v>
      </c>
      <c r="I435">
        <v>0</v>
      </c>
      <c r="J435">
        <v>0</v>
      </c>
      <c r="K435">
        <v>6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6</v>
      </c>
      <c r="T435">
        <v>0</v>
      </c>
      <c r="U435">
        <v>0.60824829046386308</v>
      </c>
      <c r="V435">
        <v>0</v>
      </c>
      <c r="W435" t="str">
        <f>_xlfn.CONCAT(test_nflmodel2023_2[[#This Row],[player]],"-", test_nflmodel2023_2[[#This Row],[team]])</f>
        <v>Thompson-SEA</v>
      </c>
      <c r="X435">
        <f>test_nflmodel2023_2[[#This Row],[carry score]]+test_nflmodel2023_2[[#This Row],[target score]]+test_nflmodel2023_2[[#This Row],[passing score]]</f>
        <v>0.60824829046386308</v>
      </c>
    </row>
    <row r="436" spans="1:24" x14ac:dyDescent="0.25">
      <c r="A436" t="s">
        <v>455</v>
      </c>
      <c r="B436" t="s">
        <v>47</v>
      </c>
      <c r="C436" t="s">
        <v>74</v>
      </c>
      <c r="D436">
        <v>0</v>
      </c>
      <c r="E436">
        <v>3</v>
      </c>
      <c r="F436">
        <v>0</v>
      </c>
      <c r="G436">
        <v>0</v>
      </c>
      <c r="H436">
        <v>0.42857142857142855</v>
      </c>
      <c r="I436">
        <v>0</v>
      </c>
      <c r="J436">
        <v>0</v>
      </c>
      <c r="K436">
        <v>1.6666666666666667</v>
      </c>
      <c r="L436">
        <v>0</v>
      </c>
      <c r="M436">
        <v>0</v>
      </c>
      <c r="N436">
        <v>0.33333333333333331</v>
      </c>
      <c r="O436">
        <v>0</v>
      </c>
      <c r="P436">
        <v>0</v>
      </c>
      <c r="Q436">
        <v>0</v>
      </c>
      <c r="R436">
        <v>0</v>
      </c>
      <c r="S436">
        <v>7</v>
      </c>
      <c r="T436">
        <v>0</v>
      </c>
      <c r="U436">
        <v>0.59232382702096964</v>
      </c>
      <c r="V436">
        <v>0</v>
      </c>
      <c r="W436" t="str">
        <f>_xlfn.CONCAT(test_nflmodel2023_2[[#This Row],[player]],"-", test_nflmodel2023_2[[#This Row],[team]])</f>
        <v>Washington-PIT</v>
      </c>
      <c r="X436">
        <f>test_nflmodel2023_2[[#This Row],[carry score]]+test_nflmodel2023_2[[#This Row],[target score]]+test_nflmodel2023_2[[#This Row],[passing score]]</f>
        <v>0.59232382702096964</v>
      </c>
    </row>
    <row r="437" spans="1:24" x14ac:dyDescent="0.25">
      <c r="A437" t="s">
        <v>468</v>
      </c>
      <c r="B437" t="s">
        <v>30</v>
      </c>
      <c r="C437" t="s">
        <v>74</v>
      </c>
      <c r="D437">
        <v>0</v>
      </c>
      <c r="E437">
        <v>2</v>
      </c>
      <c r="F437">
        <v>0</v>
      </c>
      <c r="G437">
        <v>0</v>
      </c>
      <c r="H437">
        <v>0.2857142857142857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7</v>
      </c>
      <c r="T437">
        <v>0</v>
      </c>
      <c r="U437">
        <v>0.58554004376911983</v>
      </c>
      <c r="V437">
        <v>0</v>
      </c>
      <c r="W437" t="str">
        <f>_xlfn.CONCAT(test_nflmodel2023_2[[#This Row],[player]],"-", test_nflmodel2023_2[[#This Row],[team]])</f>
        <v>Sims-GB</v>
      </c>
      <c r="X437">
        <f>test_nflmodel2023_2[[#This Row],[carry score]]+test_nflmodel2023_2[[#This Row],[target score]]+test_nflmodel2023_2[[#This Row],[passing score]]</f>
        <v>0.58554004376911983</v>
      </c>
    </row>
    <row r="438" spans="1:24" x14ac:dyDescent="0.25">
      <c r="A438" t="s">
        <v>124</v>
      </c>
      <c r="B438" t="s">
        <v>31</v>
      </c>
      <c r="C438" t="s">
        <v>73</v>
      </c>
      <c r="D438">
        <v>0</v>
      </c>
      <c r="E438">
        <v>2</v>
      </c>
      <c r="F438">
        <v>0</v>
      </c>
      <c r="G438">
        <v>0</v>
      </c>
      <c r="H438">
        <v>0.66666666666666663</v>
      </c>
      <c r="I438">
        <v>0</v>
      </c>
      <c r="J438">
        <v>0</v>
      </c>
      <c r="K438">
        <v>15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</v>
      </c>
      <c r="T438">
        <v>0</v>
      </c>
      <c r="U438">
        <v>0.57735026918962573</v>
      </c>
      <c r="V438">
        <v>0</v>
      </c>
      <c r="W438" t="str">
        <f>_xlfn.CONCAT(test_nflmodel2023_2[[#This Row],[player]],"-", test_nflmodel2023_2[[#This Row],[team]])</f>
        <v>Rodgers-IND</v>
      </c>
      <c r="X438">
        <f>test_nflmodel2023_2[[#This Row],[carry score]]+test_nflmodel2023_2[[#This Row],[target score]]+test_nflmodel2023_2[[#This Row],[passing score]]</f>
        <v>0.57735026918962573</v>
      </c>
    </row>
    <row r="439" spans="1:24" x14ac:dyDescent="0.25">
      <c r="A439" t="s">
        <v>160</v>
      </c>
      <c r="B439" t="s">
        <v>47</v>
      </c>
      <c r="C439" t="s">
        <v>74</v>
      </c>
      <c r="D439">
        <v>0</v>
      </c>
      <c r="E439">
        <v>2</v>
      </c>
      <c r="F439">
        <v>0</v>
      </c>
      <c r="G439">
        <v>0</v>
      </c>
      <c r="H439">
        <v>0.66666666666666663</v>
      </c>
      <c r="I439">
        <v>0</v>
      </c>
      <c r="J439">
        <v>0</v>
      </c>
      <c r="K439">
        <v>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</v>
      </c>
      <c r="T439">
        <v>0</v>
      </c>
      <c r="U439">
        <v>0.57735026918962573</v>
      </c>
      <c r="V439">
        <v>0</v>
      </c>
      <c r="W439" t="str">
        <f>_xlfn.CONCAT(test_nflmodel2023_2[[#This Row],[player]],"-", test_nflmodel2023_2[[#This Row],[team]])</f>
        <v>Williams-PIT</v>
      </c>
      <c r="X439">
        <f>test_nflmodel2023_2[[#This Row],[carry score]]+test_nflmodel2023_2[[#This Row],[target score]]+test_nflmodel2023_2[[#This Row],[passing score]]</f>
        <v>0.57735026918962573</v>
      </c>
    </row>
    <row r="440" spans="1:24" x14ac:dyDescent="0.25">
      <c r="A440" t="s">
        <v>548</v>
      </c>
      <c r="B440" t="s">
        <v>31</v>
      </c>
      <c r="C440" t="s">
        <v>73</v>
      </c>
      <c r="D440">
        <v>0</v>
      </c>
      <c r="E440">
        <v>1</v>
      </c>
      <c r="F440">
        <v>0</v>
      </c>
      <c r="G440">
        <v>0</v>
      </c>
      <c r="H440">
        <v>0.33333333333333331</v>
      </c>
      <c r="I440">
        <v>0</v>
      </c>
      <c r="J440">
        <v>0</v>
      </c>
      <c r="K440">
        <v>26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</v>
      </c>
      <c r="T440">
        <v>0</v>
      </c>
      <c r="U440">
        <v>0.57735026918962573</v>
      </c>
      <c r="V440">
        <v>0</v>
      </c>
      <c r="W440" t="str">
        <f>_xlfn.CONCAT(test_nflmodel2023_2[[#This Row],[player]],"-", test_nflmodel2023_2[[#This Row],[team]])</f>
        <v>Winfree-IND</v>
      </c>
      <c r="X440">
        <f>test_nflmodel2023_2[[#This Row],[carry score]]+test_nflmodel2023_2[[#This Row],[target score]]+test_nflmodel2023_2[[#This Row],[passing score]]</f>
        <v>0.57735026918962573</v>
      </c>
    </row>
    <row r="441" spans="1:24" x14ac:dyDescent="0.25">
      <c r="A441" t="s">
        <v>187</v>
      </c>
      <c r="B441" t="s">
        <v>43</v>
      </c>
      <c r="C441" t="s">
        <v>74</v>
      </c>
      <c r="D441">
        <v>0</v>
      </c>
      <c r="E441">
        <v>2</v>
      </c>
      <c r="F441">
        <v>0</v>
      </c>
      <c r="G441">
        <v>0</v>
      </c>
      <c r="H441">
        <v>0.4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5</v>
      </c>
      <c r="T441">
        <v>0</v>
      </c>
      <c r="U441">
        <v>0.52721359549995794</v>
      </c>
      <c r="V441">
        <v>0</v>
      </c>
      <c r="W441" t="str">
        <f>_xlfn.CONCAT(test_nflmodel2023_2[[#This Row],[player]],"-", test_nflmodel2023_2[[#This Row],[team]])</f>
        <v>Cager-NYG</v>
      </c>
      <c r="X441">
        <f>test_nflmodel2023_2[[#This Row],[carry score]]+test_nflmodel2023_2[[#This Row],[target score]]+test_nflmodel2023_2[[#This Row],[passing score]]</f>
        <v>0.52721359549995794</v>
      </c>
    </row>
    <row r="442" spans="1:24" x14ac:dyDescent="0.25">
      <c r="A442" t="s">
        <v>366</v>
      </c>
      <c r="B442" t="s">
        <v>52</v>
      </c>
      <c r="C442" t="s">
        <v>74</v>
      </c>
      <c r="D442">
        <v>0</v>
      </c>
      <c r="E442">
        <v>2</v>
      </c>
      <c r="F442">
        <v>0</v>
      </c>
      <c r="G442">
        <v>0</v>
      </c>
      <c r="H442">
        <v>0.5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4</v>
      </c>
      <c r="T442">
        <v>0</v>
      </c>
      <c r="U442">
        <v>0.5</v>
      </c>
      <c r="V442">
        <v>0</v>
      </c>
      <c r="W442" t="str">
        <f>_xlfn.CONCAT(test_nflmodel2023_2[[#This Row],[player]],"-", test_nflmodel2023_2[[#This Row],[team]])</f>
        <v>Wells-TB</v>
      </c>
      <c r="X442">
        <f>test_nflmodel2023_2[[#This Row],[carry score]]+test_nflmodel2023_2[[#This Row],[target score]]+test_nflmodel2023_2[[#This Row],[passing score]]</f>
        <v>0.5</v>
      </c>
    </row>
    <row r="443" spans="1:24" x14ac:dyDescent="0.25">
      <c r="A443" t="s">
        <v>146</v>
      </c>
      <c r="B443" t="s">
        <v>25</v>
      </c>
      <c r="C443" t="s">
        <v>74</v>
      </c>
      <c r="D443">
        <v>0</v>
      </c>
      <c r="E443">
        <v>1</v>
      </c>
      <c r="F443">
        <v>0</v>
      </c>
      <c r="G443">
        <v>0</v>
      </c>
      <c r="H443">
        <v>0.2</v>
      </c>
      <c r="I443">
        <v>0</v>
      </c>
      <c r="J443">
        <v>0</v>
      </c>
      <c r="K443">
        <v>-1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5</v>
      </c>
      <c r="T443">
        <v>0</v>
      </c>
      <c r="U443">
        <v>0.48721359549995802</v>
      </c>
      <c r="V443">
        <v>0</v>
      </c>
      <c r="W443" t="str">
        <f>_xlfn.CONCAT(test_nflmodel2023_2[[#This Row],[player]],"-", test_nflmodel2023_2[[#This Row],[team]])</f>
        <v>Ricci-CAR</v>
      </c>
      <c r="X443">
        <f>test_nflmodel2023_2[[#This Row],[carry score]]+test_nflmodel2023_2[[#This Row],[target score]]+test_nflmodel2023_2[[#This Row],[passing score]]</f>
        <v>0.48721359549995802</v>
      </c>
    </row>
    <row r="444" spans="1:24" x14ac:dyDescent="0.25">
      <c r="A444" t="s">
        <v>244</v>
      </c>
      <c r="B444" t="s">
        <v>22</v>
      </c>
      <c r="C444" t="s">
        <v>74</v>
      </c>
      <c r="D444">
        <v>0</v>
      </c>
      <c r="E444">
        <v>1</v>
      </c>
      <c r="F444">
        <v>0</v>
      </c>
      <c r="G444">
        <v>0</v>
      </c>
      <c r="H444">
        <v>0.2</v>
      </c>
      <c r="I444">
        <v>0</v>
      </c>
      <c r="J444">
        <v>0</v>
      </c>
      <c r="K444">
        <v>11.999999999999998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5</v>
      </c>
      <c r="T444">
        <v>0</v>
      </c>
      <c r="U444">
        <v>0.44721359549995798</v>
      </c>
      <c r="V444">
        <v>0</v>
      </c>
      <c r="W444" t="str">
        <f>_xlfn.CONCAT(test_nflmodel2023_2[[#This Row],[player]],"-", test_nflmodel2023_2[[#This Row],[team]])</f>
        <v>Kolar-BAL</v>
      </c>
      <c r="X444">
        <f>test_nflmodel2023_2[[#This Row],[carry score]]+test_nflmodel2023_2[[#This Row],[target score]]+test_nflmodel2023_2[[#This Row],[passing score]]</f>
        <v>0.44721359549995798</v>
      </c>
    </row>
    <row r="445" spans="1:24" x14ac:dyDescent="0.25">
      <c r="A445" t="s">
        <v>473</v>
      </c>
      <c r="B445" t="s">
        <v>36</v>
      </c>
      <c r="C445" t="s">
        <v>73</v>
      </c>
      <c r="D445">
        <v>0</v>
      </c>
      <c r="E445">
        <v>1</v>
      </c>
      <c r="F445">
        <v>0</v>
      </c>
      <c r="G445">
        <v>0</v>
      </c>
      <c r="H445">
        <v>0.2</v>
      </c>
      <c r="I445">
        <v>0</v>
      </c>
      <c r="J445">
        <v>0</v>
      </c>
      <c r="K445">
        <v>37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5</v>
      </c>
      <c r="T445">
        <v>0</v>
      </c>
      <c r="U445">
        <v>0.44721359549995798</v>
      </c>
      <c r="V445">
        <v>0</v>
      </c>
      <c r="W445" t="str">
        <f>_xlfn.CONCAT(test_nflmodel2023_2[[#This Row],[player]],"-", test_nflmodel2023_2[[#This Row],[team]])</f>
        <v>Dortch-ARI</v>
      </c>
      <c r="X445">
        <f>test_nflmodel2023_2[[#This Row],[carry score]]+test_nflmodel2023_2[[#This Row],[target score]]+test_nflmodel2023_2[[#This Row],[passing score]]</f>
        <v>0.44721359549995798</v>
      </c>
    </row>
    <row r="446" spans="1:24" x14ac:dyDescent="0.25">
      <c r="A446" t="s">
        <v>459</v>
      </c>
      <c r="B446" t="s">
        <v>43</v>
      </c>
      <c r="C446" t="s">
        <v>101</v>
      </c>
      <c r="D446">
        <v>0</v>
      </c>
      <c r="E446">
        <v>1</v>
      </c>
      <c r="F446">
        <v>0</v>
      </c>
      <c r="G446">
        <v>0</v>
      </c>
      <c r="H446">
        <v>0.14285714285714285</v>
      </c>
      <c r="I446">
        <v>0</v>
      </c>
      <c r="J446">
        <v>0</v>
      </c>
      <c r="K446">
        <v>-2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7</v>
      </c>
      <c r="T446">
        <v>0</v>
      </c>
      <c r="U446">
        <v>0.43510733015208441</v>
      </c>
      <c r="V446">
        <v>0</v>
      </c>
      <c r="W446" t="str">
        <f>_xlfn.CONCAT(test_nflmodel2023_2[[#This Row],[player]],"-", test_nflmodel2023_2[[#This Row],[team]])</f>
        <v>Bredeson-NYG</v>
      </c>
      <c r="X446">
        <f>test_nflmodel2023_2[[#This Row],[carry score]]+test_nflmodel2023_2[[#This Row],[target score]]+test_nflmodel2023_2[[#This Row],[passing score]]</f>
        <v>0.43510733015208441</v>
      </c>
    </row>
    <row r="447" spans="1:24" x14ac:dyDescent="0.25">
      <c r="A447" t="s">
        <v>120</v>
      </c>
      <c r="B447" t="s">
        <v>23</v>
      </c>
      <c r="C447" t="s">
        <v>72</v>
      </c>
      <c r="D447">
        <v>7</v>
      </c>
      <c r="E447">
        <v>0</v>
      </c>
      <c r="F447">
        <v>0</v>
      </c>
      <c r="G447">
        <v>1.75</v>
      </c>
      <c r="H447">
        <v>0</v>
      </c>
      <c r="I447">
        <v>0</v>
      </c>
      <c r="J447">
        <v>-1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</v>
      </c>
      <c r="T447">
        <v>0.432879487459148</v>
      </c>
      <c r="U447">
        <v>0</v>
      </c>
      <c r="V447">
        <v>0</v>
      </c>
      <c r="W447" t="str">
        <f>_xlfn.CONCAT(test_nflmodel2023_2[[#This Row],[player]],"-", test_nflmodel2023_2[[#This Row],[team]])</f>
        <v>Allen-BUF</v>
      </c>
      <c r="X447">
        <f>test_nflmodel2023_2[[#This Row],[carry score]]+test_nflmodel2023_2[[#This Row],[target score]]+test_nflmodel2023_2[[#This Row],[passing score]]</f>
        <v>0.432879487459148</v>
      </c>
    </row>
    <row r="448" spans="1:24" x14ac:dyDescent="0.25">
      <c r="A448" t="s">
        <v>226</v>
      </c>
      <c r="B448" t="s">
        <v>38</v>
      </c>
      <c r="C448" t="s">
        <v>75</v>
      </c>
      <c r="D448">
        <v>0</v>
      </c>
      <c r="E448">
        <v>2</v>
      </c>
      <c r="F448">
        <v>0</v>
      </c>
      <c r="G448">
        <v>0</v>
      </c>
      <c r="H448">
        <v>0.25</v>
      </c>
      <c r="I448">
        <v>0</v>
      </c>
      <c r="J448">
        <v>0</v>
      </c>
      <c r="K448">
        <v>3</v>
      </c>
      <c r="L448">
        <v>0</v>
      </c>
      <c r="M448">
        <v>0</v>
      </c>
      <c r="N448">
        <v>0.5</v>
      </c>
      <c r="O448">
        <v>0</v>
      </c>
      <c r="P448">
        <v>0</v>
      </c>
      <c r="Q448">
        <v>0</v>
      </c>
      <c r="R448">
        <v>0</v>
      </c>
      <c r="S448">
        <v>8</v>
      </c>
      <c r="T448">
        <v>0</v>
      </c>
      <c r="U448">
        <v>0.42855339059327374</v>
      </c>
      <c r="V448">
        <v>0</v>
      </c>
      <c r="W448" t="str">
        <f>_xlfn.CONCAT(test_nflmodel2023_2[[#This Row],[player]],"-", test_nflmodel2023_2[[#This Row],[team]])</f>
        <v>Johnson-LV</v>
      </c>
      <c r="X448">
        <f>test_nflmodel2023_2[[#This Row],[carry score]]+test_nflmodel2023_2[[#This Row],[target score]]+test_nflmodel2023_2[[#This Row],[passing score]]</f>
        <v>0.42855339059327374</v>
      </c>
    </row>
    <row r="449" spans="1:24" x14ac:dyDescent="0.25">
      <c r="A449" t="s">
        <v>429</v>
      </c>
      <c r="B449" t="s">
        <v>30</v>
      </c>
      <c r="C449" t="s">
        <v>97</v>
      </c>
      <c r="D449">
        <v>1</v>
      </c>
      <c r="E449">
        <v>0</v>
      </c>
      <c r="F449">
        <v>0</v>
      </c>
      <c r="G449">
        <v>0.14285714285714285</v>
      </c>
      <c r="H449">
        <v>0</v>
      </c>
      <c r="I449">
        <v>0</v>
      </c>
      <c r="J449">
        <v>11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7</v>
      </c>
      <c r="T449">
        <v>0.42469652221889931</v>
      </c>
      <c r="U449">
        <v>0</v>
      </c>
      <c r="V449">
        <v>0</v>
      </c>
      <c r="W449" t="str">
        <f>_xlfn.CONCAT(test_nflmodel2023_2[[#This Row],[player]],"-", test_nflmodel2023_2[[#This Row],[team]])</f>
        <v>Nixon-GB</v>
      </c>
      <c r="X449">
        <f>test_nflmodel2023_2[[#This Row],[carry score]]+test_nflmodel2023_2[[#This Row],[target score]]+test_nflmodel2023_2[[#This Row],[passing score]]</f>
        <v>0.42469652221889931</v>
      </c>
    </row>
    <row r="450" spans="1:24" x14ac:dyDescent="0.25">
      <c r="A450" t="s">
        <v>462</v>
      </c>
      <c r="B450" t="s">
        <v>42</v>
      </c>
      <c r="C450" t="s">
        <v>73</v>
      </c>
      <c r="D450">
        <v>0</v>
      </c>
      <c r="E450">
        <v>1</v>
      </c>
      <c r="F450">
        <v>0</v>
      </c>
      <c r="G450">
        <v>0</v>
      </c>
      <c r="H450">
        <v>0.16666666666666666</v>
      </c>
      <c r="I450">
        <v>0</v>
      </c>
      <c r="J450">
        <v>0</v>
      </c>
      <c r="K450">
        <v>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6</v>
      </c>
      <c r="T450">
        <v>0</v>
      </c>
      <c r="U450">
        <v>0.40824829046386302</v>
      </c>
      <c r="V450">
        <v>0</v>
      </c>
      <c r="W450" t="str">
        <f>_xlfn.CONCAT(test_nflmodel2023_2[[#This Row],[player]],"-", test_nflmodel2023_2[[#This Row],[team]])</f>
        <v>Bowden-NO</v>
      </c>
      <c r="X450">
        <f>test_nflmodel2023_2[[#This Row],[carry score]]+test_nflmodel2023_2[[#This Row],[target score]]+test_nflmodel2023_2[[#This Row],[passing score]]</f>
        <v>0.40824829046386302</v>
      </c>
    </row>
    <row r="451" spans="1:24" x14ac:dyDescent="0.25">
      <c r="A451" t="s">
        <v>534</v>
      </c>
      <c r="B451" t="s">
        <v>38</v>
      </c>
      <c r="C451" t="s">
        <v>74</v>
      </c>
      <c r="D451">
        <v>0</v>
      </c>
      <c r="E451">
        <v>1</v>
      </c>
      <c r="F451">
        <v>0</v>
      </c>
      <c r="G451">
        <v>0</v>
      </c>
      <c r="H451">
        <v>0.125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8</v>
      </c>
      <c r="T451">
        <v>0</v>
      </c>
      <c r="U451">
        <v>0.40355339059327372</v>
      </c>
      <c r="V451">
        <v>0</v>
      </c>
      <c r="W451" t="str">
        <f>_xlfn.CONCAT(test_nflmodel2023_2[[#This Row],[player]],"-", test_nflmodel2023_2[[#This Row],[team]])</f>
        <v>Horsted-LV</v>
      </c>
      <c r="X451">
        <f>test_nflmodel2023_2[[#This Row],[carry score]]+test_nflmodel2023_2[[#This Row],[target score]]+test_nflmodel2023_2[[#This Row],[passing score]]</f>
        <v>0.40355339059327372</v>
      </c>
    </row>
    <row r="452" spans="1:24" x14ac:dyDescent="0.25">
      <c r="A452" t="s">
        <v>383</v>
      </c>
      <c r="B452" t="s">
        <v>23</v>
      </c>
      <c r="C452" t="s">
        <v>75</v>
      </c>
      <c r="D452">
        <v>0</v>
      </c>
      <c r="E452">
        <v>1</v>
      </c>
      <c r="F452">
        <v>0</v>
      </c>
      <c r="G452">
        <v>0</v>
      </c>
      <c r="H452">
        <v>0.125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8</v>
      </c>
      <c r="T452">
        <v>0</v>
      </c>
      <c r="U452">
        <v>0.37855339059327375</v>
      </c>
      <c r="V452">
        <v>0</v>
      </c>
      <c r="W452" t="str">
        <f>_xlfn.CONCAT(test_nflmodel2023_2[[#This Row],[player]],"-", test_nflmodel2023_2[[#This Row],[team]])</f>
        <v>Gilliam-BUF</v>
      </c>
      <c r="X452">
        <f>test_nflmodel2023_2[[#This Row],[carry score]]+test_nflmodel2023_2[[#This Row],[target score]]+test_nflmodel2023_2[[#This Row],[passing score]]</f>
        <v>0.37855339059327375</v>
      </c>
    </row>
    <row r="453" spans="1:24" x14ac:dyDescent="0.25">
      <c r="A453" t="s">
        <v>533</v>
      </c>
      <c r="B453" t="s">
        <v>49</v>
      </c>
      <c r="C453" t="s">
        <v>71</v>
      </c>
      <c r="D453">
        <v>0</v>
      </c>
      <c r="E453">
        <v>1</v>
      </c>
      <c r="F453">
        <v>0</v>
      </c>
      <c r="G453">
        <v>0</v>
      </c>
      <c r="H453">
        <v>0.14285714285714285</v>
      </c>
      <c r="I453">
        <v>0</v>
      </c>
      <c r="J453">
        <v>0</v>
      </c>
      <c r="K453">
        <v>-5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7</v>
      </c>
      <c r="T453">
        <v>0</v>
      </c>
      <c r="U453">
        <v>0.37796447300922725</v>
      </c>
      <c r="V453">
        <v>0</v>
      </c>
      <c r="W453" t="str">
        <f>_xlfn.CONCAT(test_nflmodel2023_2[[#This Row],[player]],"-", test_nflmodel2023_2[[#This Row],[team]])</f>
        <v>Homer-CHI</v>
      </c>
      <c r="X453">
        <f>test_nflmodel2023_2[[#This Row],[carry score]]+test_nflmodel2023_2[[#This Row],[target score]]+test_nflmodel2023_2[[#This Row],[passing score]]</f>
        <v>0.37796447300922725</v>
      </c>
    </row>
    <row r="454" spans="1:24" x14ac:dyDescent="0.25">
      <c r="A454" t="s">
        <v>339</v>
      </c>
      <c r="B454" t="s">
        <v>52</v>
      </c>
      <c r="C454" t="s">
        <v>74</v>
      </c>
      <c r="D454">
        <v>0</v>
      </c>
      <c r="E454">
        <v>3</v>
      </c>
      <c r="F454">
        <v>0</v>
      </c>
      <c r="G454">
        <v>0</v>
      </c>
      <c r="H454">
        <v>0.42857142857142855</v>
      </c>
      <c r="I454">
        <v>0</v>
      </c>
      <c r="J454">
        <v>0</v>
      </c>
      <c r="K454">
        <v>17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0.14285714285714285</v>
      </c>
      <c r="R454">
        <v>0</v>
      </c>
      <c r="S454">
        <v>7</v>
      </c>
      <c r="T454">
        <v>0</v>
      </c>
      <c r="U454">
        <v>0.3779644730092272</v>
      </c>
      <c r="V454">
        <v>0</v>
      </c>
      <c r="W454" t="str">
        <f>_xlfn.CONCAT(test_nflmodel2023_2[[#This Row],[player]],"-", test_nflmodel2023_2[[#This Row],[team]])</f>
        <v>Kieft-TB</v>
      </c>
      <c r="X454">
        <f>test_nflmodel2023_2[[#This Row],[carry score]]+test_nflmodel2023_2[[#This Row],[target score]]+test_nflmodel2023_2[[#This Row],[passing score]]</f>
        <v>0.3779644730092272</v>
      </c>
    </row>
    <row r="455" spans="1:24" x14ac:dyDescent="0.25">
      <c r="A455" t="s">
        <v>156</v>
      </c>
      <c r="B455" t="s">
        <v>35</v>
      </c>
      <c r="C455" t="s">
        <v>78</v>
      </c>
      <c r="D455">
        <v>0</v>
      </c>
      <c r="E455">
        <v>1</v>
      </c>
      <c r="F455">
        <v>0</v>
      </c>
      <c r="G455">
        <v>0</v>
      </c>
      <c r="H455">
        <v>0.125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8</v>
      </c>
      <c r="T455">
        <v>0</v>
      </c>
      <c r="U455">
        <v>0.35355339059327373</v>
      </c>
      <c r="V455">
        <v>0</v>
      </c>
      <c r="W455" t="str">
        <f>_xlfn.CONCAT(test_nflmodel2023_2[[#This Row],[player]],"-", test_nflmodel2023_2[[#This Row],[team]])</f>
        <v>Smith-KC</v>
      </c>
      <c r="X455">
        <f>test_nflmodel2023_2[[#This Row],[carry score]]+test_nflmodel2023_2[[#This Row],[target score]]+test_nflmodel2023_2[[#This Row],[passing score]]</f>
        <v>0.35355339059327373</v>
      </c>
    </row>
    <row r="456" spans="1:24" x14ac:dyDescent="0.25">
      <c r="A456" t="s">
        <v>287</v>
      </c>
      <c r="B456" t="s">
        <v>40</v>
      </c>
      <c r="C456" t="s">
        <v>72</v>
      </c>
      <c r="D456">
        <v>4</v>
      </c>
      <c r="E456">
        <v>0</v>
      </c>
      <c r="F456">
        <v>3</v>
      </c>
      <c r="G456">
        <v>2</v>
      </c>
      <c r="H456">
        <v>0</v>
      </c>
      <c r="I456">
        <v>0</v>
      </c>
      <c r="J456">
        <v>-1.25</v>
      </c>
      <c r="K456">
        <v>0</v>
      </c>
      <c r="L456">
        <v>0</v>
      </c>
      <c r="M456">
        <v>0.66666666666666663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2</v>
      </c>
      <c r="T456">
        <v>0.33210678118654746</v>
      </c>
      <c r="U456">
        <v>0</v>
      </c>
      <c r="V456">
        <v>0</v>
      </c>
      <c r="W456" t="str">
        <f>_xlfn.CONCAT(test_nflmodel2023_2[[#This Row],[player]],"-", test_nflmodel2023_2[[#This Row],[team]])</f>
        <v>White-MIA</v>
      </c>
      <c r="X456">
        <f>test_nflmodel2023_2[[#This Row],[carry score]]+test_nflmodel2023_2[[#This Row],[target score]]+test_nflmodel2023_2[[#This Row],[passing score]]</f>
        <v>0.33210678118654746</v>
      </c>
    </row>
    <row r="457" spans="1:24" x14ac:dyDescent="0.25">
      <c r="A457" t="s">
        <v>190</v>
      </c>
      <c r="B457" t="s">
        <v>51</v>
      </c>
      <c r="C457" t="s">
        <v>72</v>
      </c>
      <c r="D457">
        <v>7</v>
      </c>
      <c r="E457">
        <v>0</v>
      </c>
      <c r="F457">
        <v>8</v>
      </c>
      <c r="G457">
        <v>1.75</v>
      </c>
      <c r="H457">
        <v>0</v>
      </c>
      <c r="I457">
        <v>0</v>
      </c>
      <c r="J457">
        <v>-1</v>
      </c>
      <c r="K457">
        <v>0</v>
      </c>
      <c r="L457">
        <v>0</v>
      </c>
      <c r="M457">
        <v>0.75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>
        <v>0.32083333333333336</v>
      </c>
      <c r="U457">
        <v>0</v>
      </c>
      <c r="V457">
        <v>0</v>
      </c>
      <c r="W457" t="str">
        <f>_xlfn.CONCAT(test_nflmodel2023_2[[#This Row],[player]],"-", test_nflmodel2023_2[[#This Row],[team]])</f>
        <v>Rush-DAL</v>
      </c>
      <c r="X457">
        <f>test_nflmodel2023_2[[#This Row],[carry score]]+test_nflmodel2023_2[[#This Row],[target score]]+test_nflmodel2023_2[[#This Row],[passing score]]</f>
        <v>0.32083333333333336</v>
      </c>
    </row>
    <row r="458" spans="1:24" x14ac:dyDescent="0.25">
      <c r="A458" t="s">
        <v>403</v>
      </c>
      <c r="B458" t="s">
        <v>45</v>
      </c>
      <c r="C458" t="s">
        <v>75</v>
      </c>
      <c r="D458">
        <v>1</v>
      </c>
      <c r="E458">
        <v>0</v>
      </c>
      <c r="F458">
        <v>0</v>
      </c>
      <c r="G458">
        <v>0.33333333333333331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3</v>
      </c>
      <c r="T458">
        <v>0.28867513459481287</v>
      </c>
      <c r="U458">
        <v>0</v>
      </c>
      <c r="V458">
        <v>0</v>
      </c>
      <c r="W458" t="str">
        <f>_xlfn.CONCAT(test_nflmodel2023_2[[#This Row],[player]],"-", test_nflmodel2023_2[[#This Row],[team]])</f>
        <v>Cabinda-DET</v>
      </c>
      <c r="X458">
        <f>test_nflmodel2023_2[[#This Row],[carry score]]+test_nflmodel2023_2[[#This Row],[target score]]+test_nflmodel2023_2[[#This Row],[passing score]]</f>
        <v>0.28867513459481287</v>
      </c>
    </row>
    <row r="459" spans="1:24" x14ac:dyDescent="0.25">
      <c r="A459" t="s">
        <v>130</v>
      </c>
      <c r="B459" t="s">
        <v>21</v>
      </c>
      <c r="C459" t="s">
        <v>79</v>
      </c>
      <c r="D459">
        <v>1</v>
      </c>
      <c r="E459">
        <v>0</v>
      </c>
      <c r="F459">
        <v>0</v>
      </c>
      <c r="G459">
        <v>0.14285714285714285</v>
      </c>
      <c r="H459">
        <v>0</v>
      </c>
      <c r="I459">
        <v>0</v>
      </c>
      <c r="J459">
        <v>4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7</v>
      </c>
      <c r="T459">
        <v>0.27469652221889934</v>
      </c>
      <c r="U459">
        <v>0</v>
      </c>
      <c r="V459">
        <v>0</v>
      </c>
      <c r="W459" t="str">
        <f>_xlfn.CONCAT(test_nflmodel2023_2[[#This Row],[player]],"-", test_nflmodel2023_2[[#This Row],[team]])</f>
        <v>Davis-NYJ</v>
      </c>
      <c r="X459">
        <f>test_nflmodel2023_2[[#This Row],[carry score]]+test_nflmodel2023_2[[#This Row],[target score]]+test_nflmodel2023_2[[#This Row],[passing score]]</f>
        <v>0.27469652221889934</v>
      </c>
    </row>
    <row r="460" spans="1:24" x14ac:dyDescent="0.25">
      <c r="A460" t="s">
        <v>541</v>
      </c>
      <c r="B460" t="s">
        <v>44</v>
      </c>
      <c r="C460" t="s">
        <v>542</v>
      </c>
      <c r="D460">
        <v>1</v>
      </c>
      <c r="E460">
        <v>0</v>
      </c>
      <c r="F460">
        <v>0</v>
      </c>
      <c r="G460">
        <v>0.16666666666666666</v>
      </c>
      <c r="H460">
        <v>0</v>
      </c>
      <c r="I460">
        <v>0</v>
      </c>
      <c r="J460">
        <v>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6</v>
      </c>
      <c r="T460">
        <v>0.2541241452319315</v>
      </c>
      <c r="U460">
        <v>0</v>
      </c>
      <c r="V460">
        <v>0</v>
      </c>
      <c r="W460" t="str">
        <f>_xlfn.CONCAT(test_nflmodel2023_2[[#This Row],[player]],"-", test_nflmodel2023_2[[#This Row],[team]])</f>
        <v>Hooker-TEN</v>
      </c>
      <c r="X460">
        <f>test_nflmodel2023_2[[#This Row],[carry score]]+test_nflmodel2023_2[[#This Row],[target score]]+test_nflmodel2023_2[[#This Row],[passing score]]</f>
        <v>0.2541241452319315</v>
      </c>
    </row>
    <row r="461" spans="1:24" x14ac:dyDescent="0.25">
      <c r="A461" t="s">
        <v>199</v>
      </c>
      <c r="B461" t="s">
        <v>45</v>
      </c>
      <c r="C461" t="s">
        <v>76</v>
      </c>
      <c r="D461">
        <v>1</v>
      </c>
      <c r="E461">
        <v>0</v>
      </c>
      <c r="F461">
        <v>0</v>
      </c>
      <c r="G461">
        <v>0.125</v>
      </c>
      <c r="H461">
        <v>0</v>
      </c>
      <c r="I461">
        <v>0</v>
      </c>
      <c r="J461">
        <v>3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8</v>
      </c>
      <c r="T461">
        <v>0.23302669529663686</v>
      </c>
      <c r="U461">
        <v>0</v>
      </c>
      <c r="V461">
        <v>0</v>
      </c>
      <c r="W461" t="str">
        <f>_xlfn.CONCAT(test_nflmodel2023_2[[#This Row],[player]],"-", test_nflmodel2023_2[[#This Row],[team]])</f>
        <v>Reeves-Maybin-DET</v>
      </c>
      <c r="X461">
        <f>test_nflmodel2023_2[[#This Row],[carry score]]+test_nflmodel2023_2[[#This Row],[target score]]+test_nflmodel2023_2[[#This Row],[passing score]]</f>
        <v>0.23302669529663686</v>
      </c>
    </row>
    <row r="462" spans="1:24" x14ac:dyDescent="0.25">
      <c r="A462" t="s">
        <v>116</v>
      </c>
      <c r="B462" t="s">
        <v>36</v>
      </c>
      <c r="C462" t="s">
        <v>98</v>
      </c>
      <c r="D462">
        <v>1</v>
      </c>
      <c r="E462">
        <v>0</v>
      </c>
      <c r="F462">
        <v>0</v>
      </c>
      <c r="G462">
        <v>0.125</v>
      </c>
      <c r="H462">
        <v>0</v>
      </c>
      <c r="I462">
        <v>0</v>
      </c>
      <c r="J462">
        <v>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8</v>
      </c>
      <c r="T462">
        <v>0.21427669529663687</v>
      </c>
      <c r="U462">
        <v>0</v>
      </c>
      <c r="V462">
        <v>0</v>
      </c>
      <c r="W462" t="str">
        <f>_xlfn.CONCAT(test_nflmodel2023_2[[#This Row],[player]],"-", test_nflmodel2023_2[[#This Row],[team]])</f>
        <v>Turner-ARI</v>
      </c>
      <c r="X462">
        <f>test_nflmodel2023_2[[#This Row],[carry score]]+test_nflmodel2023_2[[#This Row],[target score]]+test_nflmodel2023_2[[#This Row],[passing score]]</f>
        <v>0.21427669529663687</v>
      </c>
    </row>
    <row r="463" spans="1:24" x14ac:dyDescent="0.25">
      <c r="A463" t="s">
        <v>417</v>
      </c>
      <c r="B463" t="s">
        <v>33</v>
      </c>
      <c r="C463" t="s">
        <v>72</v>
      </c>
      <c r="D463">
        <v>3</v>
      </c>
      <c r="E463">
        <v>0</v>
      </c>
      <c r="F463">
        <v>2</v>
      </c>
      <c r="G463">
        <v>1.5</v>
      </c>
      <c r="H463">
        <v>0</v>
      </c>
      <c r="I463">
        <v>0</v>
      </c>
      <c r="J463">
        <v>-0.66666666666666663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</v>
      </c>
      <c r="T463">
        <v>0.20355339059327382</v>
      </c>
      <c r="U463">
        <v>0</v>
      </c>
      <c r="V463">
        <v>0</v>
      </c>
      <c r="W463" t="str">
        <f>_xlfn.CONCAT(test_nflmodel2023_2[[#This Row],[player]],"-", test_nflmodel2023_2[[#This Row],[team]])</f>
        <v>Beathard-JAX</v>
      </c>
      <c r="X463">
        <f>test_nflmodel2023_2[[#This Row],[carry score]]+test_nflmodel2023_2[[#This Row],[target score]]+test_nflmodel2023_2[[#This Row],[passing score]]</f>
        <v>0.20355339059327382</v>
      </c>
    </row>
    <row r="464" spans="1:24" x14ac:dyDescent="0.25">
      <c r="A464" t="s">
        <v>124</v>
      </c>
      <c r="B464" t="s">
        <v>21</v>
      </c>
      <c r="C464" t="s">
        <v>72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 t="str">
        <f>_xlfn.CONCAT(test_nflmodel2023_2[[#This Row],[player]],"-", test_nflmodel2023_2[[#This Row],[team]])</f>
        <v>Rodgers-NYJ</v>
      </c>
      <c r="X464">
        <f>test_nflmodel2023_2[[#This Row],[carry score]]+test_nflmodel2023_2[[#This Row],[target score]]+test_nflmodel2023_2[[#This Row],[passing score]]</f>
        <v>0</v>
      </c>
    </row>
    <row r="465" spans="1:24" x14ac:dyDescent="0.25">
      <c r="A465" t="s">
        <v>165</v>
      </c>
      <c r="B465" t="s">
        <v>48</v>
      </c>
      <c r="C465" t="s">
        <v>72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-1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0</v>
      </c>
      <c r="W465" t="str">
        <f>_xlfn.CONCAT(test_nflmodel2023_2[[#This Row],[player]],"-", test_nflmodel2023_2[[#This Row],[team]])</f>
        <v>Browning-CIN</v>
      </c>
      <c r="X465">
        <f>test_nflmodel2023_2[[#This Row],[carry score]]+test_nflmodel2023_2[[#This Row],[target score]]+test_nflmodel2023_2[[#This Row],[passing score]]</f>
        <v>0</v>
      </c>
    </row>
    <row r="466" spans="1:24" x14ac:dyDescent="0.25">
      <c r="A466" t="s">
        <v>227</v>
      </c>
      <c r="B466" t="s">
        <v>30</v>
      </c>
      <c r="C466" t="s">
        <v>72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 t="str">
        <f>_xlfn.CONCAT(test_nflmodel2023_2[[#This Row],[player]],"-", test_nflmodel2023_2[[#This Row],[team]])</f>
        <v>Clifford-GB</v>
      </c>
      <c r="X466">
        <f>test_nflmodel2023_2[[#This Row],[carry score]]+test_nflmodel2023_2[[#This Row],[target score]]+test_nflmodel2023_2[[#This Row],[passing score]]</f>
        <v>0</v>
      </c>
    </row>
    <row r="467" spans="1:24" x14ac:dyDescent="0.25">
      <c r="A467" t="s">
        <v>228</v>
      </c>
      <c r="B467" t="s">
        <v>22</v>
      </c>
      <c r="C467" t="s">
        <v>71</v>
      </c>
      <c r="D467">
        <v>8</v>
      </c>
      <c r="E467">
        <v>3</v>
      </c>
      <c r="F467">
        <v>0</v>
      </c>
      <c r="G467">
        <v>8</v>
      </c>
      <c r="H467">
        <v>3</v>
      </c>
      <c r="I467">
        <v>0</v>
      </c>
      <c r="J467">
        <v>2.75</v>
      </c>
      <c r="K467">
        <v>1</v>
      </c>
      <c r="L467">
        <v>0</v>
      </c>
      <c r="M467">
        <v>0</v>
      </c>
      <c r="N467">
        <v>0.66666666666666663</v>
      </c>
      <c r="O467">
        <v>1</v>
      </c>
      <c r="P467">
        <v>1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  <c r="W467" t="str">
        <f>_xlfn.CONCAT(test_nflmodel2023_2[[#This Row],[player]],"-", test_nflmodel2023_2[[#This Row],[team]])</f>
        <v>Dobbins-BAL</v>
      </c>
      <c r="X467">
        <f>test_nflmodel2023_2[[#This Row],[carry score]]+test_nflmodel2023_2[[#This Row],[target score]]+test_nflmodel2023_2[[#This Row],[passing score]]</f>
        <v>0</v>
      </c>
    </row>
    <row r="468" spans="1:24" x14ac:dyDescent="0.25">
      <c r="A468" t="s">
        <v>230</v>
      </c>
      <c r="B468" t="s">
        <v>31</v>
      </c>
      <c r="C468" t="s">
        <v>71</v>
      </c>
      <c r="D468">
        <v>13</v>
      </c>
      <c r="E468">
        <v>6</v>
      </c>
      <c r="F468">
        <v>0</v>
      </c>
      <c r="G468">
        <v>13</v>
      </c>
      <c r="H468">
        <v>6</v>
      </c>
      <c r="I468">
        <v>0</v>
      </c>
      <c r="J468">
        <v>1.0769230769230769</v>
      </c>
      <c r="K468">
        <v>-1</v>
      </c>
      <c r="L468">
        <v>0</v>
      </c>
      <c r="M468">
        <v>0</v>
      </c>
      <c r="N468">
        <v>0.83333333333333337</v>
      </c>
      <c r="O468">
        <v>0</v>
      </c>
      <c r="P468">
        <v>2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 t="str">
        <f>_xlfn.CONCAT(test_nflmodel2023_2[[#This Row],[player]],"-", test_nflmodel2023_2[[#This Row],[team]])</f>
        <v>Jackson-IND</v>
      </c>
      <c r="X468">
        <f>test_nflmodel2023_2[[#This Row],[carry score]]+test_nflmodel2023_2[[#This Row],[target score]]+test_nflmodel2023_2[[#This Row],[passing score]]</f>
        <v>0</v>
      </c>
    </row>
    <row r="469" spans="1:24" x14ac:dyDescent="0.25">
      <c r="A469" t="s">
        <v>260</v>
      </c>
      <c r="B469" t="s">
        <v>31</v>
      </c>
      <c r="C469" t="s">
        <v>71</v>
      </c>
      <c r="D469">
        <v>1</v>
      </c>
      <c r="E469">
        <v>1</v>
      </c>
      <c r="F469">
        <v>0</v>
      </c>
      <c r="G469">
        <v>1</v>
      </c>
      <c r="H469">
        <v>1</v>
      </c>
      <c r="I469">
        <v>0</v>
      </c>
      <c r="J469">
        <v>1</v>
      </c>
      <c r="K469">
        <v>3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 t="str">
        <f>_xlfn.CONCAT(test_nflmodel2023_2[[#This Row],[player]],"-", test_nflmodel2023_2[[#This Row],[team]])</f>
        <v>Hull-IND</v>
      </c>
      <c r="X469">
        <f>test_nflmodel2023_2[[#This Row],[carry score]]+test_nflmodel2023_2[[#This Row],[target score]]+test_nflmodel2023_2[[#This Row],[passing score]]</f>
        <v>0</v>
      </c>
    </row>
    <row r="470" spans="1:24" x14ac:dyDescent="0.25">
      <c r="A470" t="s">
        <v>284</v>
      </c>
      <c r="B470" t="s">
        <v>28</v>
      </c>
      <c r="C470" t="s">
        <v>74</v>
      </c>
      <c r="D470">
        <v>0</v>
      </c>
      <c r="E470">
        <v>4</v>
      </c>
      <c r="F470">
        <v>0</v>
      </c>
      <c r="G470">
        <v>0</v>
      </c>
      <c r="H470">
        <v>2</v>
      </c>
      <c r="I470">
        <v>0</v>
      </c>
      <c r="J470">
        <v>0</v>
      </c>
      <c r="K470">
        <v>5.75</v>
      </c>
      <c r="L470">
        <v>0</v>
      </c>
      <c r="M470">
        <v>0</v>
      </c>
      <c r="N470">
        <v>0.75</v>
      </c>
      <c r="O470">
        <v>0</v>
      </c>
      <c r="P470">
        <v>0</v>
      </c>
      <c r="Q470">
        <v>0</v>
      </c>
      <c r="R470">
        <v>0</v>
      </c>
      <c r="S470">
        <v>2</v>
      </c>
      <c r="T470">
        <v>0</v>
      </c>
      <c r="U470">
        <v>0</v>
      </c>
      <c r="V470">
        <v>0</v>
      </c>
      <c r="W470" t="str">
        <f>_xlfn.CONCAT(test_nflmodel2023_2[[#This Row],[player]],"-", test_nflmodel2023_2[[#This Row],[team]])</f>
        <v>Dulcich-DEN</v>
      </c>
      <c r="X470">
        <f>test_nflmodel2023_2[[#This Row],[carry score]]+test_nflmodel2023_2[[#This Row],[target score]]+test_nflmodel2023_2[[#This Row],[passing score]]</f>
        <v>0</v>
      </c>
    </row>
    <row r="471" spans="1:24" x14ac:dyDescent="0.25">
      <c r="A471" t="s">
        <v>290</v>
      </c>
      <c r="B471" t="s">
        <v>28</v>
      </c>
      <c r="C471" t="s">
        <v>73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21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 t="str">
        <f>_xlfn.CONCAT(test_nflmodel2023_2[[#This Row],[player]],"-", test_nflmodel2023_2[[#This Row],[team]])</f>
        <v>Dorsett-DEN</v>
      </c>
      <c r="X471">
        <f>test_nflmodel2023_2[[#This Row],[carry score]]+test_nflmodel2023_2[[#This Row],[target score]]+test_nflmodel2023_2[[#This Row],[passing score]]</f>
        <v>0</v>
      </c>
    </row>
    <row r="472" spans="1:24" x14ac:dyDescent="0.25">
      <c r="A472" t="s">
        <v>321</v>
      </c>
      <c r="B472" t="s">
        <v>39</v>
      </c>
      <c r="C472" t="s">
        <v>73</v>
      </c>
      <c r="D472">
        <v>0</v>
      </c>
      <c r="E472">
        <v>4</v>
      </c>
      <c r="F472">
        <v>0</v>
      </c>
      <c r="G472">
        <v>0</v>
      </c>
      <c r="H472">
        <v>4</v>
      </c>
      <c r="I472">
        <v>0</v>
      </c>
      <c r="J472">
        <v>0</v>
      </c>
      <c r="K472">
        <v>21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</v>
      </c>
      <c r="R472">
        <v>0</v>
      </c>
      <c r="S472">
        <v>1</v>
      </c>
      <c r="T472">
        <v>0</v>
      </c>
      <c r="U472">
        <v>0</v>
      </c>
      <c r="V472">
        <v>0</v>
      </c>
      <c r="W472" t="str">
        <f>_xlfn.CONCAT(test_nflmodel2023_2[[#This Row],[player]],"-", test_nflmodel2023_2[[#This Row],[team]])</f>
        <v>Boutte-NE</v>
      </c>
      <c r="X472">
        <f>test_nflmodel2023_2[[#This Row],[carry score]]+test_nflmodel2023_2[[#This Row],[target score]]+test_nflmodel2023_2[[#This Row],[passing score]]</f>
        <v>0</v>
      </c>
    </row>
    <row r="473" spans="1:24" x14ac:dyDescent="0.25">
      <c r="A473" t="s">
        <v>334</v>
      </c>
      <c r="B473" t="s">
        <v>47</v>
      </c>
      <c r="C473" t="s">
        <v>71</v>
      </c>
      <c r="D473">
        <v>0</v>
      </c>
      <c r="E473">
        <v>2</v>
      </c>
      <c r="F473">
        <v>0</v>
      </c>
      <c r="G473">
        <v>0</v>
      </c>
      <c r="H473">
        <v>2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1</v>
      </c>
      <c r="T473">
        <v>0</v>
      </c>
      <c r="U473">
        <v>0</v>
      </c>
      <c r="V473">
        <v>0</v>
      </c>
      <c r="W473" t="str">
        <f>_xlfn.CONCAT(test_nflmodel2023_2[[#This Row],[player]],"-", test_nflmodel2023_2[[#This Row],[team]])</f>
        <v>McFarland-PIT</v>
      </c>
      <c r="X473">
        <f>test_nflmodel2023_2[[#This Row],[carry score]]+test_nflmodel2023_2[[#This Row],[target score]]+test_nflmodel2023_2[[#This Row],[passing score]]</f>
        <v>0</v>
      </c>
    </row>
    <row r="474" spans="1:24" x14ac:dyDescent="0.25">
      <c r="A474" t="s">
        <v>379</v>
      </c>
      <c r="B474" t="s">
        <v>37</v>
      </c>
      <c r="C474" t="s">
        <v>78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0.14285714285714285</v>
      </c>
      <c r="R474">
        <v>0</v>
      </c>
      <c r="S474">
        <v>7</v>
      </c>
      <c r="T474">
        <v>0</v>
      </c>
      <c r="U474">
        <v>0</v>
      </c>
      <c r="V474">
        <v>0</v>
      </c>
      <c r="W474" t="str">
        <f>_xlfn.CONCAT(test_nflmodel2023_2[[#This Row],[player]],"-", test_nflmodel2023_2[[#This Row],[team]])</f>
        <v>Pipkins-LAC</v>
      </c>
      <c r="X474">
        <f>test_nflmodel2023_2[[#This Row],[carry score]]+test_nflmodel2023_2[[#This Row],[target score]]+test_nflmodel2023_2[[#This Row],[passing score]]</f>
        <v>0</v>
      </c>
    </row>
    <row r="475" spans="1:24" x14ac:dyDescent="0.25">
      <c r="A475" t="s">
        <v>389</v>
      </c>
      <c r="B475" t="s">
        <v>46</v>
      </c>
      <c r="C475" t="s">
        <v>71</v>
      </c>
      <c r="D475">
        <v>3</v>
      </c>
      <c r="E475">
        <v>1</v>
      </c>
      <c r="F475">
        <v>0</v>
      </c>
      <c r="G475">
        <v>3</v>
      </c>
      <c r="H475">
        <v>1</v>
      </c>
      <c r="I475">
        <v>0</v>
      </c>
      <c r="J475">
        <v>3</v>
      </c>
      <c r="K475">
        <v>-1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 t="str">
        <f>_xlfn.CONCAT(test_nflmodel2023_2[[#This Row],[player]],"-", test_nflmodel2023_2[[#This Row],[team]])</f>
        <v>Penny-PHI</v>
      </c>
      <c r="X475">
        <f>test_nflmodel2023_2[[#This Row],[carry score]]+test_nflmodel2023_2[[#This Row],[target score]]+test_nflmodel2023_2[[#This Row],[passing score]]</f>
        <v>0</v>
      </c>
    </row>
    <row r="476" spans="1:24" x14ac:dyDescent="0.25">
      <c r="A476" t="s">
        <v>409</v>
      </c>
      <c r="B476" t="s">
        <v>35</v>
      </c>
      <c r="C476" t="s">
        <v>72</v>
      </c>
      <c r="D476">
        <v>2</v>
      </c>
      <c r="E476">
        <v>0</v>
      </c>
      <c r="F476">
        <v>5</v>
      </c>
      <c r="G476">
        <v>2</v>
      </c>
      <c r="H476">
        <v>0</v>
      </c>
      <c r="I476">
        <v>0</v>
      </c>
      <c r="J476">
        <v>-0.5</v>
      </c>
      <c r="K476">
        <v>0</v>
      </c>
      <c r="L476">
        <v>0</v>
      </c>
      <c r="M476">
        <v>0.6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 t="str">
        <f>_xlfn.CONCAT(test_nflmodel2023_2[[#This Row],[player]],"-", test_nflmodel2023_2[[#This Row],[team]])</f>
        <v>Gabbert-KC</v>
      </c>
      <c r="X476">
        <f>test_nflmodel2023_2[[#This Row],[carry score]]+test_nflmodel2023_2[[#This Row],[target score]]+test_nflmodel2023_2[[#This Row],[passing score]]</f>
        <v>0</v>
      </c>
    </row>
    <row r="477" spans="1:24" x14ac:dyDescent="0.25">
      <c r="A477" t="s">
        <v>168</v>
      </c>
      <c r="B477" t="s">
        <v>48</v>
      </c>
      <c r="C477" t="s">
        <v>73</v>
      </c>
      <c r="D477">
        <v>0</v>
      </c>
      <c r="E477">
        <v>2</v>
      </c>
      <c r="F477">
        <v>0</v>
      </c>
      <c r="G477">
        <v>0</v>
      </c>
      <c r="H477">
        <v>2</v>
      </c>
      <c r="I477">
        <v>0</v>
      </c>
      <c r="J477">
        <v>0</v>
      </c>
      <c r="K477">
        <v>3</v>
      </c>
      <c r="L477">
        <v>0</v>
      </c>
      <c r="M477">
        <v>0</v>
      </c>
      <c r="N477">
        <v>0.5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 t="str">
        <f>_xlfn.CONCAT(test_nflmodel2023_2[[#This Row],[player]],"-", test_nflmodel2023_2[[#This Row],[team]])</f>
        <v>Jones-CIN</v>
      </c>
      <c r="X477">
        <f>test_nflmodel2023_2[[#This Row],[carry score]]+test_nflmodel2023_2[[#This Row],[target score]]+test_nflmodel2023_2[[#This Row],[passing score]]</f>
        <v>0</v>
      </c>
    </row>
    <row r="478" spans="1:24" x14ac:dyDescent="0.25">
      <c r="A478" t="s">
        <v>113</v>
      </c>
      <c r="B478" t="s">
        <v>49</v>
      </c>
      <c r="C478" t="s">
        <v>73</v>
      </c>
      <c r="D478">
        <v>0</v>
      </c>
      <c r="E478">
        <v>2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8.5</v>
      </c>
      <c r="L478">
        <v>0</v>
      </c>
      <c r="M478">
        <v>0</v>
      </c>
      <c r="N478">
        <v>0.5</v>
      </c>
      <c r="O478">
        <v>0</v>
      </c>
      <c r="P478">
        <v>0</v>
      </c>
      <c r="Q478">
        <v>0</v>
      </c>
      <c r="R478">
        <v>0</v>
      </c>
      <c r="S478">
        <v>2</v>
      </c>
      <c r="T478">
        <v>0</v>
      </c>
      <c r="U478">
        <v>0</v>
      </c>
      <c r="V478">
        <v>0</v>
      </c>
      <c r="W478" t="str">
        <f>_xlfn.CONCAT(test_nflmodel2023_2[[#This Row],[player]],"-", test_nflmodel2023_2[[#This Row],[team]])</f>
        <v>Brown-CHI</v>
      </c>
      <c r="X478">
        <f>test_nflmodel2023_2[[#This Row],[carry score]]+test_nflmodel2023_2[[#This Row],[target score]]+test_nflmodel2023_2[[#This Row],[passing score]]</f>
        <v>0</v>
      </c>
    </row>
    <row r="479" spans="1:24" x14ac:dyDescent="0.25">
      <c r="A479" t="s">
        <v>452</v>
      </c>
      <c r="B479" t="s">
        <v>51</v>
      </c>
      <c r="C479" t="s">
        <v>99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0.14285714285714285</v>
      </c>
      <c r="S479">
        <v>7</v>
      </c>
      <c r="T479">
        <v>0</v>
      </c>
      <c r="U479">
        <v>0</v>
      </c>
      <c r="V479">
        <v>0</v>
      </c>
      <c r="W479" t="str">
        <f>_xlfn.CONCAT(test_nflmodel2023_2[[#This Row],[player]],"-", test_nflmodel2023_2[[#This Row],[team]])</f>
        <v>Anger-DAL</v>
      </c>
      <c r="X479">
        <f>test_nflmodel2023_2[[#This Row],[carry score]]+test_nflmodel2023_2[[#This Row],[target score]]+test_nflmodel2023_2[[#This Row],[passing score]]</f>
        <v>0</v>
      </c>
    </row>
    <row r="480" spans="1:24" x14ac:dyDescent="0.25">
      <c r="A480" t="s">
        <v>453</v>
      </c>
      <c r="B480" t="s">
        <v>51</v>
      </c>
      <c r="C480" t="s">
        <v>100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0.14285714285714285</v>
      </c>
      <c r="R480">
        <v>0</v>
      </c>
      <c r="S480">
        <v>7</v>
      </c>
      <c r="T480">
        <v>0</v>
      </c>
      <c r="U480">
        <v>0</v>
      </c>
      <c r="V480">
        <v>0</v>
      </c>
      <c r="W480" t="str">
        <f>_xlfn.CONCAT(test_nflmodel2023_2[[#This Row],[player]],"-", test_nflmodel2023_2[[#This Row],[team]])</f>
        <v>Golston-DAL</v>
      </c>
      <c r="X480">
        <f>test_nflmodel2023_2[[#This Row],[carry score]]+test_nflmodel2023_2[[#This Row],[target score]]+test_nflmodel2023_2[[#This Row],[passing score]]</f>
        <v>0</v>
      </c>
    </row>
    <row r="481" spans="1:24" x14ac:dyDescent="0.25">
      <c r="A481" t="s">
        <v>454</v>
      </c>
      <c r="B481" t="s">
        <v>39</v>
      </c>
      <c r="C481" t="s">
        <v>72</v>
      </c>
      <c r="D481">
        <v>0</v>
      </c>
      <c r="E481">
        <v>0</v>
      </c>
      <c r="F481">
        <v>18</v>
      </c>
      <c r="G481">
        <v>0</v>
      </c>
      <c r="H481">
        <v>0</v>
      </c>
      <c r="I481">
        <v>9</v>
      </c>
      <c r="J481">
        <v>0</v>
      </c>
      <c r="K481">
        <v>0</v>
      </c>
      <c r="L481">
        <v>13.777777777777779</v>
      </c>
      <c r="M481">
        <v>0.3888888888888889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</v>
      </c>
      <c r="T481">
        <v>0</v>
      </c>
      <c r="U481">
        <v>0</v>
      </c>
      <c r="V481">
        <v>0</v>
      </c>
      <c r="W481" t="str">
        <f>_xlfn.CONCAT(test_nflmodel2023_2[[#This Row],[player]],"-", test_nflmodel2023_2[[#This Row],[team]])</f>
        <v>Zappe-NE</v>
      </c>
      <c r="X481">
        <f>test_nflmodel2023_2[[#This Row],[carry score]]+test_nflmodel2023_2[[#This Row],[target score]]+test_nflmodel2023_2[[#This Row],[passing score]]</f>
        <v>0</v>
      </c>
    </row>
    <row r="482" spans="1:24" x14ac:dyDescent="0.25">
      <c r="A482" t="s">
        <v>458</v>
      </c>
      <c r="B482" t="s">
        <v>27</v>
      </c>
      <c r="C482" t="s">
        <v>72</v>
      </c>
      <c r="D482">
        <v>1</v>
      </c>
      <c r="E482">
        <v>0</v>
      </c>
      <c r="F482">
        <v>6</v>
      </c>
      <c r="G482">
        <v>1</v>
      </c>
      <c r="H482">
        <v>0</v>
      </c>
      <c r="I482">
        <v>0</v>
      </c>
      <c r="J482">
        <v>11</v>
      </c>
      <c r="K482">
        <v>0</v>
      </c>
      <c r="L482">
        <v>0</v>
      </c>
      <c r="M482">
        <v>0.33333333333333331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 t="str">
        <f>_xlfn.CONCAT(test_nflmodel2023_2[[#This Row],[player]],"-", test_nflmodel2023_2[[#This Row],[team]])</f>
        <v>Lock-SEA</v>
      </c>
      <c r="X482">
        <f>test_nflmodel2023_2[[#This Row],[carry score]]+test_nflmodel2023_2[[#This Row],[target score]]+test_nflmodel2023_2[[#This Row],[passing score]]</f>
        <v>0</v>
      </c>
    </row>
    <row r="483" spans="1:24" x14ac:dyDescent="0.25">
      <c r="A483" t="s">
        <v>463</v>
      </c>
      <c r="B483" t="s">
        <v>45</v>
      </c>
      <c r="C483" t="s">
        <v>72</v>
      </c>
      <c r="D483">
        <v>2</v>
      </c>
      <c r="E483">
        <v>0</v>
      </c>
      <c r="F483">
        <v>0</v>
      </c>
      <c r="G483">
        <v>2</v>
      </c>
      <c r="H483">
        <v>0</v>
      </c>
      <c r="I483">
        <v>0</v>
      </c>
      <c r="J483">
        <v>-1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 t="str">
        <f>_xlfn.CONCAT(test_nflmodel2023_2[[#This Row],[player]],"-", test_nflmodel2023_2[[#This Row],[team]])</f>
        <v>Bridgewater-DET</v>
      </c>
      <c r="X483">
        <f>test_nflmodel2023_2[[#This Row],[carry score]]+test_nflmodel2023_2[[#This Row],[target score]]+test_nflmodel2023_2[[#This Row],[passing score]]</f>
        <v>0</v>
      </c>
    </row>
    <row r="484" spans="1:24" x14ac:dyDescent="0.25">
      <c r="A484" t="s">
        <v>466</v>
      </c>
      <c r="B484" t="s">
        <v>48</v>
      </c>
      <c r="C484" t="s">
        <v>73</v>
      </c>
      <c r="D484">
        <v>0</v>
      </c>
      <c r="E484">
        <v>1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-1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0</v>
      </c>
      <c r="W484" t="str">
        <f>_xlfn.CONCAT(test_nflmodel2023_2[[#This Row],[player]],"-", test_nflmodel2023_2[[#This Row],[team]])</f>
        <v>Lassiter-CIN</v>
      </c>
      <c r="X484">
        <f>test_nflmodel2023_2[[#This Row],[carry score]]+test_nflmodel2023_2[[#This Row],[target score]]+test_nflmodel2023_2[[#This Row],[passing score]]</f>
        <v>0</v>
      </c>
    </row>
    <row r="485" spans="1:24" x14ac:dyDescent="0.25">
      <c r="A485" t="s">
        <v>467</v>
      </c>
      <c r="B485" t="s">
        <v>50</v>
      </c>
      <c r="C485" t="s">
        <v>71</v>
      </c>
      <c r="D485">
        <v>6</v>
      </c>
      <c r="E485">
        <v>0</v>
      </c>
      <c r="F485">
        <v>0</v>
      </c>
      <c r="G485">
        <v>6</v>
      </c>
      <c r="H485">
        <v>0</v>
      </c>
      <c r="I485">
        <v>0</v>
      </c>
      <c r="J485">
        <v>3.5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 t="str">
        <f>_xlfn.CONCAT(test_nflmodel2023_2[[#This Row],[player]],"-", test_nflmodel2023_2[[#This Row],[team]])</f>
        <v>Davis-Price-SF</v>
      </c>
      <c r="X485">
        <f>test_nflmodel2023_2[[#This Row],[carry score]]+test_nflmodel2023_2[[#This Row],[target score]]+test_nflmodel2023_2[[#This Row],[passing score]]</f>
        <v>0</v>
      </c>
    </row>
    <row r="486" spans="1:24" x14ac:dyDescent="0.25">
      <c r="A486" t="s">
        <v>476</v>
      </c>
      <c r="B486" t="s">
        <v>25</v>
      </c>
      <c r="C486" t="s">
        <v>99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7</v>
      </c>
      <c r="T486">
        <v>0</v>
      </c>
      <c r="U486">
        <v>0</v>
      </c>
      <c r="V486">
        <v>0</v>
      </c>
      <c r="W486" t="str">
        <f>_xlfn.CONCAT(test_nflmodel2023_2[[#This Row],[player]],"-", test_nflmodel2023_2[[#This Row],[team]])</f>
        <v>Hekker-CAR</v>
      </c>
      <c r="X486">
        <f>test_nflmodel2023_2[[#This Row],[carry score]]+test_nflmodel2023_2[[#This Row],[target score]]+test_nflmodel2023_2[[#This Row],[passing score]]</f>
        <v>0</v>
      </c>
    </row>
    <row r="487" spans="1:24" x14ac:dyDescent="0.25">
      <c r="A487" t="s">
        <v>478</v>
      </c>
      <c r="B487" t="s">
        <v>52</v>
      </c>
      <c r="C487" t="s">
        <v>74</v>
      </c>
      <c r="D487">
        <v>0</v>
      </c>
      <c r="E487">
        <v>3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10</v>
      </c>
      <c r="L487">
        <v>0</v>
      </c>
      <c r="M487">
        <v>0</v>
      </c>
      <c r="N487">
        <v>0.33333333333333331</v>
      </c>
      <c r="O487">
        <v>0</v>
      </c>
      <c r="P487">
        <v>0</v>
      </c>
      <c r="Q487">
        <v>0</v>
      </c>
      <c r="R487">
        <v>0</v>
      </c>
      <c r="S487">
        <v>3</v>
      </c>
      <c r="T487">
        <v>0</v>
      </c>
      <c r="U487">
        <v>0</v>
      </c>
      <c r="V487">
        <v>0</v>
      </c>
      <c r="W487" t="str">
        <f>_xlfn.CONCAT(test_nflmodel2023_2[[#This Row],[player]],"-", test_nflmodel2023_2[[#This Row],[team]])</f>
        <v>Durham-TB</v>
      </c>
      <c r="X487">
        <f>test_nflmodel2023_2[[#This Row],[carry score]]+test_nflmodel2023_2[[#This Row],[target score]]+test_nflmodel2023_2[[#This Row],[passing score]]</f>
        <v>0</v>
      </c>
    </row>
    <row r="488" spans="1:24" x14ac:dyDescent="0.25">
      <c r="A488" t="s">
        <v>530</v>
      </c>
      <c r="B488" t="s">
        <v>36</v>
      </c>
      <c r="C488" t="s">
        <v>72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 t="str">
        <f>_xlfn.CONCAT(test_nflmodel2023_2[[#This Row],[player]],"-", test_nflmodel2023_2[[#This Row],[team]])</f>
        <v>Tune-ARI</v>
      </c>
      <c r="X488">
        <f>test_nflmodel2023_2[[#This Row],[carry score]]+test_nflmodel2023_2[[#This Row],[target score]]+test_nflmodel2023_2[[#This Row],[passing score]]</f>
        <v>0</v>
      </c>
    </row>
    <row r="489" spans="1:24" x14ac:dyDescent="0.25">
      <c r="A489" t="s">
        <v>532</v>
      </c>
      <c r="B489" t="s">
        <v>33</v>
      </c>
      <c r="C489" t="s">
        <v>99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8</v>
      </c>
      <c r="T489">
        <v>0</v>
      </c>
      <c r="U489">
        <v>0</v>
      </c>
      <c r="V489">
        <v>0</v>
      </c>
      <c r="W489" t="str">
        <f>_xlfn.CONCAT(test_nflmodel2023_2[[#This Row],[player]],"-", test_nflmodel2023_2[[#This Row],[team]])</f>
        <v>Cooke-JAX</v>
      </c>
      <c r="X489">
        <f>test_nflmodel2023_2[[#This Row],[carry score]]+test_nflmodel2023_2[[#This Row],[target score]]+test_nflmodel2023_2[[#This Row],[passing score]]</f>
        <v>0</v>
      </c>
    </row>
    <row r="490" spans="1:24" x14ac:dyDescent="0.25">
      <c r="A490" t="s">
        <v>535</v>
      </c>
      <c r="B490" t="s">
        <v>49</v>
      </c>
      <c r="C490" t="s">
        <v>72</v>
      </c>
      <c r="D490">
        <v>2</v>
      </c>
      <c r="E490">
        <v>0</v>
      </c>
      <c r="F490">
        <v>0</v>
      </c>
      <c r="G490">
        <v>2</v>
      </c>
      <c r="H490">
        <v>0</v>
      </c>
      <c r="I490">
        <v>0</v>
      </c>
      <c r="J490">
        <v>-2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 t="str">
        <f>_xlfn.CONCAT(test_nflmodel2023_2[[#This Row],[player]],"-", test_nflmodel2023_2[[#This Row],[team]])</f>
        <v>Peterman-CHI</v>
      </c>
      <c r="X490">
        <f>test_nflmodel2023_2[[#This Row],[carry score]]+test_nflmodel2023_2[[#This Row],[target score]]+test_nflmodel2023_2[[#This Row],[passing score]]</f>
        <v>0</v>
      </c>
    </row>
    <row r="491" spans="1:24" x14ac:dyDescent="0.25">
      <c r="A491" t="s">
        <v>540</v>
      </c>
      <c r="B491" t="s">
        <v>44</v>
      </c>
      <c r="C491" t="s">
        <v>72</v>
      </c>
      <c r="D491">
        <v>7</v>
      </c>
      <c r="E491">
        <v>0</v>
      </c>
      <c r="F491">
        <v>29</v>
      </c>
      <c r="G491">
        <v>7</v>
      </c>
      <c r="H491">
        <v>0</v>
      </c>
      <c r="I491">
        <v>29</v>
      </c>
      <c r="J491">
        <v>1.5714285714285714</v>
      </c>
      <c r="K491">
        <v>0</v>
      </c>
      <c r="L491">
        <v>11.137931034482758</v>
      </c>
      <c r="M491">
        <v>0.65517241379310343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1</v>
      </c>
      <c r="T491">
        <v>0</v>
      </c>
      <c r="U491">
        <v>0</v>
      </c>
      <c r="V491">
        <v>0</v>
      </c>
      <c r="W491" t="str">
        <f>_xlfn.CONCAT(test_nflmodel2023_2[[#This Row],[player]],"-", test_nflmodel2023_2[[#This Row],[team]])</f>
        <v>Levis-TEN</v>
      </c>
      <c r="X491">
        <f>test_nflmodel2023_2[[#This Row],[carry score]]+test_nflmodel2023_2[[#This Row],[target score]]+test_nflmodel2023_2[[#This Row],[passing score]]</f>
        <v>0</v>
      </c>
    </row>
    <row r="492" spans="1:24" x14ac:dyDescent="0.25">
      <c r="A492" t="s">
        <v>543</v>
      </c>
      <c r="B492" t="s">
        <v>41</v>
      </c>
      <c r="C492" t="s">
        <v>72</v>
      </c>
      <c r="D492">
        <v>2</v>
      </c>
      <c r="E492">
        <v>0</v>
      </c>
      <c r="F492">
        <v>21</v>
      </c>
      <c r="G492">
        <v>2</v>
      </c>
      <c r="H492">
        <v>0</v>
      </c>
      <c r="I492">
        <v>21</v>
      </c>
      <c r="J492">
        <v>7</v>
      </c>
      <c r="K492">
        <v>0</v>
      </c>
      <c r="L492">
        <v>9.6190476190476186</v>
      </c>
      <c r="M492">
        <v>0.5714285714285714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1</v>
      </c>
      <c r="T492">
        <v>0</v>
      </c>
      <c r="U492">
        <v>0</v>
      </c>
      <c r="V492">
        <v>0</v>
      </c>
      <c r="W492" t="str">
        <f>_xlfn.CONCAT(test_nflmodel2023_2[[#This Row],[player]],"-", test_nflmodel2023_2[[#This Row],[team]])</f>
        <v>Heinicke-ATL</v>
      </c>
      <c r="X492">
        <f>test_nflmodel2023_2[[#This Row],[carry score]]+test_nflmodel2023_2[[#This Row],[target score]]+test_nflmodel2023_2[[#This Row],[passing score]]</f>
        <v>0</v>
      </c>
    </row>
    <row r="493" spans="1:24" x14ac:dyDescent="0.25">
      <c r="A493" t="s">
        <v>545</v>
      </c>
      <c r="B493" t="s">
        <v>27</v>
      </c>
      <c r="C493" t="s">
        <v>73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-5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 t="str">
        <f>_xlfn.CONCAT(test_nflmodel2023_2[[#This Row],[player]],"-", test_nflmodel2023_2[[#This Row],[team]])</f>
        <v>Eskridge-SEA</v>
      </c>
      <c r="X493">
        <f>test_nflmodel2023_2[[#This Row],[carry score]]+test_nflmodel2023_2[[#This Row],[target score]]+test_nflmodel2023_2[[#This Row],[passing score]]</f>
        <v>0</v>
      </c>
    </row>
    <row r="494" spans="1:24" x14ac:dyDescent="0.25">
      <c r="A494" t="s">
        <v>547</v>
      </c>
      <c r="B494" t="s">
        <v>24</v>
      </c>
      <c r="C494" t="s">
        <v>72</v>
      </c>
      <c r="D494">
        <v>0</v>
      </c>
      <c r="E494">
        <v>0</v>
      </c>
      <c r="F494">
        <v>10</v>
      </c>
      <c r="G494">
        <v>0</v>
      </c>
      <c r="H494">
        <v>0</v>
      </c>
      <c r="I494">
        <v>10</v>
      </c>
      <c r="J494">
        <v>0</v>
      </c>
      <c r="K494">
        <v>0</v>
      </c>
      <c r="L494">
        <v>5.3</v>
      </c>
      <c r="M494">
        <v>0.5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</v>
      </c>
      <c r="T494">
        <v>0</v>
      </c>
      <c r="U494">
        <v>0</v>
      </c>
      <c r="V494">
        <v>0</v>
      </c>
      <c r="W494" t="str">
        <f>_xlfn.CONCAT(test_nflmodel2023_2[[#This Row],[player]],"-", test_nflmodel2023_2[[#This Row],[team]])</f>
        <v>Rypien-LA</v>
      </c>
      <c r="X494">
        <f>test_nflmodel2023_2[[#This Row],[carry score]]+test_nflmodel2023_2[[#This Row],[target score]]+test_nflmodel2023_2[[#This Row],[passing score]]</f>
        <v>0</v>
      </c>
    </row>
    <row r="495" spans="1:24" x14ac:dyDescent="0.25">
      <c r="A495" t="s">
        <v>123</v>
      </c>
      <c r="B495" t="s">
        <v>29</v>
      </c>
      <c r="C495" t="s">
        <v>72</v>
      </c>
      <c r="D495">
        <v>2</v>
      </c>
      <c r="E495">
        <v>0</v>
      </c>
      <c r="F495">
        <v>4</v>
      </c>
      <c r="G495">
        <v>2</v>
      </c>
      <c r="H495">
        <v>0</v>
      </c>
      <c r="I495">
        <v>0</v>
      </c>
      <c r="J495">
        <v>-0.5</v>
      </c>
      <c r="K495">
        <v>0</v>
      </c>
      <c r="L495">
        <v>0</v>
      </c>
      <c r="M495">
        <v>0.75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0</v>
      </c>
      <c r="V495">
        <v>0</v>
      </c>
      <c r="W495" t="str">
        <f>_xlfn.CONCAT(test_nflmodel2023_2[[#This Row],[player]],"-", test_nflmodel2023_2[[#This Row],[team]])</f>
        <v>Hall-MIN</v>
      </c>
      <c r="X495">
        <f>test_nflmodel2023_2[[#This Row],[carry score]]+test_nflmodel2023_2[[#This Row],[target score]]+test_nflmodel2023_2[[#This Row],[passing score]]</f>
        <v>0</v>
      </c>
    </row>
    <row r="496" spans="1:24" x14ac:dyDescent="0.25">
      <c r="A496" t="s">
        <v>549</v>
      </c>
      <c r="B496" t="s">
        <v>43</v>
      </c>
      <c r="C496" t="s">
        <v>72</v>
      </c>
      <c r="D496">
        <v>4</v>
      </c>
      <c r="E496">
        <v>0</v>
      </c>
      <c r="F496">
        <v>7</v>
      </c>
      <c r="G496">
        <v>4</v>
      </c>
      <c r="H496">
        <v>0</v>
      </c>
      <c r="I496">
        <v>0</v>
      </c>
      <c r="J496">
        <v>3</v>
      </c>
      <c r="K496">
        <v>0</v>
      </c>
      <c r="L496">
        <v>0</v>
      </c>
      <c r="M496">
        <v>0.2857142857142857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1</v>
      </c>
      <c r="T496">
        <v>0</v>
      </c>
      <c r="U496">
        <v>0</v>
      </c>
      <c r="V496">
        <v>0</v>
      </c>
      <c r="W496" t="str">
        <f>_xlfn.CONCAT(test_nflmodel2023_2[[#This Row],[player]],"-", test_nflmodel2023_2[[#This Row],[team]])</f>
        <v>DeVito-NYG</v>
      </c>
      <c r="X496">
        <f>test_nflmodel2023_2[[#This Row],[carry score]]+test_nflmodel2023_2[[#This Row],[target score]]+test_nflmodel2023_2[[#This Row],[passing score]]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43EC-56A2-4BF7-861A-DDCE16690FD4}">
  <dimension ref="A1:BI63"/>
  <sheetViews>
    <sheetView tabSelected="1" topLeftCell="A4" zoomScale="110" zoomScaleNormal="110" workbookViewId="0">
      <selection activeCell="Y1" sqref="Y1"/>
    </sheetView>
  </sheetViews>
  <sheetFormatPr defaultRowHeight="15" x14ac:dyDescent="0.25"/>
  <cols>
    <col min="1" max="1" width="11" customWidth="1"/>
    <col min="2" max="2" width="17.140625" customWidth="1"/>
    <col min="3" max="3" width="6.140625" customWidth="1"/>
    <col min="4" max="4" width="6.5703125" hidden="1" customWidth="1"/>
    <col min="5" max="5" width="10.28515625" customWidth="1"/>
    <col min="6" max="6" width="19.85546875" customWidth="1"/>
    <col min="7" max="7" width="6.85546875" customWidth="1"/>
    <col min="8" max="8" width="6.28515625" hidden="1" customWidth="1"/>
    <col min="9" max="9" width="10.7109375" customWidth="1"/>
    <col min="10" max="10" width="20.85546875" bestFit="1" customWidth="1"/>
    <col min="11" max="11" width="6.140625" customWidth="1"/>
    <col min="12" max="12" width="6.7109375" hidden="1" customWidth="1"/>
    <col min="13" max="13" width="10.28515625" customWidth="1"/>
    <col min="14" max="14" width="21.7109375" bestFit="1" customWidth="1"/>
    <col min="15" max="15" width="6.7109375" customWidth="1"/>
    <col min="16" max="16" width="6.28515625" hidden="1" customWidth="1"/>
    <col min="17" max="17" width="9.85546875" customWidth="1"/>
    <col min="18" max="18" width="18.7109375" customWidth="1"/>
    <col min="19" max="19" width="6" customWidth="1"/>
    <col min="20" max="20" width="6.28515625" hidden="1" customWidth="1"/>
    <col min="21" max="21" width="9.7109375" customWidth="1"/>
    <col min="22" max="22" width="18.28515625" customWidth="1"/>
    <col min="23" max="23" width="5.42578125" customWidth="1"/>
    <col min="24" max="24" width="5.7109375" hidden="1" customWidth="1"/>
    <col min="25" max="25" width="3.28515625" customWidth="1"/>
    <col min="26" max="28" width="15.42578125" customWidth="1"/>
    <col min="29" max="31" width="16.28515625" customWidth="1"/>
    <col min="32" max="34" width="15.7109375" customWidth="1"/>
    <col min="35" max="37" width="18.42578125" customWidth="1"/>
    <col min="38" max="40" width="16.7109375" customWidth="1"/>
    <col min="41" max="41" width="17.7109375" bestFit="1" customWidth="1"/>
    <col min="42" max="43" width="14.5703125" customWidth="1"/>
    <col min="44" max="46" width="12.7109375" customWidth="1"/>
    <col min="47" max="49" width="15.42578125" customWidth="1"/>
    <col min="50" max="52" width="16.28515625" customWidth="1"/>
    <col min="53" max="58" width="15.7109375" customWidth="1"/>
    <col min="59" max="59" width="20" customWidth="1"/>
    <col min="60" max="60" width="24.7109375" bestFit="1" customWidth="1"/>
    <col min="61" max="61" width="22.7109375" bestFit="1" customWidth="1"/>
    <col min="62" max="62" width="23.42578125" bestFit="1" customWidth="1"/>
    <col min="63" max="63" width="25.140625" bestFit="1" customWidth="1"/>
  </cols>
  <sheetData>
    <row r="1" spans="1:31" x14ac:dyDescent="0.25">
      <c r="A1" s="3" t="s">
        <v>529</v>
      </c>
      <c r="B1" s="3" t="str">
        <f>AR48</f>
        <v>Matthew Tschiggfrie</v>
      </c>
      <c r="C1" s="3" t="s">
        <v>55</v>
      </c>
      <c r="D1" s="3" t="s">
        <v>55</v>
      </c>
      <c r="E1" s="3" t="s">
        <v>529</v>
      </c>
      <c r="F1" s="3" t="str">
        <f>AU48</f>
        <v>Michael Murphy</v>
      </c>
      <c r="G1" s="3" t="s">
        <v>55</v>
      </c>
      <c r="H1" s="3" t="s">
        <v>55</v>
      </c>
      <c r="I1" s="3" t="s">
        <v>529</v>
      </c>
      <c r="J1" s="3" t="str">
        <f>AL48</f>
        <v>Thomas Kimbrell</v>
      </c>
      <c r="K1" s="3" t="s">
        <v>55</v>
      </c>
      <c r="L1" s="3" t="s">
        <v>55</v>
      </c>
      <c r="M1" s="3" t="s">
        <v>529</v>
      </c>
      <c r="N1" s="3" t="str">
        <f>BA48</f>
        <v>Mike Pulawski</v>
      </c>
      <c r="O1" s="3" t="s">
        <v>55</v>
      </c>
      <c r="P1" s="3" t="s">
        <v>55</v>
      </c>
      <c r="Q1" s="3" t="s">
        <v>529</v>
      </c>
      <c r="R1" s="3" t="str">
        <f>AC48</f>
        <v>Nick  Moreno</v>
      </c>
      <c r="S1" s="3" t="s">
        <v>55</v>
      </c>
      <c r="T1" s="3" t="s">
        <v>55</v>
      </c>
      <c r="U1" s="3" t="s">
        <v>529</v>
      </c>
      <c r="V1" s="3" t="str">
        <f>BG48</f>
        <v>Evan Pulawski</v>
      </c>
      <c r="W1" s="3" t="s">
        <v>55</v>
      </c>
      <c r="X1" s="3" t="s">
        <v>55</v>
      </c>
    </row>
    <row r="2" spans="1:31" x14ac:dyDescent="0.25">
      <c r="A2" s="8" t="str">
        <f>Rosters!AT49</f>
        <v>RB</v>
      </c>
      <c r="B2" s="1" t="str">
        <f>_xlfn.CONCAT(AR49,"-",AS49)</f>
        <v>Ekeler-LAC</v>
      </c>
      <c r="C2" s="5">
        <f>IF(ISNA(D2),0,D2)</f>
        <v>34.354126752230101</v>
      </c>
      <c r="D2" s="5">
        <f>INDEX(test_nflmodel2023_2[[player, team]:[player score]],MATCH(Rosters!B2,test_nflmodel2023_2[player, team],0),2)</f>
        <v>34.354126752230101</v>
      </c>
      <c r="E2" s="8" t="str">
        <f>AW49</f>
        <v>BE</v>
      </c>
      <c r="F2" s="1" t="str">
        <f>_xlfn.CONCAT(AU49,"-",AV49)</f>
        <v>McCaffrey-SF</v>
      </c>
      <c r="G2" s="5">
        <f>IF(ISNA(H2),0,H2)</f>
        <v>31.44627482340286</v>
      </c>
      <c r="H2" s="5">
        <f>INDEX(test_nflmodel2023_2[[player, team]:[player score]],MATCH(Rosters!F2,test_nflmodel2023_2[player, team],0),2)</f>
        <v>31.44627482340286</v>
      </c>
      <c r="I2" s="8" t="str">
        <f>AN49</f>
        <v>BE</v>
      </c>
      <c r="J2" s="1" t="str">
        <f>_xlfn.CONCAT(AL49,"-",AM49)</f>
        <v>Etienne-JAX</v>
      </c>
      <c r="K2" s="5">
        <f>IF(ISNA(L2),0,L2)</f>
        <v>21.457544369381349</v>
      </c>
      <c r="L2" s="5">
        <f>INDEX(test_nflmodel2023_2[[player, team]:[player score]],MATCH(Rosters!J2,test_nflmodel2023_2[player, team],0),2)</f>
        <v>21.457544369381349</v>
      </c>
      <c r="M2" s="8" t="str">
        <f>BC49</f>
        <v>WR</v>
      </c>
      <c r="N2" s="1" t="str">
        <f>_xlfn.CONCAT(BA49,"-",BB49)</f>
        <v>Hill-MIA</v>
      </c>
      <c r="O2" s="5">
        <f>IF(ISNA(P2),0,P2)</f>
        <v>26.896167101304844</v>
      </c>
      <c r="P2" s="5">
        <f>INDEX(test_nflmodel2023_2[[player, team]:[player score]],MATCH(Rosters!N2,test_nflmodel2023_2[player, team],0),2)</f>
        <v>26.896167101304844</v>
      </c>
      <c r="Q2" s="8" t="str">
        <f>AE49</f>
        <v>WR</v>
      </c>
      <c r="R2" s="1" t="str">
        <f>_xlfn.CONCAT(AC49,"-",AD49)</f>
        <v>Diggs-BUF</v>
      </c>
      <c r="S2" s="5">
        <f>IF(ISNA(T2),0,T2)</f>
        <v>28.807707042928588</v>
      </c>
      <c r="T2" s="5">
        <f>INDEX(test_nflmodel2023_2[[player, team]:[player score]],MATCH(Rosters!R2,test_nflmodel2023_2[player, team],0),2)</f>
        <v>28.807707042928588</v>
      </c>
      <c r="U2" s="8" t="str">
        <f>BI49</f>
        <v>TE</v>
      </c>
      <c r="V2" s="1" t="str">
        <f>_xlfn.CONCAT(BG49,"-",BH49)</f>
        <v>Kelce-KC</v>
      </c>
      <c r="W2" s="5">
        <f>IF(ISNA(X2),0,X2)</f>
        <v>24.698066641247635</v>
      </c>
      <c r="X2" s="5">
        <f>INDEX(test_nflmodel2023_2[[player, team]:[player score]],MATCH(Rosters!V2,test_nflmodel2023_2[player, team],0),2)</f>
        <v>24.698066641247635</v>
      </c>
      <c r="Z2">
        <f>IF(NOT(A2="BE"),C2,0)</f>
        <v>34.354126752230101</v>
      </c>
      <c r="AA2">
        <f>IF(NOT(E2="BE"),G2,0)</f>
        <v>0</v>
      </c>
      <c r="AB2">
        <f>IF(NOT(I2="BE"),K2,0)</f>
        <v>0</v>
      </c>
      <c r="AC2">
        <f>IF(NOT(M2="BE"),O2,0)</f>
        <v>26.896167101304844</v>
      </c>
      <c r="AD2">
        <f>IF(NOT(Q2="BE"),S2,0)</f>
        <v>28.807707042928588</v>
      </c>
      <c r="AE2">
        <f>IF(NOT(U2="BE"),W2,0)</f>
        <v>24.698066641247635</v>
      </c>
    </row>
    <row r="3" spans="1:31" x14ac:dyDescent="0.25">
      <c r="A3" s="8" t="str">
        <f>Rosters!AT50</f>
        <v>WR</v>
      </c>
      <c r="B3" s="1" t="str">
        <f t="shared" ref="B3:B16" si="0">_xlfn.CONCAT(AR50,"-",AS50)</f>
        <v>Brown-PHI</v>
      </c>
      <c r="C3" s="5">
        <f t="shared" ref="C3:C16" si="1">IF(ISNA(D3),0,D3)</f>
        <v>26.196669838971609</v>
      </c>
      <c r="D3" s="5">
        <f>INDEX(test_nflmodel2023_2[[player, team]:[player score]],MATCH(Rosters!B3,test_nflmodel2023_2[player, team],0),2)</f>
        <v>26.196669838971609</v>
      </c>
      <c r="E3" s="8" t="str">
        <f t="shared" ref="E3:E16" si="2">AW50</f>
        <v>RB</v>
      </c>
      <c r="F3" s="1" t="str">
        <f t="shared" ref="F3:F16" si="3">_xlfn.CONCAT(AU50,"-",AV50)</f>
        <v>Harris-PIT</v>
      </c>
      <c r="G3" s="5">
        <f t="shared" ref="G3:G16" si="4">IF(ISNA(H3),0,H3)</f>
        <v>14.261248237941482</v>
      </c>
      <c r="H3" s="5">
        <f>INDEX(test_nflmodel2023_2[[player, team]:[player score]],MATCH(Rosters!F3,test_nflmodel2023_2[player, team],0),2)</f>
        <v>14.261248237941482</v>
      </c>
      <c r="I3" s="8" t="str">
        <f t="shared" ref="I3:I16" si="5">AN50</f>
        <v>BE</v>
      </c>
      <c r="J3" s="1" t="str">
        <f t="shared" ref="J3:J16" si="6">_xlfn.CONCAT(AL50,"-",AM50)</f>
        <v>Smith-PHI</v>
      </c>
      <c r="K3" s="5">
        <f t="shared" ref="K3:K16" si="7">IF(ISNA(L3),0,L3)</f>
        <v>15.429180595275135</v>
      </c>
      <c r="L3" s="5">
        <f>INDEX(test_nflmodel2023_2[[player, team]:[player score]],MATCH(Rosters!J3,test_nflmodel2023_2[player, team],0),2)</f>
        <v>15.429180595275135</v>
      </c>
      <c r="M3" s="8" t="str">
        <f t="shared" ref="M3:M16" si="8">BC50</f>
        <v>WR</v>
      </c>
      <c r="N3" s="1" t="str">
        <f t="shared" ref="N3:N16" si="9">_xlfn.CONCAT(BA50,"-",BB50)</f>
        <v>Wilson-NYJ</v>
      </c>
      <c r="O3" s="5">
        <f t="shared" ref="O3:O16" si="10">IF(ISNA(P3),0,P3)</f>
        <v>24.494258742458861</v>
      </c>
      <c r="P3" s="5">
        <f>INDEX(test_nflmodel2023_2[[player, team]:[player score]],MATCH(Rosters!N3,test_nflmodel2023_2[player, team],0),2)</f>
        <v>24.494258742458861</v>
      </c>
      <c r="Q3" s="8" t="str">
        <f t="shared" ref="Q3:Q16" si="11">AE50</f>
        <v>BE</v>
      </c>
      <c r="R3" s="1" t="str">
        <f t="shared" ref="R3:R16" si="12">_xlfn.CONCAT(AC50,"-",AD50)</f>
        <v>Ridley-JAX</v>
      </c>
      <c r="S3" s="5">
        <f t="shared" ref="S3:S16" si="13">IF(ISNA(T3),0,T3)</f>
        <v>15.07236923456828</v>
      </c>
      <c r="T3" s="5">
        <f>INDEX(test_nflmodel2023_2[[player, team]:[player score]],MATCH(Rosters!R3,test_nflmodel2023_2[player, team],0),2)</f>
        <v>15.07236923456828</v>
      </c>
      <c r="U3" s="8" t="str">
        <f t="shared" ref="U3:U16" si="14">BI50</f>
        <v>RB</v>
      </c>
      <c r="V3" s="1" t="str">
        <f t="shared" ref="V3:V16" si="15">_xlfn.CONCAT(BG50,"-",BH50)</f>
        <v>Pollard-DAL</v>
      </c>
      <c r="W3" s="5">
        <f t="shared" ref="W3:W16" si="16">IF(ISNA(X3),0,X3)</f>
        <v>29.311506457071125</v>
      </c>
      <c r="X3" s="5">
        <f>INDEX(test_nflmodel2023_2[[player, team]:[player score]],MATCH(Rosters!V3,test_nflmodel2023_2[player, team],0),2)</f>
        <v>29.311506457071125</v>
      </c>
      <c r="Z3">
        <f t="shared" ref="Z3:Z16" si="17">IF(NOT(A3="BE"),C3,0)</f>
        <v>26.196669838971609</v>
      </c>
      <c r="AA3">
        <f t="shared" ref="AA3:AA16" si="18">IF(NOT(E3="BE"),G3,0)</f>
        <v>14.261248237941482</v>
      </c>
      <c r="AB3">
        <f t="shared" ref="AB3:AB16" si="19">IF(NOT(I3="BE"),K3,0)</f>
        <v>0</v>
      </c>
      <c r="AC3">
        <f t="shared" ref="AC3:AC16" si="20">IF(NOT(M3="BE"),O3,0)</f>
        <v>24.494258742458861</v>
      </c>
      <c r="AD3">
        <f t="shared" ref="AD3:AD16" si="21">IF(NOT(Q3="BE"),S3,0)</f>
        <v>0</v>
      </c>
      <c r="AE3">
        <f t="shared" ref="AE3:AE16" si="22">IF(NOT(U3="BE"),W3,0)</f>
        <v>29.311506457071125</v>
      </c>
    </row>
    <row r="4" spans="1:31" x14ac:dyDescent="0.25">
      <c r="A4" s="8" t="str">
        <f>Rosters!AT51</f>
        <v>RB</v>
      </c>
      <c r="B4" s="1" t="str">
        <f t="shared" si="0"/>
        <v>Mattison-MIN</v>
      </c>
      <c r="C4" s="5">
        <f t="shared" si="1"/>
        <v>17.790035336921328</v>
      </c>
      <c r="D4" s="5">
        <f>INDEX(test_nflmodel2023_2[[player, team]:[player score]],MATCH(Rosters!B4,test_nflmodel2023_2[player, team],0),2)</f>
        <v>17.790035336921328</v>
      </c>
      <c r="E4" s="8" t="str">
        <f t="shared" si="2"/>
        <v>WR</v>
      </c>
      <c r="F4" s="1" t="str">
        <f t="shared" si="3"/>
        <v>Waddle-MIA</v>
      </c>
      <c r="G4" s="5">
        <f t="shared" si="4"/>
        <v>15.288866150254355</v>
      </c>
      <c r="H4" s="5">
        <f>INDEX(test_nflmodel2023_2[[player, team]:[player score]],MATCH(Rosters!F4,test_nflmodel2023_2[player, team],0),2)</f>
        <v>15.288866150254355</v>
      </c>
      <c r="I4" s="8" t="str">
        <f t="shared" si="5"/>
        <v>QB</v>
      </c>
      <c r="J4" s="1" t="str">
        <f t="shared" si="6"/>
        <v>Hurts-PHI</v>
      </c>
      <c r="K4" s="5">
        <f t="shared" si="7"/>
        <v>43.746288290000173</v>
      </c>
      <c r="L4" s="5">
        <f>INDEX(test_nflmodel2023_2[[player, team]:[player score]],MATCH(Rosters!J4,test_nflmodel2023_2[player, team],0),2)</f>
        <v>43.746288290000173</v>
      </c>
      <c r="M4" s="8" t="str">
        <f t="shared" si="8"/>
        <v>BE</v>
      </c>
      <c r="N4" s="1" t="str">
        <f t="shared" si="9"/>
        <v>Gibbs-DET</v>
      </c>
      <c r="O4" s="5">
        <f t="shared" si="10"/>
        <v>16.859484297117913</v>
      </c>
      <c r="P4" s="5">
        <f>INDEX(test_nflmodel2023_2[[player, team]:[player score]],MATCH(Rosters!N4,test_nflmodel2023_2[player, team],0),2)</f>
        <v>16.859484297117913</v>
      </c>
      <c r="Q4" s="8" t="str">
        <f t="shared" si="11"/>
        <v>QB</v>
      </c>
      <c r="R4" s="1" t="str">
        <f t="shared" si="12"/>
        <v>Allen-BUF</v>
      </c>
      <c r="S4" s="5">
        <f t="shared" si="13"/>
        <v>41.148289526444501</v>
      </c>
      <c r="T4" s="5">
        <f>INDEX(test_nflmodel2023_2[[player, team]:[player score]],MATCH(Rosters!R4,test_nflmodel2023_2[player, team],0),2)</f>
        <v>41.148289526444501</v>
      </c>
      <c r="U4" s="8" t="str">
        <f t="shared" si="14"/>
        <v>WR</v>
      </c>
      <c r="V4" s="1" t="str">
        <f t="shared" si="15"/>
        <v>Higgins-CIN</v>
      </c>
      <c r="W4" s="5">
        <f t="shared" si="16"/>
        <v>14.045133244186843</v>
      </c>
      <c r="X4" s="5">
        <f>INDEX(test_nflmodel2023_2[[player, team]:[player score]],MATCH(Rosters!V4,test_nflmodel2023_2[player, team],0),2)</f>
        <v>14.045133244186843</v>
      </c>
      <c r="Z4">
        <f t="shared" si="17"/>
        <v>17.790035336921328</v>
      </c>
      <c r="AA4">
        <f t="shared" si="18"/>
        <v>15.288866150254355</v>
      </c>
      <c r="AB4">
        <f t="shared" si="19"/>
        <v>43.746288290000173</v>
      </c>
      <c r="AC4">
        <f t="shared" si="20"/>
        <v>0</v>
      </c>
      <c r="AD4">
        <f t="shared" si="21"/>
        <v>41.148289526444501</v>
      </c>
      <c r="AE4">
        <f t="shared" si="22"/>
        <v>14.045133244186843</v>
      </c>
    </row>
    <row r="5" spans="1:31" x14ac:dyDescent="0.25">
      <c r="A5" s="8" t="str">
        <f>Rosters!AT52</f>
        <v>QB</v>
      </c>
      <c r="B5" s="1" t="str">
        <f t="shared" si="0"/>
        <v>Burrow-CIN</v>
      </c>
      <c r="C5" s="5">
        <f t="shared" si="1"/>
        <v>26.794904278338354</v>
      </c>
      <c r="D5" s="5">
        <f>INDEX(test_nflmodel2023_2[[player, team]:[player score]],MATCH(Rosters!B5,test_nflmodel2023_2[player, team],0),2)</f>
        <v>26.794904278338354</v>
      </c>
      <c r="E5" s="8" t="str">
        <f t="shared" si="2"/>
        <v>WR</v>
      </c>
      <c r="F5" s="1" t="str">
        <f t="shared" si="3"/>
        <v>Johnson-PIT</v>
      </c>
      <c r="G5" s="5">
        <f t="shared" si="4"/>
        <v>17.376388374866284</v>
      </c>
      <c r="H5" s="5">
        <f>INDEX(test_nflmodel2023_2[[player, team]:[player score]],MATCH(Rosters!F5,test_nflmodel2023_2[player, team],0),2)</f>
        <v>17.376388374866284</v>
      </c>
      <c r="I5" s="8" t="str">
        <f t="shared" si="5"/>
        <v>RB/WR/TE</v>
      </c>
      <c r="J5" s="1" t="str">
        <f t="shared" si="6"/>
        <v>Pickens-PIT</v>
      </c>
      <c r="K5" s="5">
        <f t="shared" si="7"/>
        <v>16.127181346621359</v>
      </c>
      <c r="L5" s="5">
        <f>INDEX(test_nflmodel2023_2[[player, team]:[player score]],MATCH(Rosters!J5,test_nflmodel2023_2[player, team],0),2)</f>
        <v>16.127181346621359</v>
      </c>
      <c r="M5" s="8" t="str">
        <f t="shared" si="8"/>
        <v>BE</v>
      </c>
      <c r="N5" s="1" t="str">
        <f t="shared" si="9"/>
        <v>Cook-BUF</v>
      </c>
      <c r="O5" s="5">
        <f t="shared" si="10"/>
        <v>18.199656893667765</v>
      </c>
      <c r="P5" s="5">
        <f>INDEX(test_nflmodel2023_2[[player, team]:[player score]],MATCH(Rosters!N5,test_nflmodel2023_2[player, team],0),2)</f>
        <v>18.199656893667765</v>
      </c>
      <c r="Q5" s="8" t="str">
        <f t="shared" si="11"/>
        <v>BE</v>
      </c>
      <c r="R5" s="1" t="str">
        <f t="shared" si="12"/>
        <v>London-ATL</v>
      </c>
      <c r="S5" s="5">
        <f t="shared" si="13"/>
        <v>16.381480652716437</v>
      </c>
      <c r="T5" s="5">
        <f>INDEX(test_nflmodel2023_2[[player, team]:[player score]],MATCH(Rosters!R5,test_nflmodel2023_2[player, team],0),2)</f>
        <v>16.381480652716437</v>
      </c>
      <c r="U5" s="8" t="str">
        <f t="shared" si="14"/>
        <v>BE</v>
      </c>
      <c r="V5" s="1" t="str">
        <f t="shared" si="15"/>
        <v>Sanders-CAR</v>
      </c>
      <c r="W5" s="5">
        <f t="shared" si="16"/>
        <v>10.764819580457321</v>
      </c>
      <c r="X5" s="5">
        <f>INDEX(test_nflmodel2023_2[[player, team]:[player score]],MATCH(Rosters!V5,test_nflmodel2023_2[player, team],0),2)</f>
        <v>10.764819580457321</v>
      </c>
      <c r="Z5">
        <f t="shared" si="17"/>
        <v>26.794904278338354</v>
      </c>
      <c r="AA5">
        <f t="shared" si="18"/>
        <v>17.376388374866284</v>
      </c>
      <c r="AB5">
        <f t="shared" si="19"/>
        <v>16.127181346621359</v>
      </c>
      <c r="AC5">
        <f t="shared" si="20"/>
        <v>0</v>
      </c>
      <c r="AD5">
        <f t="shared" si="21"/>
        <v>0</v>
      </c>
      <c r="AE5">
        <f t="shared" si="22"/>
        <v>0</v>
      </c>
    </row>
    <row r="6" spans="1:31" x14ac:dyDescent="0.25">
      <c r="A6" s="8" t="str">
        <f>Rosters!AT53</f>
        <v>TE</v>
      </c>
      <c r="B6" s="1" t="str">
        <f t="shared" si="0"/>
        <v>Hockenson-MIN</v>
      </c>
      <c r="C6" s="5">
        <f t="shared" si="1"/>
        <v>16.186658778757849</v>
      </c>
      <c r="D6" s="5">
        <f>INDEX(test_nflmodel2023_2[[player, team]:[player score]],MATCH(Rosters!B6,test_nflmodel2023_2[player, team],0),2)</f>
        <v>16.186658778757849</v>
      </c>
      <c r="E6" s="8" t="str">
        <f t="shared" si="2"/>
        <v>BE</v>
      </c>
      <c r="F6" s="1" t="str">
        <f t="shared" si="3"/>
        <v>Waller-NYG</v>
      </c>
      <c r="G6" s="5">
        <f t="shared" si="4"/>
        <v>12.117248793248926</v>
      </c>
      <c r="H6" s="5">
        <f>INDEX(test_nflmodel2023_2[[player, team]:[player score]],MATCH(Rosters!F6,test_nflmodel2023_2[player, team],0),2)</f>
        <v>12.117248793248926</v>
      </c>
      <c r="I6" s="8" t="str">
        <f t="shared" si="5"/>
        <v>BE</v>
      </c>
      <c r="J6" s="1" t="str">
        <f t="shared" si="6"/>
        <v>Smith-Njigba-SEA</v>
      </c>
      <c r="K6" s="5">
        <f t="shared" si="7"/>
        <v>8.8199839540112563</v>
      </c>
      <c r="L6" s="5">
        <f>INDEX(test_nflmodel2023_2[[player, team]:[player score]],MATCH(Rosters!J6,test_nflmodel2023_2[player, team],0),2)</f>
        <v>8.8199839540112563</v>
      </c>
      <c r="M6" s="8" t="str">
        <f t="shared" si="8"/>
        <v>RB</v>
      </c>
      <c r="N6" s="1" t="str">
        <f t="shared" si="9"/>
        <v>Kamara-NO</v>
      </c>
      <c r="O6" s="5">
        <f t="shared" si="10"/>
        <v>31.298007378889778</v>
      </c>
      <c r="P6" s="5">
        <f>INDEX(test_nflmodel2023_2[[player, team]:[player score]],MATCH(Rosters!N6,test_nflmodel2023_2[player, team],0),2)</f>
        <v>31.298007378889778</v>
      </c>
      <c r="Q6" s="8" t="str">
        <f t="shared" si="11"/>
        <v>WR</v>
      </c>
      <c r="R6" s="1" t="str">
        <f t="shared" si="12"/>
        <v>Collins-HOU</v>
      </c>
      <c r="S6" s="5">
        <f t="shared" si="13"/>
        <v>16.573138766119975</v>
      </c>
      <c r="T6" s="5">
        <f>INDEX(test_nflmodel2023_2[[player, team]:[player score]],MATCH(Rosters!R6,test_nflmodel2023_2[player, team],0),2)</f>
        <v>16.573138766119975</v>
      </c>
      <c r="U6" s="8" t="str">
        <f t="shared" si="14"/>
        <v>WR</v>
      </c>
      <c r="V6" s="1" t="str">
        <f t="shared" si="15"/>
        <v>Allen-LAC</v>
      </c>
      <c r="W6" s="5">
        <f t="shared" si="16"/>
        <v>25.606585145162452</v>
      </c>
      <c r="X6" s="5">
        <f>INDEX(test_nflmodel2023_2[[player, team]:[player score]],MATCH(Rosters!V6,test_nflmodel2023_2[player, team],0),2)</f>
        <v>25.606585145162452</v>
      </c>
      <c r="Z6">
        <f t="shared" si="17"/>
        <v>16.186658778757849</v>
      </c>
      <c r="AA6">
        <f t="shared" si="18"/>
        <v>0</v>
      </c>
      <c r="AB6">
        <f t="shared" si="19"/>
        <v>0</v>
      </c>
      <c r="AC6">
        <f t="shared" si="20"/>
        <v>31.298007378889778</v>
      </c>
      <c r="AD6">
        <f t="shared" si="21"/>
        <v>16.573138766119975</v>
      </c>
      <c r="AE6">
        <f t="shared" si="22"/>
        <v>25.606585145162452</v>
      </c>
    </row>
    <row r="7" spans="1:31" x14ac:dyDescent="0.25">
      <c r="A7" s="8" t="str">
        <f>Rosters!AT54</f>
        <v>BE</v>
      </c>
      <c r="B7" s="1" t="str">
        <f t="shared" si="0"/>
        <v>Robinson-WAS</v>
      </c>
      <c r="C7" s="5">
        <f t="shared" si="1"/>
        <v>17.081348541944571</v>
      </c>
      <c r="D7" s="5">
        <f>INDEX(test_nflmodel2023_2[[player, team]:[player score]],MATCH(Rosters!B7,test_nflmodel2023_2[player, team],0),2)</f>
        <v>17.081348541944571</v>
      </c>
      <c r="E7" s="8" t="str">
        <f t="shared" si="2"/>
        <v>BE</v>
      </c>
      <c r="F7" s="1" t="str">
        <f t="shared" si="3"/>
        <v>Williams-DEN</v>
      </c>
      <c r="G7" s="5">
        <f t="shared" si="4"/>
        <v>15.391121434261624</v>
      </c>
      <c r="H7" s="5">
        <f>INDEX(test_nflmodel2023_2[[player, team]:[player score]],MATCH(Rosters!F7,test_nflmodel2023_2[player, team],0),2)</f>
        <v>15.391121434261624</v>
      </c>
      <c r="I7" s="8" t="str">
        <f t="shared" si="5"/>
        <v>BE</v>
      </c>
      <c r="J7" s="1" t="str">
        <f t="shared" si="6"/>
        <v>Engram-JAX</v>
      </c>
      <c r="K7" s="5">
        <f t="shared" si="7"/>
        <v>12.161823279029164</v>
      </c>
      <c r="L7" s="5">
        <f>INDEX(test_nflmodel2023_2[[player, team]:[player score]],MATCH(Rosters!J7,test_nflmodel2023_2[player, team],0),2)</f>
        <v>12.161823279029164</v>
      </c>
      <c r="M7" s="8" t="str">
        <f t="shared" si="8"/>
        <v>RB/WR/TE</v>
      </c>
      <c r="N7" s="1" t="str">
        <f t="shared" si="9"/>
        <v>McLaurin-WAS</v>
      </c>
      <c r="O7" s="5">
        <f t="shared" si="10"/>
        <v>16.631774714999981</v>
      </c>
      <c r="P7" s="5">
        <f>INDEX(test_nflmodel2023_2[[player, team]:[player score]],MATCH(Rosters!N7,test_nflmodel2023_2[player, team],0),2)</f>
        <v>16.631774714999981</v>
      </c>
      <c r="Q7" s="8" t="str">
        <f t="shared" si="11"/>
        <v>RB/WR/TE</v>
      </c>
      <c r="R7" s="1" t="str">
        <f t="shared" si="12"/>
        <v>Hunt-CLE</v>
      </c>
      <c r="S7" s="5">
        <f t="shared" si="13"/>
        <v>10.5582097917344</v>
      </c>
      <c r="T7" s="5">
        <f>INDEX(test_nflmodel2023_2[[player, team]:[player score]],MATCH(Rosters!R7,test_nflmodel2023_2[player, team],0),2)</f>
        <v>10.5582097917344</v>
      </c>
      <c r="U7" s="8" t="str">
        <f t="shared" si="14"/>
        <v>BE</v>
      </c>
      <c r="V7" s="1" t="str">
        <f t="shared" si="15"/>
        <v>Watson-CLE</v>
      </c>
      <c r="W7" s="5">
        <f t="shared" si="16"/>
        <v>24.598813051023718</v>
      </c>
      <c r="X7" s="5">
        <f>INDEX(test_nflmodel2023_2[[player, team]:[player score]],MATCH(Rosters!V7,test_nflmodel2023_2[player, team],0),2)</f>
        <v>24.598813051023718</v>
      </c>
      <c r="Z7">
        <f t="shared" si="17"/>
        <v>0</v>
      </c>
      <c r="AA7">
        <f t="shared" si="18"/>
        <v>0</v>
      </c>
      <c r="AB7">
        <f t="shared" si="19"/>
        <v>0</v>
      </c>
      <c r="AC7">
        <f t="shared" si="20"/>
        <v>16.631774714999981</v>
      </c>
      <c r="AD7">
        <f t="shared" si="21"/>
        <v>10.5582097917344</v>
      </c>
      <c r="AE7">
        <f t="shared" si="22"/>
        <v>0</v>
      </c>
    </row>
    <row r="8" spans="1:31" x14ac:dyDescent="0.25">
      <c r="A8" s="8" t="str">
        <f>Rosters!AT55</f>
        <v>BE</v>
      </c>
      <c r="B8" s="1" t="str">
        <f t="shared" si="0"/>
        <v>Aiyuk-SF</v>
      </c>
      <c r="C8" s="5">
        <f t="shared" si="1"/>
        <v>21.293517816721405</v>
      </c>
      <c r="D8" s="5">
        <f>INDEX(test_nflmodel2023_2[[player, team]:[player score]],MATCH(Rosters!B8,test_nflmodel2023_2[player, team],0),2)</f>
        <v>21.293517816721405</v>
      </c>
      <c r="E8" s="8" t="str">
        <f t="shared" si="2"/>
        <v>BE</v>
      </c>
      <c r="F8" s="1" t="str">
        <f t="shared" si="3"/>
        <v>Kirk-JAX</v>
      </c>
      <c r="G8" s="5">
        <f t="shared" si="4"/>
        <v>12.844091496882427</v>
      </c>
      <c r="H8" s="5">
        <f>INDEX(test_nflmodel2023_2[[player, team]:[player score]],MATCH(Rosters!F8,test_nflmodel2023_2[player, team],0),2)</f>
        <v>12.844091496882427</v>
      </c>
      <c r="I8" s="8" t="str">
        <f t="shared" si="5"/>
        <v>BE</v>
      </c>
      <c r="J8" s="1" t="str">
        <f t="shared" si="6"/>
        <v>D/ST-SF</v>
      </c>
      <c r="K8" s="5">
        <f t="shared" si="7"/>
        <v>0</v>
      </c>
      <c r="L8" s="5" t="e">
        <f>INDEX(test_nflmodel2023_2[[player, team]:[player score]],MATCH(Rosters!J8,test_nflmodel2023_2[player, team],0),2)</f>
        <v>#N/A</v>
      </c>
      <c r="M8" s="8" t="str">
        <f t="shared" si="8"/>
        <v>RB</v>
      </c>
      <c r="N8" s="1" t="str">
        <f t="shared" si="9"/>
        <v>Swift-PHI</v>
      </c>
      <c r="O8" s="5">
        <f t="shared" si="10"/>
        <v>24.298126923581435</v>
      </c>
      <c r="P8" s="5">
        <f>INDEX(test_nflmodel2023_2[[player, team]:[player score]],MATCH(Rosters!N8,test_nflmodel2023_2[player, team],0),2)</f>
        <v>24.298126923581435</v>
      </c>
      <c r="Q8" s="8" t="str">
        <f t="shared" si="11"/>
        <v>RB</v>
      </c>
      <c r="R8" s="1" t="str">
        <f t="shared" si="12"/>
        <v>Robinson-ATL</v>
      </c>
      <c r="S8" s="5">
        <f t="shared" si="13"/>
        <v>16.336825695049399</v>
      </c>
      <c r="T8" s="5">
        <f>INDEX(test_nflmodel2023_2[[player, team]:[player score]],MATCH(Rosters!R8,test_nflmodel2023_2[player, team],0),2)</f>
        <v>16.336825695049399</v>
      </c>
      <c r="U8" s="8" t="str">
        <f t="shared" si="14"/>
        <v>BE</v>
      </c>
      <c r="V8" s="1" t="str">
        <f t="shared" si="15"/>
        <v>Dillon-GB</v>
      </c>
      <c r="W8" s="5">
        <f t="shared" si="16"/>
        <v>13.754646514506767</v>
      </c>
      <c r="X8" s="5">
        <f>INDEX(test_nflmodel2023_2[[player, team]:[player score]],MATCH(Rosters!V8,test_nflmodel2023_2[player, team],0),2)</f>
        <v>13.754646514506767</v>
      </c>
      <c r="Z8">
        <f t="shared" si="17"/>
        <v>0</v>
      </c>
      <c r="AA8">
        <f t="shared" si="18"/>
        <v>0</v>
      </c>
      <c r="AB8">
        <f t="shared" si="19"/>
        <v>0</v>
      </c>
      <c r="AC8">
        <f t="shared" si="20"/>
        <v>24.298126923581435</v>
      </c>
      <c r="AD8">
        <f t="shared" si="21"/>
        <v>16.336825695049399</v>
      </c>
      <c r="AE8">
        <f t="shared" si="22"/>
        <v>0</v>
      </c>
    </row>
    <row r="9" spans="1:31" x14ac:dyDescent="0.25">
      <c r="A9" s="8" t="str">
        <f>Rosters!AT56</f>
        <v>WR</v>
      </c>
      <c r="B9" s="1" t="str">
        <f t="shared" si="0"/>
        <v>Thielen-CAR</v>
      </c>
      <c r="C9" s="5">
        <f t="shared" si="1"/>
        <v>20.226006584397247</v>
      </c>
      <c r="D9" s="5">
        <f>INDEX(test_nflmodel2023_2[[player, team]:[player score]],MATCH(Rosters!B9,test_nflmodel2023_2[player, team],0),2)</f>
        <v>20.226006584397247</v>
      </c>
      <c r="E9" s="8" t="str">
        <f t="shared" si="2"/>
        <v>QB</v>
      </c>
      <c r="F9" s="1" t="str">
        <f t="shared" si="3"/>
        <v>Prescott-DAL</v>
      </c>
      <c r="G9" s="5">
        <f t="shared" si="4"/>
        <v>32.128282576602352</v>
      </c>
      <c r="H9" s="5">
        <f>INDEX(test_nflmodel2023_2[[player, team]:[player score]],MATCH(Rosters!F9,test_nflmodel2023_2[player, team],0),2)</f>
        <v>32.128282576602352</v>
      </c>
      <c r="I9" s="8" t="str">
        <f t="shared" si="5"/>
        <v>WR</v>
      </c>
      <c r="J9" s="1" t="str">
        <f t="shared" si="6"/>
        <v>Meyers-LV</v>
      </c>
      <c r="K9" s="5">
        <f t="shared" si="7"/>
        <v>20.659622019106191</v>
      </c>
      <c r="L9" s="5">
        <f>INDEX(test_nflmodel2023_2[[player, team]:[player score]],MATCH(Rosters!J9,test_nflmodel2023_2[player, team],0),2)</f>
        <v>20.659622019106191</v>
      </c>
      <c r="M9" s="8" t="str">
        <f t="shared" si="8"/>
        <v>D/ST</v>
      </c>
      <c r="N9" s="1" t="str">
        <f t="shared" si="9"/>
        <v>D/ST-DAL</v>
      </c>
      <c r="O9" s="5">
        <f t="shared" si="10"/>
        <v>0</v>
      </c>
      <c r="P9" s="5" t="e">
        <f>INDEX(test_nflmodel2023_2[[player, team]:[player score]],MATCH(Rosters!N9,test_nflmodel2023_2[player, team],0),2)</f>
        <v>#N/A</v>
      </c>
      <c r="Q9" s="8" t="str">
        <f t="shared" si="11"/>
        <v>TE</v>
      </c>
      <c r="R9" s="1" t="str">
        <f t="shared" si="12"/>
        <v>Andrews-BAL</v>
      </c>
      <c r="S9" s="5">
        <f t="shared" si="13"/>
        <v>17.823447008414583</v>
      </c>
      <c r="T9" s="5">
        <f>INDEX(test_nflmodel2023_2[[player, team]:[player score]],MATCH(Rosters!R9,test_nflmodel2023_2[player, team],0),2)</f>
        <v>17.823447008414583</v>
      </c>
      <c r="U9" s="8" t="str">
        <f t="shared" si="14"/>
        <v>RB</v>
      </c>
      <c r="V9" s="1" t="str">
        <f t="shared" si="15"/>
        <v>Mostert-MIA</v>
      </c>
      <c r="W9" s="5">
        <f t="shared" si="16"/>
        <v>23.395608912143047</v>
      </c>
      <c r="X9" s="5">
        <f>INDEX(test_nflmodel2023_2[[player, team]:[player score]],MATCH(Rosters!V9,test_nflmodel2023_2[player, team],0),2)</f>
        <v>23.395608912143047</v>
      </c>
      <c r="Z9">
        <f t="shared" si="17"/>
        <v>20.226006584397247</v>
      </c>
      <c r="AA9">
        <f t="shared" si="18"/>
        <v>32.128282576602352</v>
      </c>
      <c r="AB9">
        <f t="shared" si="19"/>
        <v>20.659622019106191</v>
      </c>
      <c r="AC9">
        <f t="shared" si="20"/>
        <v>0</v>
      </c>
      <c r="AD9">
        <f t="shared" si="21"/>
        <v>17.823447008414583</v>
      </c>
      <c r="AE9">
        <f t="shared" si="22"/>
        <v>23.395608912143047</v>
      </c>
    </row>
    <row r="10" spans="1:31" x14ac:dyDescent="0.25">
      <c r="A10" s="8" t="str">
        <f>Rosters!AT57</f>
        <v>RB/WR/TE</v>
      </c>
      <c r="B10" s="1" t="str">
        <f t="shared" si="0"/>
        <v>Ford-CLE</v>
      </c>
      <c r="C10" s="5">
        <f t="shared" si="1"/>
        <v>15.406015376489794</v>
      </c>
      <c r="D10" s="5">
        <f>INDEX(test_nflmodel2023_2[[player, team]:[player score]],MATCH(Rosters!B10,test_nflmodel2023_2[player, team],0),2)</f>
        <v>15.406015376489794</v>
      </c>
      <c r="E10" s="8" t="str">
        <f t="shared" si="2"/>
        <v>RB</v>
      </c>
      <c r="F10" s="1" t="str">
        <f t="shared" si="3"/>
        <v>Warren-PIT</v>
      </c>
      <c r="G10" s="5">
        <f t="shared" si="4"/>
        <v>10.370256105792638</v>
      </c>
      <c r="H10" s="5">
        <f>INDEX(test_nflmodel2023_2[[player, team]:[player score]],MATCH(Rosters!F10,test_nflmodel2023_2[player, team],0),2)</f>
        <v>10.370256105792638</v>
      </c>
      <c r="I10" s="8" t="str">
        <f t="shared" si="5"/>
        <v>TE</v>
      </c>
      <c r="J10" s="1" t="str">
        <f t="shared" si="6"/>
        <v>Musgrave-GB</v>
      </c>
      <c r="K10" s="5">
        <f t="shared" si="7"/>
        <v>8.2511188361451016</v>
      </c>
      <c r="L10" s="5">
        <f>INDEX(test_nflmodel2023_2[[player, team]:[player score]],MATCH(Rosters!J10,test_nflmodel2023_2[player, team],0),2)</f>
        <v>8.2511188361451016</v>
      </c>
      <c r="M10" s="8" t="str">
        <f t="shared" si="8"/>
        <v>BE</v>
      </c>
      <c r="N10" s="1" t="str">
        <f t="shared" si="9"/>
        <v>Love-GB</v>
      </c>
      <c r="O10" s="5">
        <f t="shared" si="10"/>
        <v>34.171065007696171</v>
      </c>
      <c r="P10" s="5">
        <f>INDEX(test_nflmodel2023_2[[player, team]:[player score]],MATCH(Rosters!N10,test_nflmodel2023_2[player, team],0),2)</f>
        <v>34.171065007696171</v>
      </c>
      <c r="Q10" s="8" t="str">
        <f t="shared" si="11"/>
        <v>BE</v>
      </c>
      <c r="R10" s="1" t="str">
        <f t="shared" si="12"/>
        <v>Stroud-HOU</v>
      </c>
      <c r="S10" s="5">
        <f t="shared" si="13"/>
        <v>27.320099755522822</v>
      </c>
      <c r="T10" s="5">
        <f>INDEX(test_nflmodel2023_2[[player, team]:[player score]],MATCH(Rosters!R10,test_nflmodel2023_2[player, team],0),2)</f>
        <v>27.320099755522822</v>
      </c>
      <c r="U10" s="8" t="str">
        <f t="shared" si="14"/>
        <v>BE</v>
      </c>
      <c r="V10" s="1" t="str">
        <f t="shared" si="15"/>
        <v>Sutton-DEN</v>
      </c>
      <c r="W10" s="5">
        <f t="shared" si="16"/>
        <v>16.879792075828249</v>
      </c>
      <c r="X10" s="5">
        <f>INDEX(test_nflmodel2023_2[[player, team]:[player score]],MATCH(Rosters!V10,test_nflmodel2023_2[player, team],0),2)</f>
        <v>16.879792075828249</v>
      </c>
      <c r="Z10">
        <f t="shared" si="17"/>
        <v>15.406015376489794</v>
      </c>
      <c r="AA10">
        <f t="shared" si="18"/>
        <v>10.370256105792638</v>
      </c>
      <c r="AB10">
        <f t="shared" si="19"/>
        <v>8.2511188361451016</v>
      </c>
      <c r="AC10">
        <f t="shared" si="20"/>
        <v>0</v>
      </c>
      <c r="AD10">
        <f t="shared" si="21"/>
        <v>0</v>
      </c>
      <c r="AE10">
        <f t="shared" si="22"/>
        <v>0</v>
      </c>
    </row>
    <row r="11" spans="1:31" x14ac:dyDescent="0.25">
      <c r="A11" s="8" t="str">
        <f>Rosters!AT58</f>
        <v>D/ST</v>
      </c>
      <c r="B11" s="1" t="str">
        <f t="shared" si="0"/>
        <v>D/ST-NYJ</v>
      </c>
      <c r="C11" s="5">
        <f t="shared" si="1"/>
        <v>0</v>
      </c>
      <c r="D11" s="5" t="e">
        <f>INDEX(test_nflmodel2023_2[[player, team]:[player score]],MATCH(Rosters!B11,test_nflmodel2023_2[player, team],0),2)</f>
        <v>#N/A</v>
      </c>
      <c r="E11" s="8" t="str">
        <f t="shared" si="2"/>
        <v>K</v>
      </c>
      <c r="F11" s="1" t="str">
        <f t="shared" si="3"/>
        <v>Elliott-PHI</v>
      </c>
      <c r="G11" s="5">
        <f t="shared" si="4"/>
        <v>0</v>
      </c>
      <c r="H11" s="5" t="e">
        <f>INDEX(test_nflmodel2023_2[[player, team]:[player score]],MATCH(Rosters!F11,test_nflmodel2023_2[player, team],0),2)</f>
        <v>#N/A</v>
      </c>
      <c r="I11" s="8" t="str">
        <f t="shared" si="5"/>
        <v>K</v>
      </c>
      <c r="J11" s="1" t="str">
        <f t="shared" si="6"/>
        <v>Aubrey-DAL</v>
      </c>
      <c r="K11" s="5">
        <f t="shared" si="7"/>
        <v>0</v>
      </c>
      <c r="L11" s="5" t="e">
        <f>INDEX(test_nflmodel2023_2[[player, team]:[player score]],MATCH(Rosters!J11,test_nflmodel2023_2[player, team],0),2)</f>
        <v>#N/A</v>
      </c>
      <c r="M11" s="8" t="str">
        <f t="shared" si="8"/>
        <v>BE</v>
      </c>
      <c r="N11" s="1" t="str">
        <f t="shared" si="9"/>
        <v>Osborn-MIN</v>
      </c>
      <c r="O11" s="5">
        <f t="shared" si="10"/>
        <v>9.2310997855133721</v>
      </c>
      <c r="P11" s="5">
        <f>INDEX(test_nflmodel2023_2[[player, team]:[player score]],MATCH(Rosters!N11,test_nflmodel2023_2[player, team],0),2)</f>
        <v>9.2310997855133721</v>
      </c>
      <c r="Q11" s="8" t="str">
        <f t="shared" si="11"/>
        <v>D/ST</v>
      </c>
      <c r="R11" s="1" t="str">
        <f t="shared" si="12"/>
        <v>D/ST-DET</v>
      </c>
      <c r="S11" s="5">
        <f t="shared" si="13"/>
        <v>0</v>
      </c>
      <c r="T11" s="5" t="e">
        <f>INDEX(test_nflmodel2023_2[[player, team]:[player score]],MATCH(Rosters!R11,test_nflmodel2023_2[player, team],0),2)</f>
        <v>#N/A</v>
      </c>
      <c r="U11" s="8" t="str">
        <f t="shared" si="14"/>
        <v>D/ST</v>
      </c>
      <c r="V11" s="1" t="str">
        <f t="shared" si="15"/>
        <v>D/ST-CLE</v>
      </c>
      <c r="W11" s="5">
        <f t="shared" si="16"/>
        <v>0</v>
      </c>
      <c r="X11" s="5" t="e">
        <f>INDEX(test_nflmodel2023_2[[player, team]:[player score]],MATCH(Rosters!V11,test_nflmodel2023_2[player, team],0),2)</f>
        <v>#N/A</v>
      </c>
      <c r="Z11">
        <f t="shared" si="17"/>
        <v>0</v>
      </c>
      <c r="AA11">
        <f t="shared" si="18"/>
        <v>0</v>
      </c>
      <c r="AB11">
        <f t="shared" si="19"/>
        <v>0</v>
      </c>
      <c r="AC11">
        <f t="shared" si="20"/>
        <v>0</v>
      </c>
      <c r="AD11">
        <f t="shared" si="21"/>
        <v>0</v>
      </c>
      <c r="AE11">
        <f t="shared" si="22"/>
        <v>0</v>
      </c>
    </row>
    <row r="12" spans="1:31" x14ac:dyDescent="0.25">
      <c r="A12" s="8" t="str">
        <f>Rosters!AT59</f>
        <v>K</v>
      </c>
      <c r="B12" s="1" t="str">
        <f t="shared" si="0"/>
        <v>Fairbairn-HOU</v>
      </c>
      <c r="C12" s="5">
        <f t="shared" si="1"/>
        <v>0</v>
      </c>
      <c r="D12" s="5" t="e">
        <f>INDEX(test_nflmodel2023_2[[player, team]:[player score]],MATCH(Rosters!B12,test_nflmodel2023_2[player, team],0),2)</f>
        <v>#N/A</v>
      </c>
      <c r="E12" s="8" t="str">
        <f t="shared" si="2"/>
        <v>BE</v>
      </c>
      <c r="F12" s="1" t="str">
        <f t="shared" si="3"/>
        <v>Chark-CAR</v>
      </c>
      <c r="G12" s="5">
        <f t="shared" si="4"/>
        <v>9.9605048030226477</v>
      </c>
      <c r="H12" s="5">
        <f>INDEX(test_nflmodel2023_2[[player, team]:[player score]],MATCH(Rosters!F12,test_nflmodel2023_2[player, team],0),2)</f>
        <v>9.9605048030226477</v>
      </c>
      <c r="I12" s="8" t="str">
        <f t="shared" si="5"/>
        <v>D/ST</v>
      </c>
      <c r="J12" s="1" t="str">
        <f t="shared" si="6"/>
        <v>D/ST-MIN</v>
      </c>
      <c r="K12" s="5">
        <f t="shared" si="7"/>
        <v>0</v>
      </c>
      <c r="L12" s="5" t="e">
        <f>INDEX(test_nflmodel2023_2[[player, team]:[player score]],MATCH(Rosters!J12,test_nflmodel2023_2[player, team],0),2)</f>
        <v>#N/A</v>
      </c>
      <c r="M12" s="8" t="str">
        <f t="shared" si="8"/>
        <v>BE</v>
      </c>
      <c r="N12" s="1" t="str">
        <f t="shared" si="9"/>
        <v>McManus-JAX</v>
      </c>
      <c r="O12" s="5">
        <f t="shared" si="10"/>
        <v>0</v>
      </c>
      <c r="P12" s="5" t="e">
        <f>INDEX(test_nflmodel2023_2[[player, team]:[player score]],MATCH(Rosters!N12,test_nflmodel2023_2[player, team],0),2)</f>
        <v>#N/A</v>
      </c>
      <c r="Q12" s="8" t="str">
        <f t="shared" si="11"/>
        <v>BE</v>
      </c>
      <c r="R12" s="1" t="str">
        <f t="shared" si="12"/>
        <v>Hubbard-CAR</v>
      </c>
      <c r="S12" s="5">
        <f t="shared" si="13"/>
        <v>11.918004215746725</v>
      </c>
      <c r="T12" s="5">
        <f>INDEX(test_nflmodel2023_2[[player, team]:[player score]],MATCH(Rosters!R12,test_nflmodel2023_2[player, team],0),2)</f>
        <v>11.918004215746725</v>
      </c>
      <c r="U12" s="8" t="str">
        <f t="shared" si="14"/>
        <v>K</v>
      </c>
      <c r="V12" s="1" t="str">
        <f t="shared" si="15"/>
        <v>Butker-KC</v>
      </c>
      <c r="W12" s="5">
        <f t="shared" si="16"/>
        <v>0</v>
      </c>
      <c r="X12" s="5" t="e">
        <f>INDEX(test_nflmodel2023_2[[player, team]:[player score]],MATCH(Rosters!V12,test_nflmodel2023_2[player, team],0),2)</f>
        <v>#N/A</v>
      </c>
      <c r="Z12">
        <f t="shared" si="17"/>
        <v>0</v>
      </c>
      <c r="AA12">
        <f t="shared" si="18"/>
        <v>0</v>
      </c>
      <c r="AB12">
        <f t="shared" si="19"/>
        <v>0</v>
      </c>
      <c r="AC12">
        <f t="shared" si="20"/>
        <v>0</v>
      </c>
      <c r="AD12">
        <f t="shared" si="21"/>
        <v>0</v>
      </c>
      <c r="AE12">
        <f t="shared" si="22"/>
        <v>0</v>
      </c>
    </row>
    <row r="13" spans="1:31" x14ac:dyDescent="0.25">
      <c r="A13" s="8" t="str">
        <f>Rosters!AT60</f>
        <v>BE</v>
      </c>
      <c r="B13" s="1" t="str">
        <f t="shared" si="0"/>
        <v>Samuel-WAS</v>
      </c>
      <c r="C13" s="5">
        <f t="shared" si="1"/>
        <v>13.004249473654223</v>
      </c>
      <c r="D13" s="5">
        <f>INDEX(test_nflmodel2023_2[[player, team]:[player score]],MATCH(Rosters!B13,test_nflmodel2023_2[player, team],0),2)</f>
        <v>13.004249473654223</v>
      </c>
      <c r="E13" s="8" t="str">
        <f t="shared" si="2"/>
        <v>D/ST</v>
      </c>
      <c r="F13" s="1" t="str">
        <f t="shared" si="3"/>
        <v>D/ST-BAL</v>
      </c>
      <c r="G13" s="5">
        <f t="shared" si="4"/>
        <v>0</v>
      </c>
      <c r="H13" s="5" t="e">
        <f>INDEX(test_nflmodel2023_2[[player, team]:[player score]],MATCH(Rosters!F13,test_nflmodel2023_2[player, team],0),2)</f>
        <v>#N/A</v>
      </c>
      <c r="I13" s="8" t="str">
        <f t="shared" si="5"/>
        <v>WR</v>
      </c>
      <c r="J13" s="1" t="str">
        <f t="shared" si="6"/>
        <v>Kupp-LA</v>
      </c>
      <c r="K13" s="5">
        <f t="shared" si="7"/>
        <v>19.330757646602876</v>
      </c>
      <c r="L13" s="5">
        <f>INDEX(test_nflmodel2023_2[[player, team]:[player score]],MATCH(Rosters!J13,test_nflmodel2023_2[player, team],0),2)</f>
        <v>19.330757646602876</v>
      </c>
      <c r="M13" s="8" t="str">
        <f t="shared" si="8"/>
        <v>TE</v>
      </c>
      <c r="N13" s="1" t="str">
        <f t="shared" si="9"/>
        <v>Hill-NO</v>
      </c>
      <c r="O13" s="5">
        <f t="shared" si="10"/>
        <v>14.309617726971682</v>
      </c>
      <c r="P13" s="5">
        <f>INDEX(test_nflmodel2023_2[[player, team]:[player score]],MATCH(Rosters!N13,test_nflmodel2023_2[player, team],0),2)</f>
        <v>14.309617726971682</v>
      </c>
      <c r="Q13" s="8" t="str">
        <f t="shared" si="11"/>
        <v>BE</v>
      </c>
      <c r="R13" s="1" t="str">
        <f t="shared" si="12"/>
        <v>Rice-KC</v>
      </c>
      <c r="S13" s="5">
        <f t="shared" si="13"/>
        <v>13.133018336344788</v>
      </c>
      <c r="T13" s="5">
        <f>INDEX(test_nflmodel2023_2[[player, team]:[player score]],MATCH(Rosters!R13,test_nflmodel2023_2[player, team],0),2)</f>
        <v>13.133018336344788</v>
      </c>
      <c r="U13" s="8" t="str">
        <f t="shared" si="14"/>
        <v>RB/WR/TE</v>
      </c>
      <c r="V13" s="1" t="str">
        <f t="shared" si="15"/>
        <v>Dotson-WAS</v>
      </c>
      <c r="W13" s="5">
        <f t="shared" si="16"/>
        <v>11.03490399963863</v>
      </c>
      <c r="X13" s="5">
        <f>INDEX(test_nflmodel2023_2[[player, team]:[player score]],MATCH(Rosters!V13,test_nflmodel2023_2[player, team],0),2)</f>
        <v>11.03490399963863</v>
      </c>
      <c r="Z13">
        <f t="shared" si="17"/>
        <v>0</v>
      </c>
      <c r="AA13">
        <f t="shared" si="18"/>
        <v>0</v>
      </c>
      <c r="AB13">
        <f t="shared" si="19"/>
        <v>19.330757646602876</v>
      </c>
      <c r="AC13">
        <f t="shared" si="20"/>
        <v>14.309617726971682</v>
      </c>
      <c r="AD13">
        <f t="shared" si="21"/>
        <v>0</v>
      </c>
      <c r="AE13">
        <f t="shared" si="22"/>
        <v>11.03490399963863</v>
      </c>
    </row>
    <row r="14" spans="1:31" x14ac:dyDescent="0.25">
      <c r="A14" s="8" t="str">
        <f>Rosters!AT61</f>
        <v>BE</v>
      </c>
      <c r="B14" s="1" t="str">
        <f t="shared" si="0"/>
        <v>Reed-GB</v>
      </c>
      <c r="C14" s="5">
        <f t="shared" si="1"/>
        <v>16.191674408854773</v>
      </c>
      <c r="D14" s="5">
        <f>INDEX(test_nflmodel2023_2[[player, team]:[player score]],MATCH(Rosters!B14,test_nflmodel2023_2[player, team],0),2)</f>
        <v>16.191674408854773</v>
      </c>
      <c r="E14" s="8" t="str">
        <f t="shared" si="2"/>
        <v>RB/WR/TE</v>
      </c>
      <c r="F14" s="1" t="str">
        <f t="shared" si="3"/>
        <v>Cooks-DAL</v>
      </c>
      <c r="G14" s="5">
        <f t="shared" si="4"/>
        <v>12.169250325675986</v>
      </c>
      <c r="H14" s="5">
        <f>INDEX(test_nflmodel2023_2[[player, team]:[player score]],MATCH(Rosters!F14,test_nflmodel2023_2[player, team],0),2)</f>
        <v>12.169250325675986</v>
      </c>
      <c r="I14" s="8" t="str">
        <f t="shared" si="5"/>
        <v>RB</v>
      </c>
      <c r="J14" s="1" t="str">
        <f t="shared" si="6"/>
        <v>Moss-IND</v>
      </c>
      <c r="K14" s="5">
        <f t="shared" si="7"/>
        <v>23.897108673392296</v>
      </c>
      <c r="L14" s="5">
        <f>INDEX(test_nflmodel2023_2[[player, team]:[player score]],MATCH(Rosters!J14,test_nflmodel2023_2[player, team],0),2)</f>
        <v>23.897108673392296</v>
      </c>
      <c r="M14" s="8" t="str">
        <f t="shared" si="8"/>
        <v>K</v>
      </c>
      <c r="N14" s="1" t="str">
        <f t="shared" si="9"/>
        <v>Gay-IND</v>
      </c>
      <c r="O14" s="5">
        <f t="shared" si="10"/>
        <v>0</v>
      </c>
      <c r="P14" s="5" t="e">
        <f>INDEX(test_nflmodel2023_2[[player, team]:[player score]],MATCH(Rosters!N14,test_nflmodel2023_2[player, team],0),2)</f>
        <v>#N/A</v>
      </c>
      <c r="Q14" s="8" t="str">
        <f t="shared" si="11"/>
        <v>BE</v>
      </c>
      <c r="R14" s="1" t="str">
        <f t="shared" si="12"/>
        <v>Schultz-HOU</v>
      </c>
      <c r="S14" s="5">
        <f t="shared" si="13"/>
        <v>9.2142709341665174</v>
      </c>
      <c r="T14" s="5">
        <f>INDEX(test_nflmodel2023_2[[player, team]:[player score]],MATCH(Rosters!R14,test_nflmodel2023_2[player, team],0),2)</f>
        <v>9.2142709341665174</v>
      </c>
      <c r="U14" s="8" t="str">
        <f t="shared" si="14"/>
        <v>BE</v>
      </c>
      <c r="V14" s="1" t="str">
        <f t="shared" si="15"/>
        <v>Stafford-LA</v>
      </c>
      <c r="W14" s="5">
        <f t="shared" si="16"/>
        <v>26.419026882677734</v>
      </c>
      <c r="X14" s="5">
        <f>INDEX(test_nflmodel2023_2[[player, team]:[player score]],MATCH(Rosters!V14,test_nflmodel2023_2[player, team],0),2)</f>
        <v>26.419026882677734</v>
      </c>
      <c r="Z14">
        <f t="shared" si="17"/>
        <v>0</v>
      </c>
      <c r="AA14">
        <f t="shared" si="18"/>
        <v>12.169250325675986</v>
      </c>
      <c r="AB14">
        <f t="shared" si="19"/>
        <v>23.897108673392296</v>
      </c>
      <c r="AC14">
        <f t="shared" si="20"/>
        <v>0</v>
      </c>
      <c r="AD14">
        <f t="shared" si="21"/>
        <v>0</v>
      </c>
      <c r="AE14">
        <f t="shared" si="22"/>
        <v>0</v>
      </c>
    </row>
    <row r="15" spans="1:31" x14ac:dyDescent="0.25">
      <c r="A15" s="8" t="str">
        <f>Rosters!AT62</f>
        <v>BE</v>
      </c>
      <c r="B15" s="1" t="str">
        <f t="shared" si="0"/>
        <v>Everett-LAC</v>
      </c>
      <c r="C15" s="5">
        <f t="shared" si="1"/>
        <v>9.6182901385426085</v>
      </c>
      <c r="D15" s="5">
        <f>INDEX(test_nflmodel2023_2[[player, team]:[player score]],MATCH(Rosters!B15,test_nflmodel2023_2[player, team],0),2)</f>
        <v>9.6182901385426085</v>
      </c>
      <c r="E15" s="8" t="str">
        <f t="shared" si="2"/>
        <v>BE</v>
      </c>
      <c r="F15" s="1" t="str">
        <f t="shared" si="3"/>
        <v>Atwell-LA</v>
      </c>
      <c r="G15" s="5">
        <f t="shared" si="4"/>
        <v>12.472021666530951</v>
      </c>
      <c r="H15" s="5">
        <f>INDEX(test_nflmodel2023_2[[player, team]:[player score]],MATCH(Rosters!F15,test_nflmodel2023_2[player, team],0),2)</f>
        <v>12.472021666530951</v>
      </c>
      <c r="I15" s="8" t="str">
        <f t="shared" si="5"/>
        <v>RB</v>
      </c>
      <c r="J15" s="1" t="str">
        <f t="shared" si="6"/>
        <v>Johnson-CHI</v>
      </c>
      <c r="K15" s="5">
        <f t="shared" si="7"/>
        <v>11.206757886199387</v>
      </c>
      <c r="L15" s="5">
        <f>INDEX(test_nflmodel2023_2[[player, team]:[player score]],MATCH(Rosters!J15,test_nflmodel2023_2[player, team],0),2)</f>
        <v>11.206757886199387</v>
      </c>
      <c r="M15" s="8" t="str">
        <f t="shared" si="8"/>
        <v>BE</v>
      </c>
      <c r="N15" s="1" t="str">
        <f t="shared" si="9"/>
        <v>Palmer-LAC</v>
      </c>
      <c r="O15" s="5">
        <f t="shared" si="10"/>
        <v>12.380309467402865</v>
      </c>
      <c r="P15" s="5">
        <f>INDEX(test_nflmodel2023_2[[player, team]:[player score]],MATCH(Rosters!N15,test_nflmodel2023_2[player, team],0),2)</f>
        <v>12.380309467402865</v>
      </c>
      <c r="Q15" s="8" t="str">
        <f t="shared" si="11"/>
        <v>RB</v>
      </c>
      <c r="R15" s="1" t="str">
        <f t="shared" si="12"/>
        <v>Henderson-LA</v>
      </c>
      <c r="S15" s="5">
        <f t="shared" si="13"/>
        <v>23.133300858899105</v>
      </c>
      <c r="T15" s="5">
        <f>INDEX(test_nflmodel2023_2[[player, team]:[player score]],MATCH(Rosters!R15,test_nflmodel2023_2[player, team],0),2)</f>
        <v>23.133300858899105</v>
      </c>
      <c r="U15" s="8" t="str">
        <f t="shared" si="14"/>
        <v>BE</v>
      </c>
      <c r="V15" s="1" t="str">
        <f t="shared" si="15"/>
        <v>Shaheed-NO</v>
      </c>
      <c r="W15" s="5">
        <f t="shared" si="16"/>
        <v>14.392725821135461</v>
      </c>
      <c r="X15" s="5">
        <f>INDEX(test_nflmodel2023_2[[player, team]:[player score]],MATCH(Rosters!V15,test_nflmodel2023_2[player, team],0),2)</f>
        <v>14.392725821135461</v>
      </c>
      <c r="Z15">
        <f t="shared" si="17"/>
        <v>0</v>
      </c>
      <c r="AA15">
        <f t="shared" si="18"/>
        <v>0</v>
      </c>
      <c r="AB15">
        <f t="shared" si="19"/>
        <v>11.206757886199387</v>
      </c>
      <c r="AC15">
        <f t="shared" si="20"/>
        <v>0</v>
      </c>
      <c r="AD15">
        <f t="shared" si="21"/>
        <v>23.133300858899105</v>
      </c>
      <c r="AE15">
        <f t="shared" si="22"/>
        <v>0</v>
      </c>
    </row>
    <row r="16" spans="1:31" x14ac:dyDescent="0.25">
      <c r="A16" s="8" t="str">
        <f>Rosters!AT63</f>
        <v>BE</v>
      </c>
      <c r="B16" s="1" t="str">
        <f t="shared" si="0"/>
        <v>Dobbs-MIN</v>
      </c>
      <c r="C16" s="5">
        <f t="shared" si="1"/>
        <v>0</v>
      </c>
      <c r="D16" s="5" t="e">
        <f>INDEX(test_nflmodel2023_2[[player, team]:[player score]],MATCH(Rosters!B16,test_nflmodel2023_2[player, team],0),2)</f>
        <v>#N/A</v>
      </c>
      <c r="E16" s="8" t="str">
        <f t="shared" si="2"/>
        <v>TE</v>
      </c>
      <c r="F16" s="1" t="str">
        <f t="shared" si="3"/>
        <v>Higbee-LA</v>
      </c>
      <c r="G16" s="5">
        <f t="shared" si="4"/>
        <v>7.379901810663009</v>
      </c>
      <c r="H16" s="5">
        <f>INDEX(test_nflmodel2023_2[[player, team]:[player score]],MATCH(Rosters!F16,test_nflmodel2023_2[player, team],0),2)</f>
        <v>7.379901810663009</v>
      </c>
      <c r="I16" s="8" t="str">
        <f t="shared" si="5"/>
        <v>BE</v>
      </c>
      <c r="J16" s="1" t="str">
        <f t="shared" si="6"/>
        <v>Charbonnet-SEA</v>
      </c>
      <c r="K16" s="5">
        <f t="shared" si="7"/>
        <v>8.7204421718670382</v>
      </c>
      <c r="L16" s="5">
        <f>INDEX(test_nflmodel2023_2[[player, team]:[player score]],MATCH(Rosters!J16,test_nflmodel2023_2[player, team],0),2)</f>
        <v>8.7204421718670382</v>
      </c>
      <c r="M16" s="8" t="str">
        <f t="shared" si="8"/>
        <v>QB</v>
      </c>
      <c r="N16" s="1" t="str">
        <f t="shared" si="9"/>
        <v>Herbert-LAC</v>
      </c>
      <c r="O16" s="5">
        <f t="shared" si="10"/>
        <v>36.271612751253855</v>
      </c>
      <c r="P16" s="5">
        <f>INDEX(test_nflmodel2023_2[[player, team]:[player score]],MATCH(Rosters!N16,test_nflmodel2023_2[player, team],0),2)</f>
        <v>36.271612751253855</v>
      </c>
      <c r="Q16" s="8" t="str">
        <f t="shared" si="11"/>
        <v>K</v>
      </c>
      <c r="R16" s="1" t="str">
        <f t="shared" si="12"/>
        <v>Koo-ATL</v>
      </c>
      <c r="S16" s="5">
        <f t="shared" si="13"/>
        <v>0</v>
      </c>
      <c r="T16" s="5" t="e">
        <f>INDEX(test_nflmodel2023_2[[player, team]:[player score]],MATCH(Rosters!R16,test_nflmodel2023_2[player, team],0),2)</f>
        <v>#N/A</v>
      </c>
      <c r="U16" s="8" t="str">
        <f t="shared" si="14"/>
        <v>QB</v>
      </c>
      <c r="V16" s="1" t="str">
        <f t="shared" si="15"/>
        <v>Levis-TEN</v>
      </c>
      <c r="W16" s="5">
        <f t="shared" si="16"/>
        <v>0</v>
      </c>
      <c r="X16" s="5">
        <f>INDEX(test_nflmodel2023_2[[player, team]:[player score]],MATCH(Rosters!V16,test_nflmodel2023_2[player, team],0),2)</f>
        <v>0</v>
      </c>
      <c r="Z16">
        <f t="shared" si="17"/>
        <v>0</v>
      </c>
      <c r="AA16">
        <f t="shared" si="18"/>
        <v>7.379901810663009</v>
      </c>
      <c r="AB16">
        <f t="shared" si="19"/>
        <v>0</v>
      </c>
      <c r="AC16">
        <f t="shared" si="20"/>
        <v>36.271612751253855</v>
      </c>
      <c r="AD16">
        <f t="shared" si="21"/>
        <v>0</v>
      </c>
      <c r="AE16">
        <f t="shared" si="22"/>
        <v>0</v>
      </c>
    </row>
    <row r="17" spans="1:31" x14ac:dyDescent="0.25">
      <c r="B17" s="3" t="str">
        <f>B1</f>
        <v>Matthew Tschiggfrie</v>
      </c>
      <c r="C17" s="3"/>
      <c r="D17" s="3"/>
      <c r="E17" s="3"/>
      <c r="F17" s="3" t="str">
        <f>F1</f>
        <v>Michael Murphy</v>
      </c>
      <c r="G17" s="4"/>
      <c r="H17" s="4"/>
      <c r="I17" s="4"/>
      <c r="J17" s="3" t="str">
        <f>J1</f>
        <v>Thomas Kimbrell</v>
      </c>
      <c r="K17" s="4"/>
      <c r="L17" s="4"/>
      <c r="M17" s="4"/>
      <c r="N17" s="3" t="str">
        <f>N1</f>
        <v>Mike Pulawski</v>
      </c>
      <c r="O17" s="4"/>
      <c r="P17" s="4"/>
      <c r="Q17" s="4"/>
      <c r="R17" s="3" t="str">
        <f>R1</f>
        <v>Nick  Moreno</v>
      </c>
      <c r="S17" s="3"/>
      <c r="T17" s="4"/>
      <c r="U17" s="4"/>
      <c r="V17" s="3" t="str">
        <f>V1</f>
        <v>Evan Pulawski</v>
      </c>
      <c r="W17" s="3"/>
      <c r="X17" s="4"/>
    </row>
    <row r="18" spans="1:31" x14ac:dyDescent="0.25">
      <c r="B18" s="2" t="s">
        <v>53</v>
      </c>
      <c r="C18" s="5">
        <f>SUM(Z2:Z16)</f>
        <v>156.95441694610628</v>
      </c>
      <c r="D18" s="5"/>
      <c r="E18" s="5"/>
      <c r="F18" s="2" t="s">
        <v>53</v>
      </c>
      <c r="G18" s="5">
        <f>SUM(AA2:AA16)</f>
        <v>108.97419358179611</v>
      </c>
      <c r="H18" s="5"/>
      <c r="I18" s="5"/>
      <c r="J18" s="2" t="s">
        <v>53</v>
      </c>
      <c r="K18" s="5">
        <f>SUM(AB2:AB16)</f>
        <v>143.21883469806738</v>
      </c>
      <c r="N18" s="2" t="s">
        <v>53</v>
      </c>
      <c r="O18" s="5">
        <f>SUM(AC2:AC16)</f>
        <v>174.19956533946043</v>
      </c>
      <c r="P18" s="5"/>
      <c r="Q18" s="5"/>
      <c r="R18" s="2" t="s">
        <v>53</v>
      </c>
      <c r="S18" s="5">
        <f>SUM(AD2:AD16)</f>
        <v>154.38091868959054</v>
      </c>
      <c r="V18" s="2" t="s">
        <v>53</v>
      </c>
      <c r="W18" s="5">
        <f>SUM(AE2:AE16)</f>
        <v>128.09180439944973</v>
      </c>
      <c r="X18" s="5"/>
    </row>
    <row r="19" spans="1:31" x14ac:dyDescent="0.25">
      <c r="B19" s="6" t="s">
        <v>54</v>
      </c>
      <c r="C19" s="7">
        <f>_xlfn.RANK.EQ(Rank!B1,Rank!B1:B12,0)</f>
        <v>2</v>
      </c>
      <c r="F19" s="6" t="s">
        <v>54</v>
      </c>
      <c r="G19" s="7">
        <f>_xlfn.RANK.EQ(Rank!B2,Rank!B1:B12,0)</f>
        <v>12</v>
      </c>
      <c r="J19" s="6" t="s">
        <v>54</v>
      </c>
      <c r="K19" s="7">
        <f>_xlfn.RANK.EQ(Rank!B3,Rank!B1:B12,0)</f>
        <v>5</v>
      </c>
      <c r="N19" s="6" t="s">
        <v>54</v>
      </c>
      <c r="O19" s="7">
        <f>_xlfn.RANK.EQ(Rank!B4,Rank!B1:B12,0)</f>
        <v>1</v>
      </c>
      <c r="R19" s="6" t="s">
        <v>54</v>
      </c>
      <c r="S19" s="7">
        <f>_xlfn.RANK.EQ(Rank!B5,Rank!B1:B12,0)</f>
        <v>3</v>
      </c>
      <c r="V19" s="6" t="s">
        <v>54</v>
      </c>
      <c r="W19" s="7">
        <f>_xlfn.RANK.EQ(Rank!B6,Rank!B1:B12,0)</f>
        <v>10</v>
      </c>
    </row>
    <row r="20" spans="1:31" x14ac:dyDescent="0.25">
      <c r="A20" s="3" t="s">
        <v>529</v>
      </c>
      <c r="B20" s="3" t="str">
        <f>BD48</f>
        <v>Tim Kimbrell</v>
      </c>
      <c r="C20" s="3" t="str">
        <f t="shared" ref="C20:C35" si="23">IF(ISNA(D20),0,D20)</f>
        <v>Score</v>
      </c>
      <c r="D20" s="3" t="s">
        <v>55</v>
      </c>
      <c r="E20" s="3" t="s">
        <v>529</v>
      </c>
      <c r="F20" s="3" t="str">
        <f>AO48</f>
        <v>Dylan DiCarlo</v>
      </c>
      <c r="G20" s="3" t="str">
        <f t="shared" ref="G20:G35" si="24">IF(ISNA(H20),0,H20)</f>
        <v>Score</v>
      </c>
      <c r="H20" s="3" t="s">
        <v>55</v>
      </c>
      <c r="I20" s="3" t="s">
        <v>529</v>
      </c>
      <c r="J20" s="3" t="str">
        <f>AF48</f>
        <v>Mark Pulawski</v>
      </c>
      <c r="K20" s="3" t="str">
        <f t="shared" ref="K20:K35" si="25">IF(ISNA(L20),0,L20)</f>
        <v>Score</v>
      </c>
      <c r="L20" s="3" t="s">
        <v>55</v>
      </c>
      <c r="M20" s="3" t="s">
        <v>529</v>
      </c>
      <c r="N20" s="3" t="str">
        <f>AX48</f>
        <v>Tom Bernhardt</v>
      </c>
      <c r="O20" s="3" t="str">
        <f t="shared" ref="O20:O35" si="26">IF(ISNA(P20),0,P20)</f>
        <v>Score</v>
      </c>
      <c r="P20" s="3" t="s">
        <v>55</v>
      </c>
      <c r="Q20" s="3" t="s">
        <v>529</v>
      </c>
      <c r="R20" s="3" t="str">
        <f>AI48</f>
        <v>Bradley Mottram</v>
      </c>
      <c r="S20" s="3" t="str">
        <f t="shared" ref="S20:S35" si="27">IF(ISNA(T20),0,T20)</f>
        <v>Score</v>
      </c>
      <c r="T20" s="3" t="s">
        <v>55</v>
      </c>
      <c r="U20" s="3" t="s">
        <v>529</v>
      </c>
      <c r="V20" s="3" t="str">
        <f>Z48</f>
        <v>Nick Murphy</v>
      </c>
      <c r="W20" s="3" t="str">
        <f t="shared" ref="W20:W35" si="28">IF(ISNA(X20),0,X20)</f>
        <v>Score</v>
      </c>
      <c r="X20" s="3" t="s">
        <v>55</v>
      </c>
      <c r="Y20" t="s">
        <v>67</v>
      </c>
    </row>
    <row r="21" spans="1:31" x14ac:dyDescent="0.25">
      <c r="A21" s="8" t="str">
        <f>BF49</f>
        <v>WR</v>
      </c>
      <c r="B21" s="1" t="str">
        <f>_xlfn.CONCAT(BD49,"-",BE49)</f>
        <v>Adams-LV</v>
      </c>
      <c r="C21" s="5">
        <f t="shared" si="23"/>
        <v>22.272020002645654</v>
      </c>
      <c r="D21" s="5">
        <f>INDEX(test_nflmodel2023_2[[player, team]:[player score]],MATCH(Rosters!B21,test_nflmodel2023_2[player, team],0),2)</f>
        <v>22.272020002645654</v>
      </c>
      <c r="E21" s="8" t="str">
        <f>AQ49</f>
        <v>BE</v>
      </c>
      <c r="F21" s="1" t="str">
        <f>_xlfn.CONCAT(AO49,"-",AP49)</f>
        <v>Jefferson-MIN</v>
      </c>
      <c r="G21" s="5">
        <f t="shared" si="24"/>
        <v>22.75399013720212</v>
      </c>
      <c r="H21" s="5">
        <f>INDEX(test_nflmodel2023_2[[player, team]:[player score]],MATCH(Rosters!F21,test_nflmodel2023_2[player, team],0),2)</f>
        <v>22.75399013720212</v>
      </c>
      <c r="I21" s="8" t="str">
        <f>AH49</f>
        <v>RB</v>
      </c>
      <c r="J21" s="1" t="str">
        <f>_xlfn.CONCAT(AF49,"-",AG49)</f>
        <v>Jacobs-LV</v>
      </c>
      <c r="K21" s="5">
        <f t="shared" si="25"/>
        <v>24.26300522853148</v>
      </c>
      <c r="L21" s="5">
        <f>INDEX(test_nflmodel2023_2[[player, team]:[player score]],MATCH(Rosters!J21,test_nflmodel2023_2[player, team],0),2)</f>
        <v>24.26300522853148</v>
      </c>
      <c r="M21" s="8" t="str">
        <f>AZ49</f>
        <v>RB</v>
      </c>
      <c r="N21" s="1" t="str">
        <f>_xlfn.CONCAT(AX49,"-",AY49)</f>
        <v>Jones-GB</v>
      </c>
      <c r="O21" s="5">
        <f t="shared" si="26"/>
        <v>18.219759783409248</v>
      </c>
      <c r="P21" s="5">
        <f>INDEX(test_nflmodel2023_2[[player, team]:[player score]],MATCH(Rosters!N21,test_nflmodel2023_2[player, team],0),2)</f>
        <v>18.219759783409248</v>
      </c>
      <c r="Q21" s="8" t="str">
        <f>AK49</f>
        <v>WR</v>
      </c>
      <c r="R21" s="1" t="str">
        <f>_xlfn.CONCAT(AI49,"-",AJ49)</f>
        <v>Chase-CIN</v>
      </c>
      <c r="S21" s="5">
        <f t="shared" si="27"/>
        <v>24.838004402950517</v>
      </c>
      <c r="T21" s="5">
        <f>INDEX(test_nflmodel2023_2[[player, team]:[player score]],MATCH(Rosters!R21,test_nflmodel2023_2[player, team],0),2)</f>
        <v>24.838004402950517</v>
      </c>
      <c r="U21" s="8" t="str">
        <f>AB49</f>
        <v>WR</v>
      </c>
      <c r="V21" s="1" t="str">
        <f>_xlfn.CONCAT(Z49,"-",AA49)</f>
        <v>Lamb-DAL</v>
      </c>
      <c r="W21" s="5">
        <f t="shared" si="28"/>
        <v>19.415335866891663</v>
      </c>
      <c r="X21" s="5">
        <f>INDEX(test_nflmodel2023_2[[player, team]:[player score]],MATCH(Rosters!V21,test_nflmodel2023_2[player, team],0),2)</f>
        <v>19.415335866891663</v>
      </c>
      <c r="Z21">
        <f>IF(NOT(A21="BE"),C21,0)</f>
        <v>22.272020002645654</v>
      </c>
      <c r="AA21">
        <f>IF(NOT(E21="BE"),G21,0)</f>
        <v>0</v>
      </c>
      <c r="AB21">
        <f>IF(NOT(I21="BE"),K21,0)</f>
        <v>24.26300522853148</v>
      </c>
      <c r="AC21">
        <f>IF(NOT(M21="BE"),O21,0)</f>
        <v>18.219759783409248</v>
      </c>
      <c r="AD21">
        <f>IF(NOT(Q21="BE"),S21,0)</f>
        <v>24.838004402950517</v>
      </c>
      <c r="AE21">
        <f>IF(NOT(U21="BE"),W21,0)</f>
        <v>19.415335866891663</v>
      </c>
    </row>
    <row r="22" spans="1:31" x14ac:dyDescent="0.25">
      <c r="A22" s="8" t="str">
        <f t="shared" ref="A22:A35" si="29">BF50</f>
        <v>BE</v>
      </c>
      <c r="B22" s="1" t="str">
        <f t="shared" ref="B22:B35" si="30">_xlfn.CONCAT(BD50,"-",BE50)</f>
        <v>Conner-ARI</v>
      </c>
      <c r="C22" s="5">
        <f t="shared" si="23"/>
        <v>21.191821880840376</v>
      </c>
      <c r="D22" s="5">
        <f>INDEX(test_nflmodel2023_2[[player, team]:[player score]],MATCH(Rosters!B22,test_nflmodel2023_2[player, team],0),2)</f>
        <v>21.191821880840376</v>
      </c>
      <c r="E22" s="8" t="str">
        <f t="shared" ref="E22:E35" si="31">AQ50</f>
        <v>BE</v>
      </c>
      <c r="F22" s="1" t="str">
        <f t="shared" ref="F22:F35" si="32">_xlfn.CONCAT(AO50,"-",AP50)</f>
        <v>Brown-DET</v>
      </c>
      <c r="G22" s="5">
        <f t="shared" si="24"/>
        <v>18.205815525479547</v>
      </c>
      <c r="H22" s="5">
        <f>INDEX(test_nflmodel2023_2[[player, team]:[player score]],MATCH(Rosters!F22,test_nflmodel2023_2[player, team],0),2)</f>
        <v>18.205815525479547</v>
      </c>
      <c r="I22" s="8" t="str">
        <f t="shared" ref="I22:I35" si="33">AH50</f>
        <v>RB</v>
      </c>
      <c r="J22" s="1" t="str">
        <f t="shared" ref="J22:J35" si="34">_xlfn.CONCAT(AF50,"-",AG50)</f>
        <v>Mixon-CIN</v>
      </c>
      <c r="K22" s="5">
        <f t="shared" si="25"/>
        <v>26.796266217052814</v>
      </c>
      <c r="L22" s="5">
        <f>INDEX(test_nflmodel2023_2[[player, team]:[player score]],MATCH(Rosters!J22,test_nflmodel2023_2[player, team],0),2)</f>
        <v>26.796266217052814</v>
      </c>
      <c r="M22" s="8" t="str">
        <f t="shared" ref="M22:M35" si="35">AZ50</f>
        <v>BE</v>
      </c>
      <c r="N22" s="1" t="str">
        <f t="shared" ref="N22:N35" si="36">_xlfn.CONCAT(AX50,"-",AY50)</f>
        <v>Fields-CHI</v>
      </c>
      <c r="O22" s="5">
        <f t="shared" si="26"/>
        <v>29.220844163657642</v>
      </c>
      <c r="P22" s="5">
        <f>INDEX(test_nflmodel2023_2[[player, team]:[player score]],MATCH(Rosters!N22,test_nflmodel2023_2[player, team],0),2)</f>
        <v>29.220844163657642</v>
      </c>
      <c r="Q22" s="8" t="str">
        <f t="shared" ref="Q22:Q35" si="37">AK50</f>
        <v>BE</v>
      </c>
      <c r="R22" s="1" t="str">
        <f t="shared" ref="R22:R35" si="38">_xlfn.CONCAT(AI50,"-",AJ50)</f>
        <v>Stevenson-NE</v>
      </c>
      <c r="S22" s="5">
        <f t="shared" si="27"/>
        <v>16.23063129569713</v>
      </c>
      <c r="T22" s="5">
        <f>INDEX(test_nflmodel2023_2[[player, team]:[player score]],MATCH(Rosters!R22,test_nflmodel2023_2[player, team],0),2)</f>
        <v>16.23063129569713</v>
      </c>
      <c r="U22" s="8" t="str">
        <f t="shared" ref="U22:U35" si="39">AB50</f>
        <v>RB</v>
      </c>
      <c r="V22" s="1" t="str">
        <f t="shared" ref="V22:V35" si="40">_xlfn.CONCAT(Z50,"-",AA50)</f>
        <v>White-TB</v>
      </c>
      <c r="W22" s="5">
        <f t="shared" si="28"/>
        <v>18.101169502598417</v>
      </c>
      <c r="X22" s="5">
        <f>INDEX(test_nflmodel2023_2[[player, team]:[player score]],MATCH(Rosters!V22,test_nflmodel2023_2[player, team],0),2)</f>
        <v>18.101169502598417</v>
      </c>
      <c r="Z22">
        <f t="shared" ref="Z22:Z35" si="41">IF(NOT(A22="BE"),C22,0)</f>
        <v>0</v>
      </c>
      <c r="AA22">
        <f t="shared" ref="AA22:AA35" si="42">IF(NOT(E22="BE"),G22,0)</f>
        <v>0</v>
      </c>
      <c r="AB22">
        <f t="shared" ref="AB22:AB35" si="43">IF(NOT(I22="BE"),K22,0)</f>
        <v>26.796266217052814</v>
      </c>
      <c r="AC22">
        <f t="shared" ref="AC22:AC35" si="44">IF(NOT(M22="BE"),O22,0)</f>
        <v>0</v>
      </c>
      <c r="AD22">
        <f t="shared" ref="AD22:AD35" si="45">IF(NOT(Q22="BE"),S22,0)</f>
        <v>0</v>
      </c>
      <c r="AE22">
        <f t="shared" ref="AE22:AE35" si="46">IF(NOT(U22="BE"),W22,0)</f>
        <v>18.101169502598417</v>
      </c>
    </row>
    <row r="23" spans="1:31" x14ac:dyDescent="0.25">
      <c r="A23" s="8" t="str">
        <f t="shared" si="29"/>
        <v>RB/WR/TE</v>
      </c>
      <c r="B23" s="1" t="str">
        <f t="shared" si="30"/>
        <v>Addison-MIN</v>
      </c>
      <c r="C23" s="5">
        <f t="shared" si="23"/>
        <v>18.319519164695887</v>
      </c>
      <c r="D23" s="5">
        <f>INDEX(test_nflmodel2023_2[[player, team]:[player score]],MATCH(Rosters!B23,test_nflmodel2023_2[player, team],0),2)</f>
        <v>18.319519164695887</v>
      </c>
      <c r="E23" s="8" t="str">
        <f t="shared" si="31"/>
        <v>WR</v>
      </c>
      <c r="F23" s="1" t="str">
        <f t="shared" si="32"/>
        <v>Olave-NO</v>
      </c>
      <c r="G23" s="5">
        <f t="shared" si="24"/>
        <v>20.528470334036413</v>
      </c>
      <c r="H23" s="5">
        <f>INDEX(test_nflmodel2023_2[[player, team]:[player score]],MATCH(Rosters!F23,test_nflmodel2023_2[player, team],0),2)</f>
        <v>20.528470334036413</v>
      </c>
      <c r="I23" s="8" t="str">
        <f t="shared" si="33"/>
        <v>BE</v>
      </c>
      <c r="J23" s="1" t="str">
        <f t="shared" si="34"/>
        <v>Samuel-SF</v>
      </c>
      <c r="K23" s="5">
        <f t="shared" si="25"/>
        <v>10.349978857556536</v>
      </c>
      <c r="L23" s="5">
        <f>INDEX(test_nflmodel2023_2[[player, team]:[player score]],MATCH(Rosters!J23,test_nflmodel2023_2[player, team],0),2)</f>
        <v>10.349978857556536</v>
      </c>
      <c r="M23" s="8" t="str">
        <f t="shared" si="35"/>
        <v>WR</v>
      </c>
      <c r="N23" s="1" t="str">
        <f t="shared" si="36"/>
        <v>Watson-GB</v>
      </c>
      <c r="O23" s="5">
        <f t="shared" si="26"/>
        <v>13.498835345030997</v>
      </c>
      <c r="P23" s="5">
        <f>INDEX(test_nflmodel2023_2[[player, team]:[player score]],MATCH(Rosters!N23,test_nflmodel2023_2[player, team],0),2)</f>
        <v>13.498835345030997</v>
      </c>
      <c r="Q23" s="8" t="str">
        <f t="shared" si="37"/>
        <v>BE</v>
      </c>
      <c r="R23" s="1" t="str">
        <f t="shared" si="38"/>
        <v>Metcalf-SEA</v>
      </c>
      <c r="S23" s="5">
        <f t="shared" si="27"/>
        <v>19.35497742250903</v>
      </c>
      <c r="T23" s="5">
        <f>INDEX(test_nflmodel2023_2[[player, team]:[player score]],MATCH(Rosters!R23,test_nflmodel2023_2[player, team],0),2)</f>
        <v>19.35497742250903</v>
      </c>
      <c r="U23" s="8" t="str">
        <f t="shared" si="39"/>
        <v>BE</v>
      </c>
      <c r="V23" s="1" t="str">
        <f t="shared" si="40"/>
        <v>Cooper-CLE</v>
      </c>
      <c r="W23" s="5">
        <f t="shared" si="28"/>
        <v>19.753174794939429</v>
      </c>
      <c r="X23" s="5">
        <f>INDEX(test_nflmodel2023_2[[player, team]:[player score]],MATCH(Rosters!V23,test_nflmodel2023_2[player, team],0),2)</f>
        <v>19.753174794939429</v>
      </c>
      <c r="Z23">
        <f t="shared" si="41"/>
        <v>18.319519164695887</v>
      </c>
      <c r="AA23">
        <f t="shared" si="42"/>
        <v>20.528470334036413</v>
      </c>
      <c r="AB23">
        <f t="shared" si="43"/>
        <v>0</v>
      </c>
      <c r="AC23">
        <f t="shared" si="44"/>
        <v>13.498835345030997</v>
      </c>
      <c r="AD23">
        <f t="shared" si="45"/>
        <v>0</v>
      </c>
      <c r="AE23">
        <f t="shared" si="46"/>
        <v>0</v>
      </c>
    </row>
    <row r="24" spans="1:31" x14ac:dyDescent="0.25">
      <c r="A24" s="8" t="str">
        <f t="shared" si="29"/>
        <v>D/ST</v>
      </c>
      <c r="B24" s="1" t="str">
        <f t="shared" si="30"/>
        <v>D/ST-NO</v>
      </c>
      <c r="C24" s="5">
        <f t="shared" si="23"/>
        <v>0</v>
      </c>
      <c r="D24" s="5" t="e">
        <f>INDEX(test_nflmodel2023_2[[player, team]:[player score]],MATCH(Rosters!B24,test_nflmodel2023_2[player, team],0),2)</f>
        <v>#N/A</v>
      </c>
      <c r="E24" s="8" t="str">
        <f t="shared" si="31"/>
        <v>QB</v>
      </c>
      <c r="F24" s="1" t="str">
        <f t="shared" si="32"/>
        <v>Jackson-BAL</v>
      </c>
      <c r="G24" s="5">
        <f t="shared" si="24"/>
        <v>35.741007812154656</v>
      </c>
      <c r="H24" s="5">
        <f>INDEX(test_nflmodel2023_2[[player, team]:[player score]],MATCH(Rosters!F24,test_nflmodel2023_2[player, team],0),2)</f>
        <v>35.741007812154656</v>
      </c>
      <c r="I24" s="8" t="str">
        <f t="shared" si="33"/>
        <v>WR</v>
      </c>
      <c r="J24" s="1" t="str">
        <f t="shared" si="34"/>
        <v>Moore-CHI</v>
      </c>
      <c r="K24" s="5">
        <f t="shared" si="25"/>
        <v>18.474794630362855</v>
      </c>
      <c r="L24" s="5">
        <f>INDEX(test_nflmodel2023_2[[player, team]:[player score]],MATCH(Rosters!J24,test_nflmodel2023_2[player, team],0),2)</f>
        <v>18.474794630362855</v>
      </c>
      <c r="M24" s="8" t="str">
        <f t="shared" si="35"/>
        <v>WR</v>
      </c>
      <c r="N24" s="1" t="str">
        <f t="shared" si="36"/>
        <v>Evans-TB</v>
      </c>
      <c r="O24" s="5">
        <f t="shared" si="26"/>
        <v>16.488111815125329</v>
      </c>
      <c r="P24" s="5">
        <f>INDEX(test_nflmodel2023_2[[player, team]:[player score]],MATCH(Rosters!N24,test_nflmodel2023_2[player, team],0),2)</f>
        <v>16.488111815125329</v>
      </c>
      <c r="Q24" s="8" t="str">
        <f t="shared" si="37"/>
        <v>RB</v>
      </c>
      <c r="R24" s="1" t="str">
        <f t="shared" si="38"/>
        <v>Hall-NYJ</v>
      </c>
      <c r="S24" s="5">
        <f t="shared" si="27"/>
        <v>14.913866437889304</v>
      </c>
      <c r="T24" s="5">
        <f>INDEX(test_nflmodel2023_2[[player, team]:[player score]],MATCH(Rosters!R24,test_nflmodel2023_2[player, team],0),2)</f>
        <v>14.913866437889304</v>
      </c>
      <c r="U24" s="8" t="str">
        <f t="shared" si="39"/>
        <v>BE</v>
      </c>
      <c r="V24" s="1" t="str">
        <f t="shared" si="40"/>
        <v>Godwin-TB</v>
      </c>
      <c r="W24" s="5">
        <f t="shared" si="28"/>
        <v>17.305736260409326</v>
      </c>
      <c r="X24" s="5">
        <f>INDEX(test_nflmodel2023_2[[player, team]:[player score]],MATCH(Rosters!V24,test_nflmodel2023_2[player, team],0),2)</f>
        <v>17.305736260409326</v>
      </c>
      <c r="Z24">
        <f t="shared" si="41"/>
        <v>0</v>
      </c>
      <c r="AA24">
        <f t="shared" si="42"/>
        <v>35.741007812154656</v>
      </c>
      <c r="AB24">
        <f t="shared" si="43"/>
        <v>18.474794630362855</v>
      </c>
      <c r="AC24">
        <f t="shared" si="44"/>
        <v>16.488111815125329</v>
      </c>
      <c r="AD24">
        <f t="shared" si="45"/>
        <v>14.913866437889304</v>
      </c>
      <c r="AE24">
        <f t="shared" si="46"/>
        <v>0</v>
      </c>
    </row>
    <row r="25" spans="1:31" x14ac:dyDescent="0.25">
      <c r="A25" s="8" t="str">
        <f t="shared" si="29"/>
        <v>K</v>
      </c>
      <c r="B25" s="1" t="str">
        <f t="shared" si="30"/>
        <v>Bass-BUF</v>
      </c>
      <c r="C25" s="5">
        <f t="shared" si="23"/>
        <v>0</v>
      </c>
      <c r="D25" s="5" t="e">
        <f>INDEX(test_nflmodel2023_2[[player, team]:[player score]],MATCH(Rosters!B25,test_nflmodel2023_2[player, team],0),2)</f>
        <v>#N/A</v>
      </c>
      <c r="E25" s="8" t="str">
        <f t="shared" si="31"/>
        <v>RB</v>
      </c>
      <c r="F25" s="1" t="str">
        <f t="shared" si="32"/>
        <v>Walker-SEA</v>
      </c>
      <c r="G25" s="5">
        <f t="shared" si="24"/>
        <v>25.718486817134345</v>
      </c>
      <c r="H25" s="5">
        <f>INDEX(test_nflmodel2023_2[[player, team]:[player score]],MATCH(Rosters!F25,test_nflmodel2023_2[player, team],0),2)</f>
        <v>25.718486817134345</v>
      </c>
      <c r="I25" s="8" t="str">
        <f t="shared" si="33"/>
        <v>BE</v>
      </c>
      <c r="J25" s="1" t="str">
        <f t="shared" si="34"/>
        <v>Pitts-ATL</v>
      </c>
      <c r="K25" s="5">
        <f t="shared" si="25"/>
        <v>11.817604460694337</v>
      </c>
      <c r="L25" s="5">
        <f>INDEX(test_nflmodel2023_2[[player, team]:[player score]],MATCH(Rosters!J25,test_nflmodel2023_2[player, team],0),2)</f>
        <v>11.817604460694337</v>
      </c>
      <c r="M25" s="8" t="str">
        <f t="shared" si="35"/>
        <v>K</v>
      </c>
      <c r="N25" s="1" t="str">
        <f t="shared" si="36"/>
        <v>Tucker-BAL</v>
      </c>
      <c r="O25" s="5">
        <f t="shared" si="26"/>
        <v>0</v>
      </c>
      <c r="P25" s="5" t="e">
        <f>INDEX(test_nflmodel2023_2[[player, team]:[player score]],MATCH(Rosters!N25,test_nflmodel2023_2[player, team],0),2)</f>
        <v>#N/A</v>
      </c>
      <c r="Q25" s="8" t="str">
        <f t="shared" si="37"/>
        <v>WR</v>
      </c>
      <c r="R25" s="1" t="str">
        <f t="shared" si="38"/>
        <v>Hopkins-TEN</v>
      </c>
      <c r="S25" s="5">
        <f t="shared" si="27"/>
        <v>17.769558867089888</v>
      </c>
      <c r="T25" s="5">
        <f>INDEX(test_nflmodel2023_2[[player, team]:[player score]],MATCH(Rosters!R25,test_nflmodel2023_2[player, team],0),2)</f>
        <v>17.769558867089888</v>
      </c>
      <c r="U25" s="8" t="str">
        <f t="shared" si="39"/>
        <v>BE</v>
      </c>
      <c r="V25" s="1" t="str">
        <f t="shared" si="40"/>
        <v>Kittle-SF</v>
      </c>
      <c r="W25" s="5">
        <f t="shared" si="28"/>
        <v>12.936954273346071</v>
      </c>
      <c r="X25" s="5">
        <f>INDEX(test_nflmodel2023_2[[player, team]:[player score]],MATCH(Rosters!V25,test_nflmodel2023_2[player, team],0),2)</f>
        <v>12.936954273346071</v>
      </c>
      <c r="Z25">
        <f t="shared" si="41"/>
        <v>0</v>
      </c>
      <c r="AA25">
        <f t="shared" si="42"/>
        <v>25.718486817134345</v>
      </c>
      <c r="AB25">
        <f t="shared" si="43"/>
        <v>0</v>
      </c>
      <c r="AC25">
        <f t="shared" si="44"/>
        <v>0</v>
      </c>
      <c r="AD25">
        <f t="shared" si="45"/>
        <v>17.769558867089888</v>
      </c>
      <c r="AE25">
        <f t="shared" si="46"/>
        <v>0</v>
      </c>
    </row>
    <row r="26" spans="1:31" x14ac:dyDescent="0.25">
      <c r="A26" s="8" t="str">
        <f t="shared" si="29"/>
        <v>BE</v>
      </c>
      <c r="B26" s="1" t="str">
        <f t="shared" si="30"/>
        <v>LaPorta-DET</v>
      </c>
      <c r="C26" s="5">
        <f t="shared" si="23"/>
        <v>14.243472786198948</v>
      </c>
      <c r="D26" s="5">
        <f>INDEX(test_nflmodel2023_2[[player, team]:[player score]],MATCH(Rosters!B26,test_nflmodel2023_2[player, team],0),2)</f>
        <v>14.243472786198948</v>
      </c>
      <c r="E26" s="8" t="str">
        <f t="shared" si="31"/>
        <v>WR</v>
      </c>
      <c r="F26" s="1" t="str">
        <f t="shared" si="32"/>
        <v>Lockett-SEA</v>
      </c>
      <c r="G26" s="5">
        <f t="shared" si="24"/>
        <v>19.464860145122294</v>
      </c>
      <c r="H26" s="5">
        <f>INDEX(test_nflmodel2023_2[[player, team]:[player score]],MATCH(Rosters!F26,test_nflmodel2023_2[player, team],0),2)</f>
        <v>19.464860145122294</v>
      </c>
      <c r="I26" s="8" t="str">
        <f t="shared" si="33"/>
        <v>WR</v>
      </c>
      <c r="J26" s="1" t="str">
        <f t="shared" si="34"/>
        <v>Flowers-BAL</v>
      </c>
      <c r="K26" s="5">
        <f t="shared" si="25"/>
        <v>18.739384990445192</v>
      </c>
      <c r="L26" s="5">
        <f>INDEX(test_nflmodel2023_2[[player, team]:[player score]],MATCH(Rosters!J26,test_nflmodel2023_2[player, team],0),2)</f>
        <v>18.739384990445192</v>
      </c>
      <c r="M26" s="8" t="str">
        <f t="shared" si="35"/>
        <v>BE</v>
      </c>
      <c r="N26" s="1" t="str">
        <f t="shared" si="36"/>
        <v>D/ST-PIT</v>
      </c>
      <c r="O26" s="5">
        <f t="shared" si="26"/>
        <v>0</v>
      </c>
      <c r="P26" s="5" t="e">
        <f>INDEX(test_nflmodel2023_2[[player, team]:[player score]],MATCH(Rosters!N26,test_nflmodel2023_2[player, team],0),2)</f>
        <v>#N/A</v>
      </c>
      <c r="Q26" s="8" t="str">
        <f t="shared" si="37"/>
        <v>RB/WR/TE</v>
      </c>
      <c r="R26" s="1" t="str">
        <f t="shared" si="38"/>
        <v>Pacheco-KC</v>
      </c>
      <c r="S26" s="5">
        <f t="shared" si="27"/>
        <v>22.060987443036794</v>
      </c>
      <c r="T26" s="5">
        <f>INDEX(test_nflmodel2023_2[[player, team]:[player score]],MATCH(Rosters!R26,test_nflmodel2023_2[player, team],0),2)</f>
        <v>22.060987443036794</v>
      </c>
      <c r="U26" s="8" t="str">
        <f t="shared" si="39"/>
        <v>WR</v>
      </c>
      <c r="V26" s="1" t="str">
        <f t="shared" si="40"/>
        <v>Pittman-IND</v>
      </c>
      <c r="W26" s="5">
        <f t="shared" si="28"/>
        <v>21.968717064518295</v>
      </c>
      <c r="X26" s="5">
        <f>INDEX(test_nflmodel2023_2[[player, team]:[player score]],MATCH(Rosters!V26,test_nflmodel2023_2[player, team],0),2)</f>
        <v>21.968717064518295</v>
      </c>
      <c r="Z26">
        <f t="shared" si="41"/>
        <v>0</v>
      </c>
      <c r="AA26">
        <f t="shared" si="42"/>
        <v>19.464860145122294</v>
      </c>
      <c r="AB26">
        <f t="shared" si="43"/>
        <v>18.739384990445192</v>
      </c>
      <c r="AC26">
        <f t="shared" si="44"/>
        <v>0</v>
      </c>
      <c r="AD26">
        <f t="shared" si="45"/>
        <v>22.060987443036794</v>
      </c>
      <c r="AE26">
        <f t="shared" si="46"/>
        <v>21.968717064518295</v>
      </c>
    </row>
    <row r="27" spans="1:31" x14ac:dyDescent="0.25">
      <c r="A27" s="8" t="str">
        <f t="shared" si="29"/>
        <v>WR</v>
      </c>
      <c r="B27" s="1" t="str">
        <f t="shared" si="30"/>
        <v>Nacua-LA</v>
      </c>
      <c r="C27" s="5">
        <f t="shared" si="23"/>
        <v>18.757309399941942</v>
      </c>
      <c r="D27" s="5">
        <f>INDEX(test_nflmodel2023_2[[player, team]:[player score]],MATCH(Rosters!B27,test_nflmodel2023_2[player, team],0),2)</f>
        <v>18.757309399941942</v>
      </c>
      <c r="E27" s="8" t="str">
        <f t="shared" si="31"/>
        <v>BE</v>
      </c>
      <c r="F27" s="1" t="str">
        <f t="shared" si="32"/>
        <v>Herbert-CHI</v>
      </c>
      <c r="G27" s="5">
        <f t="shared" si="24"/>
        <v>15.819783933328143</v>
      </c>
      <c r="H27" s="5">
        <f>INDEX(test_nflmodel2023_2[[player, team]:[player score]],MATCH(Rosters!F27,test_nflmodel2023_2[player, team],0),2)</f>
        <v>15.819783933328143</v>
      </c>
      <c r="I27" s="8" t="str">
        <f t="shared" si="33"/>
        <v>QB</v>
      </c>
      <c r="J27" s="1" t="str">
        <f t="shared" si="34"/>
        <v>Tagovailoa-MIA</v>
      </c>
      <c r="K27" s="5">
        <f t="shared" si="25"/>
        <v>31.333439582176464</v>
      </c>
      <c r="L27" s="5">
        <f>INDEX(test_nflmodel2023_2[[player, team]:[player score]],MATCH(Rosters!J27,test_nflmodel2023_2[player, team],0),2)</f>
        <v>31.333439582176464</v>
      </c>
      <c r="M27" s="8" t="str">
        <f t="shared" si="35"/>
        <v>D/ST</v>
      </c>
      <c r="N27" s="1" t="str">
        <f t="shared" si="36"/>
        <v>D/ST-BUF</v>
      </c>
      <c r="O27" s="5">
        <f t="shared" si="26"/>
        <v>0</v>
      </c>
      <c r="P27" s="5" t="e">
        <f>INDEX(test_nflmodel2023_2[[player, team]:[player score]],MATCH(Rosters!N27,test_nflmodel2023_2[player, team],0),2)</f>
        <v>#N/A</v>
      </c>
      <c r="Q27" s="8" t="str">
        <f t="shared" si="37"/>
        <v>RB</v>
      </c>
      <c r="R27" s="1" t="str">
        <f t="shared" si="38"/>
        <v>Taylor-IND</v>
      </c>
      <c r="S27" s="5">
        <f t="shared" si="27"/>
        <v>17.863765901534737</v>
      </c>
      <c r="T27" s="5">
        <f>INDEX(test_nflmodel2023_2[[player, team]:[player score]],MATCH(Rosters!R27,test_nflmodel2023_2[player, team],0),2)</f>
        <v>17.863765901534737</v>
      </c>
      <c r="U27" s="8" t="str">
        <f t="shared" si="39"/>
        <v>RB/WR/TE</v>
      </c>
      <c r="V27" s="1" t="str">
        <f t="shared" si="40"/>
        <v>Davis-BUF</v>
      </c>
      <c r="W27" s="5">
        <f t="shared" si="28"/>
        <v>16.187587630375422</v>
      </c>
      <c r="X27" s="5">
        <f>INDEX(test_nflmodel2023_2[[player, team]:[player score]],MATCH(Rosters!V27,test_nflmodel2023_2[player, team],0),2)</f>
        <v>16.187587630375422</v>
      </c>
      <c r="Z27">
        <f t="shared" si="41"/>
        <v>18.757309399941942</v>
      </c>
      <c r="AA27">
        <f t="shared" si="42"/>
        <v>0</v>
      </c>
      <c r="AB27">
        <f t="shared" si="43"/>
        <v>31.333439582176464</v>
      </c>
      <c r="AC27">
        <f t="shared" si="44"/>
        <v>0</v>
      </c>
      <c r="AD27">
        <f t="shared" si="45"/>
        <v>17.863765901534737</v>
      </c>
      <c r="AE27">
        <f t="shared" si="46"/>
        <v>16.187587630375422</v>
      </c>
    </row>
    <row r="28" spans="1:31" x14ac:dyDescent="0.25">
      <c r="A28" s="8" t="str">
        <f t="shared" si="29"/>
        <v>BE</v>
      </c>
      <c r="B28" s="1" t="str">
        <f t="shared" si="30"/>
        <v>D/ST-SEA</v>
      </c>
      <c r="C28" s="5">
        <f t="shared" si="23"/>
        <v>0</v>
      </c>
      <c r="D28" s="5" t="e">
        <f>INDEX(test_nflmodel2023_2[[player, team]:[player score]],MATCH(Rosters!B28,test_nflmodel2023_2[player, team],0),2)</f>
        <v>#N/A</v>
      </c>
      <c r="E28" s="8" t="str">
        <f t="shared" si="31"/>
        <v>TE</v>
      </c>
      <c r="F28" s="1" t="str">
        <f t="shared" si="32"/>
        <v>Kmet-CHI</v>
      </c>
      <c r="G28" s="5">
        <f t="shared" si="24"/>
        <v>11.871356104819698</v>
      </c>
      <c r="H28" s="5">
        <f>INDEX(test_nflmodel2023_2[[player, team]:[player score]],MATCH(Rosters!F28,test_nflmodel2023_2[player, team],0),2)</f>
        <v>11.871356104819698</v>
      </c>
      <c r="I28" s="8" t="str">
        <f t="shared" si="33"/>
        <v>K</v>
      </c>
      <c r="J28" s="1" t="str">
        <f t="shared" si="34"/>
        <v>McPherson-CIN</v>
      </c>
      <c r="K28" s="5">
        <f t="shared" si="25"/>
        <v>0</v>
      </c>
      <c r="L28" s="5" t="e">
        <f>INDEX(test_nflmodel2023_2[[player, team]:[player score]],MATCH(Rosters!J28,test_nflmodel2023_2[player, team],0),2)</f>
        <v>#N/A</v>
      </c>
      <c r="M28" s="8" t="str">
        <f t="shared" si="35"/>
        <v>RB</v>
      </c>
      <c r="N28" s="1" t="str">
        <f t="shared" si="36"/>
        <v>Allgeier-ATL</v>
      </c>
      <c r="O28" s="5">
        <f t="shared" si="26"/>
        <v>13.688527892606455</v>
      </c>
      <c r="P28" s="5">
        <f>INDEX(test_nflmodel2023_2[[player, team]:[player score]],MATCH(Rosters!N28,test_nflmodel2023_2[player, team],0),2)</f>
        <v>13.688527892606455</v>
      </c>
      <c r="Q28" s="8" t="str">
        <f t="shared" si="37"/>
        <v>BE</v>
      </c>
      <c r="R28" s="1" t="str">
        <f t="shared" si="38"/>
        <v>Jeudy-DEN</v>
      </c>
      <c r="S28" s="5">
        <f t="shared" si="27"/>
        <v>18.918228377575392</v>
      </c>
      <c r="T28" s="5">
        <f>INDEX(test_nflmodel2023_2[[player, team]:[player score]],MATCH(Rosters!R28,test_nflmodel2023_2[player, team],0),2)</f>
        <v>18.918228377575392</v>
      </c>
      <c r="U28" s="8" t="str">
        <f t="shared" si="39"/>
        <v>BE</v>
      </c>
      <c r="V28" s="1" t="str">
        <f t="shared" si="40"/>
        <v>Doubs-GB</v>
      </c>
      <c r="W28" s="5">
        <f t="shared" si="28"/>
        <v>15.865168534394707</v>
      </c>
      <c r="X28" s="5">
        <f>INDEX(test_nflmodel2023_2[[player, team]:[player score]],MATCH(Rosters!V28,test_nflmodel2023_2[player, team],0),2)</f>
        <v>15.865168534394707</v>
      </c>
      <c r="Z28">
        <f t="shared" si="41"/>
        <v>0</v>
      </c>
      <c r="AA28">
        <f t="shared" si="42"/>
        <v>11.871356104819698</v>
      </c>
      <c r="AB28">
        <f t="shared" si="43"/>
        <v>0</v>
      </c>
      <c r="AC28">
        <f t="shared" si="44"/>
        <v>13.688527892606455</v>
      </c>
      <c r="AD28">
        <f t="shared" si="45"/>
        <v>0</v>
      </c>
      <c r="AE28">
        <f t="shared" si="46"/>
        <v>0</v>
      </c>
    </row>
    <row r="29" spans="1:31" x14ac:dyDescent="0.25">
      <c r="A29" s="8" t="str">
        <f t="shared" si="29"/>
        <v>BE</v>
      </c>
      <c r="B29" s="1" t="str">
        <f t="shared" si="30"/>
        <v>Lawrence-JAX</v>
      </c>
      <c r="C29" s="5">
        <f t="shared" si="23"/>
        <v>27.170787643622532</v>
      </c>
      <c r="D29" s="5">
        <f>INDEX(test_nflmodel2023_2[[player, team]:[player score]],MATCH(Rosters!B29,test_nflmodel2023_2[player, team],0),2)</f>
        <v>27.170787643622532</v>
      </c>
      <c r="E29" s="8" t="str">
        <f t="shared" si="31"/>
        <v>BE</v>
      </c>
      <c r="F29" s="1" t="str">
        <f t="shared" si="32"/>
        <v>Achane-MIA</v>
      </c>
      <c r="G29" s="5">
        <f t="shared" si="24"/>
        <v>32.237493264267854</v>
      </c>
      <c r="H29" s="5">
        <f>INDEX(test_nflmodel2023_2[[player, team]:[player score]],MATCH(Rosters!F29,test_nflmodel2023_2[player, team],0),2)</f>
        <v>32.237493264267854</v>
      </c>
      <c r="I29" s="8" t="str">
        <f t="shared" si="33"/>
        <v>BE</v>
      </c>
      <c r="J29" s="1" t="str">
        <f t="shared" si="34"/>
        <v>Patterson-DET</v>
      </c>
      <c r="K29" s="5">
        <f t="shared" si="25"/>
        <v>0</v>
      </c>
      <c r="L29" s="5" t="e">
        <f>INDEX(test_nflmodel2023_2[[player, team]:[player score]],MATCH(Rosters!J29,test_nflmodel2023_2[player, team],0),2)</f>
        <v>#N/A</v>
      </c>
      <c r="M29" s="8" t="str">
        <f t="shared" si="35"/>
        <v>BE</v>
      </c>
      <c r="N29" s="1" t="str">
        <f t="shared" si="36"/>
        <v>Williams-LA</v>
      </c>
      <c r="O29" s="5">
        <f t="shared" si="26"/>
        <v>23.33290423758281</v>
      </c>
      <c r="P29" s="5">
        <f>INDEX(test_nflmodel2023_2[[player, team]:[player score]],MATCH(Rosters!N29,test_nflmodel2023_2[player, team],0),2)</f>
        <v>23.33290423758281</v>
      </c>
      <c r="Q29" s="8" t="str">
        <f t="shared" si="37"/>
        <v>BE</v>
      </c>
      <c r="R29" s="1" t="str">
        <f t="shared" si="38"/>
        <v>Thomas-NO</v>
      </c>
      <c r="S29" s="5">
        <f t="shared" si="27"/>
        <v>18.640968122391101</v>
      </c>
      <c r="T29" s="5">
        <f>INDEX(test_nflmodel2023_2[[player, team]:[player score]],MATCH(Rosters!R29,test_nflmodel2023_2[player, team],0),2)</f>
        <v>18.640968122391101</v>
      </c>
      <c r="U29" s="8" t="str">
        <f t="shared" si="39"/>
        <v>BE</v>
      </c>
      <c r="V29" s="1" t="str">
        <f t="shared" si="40"/>
        <v>Pierce-HOU</v>
      </c>
      <c r="W29" s="5">
        <f t="shared" si="28"/>
        <v>17.21993446191015</v>
      </c>
      <c r="X29" s="5">
        <f>INDEX(test_nflmodel2023_2[[player, team]:[player score]],MATCH(Rosters!V29,test_nflmodel2023_2[player, team],0),2)</f>
        <v>17.21993446191015</v>
      </c>
      <c r="Z29">
        <f t="shared" si="41"/>
        <v>0</v>
      </c>
      <c r="AA29">
        <f t="shared" si="42"/>
        <v>0</v>
      </c>
      <c r="AB29">
        <f t="shared" si="43"/>
        <v>0</v>
      </c>
      <c r="AC29">
        <f t="shared" si="44"/>
        <v>0</v>
      </c>
      <c r="AD29">
        <f t="shared" si="45"/>
        <v>0</v>
      </c>
      <c r="AE29">
        <f t="shared" si="46"/>
        <v>0</v>
      </c>
    </row>
    <row r="30" spans="1:31" x14ac:dyDescent="0.25">
      <c r="A30" s="8" t="str">
        <f t="shared" si="29"/>
        <v>RB</v>
      </c>
      <c r="B30" s="1" t="str">
        <f t="shared" si="30"/>
        <v>Barkley-NYG</v>
      </c>
      <c r="C30" s="5">
        <f t="shared" si="23"/>
        <v>25.152150211006393</v>
      </c>
      <c r="D30" s="5">
        <f>INDEX(test_nflmodel2023_2[[player, team]:[player score]],MATCH(Rosters!B30,test_nflmodel2023_2[player, team],0),2)</f>
        <v>25.152150211006393</v>
      </c>
      <c r="E30" s="8" t="str">
        <f t="shared" si="31"/>
        <v>RB/WR/TE</v>
      </c>
      <c r="F30" s="1" t="str">
        <f t="shared" si="32"/>
        <v>Downs-IND</v>
      </c>
      <c r="G30" s="5">
        <f t="shared" si="24"/>
        <v>13.479012135682986</v>
      </c>
      <c r="H30" s="5">
        <f>INDEX(test_nflmodel2023_2[[player, team]:[player score]],MATCH(Rosters!F30,test_nflmodel2023_2[player, team],0),2)</f>
        <v>13.479012135682986</v>
      </c>
      <c r="I30" s="8" t="str">
        <f t="shared" si="33"/>
        <v>BE</v>
      </c>
      <c r="J30" s="1" t="str">
        <f t="shared" si="34"/>
        <v>Wilson-MIA</v>
      </c>
      <c r="K30" s="5">
        <f t="shared" si="25"/>
        <v>5.1172873928263245</v>
      </c>
      <c r="L30" s="5">
        <f>INDEX(test_nflmodel2023_2[[player, team]:[player score]],MATCH(Rosters!J30,test_nflmodel2023_2[player, team],0),2)</f>
        <v>5.1172873928263245</v>
      </c>
      <c r="M30" s="8" t="str">
        <f t="shared" si="35"/>
        <v>RB/WR/TE</v>
      </c>
      <c r="N30" s="1" t="str">
        <f t="shared" si="36"/>
        <v>Dell-HOU</v>
      </c>
      <c r="O30" s="5">
        <f t="shared" si="26"/>
        <v>12.882653080055659</v>
      </c>
      <c r="P30" s="5">
        <f>INDEX(test_nflmodel2023_2[[player, team]:[player score]],MATCH(Rosters!N30,test_nflmodel2023_2[player, team],0),2)</f>
        <v>12.882653080055659</v>
      </c>
      <c r="Q30" s="8" t="str">
        <f t="shared" si="37"/>
        <v>BE</v>
      </c>
      <c r="R30" s="1" t="str">
        <f t="shared" si="38"/>
        <v>Moody-SF</v>
      </c>
      <c r="S30" s="5">
        <f t="shared" si="27"/>
        <v>0</v>
      </c>
      <c r="T30" s="5" t="e">
        <f>INDEX(test_nflmodel2023_2[[player, team]:[player score]],MATCH(Rosters!R30,test_nflmodel2023_2[player, team],0),2)</f>
        <v>#N/A</v>
      </c>
      <c r="U30" s="8" t="str">
        <f t="shared" si="39"/>
        <v>QB</v>
      </c>
      <c r="V30" s="1" t="str">
        <f t="shared" si="40"/>
        <v>Mahomes-KC</v>
      </c>
      <c r="W30" s="5">
        <f t="shared" si="28"/>
        <v>37.7894210256542</v>
      </c>
      <c r="X30" s="5">
        <f>INDEX(test_nflmodel2023_2[[player, team]:[player score]],MATCH(Rosters!V30,test_nflmodel2023_2[player, team],0),2)</f>
        <v>37.7894210256542</v>
      </c>
      <c r="Z30">
        <f t="shared" si="41"/>
        <v>25.152150211006393</v>
      </c>
      <c r="AA30">
        <f t="shared" si="42"/>
        <v>13.479012135682986</v>
      </c>
      <c r="AB30">
        <f t="shared" si="43"/>
        <v>0</v>
      </c>
      <c r="AC30">
        <f t="shared" si="44"/>
        <v>12.882653080055659</v>
      </c>
      <c r="AD30">
        <f t="shared" si="45"/>
        <v>0</v>
      </c>
      <c r="AE30">
        <f t="shared" si="46"/>
        <v>37.7894210256542</v>
      </c>
    </row>
    <row r="31" spans="1:31" x14ac:dyDescent="0.25">
      <c r="A31" s="8" t="str">
        <f t="shared" si="29"/>
        <v>TE</v>
      </c>
      <c r="B31" s="1" t="str">
        <f t="shared" si="30"/>
        <v>Kincaid-BUF</v>
      </c>
      <c r="C31" s="5">
        <f t="shared" si="23"/>
        <v>8.2646657955211236</v>
      </c>
      <c r="D31" s="5">
        <f>INDEX(test_nflmodel2023_2[[player, team]:[player score]],MATCH(Rosters!B31,test_nflmodel2023_2[player, team],0),2)</f>
        <v>8.2646657955211236</v>
      </c>
      <c r="E31" s="8" t="str">
        <f t="shared" si="31"/>
        <v>BE</v>
      </c>
      <c r="F31" s="1" t="str">
        <f t="shared" si="32"/>
        <v>Murray-ARI</v>
      </c>
      <c r="G31" s="5">
        <f t="shared" si="24"/>
        <v>0</v>
      </c>
      <c r="H31" s="5" t="e">
        <f>INDEX(test_nflmodel2023_2[[player, team]:[player score]],MATCH(Rosters!F31,test_nflmodel2023_2[player, team],0),2)</f>
        <v>#N/A</v>
      </c>
      <c r="I31" s="8" t="str">
        <f t="shared" si="33"/>
        <v>D/ST</v>
      </c>
      <c r="J31" s="1" t="str">
        <f t="shared" si="34"/>
        <v>D/ST-LV</v>
      </c>
      <c r="K31" s="5">
        <f t="shared" si="25"/>
        <v>0</v>
      </c>
      <c r="L31" s="5" t="e">
        <f>INDEX(test_nflmodel2023_2[[player, team]:[player score]],MATCH(Rosters!J31,test_nflmodel2023_2[player, team],0),2)</f>
        <v>#N/A</v>
      </c>
      <c r="M31" s="8" t="str">
        <f t="shared" si="35"/>
        <v>BE</v>
      </c>
      <c r="N31" s="1" t="str">
        <f t="shared" si="36"/>
        <v>Montgomery-DET</v>
      </c>
      <c r="O31" s="5">
        <f t="shared" si="26"/>
        <v>26.350558640322014</v>
      </c>
      <c r="P31" s="5">
        <f>INDEX(test_nflmodel2023_2[[player, team]:[player score]],MATCH(Rosters!N31,test_nflmodel2023_2[player, team],0),2)</f>
        <v>26.350558640322014</v>
      </c>
      <c r="Q31" s="8" t="str">
        <f t="shared" si="37"/>
        <v>BE</v>
      </c>
      <c r="R31" s="1" t="str">
        <f t="shared" si="38"/>
        <v>Purdy-SF</v>
      </c>
      <c r="S31" s="5">
        <f t="shared" si="27"/>
        <v>27.201495691922364</v>
      </c>
      <c r="T31" s="5">
        <f>INDEX(test_nflmodel2023_2[[player, team]:[player score]],MATCH(Rosters!R31,test_nflmodel2023_2[player, team],0),2)</f>
        <v>27.201495691922364</v>
      </c>
      <c r="U31" s="8" t="str">
        <f t="shared" si="39"/>
        <v>BE</v>
      </c>
      <c r="V31" s="1" t="str">
        <f t="shared" si="40"/>
        <v>D/ST-JAX</v>
      </c>
      <c r="W31" s="5">
        <f t="shared" si="28"/>
        <v>0</v>
      </c>
      <c r="X31" s="5" t="e">
        <f>INDEX(test_nflmodel2023_2[[player, team]:[player score]],MATCH(Rosters!V31,test_nflmodel2023_2[player, team],0),2)</f>
        <v>#N/A</v>
      </c>
      <c r="Z31">
        <f t="shared" si="41"/>
        <v>8.2646657955211236</v>
      </c>
      <c r="AA31">
        <f t="shared" si="42"/>
        <v>0</v>
      </c>
      <c r="AB31">
        <f t="shared" si="43"/>
        <v>0</v>
      </c>
      <c r="AC31">
        <f t="shared" si="44"/>
        <v>0</v>
      </c>
      <c r="AD31">
        <f t="shared" si="45"/>
        <v>0</v>
      </c>
      <c r="AE31">
        <f t="shared" si="46"/>
        <v>0</v>
      </c>
    </row>
    <row r="32" spans="1:31" x14ac:dyDescent="0.25">
      <c r="A32" s="8" t="str">
        <f t="shared" si="29"/>
        <v>RB</v>
      </c>
      <c r="B32" s="1" t="str">
        <f t="shared" si="30"/>
        <v>Henry-TEN</v>
      </c>
      <c r="C32" s="5">
        <f t="shared" si="23"/>
        <v>19.781016324341191</v>
      </c>
      <c r="D32" s="5">
        <f>INDEX(test_nflmodel2023_2[[player, team]:[player score]],MATCH(Rosters!B32,test_nflmodel2023_2[player, team],0),2)</f>
        <v>19.781016324341191</v>
      </c>
      <c r="E32" s="8" t="str">
        <f t="shared" si="31"/>
        <v>RB</v>
      </c>
      <c r="F32" s="1" t="str">
        <f t="shared" si="32"/>
        <v>Edwards-BAL</v>
      </c>
      <c r="G32" s="5">
        <f t="shared" si="24"/>
        <v>16.756333699307611</v>
      </c>
      <c r="H32" s="5">
        <f>INDEX(test_nflmodel2023_2[[player, team]:[player score]],MATCH(Rosters!F32,test_nflmodel2023_2[player, team],0),2)</f>
        <v>16.756333699307611</v>
      </c>
      <c r="I32" s="8" t="str">
        <f t="shared" si="33"/>
        <v>BE</v>
      </c>
      <c r="J32" s="1" t="str">
        <f t="shared" si="34"/>
        <v>Williams-DET</v>
      </c>
      <c r="K32" s="5">
        <f t="shared" si="25"/>
        <v>7.2</v>
      </c>
      <c r="L32" s="5">
        <f>INDEX(test_nflmodel2023_2[[player, team]:[player score]],MATCH(Rosters!J32,test_nflmodel2023_2[player, team],0),2)</f>
        <v>7.2</v>
      </c>
      <c r="M32" s="8" t="str">
        <f t="shared" si="35"/>
        <v>TE</v>
      </c>
      <c r="N32" s="1" t="str">
        <f t="shared" si="36"/>
        <v>Goedert-PHI</v>
      </c>
      <c r="O32" s="5">
        <f t="shared" si="26"/>
        <v>10.074943492816482</v>
      </c>
      <c r="P32" s="5">
        <f>INDEX(test_nflmodel2023_2[[player, team]:[player score]],MATCH(Rosters!N32,test_nflmodel2023_2[player, team],0),2)</f>
        <v>10.074943492816482</v>
      </c>
      <c r="Q32" s="8" t="str">
        <f t="shared" si="37"/>
        <v>D/ST</v>
      </c>
      <c r="R32" s="1" t="str">
        <f t="shared" si="38"/>
        <v>D/ST-PHI</v>
      </c>
      <c r="S32" s="5">
        <f t="shared" si="27"/>
        <v>0</v>
      </c>
      <c r="T32" s="5" t="e">
        <f>INDEX(test_nflmodel2023_2[[player, team]:[player score]],MATCH(Rosters!R32,test_nflmodel2023_2[player, team],0),2)</f>
        <v>#N/A</v>
      </c>
      <c r="U32" s="8" t="str">
        <f t="shared" si="39"/>
        <v>K</v>
      </c>
      <c r="V32" s="1" t="str">
        <f t="shared" si="40"/>
        <v>Hopkins-CLE</v>
      </c>
      <c r="W32" s="5">
        <f t="shared" si="28"/>
        <v>0</v>
      </c>
      <c r="X32" s="5" t="e">
        <f>INDEX(test_nflmodel2023_2[[player, team]:[player score]],MATCH(Rosters!V32,test_nflmodel2023_2[player, team],0),2)</f>
        <v>#N/A</v>
      </c>
      <c r="Z32">
        <f t="shared" si="41"/>
        <v>19.781016324341191</v>
      </c>
      <c r="AA32">
        <f t="shared" si="42"/>
        <v>16.756333699307611</v>
      </c>
      <c r="AB32">
        <f t="shared" si="43"/>
        <v>0</v>
      </c>
      <c r="AC32">
        <f t="shared" si="44"/>
        <v>10.074943492816482</v>
      </c>
      <c r="AD32">
        <f t="shared" si="45"/>
        <v>0</v>
      </c>
      <c r="AE32">
        <f t="shared" si="46"/>
        <v>0</v>
      </c>
    </row>
    <row r="33" spans="1:61" x14ac:dyDescent="0.25">
      <c r="A33" s="8" t="str">
        <f t="shared" si="29"/>
        <v>BE</v>
      </c>
      <c r="B33" s="1" t="str">
        <f t="shared" si="30"/>
        <v>Brown-ARI</v>
      </c>
      <c r="C33" s="5">
        <f t="shared" si="23"/>
        <v>20.000033444881669</v>
      </c>
      <c r="D33" s="5">
        <f>INDEX(test_nflmodel2023_2[[player, team]:[player score]],MATCH(Rosters!B33,test_nflmodel2023_2[player, team],0),2)</f>
        <v>20.000033444881669</v>
      </c>
      <c r="E33" s="8" t="str">
        <f t="shared" si="31"/>
        <v>BE</v>
      </c>
      <c r="F33" s="1" t="str">
        <f t="shared" si="32"/>
        <v>McBride-ARI</v>
      </c>
      <c r="G33" s="5">
        <f t="shared" si="24"/>
        <v>7.9075379444721179</v>
      </c>
      <c r="H33" s="5">
        <f>INDEX(test_nflmodel2023_2[[player, team]:[player score]],MATCH(Rosters!F33,test_nflmodel2023_2[player, team],0),2)</f>
        <v>7.9075379444721179</v>
      </c>
      <c r="I33" s="8" t="str">
        <f t="shared" si="33"/>
        <v>RB/WR/TE</v>
      </c>
      <c r="J33" s="1" t="str">
        <f t="shared" si="34"/>
        <v>Demercado-ARI</v>
      </c>
      <c r="K33" s="5">
        <f t="shared" si="25"/>
        <v>6.0463953951783767</v>
      </c>
      <c r="L33" s="5">
        <f>INDEX(test_nflmodel2023_2[[player, team]:[player score]],MATCH(Rosters!J33,test_nflmodel2023_2[player, team],0),2)</f>
        <v>6.0463953951783767</v>
      </c>
      <c r="M33" s="8" t="str">
        <f t="shared" si="35"/>
        <v>BE</v>
      </c>
      <c r="N33" s="1" t="str">
        <f t="shared" si="36"/>
        <v>Thomas-WAS</v>
      </c>
      <c r="O33" s="5">
        <f t="shared" si="26"/>
        <v>10.159913878841088</v>
      </c>
      <c r="P33" s="5">
        <f>INDEX(test_nflmodel2023_2[[player, team]:[player score]],MATCH(Rosters!N33,test_nflmodel2023_2[player, team],0),2)</f>
        <v>10.159913878841088</v>
      </c>
      <c r="Q33" s="8" t="str">
        <f t="shared" si="37"/>
        <v>TE</v>
      </c>
      <c r="R33" s="1" t="str">
        <f t="shared" si="38"/>
        <v>Ferguson-DAL</v>
      </c>
      <c r="S33" s="5">
        <f t="shared" si="27"/>
        <v>11.700714061270251</v>
      </c>
      <c r="T33" s="5">
        <f>INDEX(test_nflmodel2023_2[[player, team]:[player score]],MATCH(Rosters!R33,test_nflmodel2023_2[player, team],0),2)</f>
        <v>11.700714061270251</v>
      </c>
      <c r="U33" s="8" t="str">
        <f t="shared" si="39"/>
        <v>D/ST</v>
      </c>
      <c r="V33" s="1" t="str">
        <f t="shared" si="40"/>
        <v>D/ST-ATL</v>
      </c>
      <c r="W33" s="5">
        <f t="shared" si="28"/>
        <v>0</v>
      </c>
      <c r="X33" s="5" t="e">
        <f>INDEX(test_nflmodel2023_2[[player, team]:[player score]],MATCH(Rosters!V33,test_nflmodel2023_2[player, team],0),2)</f>
        <v>#N/A</v>
      </c>
      <c r="Z33">
        <f t="shared" si="41"/>
        <v>0</v>
      </c>
      <c r="AA33">
        <f t="shared" si="42"/>
        <v>0</v>
      </c>
      <c r="AB33">
        <f t="shared" si="43"/>
        <v>6.0463953951783767</v>
      </c>
      <c r="AC33">
        <f t="shared" si="44"/>
        <v>0</v>
      </c>
      <c r="AD33">
        <f t="shared" si="45"/>
        <v>11.700714061270251</v>
      </c>
      <c r="AE33">
        <f t="shared" si="46"/>
        <v>0</v>
      </c>
    </row>
    <row r="34" spans="1:61" x14ac:dyDescent="0.25">
      <c r="A34" s="8" t="str">
        <f t="shared" si="29"/>
        <v>BE</v>
      </c>
      <c r="B34" s="1" t="str">
        <f t="shared" si="30"/>
        <v>Spears-TEN</v>
      </c>
      <c r="C34" s="5">
        <f t="shared" si="23"/>
        <v>10.926597457308397</v>
      </c>
      <c r="D34" s="5">
        <f>INDEX(test_nflmodel2023_2[[player, team]:[player score]],MATCH(Rosters!B34,test_nflmodel2023_2[player, team],0),2)</f>
        <v>10.926597457308397</v>
      </c>
      <c r="E34" s="8" t="str">
        <f t="shared" si="31"/>
        <v>K</v>
      </c>
      <c r="F34" s="1" t="str">
        <f t="shared" si="32"/>
        <v>Grupe-NO</v>
      </c>
      <c r="G34" s="5">
        <f t="shared" si="24"/>
        <v>0</v>
      </c>
      <c r="H34" s="5" t="e">
        <f>INDEX(test_nflmodel2023_2[[player, team]:[player score]],MATCH(Rosters!F34,test_nflmodel2023_2[player, team],0),2)</f>
        <v>#N/A</v>
      </c>
      <c r="I34" s="8" t="str">
        <f t="shared" si="33"/>
        <v>BE</v>
      </c>
      <c r="J34" s="1" t="str">
        <f t="shared" si="34"/>
        <v>Goff-DET</v>
      </c>
      <c r="K34" s="5">
        <f t="shared" si="25"/>
        <v>25.533140014345076</v>
      </c>
      <c r="L34" s="5">
        <f>INDEX(test_nflmodel2023_2[[player, team]:[player score]],MATCH(Rosters!J34,test_nflmodel2023_2[player, team],0),2)</f>
        <v>25.533140014345076</v>
      </c>
      <c r="M34" s="8" t="str">
        <f t="shared" si="35"/>
        <v>BE</v>
      </c>
      <c r="N34" s="1" t="str">
        <f t="shared" si="36"/>
        <v>Smith-ATL</v>
      </c>
      <c r="O34" s="5">
        <f t="shared" si="26"/>
        <v>10.069568751004217</v>
      </c>
      <c r="P34" s="5">
        <f>INDEX(test_nflmodel2023_2[[player, team]:[player score]],MATCH(Rosters!N34,test_nflmodel2023_2[player, team],0),2)</f>
        <v>10.069568751004217</v>
      </c>
      <c r="Q34" s="8" t="str">
        <f t="shared" si="37"/>
        <v>QB</v>
      </c>
      <c r="R34" s="1" t="str">
        <f t="shared" si="38"/>
        <v>Smith-SEA</v>
      </c>
      <c r="S34" s="5">
        <f t="shared" si="27"/>
        <v>31.305862647862757</v>
      </c>
      <c r="T34" s="5">
        <f>INDEX(test_nflmodel2023_2[[player, team]:[player score]],MATCH(Rosters!R34,test_nflmodel2023_2[player, team],0),2)</f>
        <v>31.305862647862757</v>
      </c>
      <c r="U34" s="8" t="str">
        <f t="shared" si="39"/>
        <v>TE</v>
      </c>
      <c r="V34" s="1" t="str">
        <f t="shared" si="40"/>
        <v>Otton-TB</v>
      </c>
      <c r="W34" s="5">
        <f t="shared" si="28"/>
        <v>7.742218126773742</v>
      </c>
      <c r="X34" s="5">
        <f>INDEX(test_nflmodel2023_2[[player, team]:[player score]],MATCH(Rosters!V34,test_nflmodel2023_2[player, team],0),2)</f>
        <v>7.742218126773742</v>
      </c>
      <c r="Z34">
        <f t="shared" si="41"/>
        <v>0</v>
      </c>
      <c r="AA34">
        <f t="shared" si="42"/>
        <v>0</v>
      </c>
      <c r="AB34">
        <f t="shared" si="43"/>
        <v>0</v>
      </c>
      <c r="AC34">
        <f t="shared" si="44"/>
        <v>0</v>
      </c>
      <c r="AD34">
        <f t="shared" si="45"/>
        <v>31.305862647862757</v>
      </c>
      <c r="AE34">
        <f t="shared" si="46"/>
        <v>7.742218126773742</v>
      </c>
    </row>
    <row r="35" spans="1:61" x14ac:dyDescent="0.25">
      <c r="A35" s="8" t="str">
        <f t="shared" si="29"/>
        <v>QB</v>
      </c>
      <c r="B35" s="1" t="str">
        <f t="shared" si="30"/>
        <v>Carr-NO</v>
      </c>
      <c r="C35" s="5">
        <f t="shared" si="23"/>
        <v>29.577974336701747</v>
      </c>
      <c r="D35" s="5">
        <f>INDEX(test_nflmodel2023_2[[player, team]:[player score]],MATCH(Rosters!B35,test_nflmodel2023_2[player, team],0),2)</f>
        <v>29.577974336701747</v>
      </c>
      <c r="E35" s="8" t="str">
        <f t="shared" si="31"/>
        <v>D/ST</v>
      </c>
      <c r="F35" s="1" t="str">
        <f t="shared" si="32"/>
        <v>D/ST-NYG</v>
      </c>
      <c r="G35" s="5">
        <f t="shared" si="24"/>
        <v>0</v>
      </c>
      <c r="H35" s="5" t="e">
        <f>INDEX(test_nflmodel2023_2[[player, team]:[player score]],MATCH(Rosters!F35,test_nflmodel2023_2[player, team],0),2)</f>
        <v>#N/A</v>
      </c>
      <c r="I35" s="8" t="str">
        <f t="shared" si="33"/>
        <v>TE</v>
      </c>
      <c r="J35" s="1" t="str">
        <f t="shared" si="34"/>
        <v>Njoku-CLE</v>
      </c>
      <c r="K35" s="5">
        <f t="shared" si="25"/>
        <v>6.3353461407758349</v>
      </c>
      <c r="L35" s="5">
        <f>INDEX(test_nflmodel2023_2[[player, team]:[player score]],MATCH(Rosters!J35,test_nflmodel2023_2[player, team],0),2)</f>
        <v>6.3353461407758349</v>
      </c>
      <c r="M35" s="8" t="str">
        <f t="shared" si="35"/>
        <v>QB</v>
      </c>
      <c r="N35" s="1" t="str">
        <f t="shared" si="36"/>
        <v>Mayfield-TB</v>
      </c>
      <c r="O35" s="5">
        <f t="shared" si="26"/>
        <v>30.295999432966468</v>
      </c>
      <c r="P35" s="5">
        <f>INDEX(test_nflmodel2023_2[[player, team]:[player score]],MATCH(Rosters!N35,test_nflmodel2023_2[player, team],0),2)</f>
        <v>30.295999432966468</v>
      </c>
      <c r="Q35" s="8" t="str">
        <f t="shared" si="37"/>
        <v>K</v>
      </c>
      <c r="R35" s="1" t="str">
        <f t="shared" si="38"/>
        <v>Prater-ARI</v>
      </c>
      <c r="S35" s="5">
        <f t="shared" si="27"/>
        <v>0</v>
      </c>
      <c r="T35" s="5" t="e">
        <f>INDEX(test_nflmodel2023_2[[player, team]:[player score]],MATCH(Rosters!R35,test_nflmodel2023_2[player, team],0),2)</f>
        <v>#N/A</v>
      </c>
      <c r="U35" s="8" t="str">
        <f t="shared" si="39"/>
        <v>RB</v>
      </c>
      <c r="V35" s="1" t="str">
        <f t="shared" si="40"/>
        <v>Singletary-HOU</v>
      </c>
      <c r="W35" s="5">
        <f t="shared" si="28"/>
        <v>9.7020306047320002</v>
      </c>
      <c r="X35" s="5">
        <f>INDEX(test_nflmodel2023_2[[player, team]:[player score]],MATCH(Rosters!V35,test_nflmodel2023_2[player, team],0),2)</f>
        <v>9.7020306047320002</v>
      </c>
      <c r="Z35">
        <f t="shared" si="41"/>
        <v>29.577974336701747</v>
      </c>
      <c r="AA35">
        <f t="shared" si="42"/>
        <v>0</v>
      </c>
      <c r="AB35">
        <f t="shared" si="43"/>
        <v>6.3353461407758349</v>
      </c>
      <c r="AC35">
        <f t="shared" si="44"/>
        <v>30.295999432966468</v>
      </c>
      <c r="AD35">
        <f t="shared" si="45"/>
        <v>0</v>
      </c>
      <c r="AE35">
        <f t="shared" si="46"/>
        <v>9.7020306047320002</v>
      </c>
    </row>
    <row r="36" spans="1:61" x14ac:dyDescent="0.25">
      <c r="B36" s="3" t="str">
        <f>B20</f>
        <v>Tim Kimbrell</v>
      </c>
      <c r="C36" s="3"/>
      <c r="D36" s="3"/>
      <c r="E36" s="3"/>
      <c r="F36" s="3" t="str">
        <f>F20</f>
        <v>Dylan DiCarlo</v>
      </c>
      <c r="G36" s="3"/>
      <c r="H36" s="3"/>
      <c r="I36" s="3"/>
      <c r="J36" s="3" t="str">
        <f>J20</f>
        <v>Mark Pulawski</v>
      </c>
      <c r="K36" s="3"/>
      <c r="L36" s="3"/>
      <c r="M36" s="3"/>
      <c r="N36" s="3" t="str">
        <f>N20</f>
        <v>Tom Bernhardt</v>
      </c>
      <c r="O36" s="3"/>
      <c r="P36" s="3"/>
      <c r="Q36" s="3"/>
      <c r="R36" s="3" t="str">
        <f>R20</f>
        <v>Bradley Mottram</v>
      </c>
      <c r="S36" s="3"/>
      <c r="T36" s="3"/>
      <c r="U36" s="3"/>
      <c r="V36" s="3" t="str">
        <f>V20</f>
        <v>Nick Murphy</v>
      </c>
      <c r="W36" s="3"/>
      <c r="X36" s="3"/>
    </row>
    <row r="37" spans="1:61" x14ac:dyDescent="0.25">
      <c r="B37" s="2" t="s">
        <v>53</v>
      </c>
      <c r="C37" s="5">
        <f>SUM(Z21:Z35)</f>
        <v>142.12465523485395</v>
      </c>
      <c r="D37" s="5"/>
      <c r="E37" s="5"/>
      <c r="F37" s="2" t="s">
        <v>53</v>
      </c>
      <c r="G37" s="5">
        <f>SUM(AA21:AA35)</f>
        <v>143.55952704825802</v>
      </c>
      <c r="H37" s="5"/>
      <c r="I37" s="5"/>
      <c r="J37" s="2" t="s">
        <v>53</v>
      </c>
      <c r="K37" s="5">
        <f>SUM(AB21:AB35)</f>
        <v>131.98863218452303</v>
      </c>
      <c r="L37" s="5"/>
      <c r="M37" s="5"/>
      <c r="N37" s="2" t="s">
        <v>53</v>
      </c>
      <c r="O37" s="5">
        <f>SUM(AC21:AC35)</f>
        <v>115.14883084201065</v>
      </c>
      <c r="P37" s="5"/>
      <c r="Q37" s="5"/>
      <c r="R37" s="2" t="s">
        <v>53</v>
      </c>
      <c r="S37" s="5">
        <f>SUM(AD21:AD35)</f>
        <v>140.45275976163424</v>
      </c>
      <c r="T37" s="5"/>
      <c r="U37" s="5"/>
      <c r="V37" s="2" t="s">
        <v>53</v>
      </c>
      <c r="W37" s="5">
        <f>SUM(AE21:AE35)</f>
        <v>130.90647982154371</v>
      </c>
      <c r="X37" s="5"/>
    </row>
    <row r="38" spans="1:61" x14ac:dyDescent="0.25">
      <c r="B38" s="6" t="s">
        <v>54</v>
      </c>
      <c r="C38" s="7">
        <f>_xlfn.RANK.EQ(Rank!B7,Rank!B1:B12,0)</f>
        <v>6</v>
      </c>
      <c r="F38" s="6" t="s">
        <v>54</v>
      </c>
      <c r="G38" s="7">
        <f>_xlfn.RANK.EQ(Rank!B8,Rank!B1:B12,0)</f>
        <v>4</v>
      </c>
      <c r="J38" s="6" t="s">
        <v>54</v>
      </c>
      <c r="K38" s="7">
        <f>_xlfn.RANK.EQ(Rank!B9,Rank!B1:B12,0)</f>
        <v>8</v>
      </c>
      <c r="N38" s="6" t="s">
        <v>54</v>
      </c>
      <c r="O38" s="7">
        <f>_xlfn.RANK.EQ(Rank!B10,Rank!B1:B12,0)</f>
        <v>11</v>
      </c>
      <c r="S38" s="7">
        <f>_xlfn.RANK.EQ(Rank!B11,Rank!B1:B12,0)</f>
        <v>7</v>
      </c>
      <c r="V38" s="6" t="s">
        <v>54</v>
      </c>
      <c r="W38" s="7">
        <f>_xlfn.RANK.EQ(Rank!B12,Rank!B1:B12,0)</f>
        <v>9</v>
      </c>
    </row>
    <row r="48" spans="1:61" x14ac:dyDescent="0.25">
      <c r="Z48" s="1" t="str">
        <f>'test_totsRosters (2)'!A2</f>
        <v>Nick Murphy</v>
      </c>
      <c r="AA48" s="1"/>
      <c r="AB48" s="1"/>
      <c r="AC48" s="1" t="str">
        <f>'test_totsRosters (2)'!D2</f>
        <v>Nick  Moreno</v>
      </c>
      <c r="AD48" s="1"/>
      <c r="AE48" s="1"/>
      <c r="AF48" s="1" t="str">
        <f>'test_totsRosters (2)'!G2</f>
        <v>Mark Pulawski</v>
      </c>
      <c r="AG48" s="1"/>
      <c r="AH48" s="1"/>
      <c r="AI48" s="1" t="str">
        <f>'test_totsRosters (2)'!J2</f>
        <v>Bradley Mottram</v>
      </c>
      <c r="AJ48" s="1"/>
      <c r="AK48" s="1"/>
      <c r="AL48" s="1" t="str">
        <f>'test_totsRosters (2)'!M2</f>
        <v>Thomas Kimbrell</v>
      </c>
      <c r="AM48" s="1"/>
      <c r="AN48" s="1"/>
      <c r="AO48" s="1" t="str">
        <f>'test_totsRosters (2)'!P2</f>
        <v>Dylan DiCarlo</v>
      </c>
      <c r="AP48" s="1"/>
      <c r="AQ48" s="1"/>
      <c r="AR48" s="1" t="str">
        <f>'test_totsRosters (2)'!S2</f>
        <v>Matthew Tschiggfrie</v>
      </c>
      <c r="AS48" s="1"/>
      <c r="AT48" s="1"/>
      <c r="AU48" s="1" t="str">
        <f>'test_totsRosters (2)'!V2</f>
        <v>Michael Murphy</v>
      </c>
      <c r="AV48" s="1"/>
      <c r="AW48" s="1"/>
      <c r="AX48" s="1" t="str">
        <f>'test_totsRosters (2)'!Y2</f>
        <v>Tom Bernhardt</v>
      </c>
      <c r="AY48" s="1"/>
      <c r="AZ48" s="1"/>
      <c r="BA48" s="1" t="str">
        <f>'test_totsRosters (2)'!AB2</f>
        <v>Mike Pulawski</v>
      </c>
      <c r="BB48" s="1"/>
      <c r="BC48" s="1"/>
      <c r="BD48" s="1" t="str">
        <f>'test_totsRosters (2)'!AE2</f>
        <v>Tim Kimbrell</v>
      </c>
      <c r="BE48" s="1"/>
      <c r="BF48" s="1"/>
      <c r="BG48" s="1" t="str">
        <f>'test_totsRosters (2)'!AH2</f>
        <v>Evan Pulawski</v>
      </c>
      <c r="BH48" s="1"/>
      <c r="BI48" s="1"/>
    </row>
    <row r="49" spans="26:61" x14ac:dyDescent="0.25">
      <c r="Z49" t="str">
        <f>'test_totsRosters (2)'!A3</f>
        <v>Lamb</v>
      </c>
      <c r="AA49" t="str">
        <f>'test_totsRosters (2)'!B3</f>
        <v>DAL</v>
      </c>
      <c r="AB49" t="str">
        <f>'test_totsRosters (2)'!C3</f>
        <v>WR</v>
      </c>
      <c r="AC49" t="str">
        <f>'test_totsRosters (2)'!D3</f>
        <v>Diggs</v>
      </c>
      <c r="AD49" t="str">
        <f>'test_totsRosters (2)'!E3</f>
        <v>BUF</v>
      </c>
      <c r="AE49" t="str">
        <f>'test_totsRosters (2)'!F3</f>
        <v>WR</v>
      </c>
      <c r="AF49" t="str">
        <f>'test_totsRosters (2)'!G3</f>
        <v>Jacobs</v>
      </c>
      <c r="AG49" t="str">
        <f>'test_totsRosters (2)'!H3</f>
        <v>LV</v>
      </c>
      <c r="AH49" t="str">
        <f>'test_totsRosters (2)'!I3</f>
        <v>RB</v>
      </c>
      <c r="AI49" t="str">
        <f>'test_totsRosters (2)'!J3</f>
        <v>Chase</v>
      </c>
      <c r="AJ49" t="str">
        <f>'test_totsRosters (2)'!K3</f>
        <v>CIN</v>
      </c>
      <c r="AK49" t="str">
        <f>'test_totsRosters (2)'!L3</f>
        <v>WR</v>
      </c>
      <c r="AL49" t="str">
        <f>'test_totsRosters (2)'!M3</f>
        <v>Etienne</v>
      </c>
      <c r="AM49" t="str">
        <f>'test_totsRosters (2)'!N3</f>
        <v>JAX</v>
      </c>
      <c r="AN49" t="str">
        <f>'test_totsRosters (2)'!O3</f>
        <v>BE</v>
      </c>
      <c r="AO49" t="str">
        <f>'test_totsRosters (2)'!P3</f>
        <v>Jefferson</v>
      </c>
      <c r="AP49" t="str">
        <f>'test_totsRosters (2)'!Q3</f>
        <v>MIN</v>
      </c>
      <c r="AQ49" t="str">
        <f>'test_totsRosters (2)'!R3</f>
        <v>BE</v>
      </c>
      <c r="AR49" t="str">
        <f>'test_totsRosters (2)'!S3</f>
        <v>Ekeler</v>
      </c>
      <c r="AS49" t="str">
        <f>'test_totsRosters (2)'!T3</f>
        <v>LAC</v>
      </c>
      <c r="AT49" t="str">
        <f>'test_totsRosters (2)'!U3</f>
        <v>RB</v>
      </c>
      <c r="AU49" t="str">
        <f>'test_totsRosters (2)'!V3</f>
        <v>McCaffrey</v>
      </c>
      <c r="AV49" t="str">
        <f>'test_totsRosters (2)'!W3</f>
        <v>SF</v>
      </c>
      <c r="AW49" t="str">
        <f>'test_totsRosters (2)'!X3</f>
        <v>BE</v>
      </c>
      <c r="AX49" t="str">
        <f>'test_totsRosters (2)'!Y3</f>
        <v>Jones</v>
      </c>
      <c r="AY49" t="str">
        <f>'test_totsRosters (2)'!Z3</f>
        <v>GB</v>
      </c>
      <c r="AZ49" t="str">
        <f>'test_totsRosters (2)'!AA3</f>
        <v>RB</v>
      </c>
      <c r="BA49" t="str">
        <f>'test_totsRosters (2)'!AB3</f>
        <v>Hill</v>
      </c>
      <c r="BB49" t="str">
        <f>'test_totsRosters (2)'!AC3</f>
        <v>MIA</v>
      </c>
      <c r="BC49" t="str">
        <f>'test_totsRosters (2)'!AD3</f>
        <v>WR</v>
      </c>
      <c r="BD49" t="str">
        <f>'test_totsRosters (2)'!AE3</f>
        <v>Adams</v>
      </c>
      <c r="BE49" t="str">
        <f>'test_totsRosters (2)'!AF3</f>
        <v>LV</v>
      </c>
      <c r="BF49" t="str">
        <f>'test_totsRosters (2)'!AG3</f>
        <v>WR</v>
      </c>
      <c r="BG49" t="str">
        <f>'test_totsRosters (2)'!AH3</f>
        <v>Kelce</v>
      </c>
      <c r="BH49" t="str">
        <f>'test_totsRosters (2)'!AI3</f>
        <v>KC</v>
      </c>
      <c r="BI49" t="str">
        <f>'test_totsRosters (2)'!AJ3</f>
        <v>TE</v>
      </c>
    </row>
    <row r="50" spans="26:61" x14ac:dyDescent="0.25">
      <c r="Z50" t="str">
        <f>'test_totsRosters (2)'!A4</f>
        <v>White</v>
      </c>
      <c r="AA50" t="str">
        <f>'test_totsRosters (2)'!B4</f>
        <v>TB</v>
      </c>
      <c r="AB50" t="str">
        <f>'test_totsRosters (2)'!C4</f>
        <v>RB</v>
      </c>
      <c r="AC50" t="str">
        <f>'test_totsRosters (2)'!D4</f>
        <v>Ridley</v>
      </c>
      <c r="AD50" t="str">
        <f>'test_totsRosters (2)'!E4</f>
        <v>JAX</v>
      </c>
      <c r="AE50" t="str">
        <f>'test_totsRosters (2)'!F4</f>
        <v>BE</v>
      </c>
      <c r="AF50" t="str">
        <f>'test_totsRosters (2)'!G4</f>
        <v>Mixon</v>
      </c>
      <c r="AG50" t="str">
        <f>'test_totsRosters (2)'!H4</f>
        <v>CIN</v>
      </c>
      <c r="AH50" t="str">
        <f>'test_totsRosters (2)'!I4</f>
        <v>RB</v>
      </c>
      <c r="AI50" t="str">
        <f>'test_totsRosters (2)'!J4</f>
        <v>Stevenson</v>
      </c>
      <c r="AJ50" t="str">
        <f>'test_totsRosters (2)'!K4</f>
        <v>NE</v>
      </c>
      <c r="AK50" t="str">
        <f>'test_totsRosters (2)'!L4</f>
        <v>BE</v>
      </c>
      <c r="AL50" t="str">
        <f>'test_totsRosters (2)'!M4</f>
        <v>Smith</v>
      </c>
      <c r="AM50" t="str">
        <f>'test_totsRosters (2)'!N4</f>
        <v>PHI</v>
      </c>
      <c r="AN50" t="str">
        <f>'test_totsRosters (2)'!O4</f>
        <v>BE</v>
      </c>
      <c r="AO50" t="str">
        <f>'test_totsRosters (2)'!P4</f>
        <v>Brown</v>
      </c>
      <c r="AP50" t="str">
        <f>'test_totsRosters (2)'!Q4</f>
        <v>DET</v>
      </c>
      <c r="AQ50" t="str">
        <f>'test_totsRosters (2)'!R4</f>
        <v>BE</v>
      </c>
      <c r="AR50" t="str">
        <f>'test_totsRosters (2)'!S4</f>
        <v>Brown</v>
      </c>
      <c r="AS50" t="str">
        <f>'test_totsRosters (2)'!T4</f>
        <v>PHI</v>
      </c>
      <c r="AT50" t="str">
        <f>'test_totsRosters (2)'!U4</f>
        <v>WR</v>
      </c>
      <c r="AU50" t="str">
        <f>'test_totsRosters (2)'!V4</f>
        <v>Harris</v>
      </c>
      <c r="AV50" t="str">
        <f>'test_totsRosters (2)'!W4</f>
        <v>PIT</v>
      </c>
      <c r="AW50" t="str">
        <f>'test_totsRosters (2)'!X4</f>
        <v>RB</v>
      </c>
      <c r="AX50" t="str">
        <f>'test_totsRosters (2)'!Y4</f>
        <v>Fields</v>
      </c>
      <c r="AY50" t="str">
        <f>'test_totsRosters (2)'!Z4</f>
        <v>CHI</v>
      </c>
      <c r="AZ50" t="str">
        <f>'test_totsRosters (2)'!AA4</f>
        <v>BE</v>
      </c>
      <c r="BA50" t="str">
        <f>'test_totsRosters (2)'!AB4</f>
        <v>Wilson</v>
      </c>
      <c r="BB50" t="str">
        <f>'test_totsRosters (2)'!AC4</f>
        <v>NYJ</v>
      </c>
      <c r="BC50" t="str">
        <f>'test_totsRosters (2)'!AD4</f>
        <v>WR</v>
      </c>
      <c r="BD50" t="str">
        <f>'test_totsRosters (2)'!AE4</f>
        <v>Conner</v>
      </c>
      <c r="BE50" t="str">
        <f>'test_totsRosters (2)'!AF4</f>
        <v>ARI</v>
      </c>
      <c r="BF50" t="str">
        <f>'test_totsRosters (2)'!AG4</f>
        <v>BE</v>
      </c>
      <c r="BG50" t="str">
        <f>'test_totsRosters (2)'!AH4</f>
        <v>Pollard</v>
      </c>
      <c r="BH50" t="str">
        <f>'test_totsRosters (2)'!AI4</f>
        <v>DAL</v>
      </c>
      <c r="BI50" t="str">
        <f>'test_totsRosters (2)'!AJ4</f>
        <v>RB</v>
      </c>
    </row>
    <row r="51" spans="26:61" x14ac:dyDescent="0.25">
      <c r="Z51" t="str">
        <f>'test_totsRosters (2)'!A5</f>
        <v>Cooper</v>
      </c>
      <c r="AA51" t="str">
        <f>'test_totsRosters (2)'!B5</f>
        <v>CLE</v>
      </c>
      <c r="AB51" t="str">
        <f>'test_totsRosters (2)'!C5</f>
        <v>BE</v>
      </c>
      <c r="AC51" t="str">
        <f>'test_totsRosters (2)'!D5</f>
        <v>Allen</v>
      </c>
      <c r="AD51" t="str">
        <f>'test_totsRosters (2)'!E5</f>
        <v>BUF</v>
      </c>
      <c r="AE51" t="str">
        <f>'test_totsRosters (2)'!F5</f>
        <v>QB</v>
      </c>
      <c r="AF51" t="str">
        <f>'test_totsRosters (2)'!G5</f>
        <v>Samuel</v>
      </c>
      <c r="AG51" t="str">
        <f>'test_totsRosters (2)'!H5</f>
        <v>SF</v>
      </c>
      <c r="AH51" t="str">
        <f>'test_totsRosters (2)'!I5</f>
        <v>BE</v>
      </c>
      <c r="AI51" t="str">
        <f>'test_totsRosters (2)'!J5</f>
        <v>Metcalf</v>
      </c>
      <c r="AJ51" t="str">
        <f>'test_totsRosters (2)'!K5</f>
        <v>SEA</v>
      </c>
      <c r="AK51" t="str">
        <f>'test_totsRosters (2)'!L5</f>
        <v>BE</v>
      </c>
      <c r="AL51" t="str">
        <f>'test_totsRosters (2)'!M5</f>
        <v>Hurts</v>
      </c>
      <c r="AM51" t="str">
        <f>'test_totsRosters (2)'!N5</f>
        <v>PHI</v>
      </c>
      <c r="AN51" t="str">
        <f>'test_totsRosters (2)'!O5</f>
        <v>QB</v>
      </c>
      <c r="AO51" t="str">
        <f>'test_totsRosters (2)'!P5</f>
        <v>Olave</v>
      </c>
      <c r="AP51" t="str">
        <f>'test_totsRosters (2)'!Q5</f>
        <v>NO</v>
      </c>
      <c r="AQ51" t="str">
        <f>'test_totsRosters (2)'!R5</f>
        <v>WR</v>
      </c>
      <c r="AR51" t="str">
        <f>'test_totsRosters (2)'!S5</f>
        <v>Mattison</v>
      </c>
      <c r="AS51" t="str">
        <f>'test_totsRosters (2)'!T5</f>
        <v>MIN</v>
      </c>
      <c r="AT51" t="str">
        <f>'test_totsRosters (2)'!U5</f>
        <v>RB</v>
      </c>
      <c r="AU51" t="str">
        <f>'test_totsRosters (2)'!V5</f>
        <v>Waddle</v>
      </c>
      <c r="AV51" t="str">
        <f>'test_totsRosters (2)'!W5</f>
        <v>MIA</v>
      </c>
      <c r="AW51" t="str">
        <f>'test_totsRosters (2)'!X5</f>
        <v>WR</v>
      </c>
      <c r="AX51" t="str">
        <f>'test_totsRosters (2)'!Y5</f>
        <v>Watson</v>
      </c>
      <c r="AY51" t="str">
        <f>'test_totsRosters (2)'!Z5</f>
        <v>GB</v>
      </c>
      <c r="AZ51" t="str">
        <f>'test_totsRosters (2)'!AA5</f>
        <v>WR</v>
      </c>
      <c r="BA51" t="str">
        <f>'test_totsRosters (2)'!AB5</f>
        <v>Gibbs</v>
      </c>
      <c r="BB51" t="str">
        <f>'test_totsRosters (2)'!AC5</f>
        <v>DET</v>
      </c>
      <c r="BC51" t="str">
        <f>'test_totsRosters (2)'!AD5</f>
        <v>BE</v>
      </c>
      <c r="BD51" t="str">
        <f>'test_totsRosters (2)'!AE5</f>
        <v>Addison</v>
      </c>
      <c r="BE51" t="str">
        <f>'test_totsRosters (2)'!AF5</f>
        <v>MIN</v>
      </c>
      <c r="BF51" t="str">
        <f>'test_totsRosters (2)'!AG5</f>
        <v>RB/WR/TE</v>
      </c>
      <c r="BG51" t="str">
        <f>'test_totsRosters (2)'!AH5</f>
        <v>Higgins</v>
      </c>
      <c r="BH51" t="str">
        <f>'test_totsRosters (2)'!AI5</f>
        <v>CIN</v>
      </c>
      <c r="BI51" t="str">
        <f>'test_totsRosters (2)'!AJ5</f>
        <v>WR</v>
      </c>
    </row>
    <row r="52" spans="26:61" x14ac:dyDescent="0.25">
      <c r="Z52" t="str">
        <f>'test_totsRosters (2)'!A6</f>
        <v>Godwin</v>
      </c>
      <c r="AA52" t="str">
        <f>'test_totsRosters (2)'!B6</f>
        <v>TB</v>
      </c>
      <c r="AB52" t="str">
        <f>'test_totsRosters (2)'!C6</f>
        <v>BE</v>
      </c>
      <c r="AC52" t="str">
        <f>'test_totsRosters (2)'!D6</f>
        <v>London</v>
      </c>
      <c r="AD52" t="str">
        <f>'test_totsRosters (2)'!E6</f>
        <v>ATL</v>
      </c>
      <c r="AE52" t="str">
        <f>'test_totsRosters (2)'!F6</f>
        <v>BE</v>
      </c>
      <c r="AF52" t="str">
        <f>'test_totsRosters (2)'!G6</f>
        <v>Moore</v>
      </c>
      <c r="AG52" t="str">
        <f>'test_totsRosters (2)'!H6</f>
        <v>CHI</v>
      </c>
      <c r="AH52" t="str">
        <f>'test_totsRosters (2)'!I6</f>
        <v>WR</v>
      </c>
      <c r="AI52" t="str">
        <f>'test_totsRosters (2)'!J6</f>
        <v>Hall</v>
      </c>
      <c r="AJ52" t="str">
        <f>'test_totsRosters (2)'!K6</f>
        <v>NYJ</v>
      </c>
      <c r="AK52" t="str">
        <f>'test_totsRosters (2)'!L6</f>
        <v>RB</v>
      </c>
      <c r="AL52" t="str">
        <f>'test_totsRosters (2)'!M6</f>
        <v>Pickens</v>
      </c>
      <c r="AM52" t="str">
        <f>'test_totsRosters (2)'!N6</f>
        <v>PIT</v>
      </c>
      <c r="AN52" t="str">
        <f>'test_totsRosters (2)'!O6</f>
        <v>RB/WR/TE</v>
      </c>
      <c r="AO52" t="str">
        <f>'test_totsRosters (2)'!P6</f>
        <v>Jackson</v>
      </c>
      <c r="AP52" t="str">
        <f>'test_totsRosters (2)'!Q6</f>
        <v>BAL</v>
      </c>
      <c r="AQ52" t="str">
        <f>'test_totsRosters (2)'!R6</f>
        <v>QB</v>
      </c>
      <c r="AR52" t="str">
        <f>'test_totsRosters (2)'!S6</f>
        <v>Burrow</v>
      </c>
      <c r="AS52" t="str">
        <f>'test_totsRosters (2)'!T6</f>
        <v>CIN</v>
      </c>
      <c r="AT52" t="str">
        <f>'test_totsRosters (2)'!U6</f>
        <v>QB</v>
      </c>
      <c r="AU52" t="str">
        <f>'test_totsRosters (2)'!V6</f>
        <v>Johnson</v>
      </c>
      <c r="AV52" t="str">
        <f>'test_totsRosters (2)'!W6</f>
        <v>PIT</v>
      </c>
      <c r="AW52" t="str">
        <f>'test_totsRosters (2)'!X6</f>
        <v>WR</v>
      </c>
      <c r="AX52" t="str">
        <f>'test_totsRosters (2)'!Y6</f>
        <v>Evans</v>
      </c>
      <c r="AY52" t="str">
        <f>'test_totsRosters (2)'!Z6</f>
        <v>TB</v>
      </c>
      <c r="AZ52" t="str">
        <f>'test_totsRosters (2)'!AA6</f>
        <v>WR</v>
      </c>
      <c r="BA52" t="str">
        <f>'test_totsRosters (2)'!AB6</f>
        <v>Cook</v>
      </c>
      <c r="BB52" t="str">
        <f>'test_totsRosters (2)'!AC6</f>
        <v>BUF</v>
      </c>
      <c r="BC52" t="str">
        <f>'test_totsRosters (2)'!AD6</f>
        <v>BE</v>
      </c>
      <c r="BD52" t="str">
        <f>'test_totsRosters (2)'!AE6</f>
        <v>D/ST</v>
      </c>
      <c r="BE52" t="str">
        <f>'test_totsRosters (2)'!AF6</f>
        <v>NO</v>
      </c>
      <c r="BF52" t="str">
        <f>'test_totsRosters (2)'!AG6</f>
        <v>D/ST</v>
      </c>
      <c r="BG52" t="str">
        <f>'test_totsRosters (2)'!AH6</f>
        <v>Sanders</v>
      </c>
      <c r="BH52" t="str">
        <f>'test_totsRosters (2)'!AI6</f>
        <v>CAR</v>
      </c>
      <c r="BI52" t="str">
        <f>'test_totsRosters (2)'!AJ6</f>
        <v>BE</v>
      </c>
    </row>
    <row r="53" spans="26:61" x14ac:dyDescent="0.25">
      <c r="Z53" t="str">
        <f>'test_totsRosters (2)'!A7</f>
        <v>Kittle</v>
      </c>
      <c r="AA53" t="str">
        <f>'test_totsRosters (2)'!B7</f>
        <v>SF</v>
      </c>
      <c r="AB53" t="str">
        <f>'test_totsRosters (2)'!C7</f>
        <v>BE</v>
      </c>
      <c r="AC53" t="str">
        <f>'test_totsRosters (2)'!D7</f>
        <v>Collins</v>
      </c>
      <c r="AD53" t="str">
        <f>'test_totsRosters (2)'!E7</f>
        <v>HOU</v>
      </c>
      <c r="AE53" t="str">
        <f>'test_totsRosters (2)'!F7</f>
        <v>WR</v>
      </c>
      <c r="AF53" t="str">
        <f>'test_totsRosters (2)'!G7</f>
        <v>Pitts</v>
      </c>
      <c r="AG53" t="str">
        <f>'test_totsRosters (2)'!H7</f>
        <v>ATL</v>
      </c>
      <c r="AH53" t="str">
        <f>'test_totsRosters (2)'!I7</f>
        <v>BE</v>
      </c>
      <c r="AI53" t="str">
        <f>'test_totsRosters (2)'!J7</f>
        <v>Hopkins</v>
      </c>
      <c r="AJ53" t="str">
        <f>'test_totsRosters (2)'!K7</f>
        <v>TEN</v>
      </c>
      <c r="AK53" t="str">
        <f>'test_totsRosters (2)'!L7</f>
        <v>WR</v>
      </c>
      <c r="AL53" t="str">
        <f>'test_totsRosters (2)'!M7</f>
        <v>Smith-Njigba</v>
      </c>
      <c r="AM53" t="str">
        <f>'test_totsRosters (2)'!N7</f>
        <v>SEA</v>
      </c>
      <c r="AN53" t="str">
        <f>'test_totsRosters (2)'!O7</f>
        <v>BE</v>
      </c>
      <c r="AO53" t="str">
        <f>'test_totsRosters (2)'!P7</f>
        <v>Walker</v>
      </c>
      <c r="AP53" t="str">
        <f>'test_totsRosters (2)'!Q7</f>
        <v>SEA</v>
      </c>
      <c r="AQ53" t="str">
        <f>'test_totsRosters (2)'!R7</f>
        <v>RB</v>
      </c>
      <c r="AR53" t="str">
        <f>'test_totsRosters (2)'!S7</f>
        <v>Hockenson</v>
      </c>
      <c r="AS53" t="str">
        <f>'test_totsRosters (2)'!T7</f>
        <v>MIN</v>
      </c>
      <c r="AT53" t="str">
        <f>'test_totsRosters (2)'!U7</f>
        <v>TE</v>
      </c>
      <c r="AU53" t="str">
        <f>'test_totsRosters (2)'!V7</f>
        <v>Waller</v>
      </c>
      <c r="AV53" t="str">
        <f>'test_totsRosters (2)'!W7</f>
        <v>NYG</v>
      </c>
      <c r="AW53" t="str">
        <f>'test_totsRosters (2)'!X7</f>
        <v>BE</v>
      </c>
      <c r="AX53" t="str">
        <f>'test_totsRosters (2)'!Y7</f>
        <v>Tucker</v>
      </c>
      <c r="AY53" t="str">
        <f>'test_totsRosters (2)'!Z7</f>
        <v>BAL</v>
      </c>
      <c r="AZ53" t="str">
        <f>'test_totsRosters (2)'!AA7</f>
        <v>K</v>
      </c>
      <c r="BA53" t="str">
        <f>'test_totsRosters (2)'!AB7</f>
        <v>Kamara</v>
      </c>
      <c r="BB53" t="str">
        <f>'test_totsRosters (2)'!AC7</f>
        <v>NO</v>
      </c>
      <c r="BC53" t="str">
        <f>'test_totsRosters (2)'!AD7</f>
        <v>RB</v>
      </c>
      <c r="BD53" t="str">
        <f>'test_totsRosters (2)'!AE7</f>
        <v>Bass</v>
      </c>
      <c r="BE53" t="str">
        <f>'test_totsRosters (2)'!AF7</f>
        <v>BUF</v>
      </c>
      <c r="BF53" t="str">
        <f>'test_totsRosters (2)'!AG7</f>
        <v>K</v>
      </c>
      <c r="BG53" t="str">
        <f>'test_totsRosters (2)'!AH7</f>
        <v>Allen</v>
      </c>
      <c r="BH53" t="str">
        <f>'test_totsRosters (2)'!AI7</f>
        <v>LAC</v>
      </c>
      <c r="BI53" t="str">
        <f>'test_totsRosters (2)'!AJ7</f>
        <v>WR</v>
      </c>
    </row>
    <row r="54" spans="26:61" x14ac:dyDescent="0.25">
      <c r="Z54" t="str">
        <f>'test_totsRosters (2)'!A8</f>
        <v>Pittman</v>
      </c>
      <c r="AA54" t="str">
        <f>'test_totsRosters (2)'!B8</f>
        <v>IND</v>
      </c>
      <c r="AB54" t="str">
        <f>'test_totsRosters (2)'!C8</f>
        <v>WR</v>
      </c>
      <c r="AC54" t="str">
        <f>'test_totsRosters (2)'!D8</f>
        <v>Hunt</v>
      </c>
      <c r="AD54" t="str">
        <f>'test_totsRosters (2)'!E8</f>
        <v>CLE</v>
      </c>
      <c r="AE54" t="str">
        <f>'test_totsRosters (2)'!F8</f>
        <v>RB/WR/TE</v>
      </c>
      <c r="AF54" t="str">
        <f>'test_totsRosters (2)'!G8</f>
        <v>Flowers</v>
      </c>
      <c r="AG54" t="str">
        <f>'test_totsRosters (2)'!H8</f>
        <v>BAL</v>
      </c>
      <c r="AH54" t="str">
        <f>'test_totsRosters (2)'!I8</f>
        <v>WR</v>
      </c>
      <c r="AI54" t="str">
        <f>'test_totsRosters (2)'!J8</f>
        <v>Pacheco</v>
      </c>
      <c r="AJ54" t="str">
        <f>'test_totsRosters (2)'!K8</f>
        <v>KC</v>
      </c>
      <c r="AK54" t="str">
        <f>'test_totsRosters (2)'!L8</f>
        <v>RB/WR/TE</v>
      </c>
      <c r="AL54" t="str">
        <f>'test_totsRosters (2)'!M8</f>
        <v>Engram</v>
      </c>
      <c r="AM54" t="str">
        <f>'test_totsRosters (2)'!N8</f>
        <v>JAX</v>
      </c>
      <c r="AN54" t="str">
        <f>'test_totsRosters (2)'!O8</f>
        <v>BE</v>
      </c>
      <c r="AO54" t="str">
        <f>'test_totsRosters (2)'!P8</f>
        <v>Lockett</v>
      </c>
      <c r="AP54" t="str">
        <f>'test_totsRosters (2)'!Q8</f>
        <v>SEA</v>
      </c>
      <c r="AQ54" t="str">
        <f>'test_totsRosters (2)'!R8</f>
        <v>WR</v>
      </c>
      <c r="AR54" t="str">
        <f>'test_totsRosters (2)'!S8</f>
        <v>Robinson</v>
      </c>
      <c r="AS54" t="str">
        <f>'test_totsRosters (2)'!T8</f>
        <v>WAS</v>
      </c>
      <c r="AT54" t="str">
        <f>'test_totsRosters (2)'!U8</f>
        <v>BE</v>
      </c>
      <c r="AU54" t="str">
        <f>'test_totsRosters (2)'!V8</f>
        <v>Williams</v>
      </c>
      <c r="AV54" t="str">
        <f>'test_totsRosters (2)'!W8</f>
        <v>DEN</v>
      </c>
      <c r="AW54" t="str">
        <f>'test_totsRosters (2)'!X8</f>
        <v>BE</v>
      </c>
      <c r="AX54" t="str">
        <f>'test_totsRosters (2)'!Y8</f>
        <v>D/ST</v>
      </c>
      <c r="AY54" t="str">
        <f>'test_totsRosters (2)'!Z8</f>
        <v>PIT</v>
      </c>
      <c r="AZ54" t="str">
        <f>'test_totsRosters (2)'!AA8</f>
        <v>BE</v>
      </c>
      <c r="BA54" t="str">
        <f>'test_totsRosters (2)'!AB8</f>
        <v>McLaurin</v>
      </c>
      <c r="BB54" t="str">
        <f>'test_totsRosters (2)'!AC8</f>
        <v>WAS</v>
      </c>
      <c r="BC54" t="str">
        <f>'test_totsRosters (2)'!AD8</f>
        <v>RB/WR/TE</v>
      </c>
      <c r="BD54" t="str">
        <f>'test_totsRosters (2)'!AE8</f>
        <v>LaPorta</v>
      </c>
      <c r="BE54" t="str">
        <f>'test_totsRosters (2)'!AF8</f>
        <v>DET</v>
      </c>
      <c r="BF54" t="str">
        <f>'test_totsRosters (2)'!AG8</f>
        <v>BE</v>
      </c>
      <c r="BG54" t="str">
        <f>'test_totsRosters (2)'!AH8</f>
        <v>Watson</v>
      </c>
      <c r="BH54" t="str">
        <f>'test_totsRosters (2)'!AI8</f>
        <v>CLE</v>
      </c>
      <c r="BI54" t="str">
        <f>'test_totsRosters (2)'!AJ8</f>
        <v>BE</v>
      </c>
    </row>
    <row r="55" spans="26:61" x14ac:dyDescent="0.25">
      <c r="Z55" t="str">
        <f>'test_totsRosters (2)'!A9</f>
        <v>Davis</v>
      </c>
      <c r="AA55" t="str">
        <f>'test_totsRosters (2)'!B9</f>
        <v>BUF</v>
      </c>
      <c r="AB55" t="str">
        <f>'test_totsRosters (2)'!C9</f>
        <v>RB/WR/TE</v>
      </c>
      <c r="AC55" t="str">
        <f>'test_totsRosters (2)'!D9</f>
        <v>Robinson</v>
      </c>
      <c r="AD55" t="str">
        <f>'test_totsRosters (2)'!E9</f>
        <v>ATL</v>
      </c>
      <c r="AE55" t="str">
        <f>'test_totsRosters (2)'!F9</f>
        <v>RB</v>
      </c>
      <c r="AF55" t="str">
        <f>'test_totsRosters (2)'!G9</f>
        <v>Tagovailoa</v>
      </c>
      <c r="AG55" t="str">
        <f>'test_totsRosters (2)'!H9</f>
        <v>MIA</v>
      </c>
      <c r="AH55" t="str">
        <f>'test_totsRosters (2)'!I9</f>
        <v>QB</v>
      </c>
      <c r="AI55" t="str">
        <f>'test_totsRosters (2)'!J9</f>
        <v>Taylor</v>
      </c>
      <c r="AJ55" t="str">
        <f>'test_totsRosters (2)'!K9</f>
        <v>IND</v>
      </c>
      <c r="AK55" t="str">
        <f>'test_totsRosters (2)'!L9</f>
        <v>RB</v>
      </c>
      <c r="AL55" t="str">
        <f>'test_totsRosters (2)'!M9</f>
        <v>D/ST</v>
      </c>
      <c r="AM55" t="str">
        <f>'test_totsRosters (2)'!N9</f>
        <v>SF</v>
      </c>
      <c r="AN55" t="str">
        <f>'test_totsRosters (2)'!O9</f>
        <v>BE</v>
      </c>
      <c r="AO55" t="str">
        <f>'test_totsRosters (2)'!P9</f>
        <v>Herbert</v>
      </c>
      <c r="AP55" t="str">
        <f>'test_totsRosters (2)'!Q9</f>
        <v>CHI</v>
      </c>
      <c r="AQ55" t="str">
        <f>'test_totsRosters (2)'!R9</f>
        <v>BE</v>
      </c>
      <c r="AR55" t="str">
        <f>'test_totsRosters (2)'!S9</f>
        <v>Aiyuk</v>
      </c>
      <c r="AS55" t="str">
        <f>'test_totsRosters (2)'!T9</f>
        <v>SF</v>
      </c>
      <c r="AT55" t="str">
        <f>'test_totsRosters (2)'!U9</f>
        <v>BE</v>
      </c>
      <c r="AU55" t="str">
        <f>'test_totsRosters (2)'!V9</f>
        <v>Kirk</v>
      </c>
      <c r="AV55" t="str">
        <f>'test_totsRosters (2)'!W9</f>
        <v>JAX</v>
      </c>
      <c r="AW55" t="str">
        <f>'test_totsRosters (2)'!X9</f>
        <v>BE</v>
      </c>
      <c r="AX55" t="str">
        <f>'test_totsRosters (2)'!Y9</f>
        <v>D/ST</v>
      </c>
      <c r="AY55" t="str">
        <f>'test_totsRosters (2)'!Z9</f>
        <v>BUF</v>
      </c>
      <c r="AZ55" t="str">
        <f>'test_totsRosters (2)'!AA9</f>
        <v>D/ST</v>
      </c>
      <c r="BA55" t="str">
        <f>'test_totsRosters (2)'!AB9</f>
        <v>Swift</v>
      </c>
      <c r="BB55" t="str">
        <f>'test_totsRosters (2)'!AC9</f>
        <v>PHI</v>
      </c>
      <c r="BC55" t="str">
        <f>'test_totsRosters (2)'!AD9</f>
        <v>RB</v>
      </c>
      <c r="BD55" t="str">
        <f>'test_totsRosters (2)'!AE9</f>
        <v>Nacua</v>
      </c>
      <c r="BE55" t="str">
        <f>'test_totsRosters (2)'!AF9</f>
        <v>LA</v>
      </c>
      <c r="BF55" t="str">
        <f>'test_totsRosters (2)'!AG9</f>
        <v>WR</v>
      </c>
      <c r="BG55" t="str">
        <f>'test_totsRosters (2)'!AH9</f>
        <v>Dillon</v>
      </c>
      <c r="BH55" t="str">
        <f>'test_totsRosters (2)'!AI9</f>
        <v>GB</v>
      </c>
      <c r="BI55" t="str">
        <f>'test_totsRosters (2)'!AJ9</f>
        <v>BE</v>
      </c>
    </row>
    <row r="56" spans="26:61" x14ac:dyDescent="0.25">
      <c r="Z56" t="str">
        <f>'test_totsRosters (2)'!A10</f>
        <v>Doubs</v>
      </c>
      <c r="AA56" t="str">
        <f>'test_totsRosters (2)'!B10</f>
        <v>GB</v>
      </c>
      <c r="AB56" t="str">
        <f>'test_totsRosters (2)'!C10</f>
        <v>BE</v>
      </c>
      <c r="AC56" t="str">
        <f>'test_totsRosters (2)'!D10</f>
        <v>Andrews</v>
      </c>
      <c r="AD56" t="str">
        <f>'test_totsRosters (2)'!E10</f>
        <v>BAL</v>
      </c>
      <c r="AE56" t="str">
        <f>'test_totsRosters (2)'!F10</f>
        <v>TE</v>
      </c>
      <c r="AF56" t="str">
        <f>'test_totsRosters (2)'!G10</f>
        <v>McPherson</v>
      </c>
      <c r="AG56" t="str">
        <f>'test_totsRosters (2)'!H10</f>
        <v>CIN</v>
      </c>
      <c r="AH56" t="str">
        <f>'test_totsRosters (2)'!I10</f>
        <v>K</v>
      </c>
      <c r="AI56" t="str">
        <f>'test_totsRosters (2)'!J10</f>
        <v>Jeudy</v>
      </c>
      <c r="AJ56" t="str">
        <f>'test_totsRosters (2)'!K10</f>
        <v>DEN</v>
      </c>
      <c r="AK56" t="str">
        <f>'test_totsRosters (2)'!L10</f>
        <v>BE</v>
      </c>
      <c r="AL56" t="str">
        <f>'test_totsRosters (2)'!M10</f>
        <v>Meyers</v>
      </c>
      <c r="AM56" t="str">
        <f>'test_totsRosters (2)'!N10</f>
        <v>LV</v>
      </c>
      <c r="AN56" t="str">
        <f>'test_totsRosters (2)'!O10</f>
        <v>WR</v>
      </c>
      <c r="AO56" t="str">
        <f>'test_totsRosters (2)'!P10</f>
        <v>Kmet</v>
      </c>
      <c r="AP56" t="str">
        <f>'test_totsRosters (2)'!Q10</f>
        <v>CHI</v>
      </c>
      <c r="AQ56" t="str">
        <f>'test_totsRosters (2)'!R10</f>
        <v>TE</v>
      </c>
      <c r="AR56" t="str">
        <f>'test_totsRosters (2)'!S10</f>
        <v>Thielen</v>
      </c>
      <c r="AS56" t="str">
        <f>'test_totsRosters (2)'!T10</f>
        <v>CAR</v>
      </c>
      <c r="AT56" t="str">
        <f>'test_totsRosters (2)'!U10</f>
        <v>WR</v>
      </c>
      <c r="AU56" t="str">
        <f>'test_totsRosters (2)'!V10</f>
        <v>Prescott</v>
      </c>
      <c r="AV56" t="str">
        <f>'test_totsRosters (2)'!W10</f>
        <v>DAL</v>
      </c>
      <c r="AW56" t="str">
        <f>'test_totsRosters (2)'!X10</f>
        <v>QB</v>
      </c>
      <c r="AX56" t="str">
        <f>'test_totsRosters (2)'!Y10</f>
        <v>Allgeier</v>
      </c>
      <c r="AY56" t="str">
        <f>'test_totsRosters (2)'!Z10</f>
        <v>ATL</v>
      </c>
      <c r="AZ56" t="str">
        <f>'test_totsRosters (2)'!AA10</f>
        <v>RB</v>
      </c>
      <c r="BA56" t="str">
        <f>'test_totsRosters (2)'!AB10</f>
        <v>D/ST</v>
      </c>
      <c r="BB56" t="str">
        <f>'test_totsRosters (2)'!AC10</f>
        <v>DAL</v>
      </c>
      <c r="BC56" t="str">
        <f>'test_totsRosters (2)'!AD10</f>
        <v>D/ST</v>
      </c>
      <c r="BD56" t="str">
        <f>'test_totsRosters (2)'!AE10</f>
        <v>D/ST</v>
      </c>
      <c r="BE56" t="str">
        <f>'test_totsRosters (2)'!AF10</f>
        <v>SEA</v>
      </c>
      <c r="BF56" t="str">
        <f>'test_totsRosters (2)'!AG10</f>
        <v>BE</v>
      </c>
      <c r="BG56" t="str">
        <f>'test_totsRosters (2)'!AH10</f>
        <v>Mostert</v>
      </c>
      <c r="BH56" t="str">
        <f>'test_totsRosters (2)'!AI10</f>
        <v>MIA</v>
      </c>
      <c r="BI56" t="str">
        <f>'test_totsRosters (2)'!AJ10</f>
        <v>RB</v>
      </c>
    </row>
    <row r="57" spans="26:61" x14ac:dyDescent="0.25">
      <c r="Z57" t="str">
        <f>'test_totsRosters (2)'!A11</f>
        <v>Pierce</v>
      </c>
      <c r="AA57" t="str">
        <f>'test_totsRosters (2)'!B11</f>
        <v>HOU</v>
      </c>
      <c r="AB57" t="str">
        <f>'test_totsRosters (2)'!C11</f>
        <v>BE</v>
      </c>
      <c r="AC57" t="str">
        <f>'test_totsRosters (2)'!D11</f>
        <v>Stroud</v>
      </c>
      <c r="AD57" t="str">
        <f>'test_totsRosters (2)'!E11</f>
        <v>HOU</v>
      </c>
      <c r="AE57" t="str">
        <f>'test_totsRosters (2)'!F11</f>
        <v>BE</v>
      </c>
      <c r="AF57" t="str">
        <f>'test_totsRosters (2)'!G11</f>
        <v>Patterson</v>
      </c>
      <c r="AG57" t="str">
        <f>'test_totsRosters (2)'!H11</f>
        <v>DET</v>
      </c>
      <c r="AH57" t="str">
        <f>'test_totsRosters (2)'!I11</f>
        <v>BE</v>
      </c>
      <c r="AI57" t="str">
        <f>'test_totsRosters (2)'!J11</f>
        <v>Thomas</v>
      </c>
      <c r="AJ57" t="str">
        <f>'test_totsRosters (2)'!K11</f>
        <v>NO</v>
      </c>
      <c r="AK57" t="str">
        <f>'test_totsRosters (2)'!L11</f>
        <v>BE</v>
      </c>
      <c r="AL57" t="str">
        <f>'test_totsRosters (2)'!M11</f>
        <v>Musgrave</v>
      </c>
      <c r="AM57" t="str">
        <f>'test_totsRosters (2)'!N11</f>
        <v>GB</v>
      </c>
      <c r="AN57" t="str">
        <f>'test_totsRosters (2)'!O11</f>
        <v>TE</v>
      </c>
      <c r="AO57" t="str">
        <f>'test_totsRosters (2)'!P11</f>
        <v>Achane</v>
      </c>
      <c r="AP57" t="str">
        <f>'test_totsRosters (2)'!Q11</f>
        <v>MIA</v>
      </c>
      <c r="AQ57" t="str">
        <f>'test_totsRosters (2)'!R11</f>
        <v>BE</v>
      </c>
      <c r="AR57" t="str">
        <f>'test_totsRosters (2)'!S11</f>
        <v>Ford</v>
      </c>
      <c r="AS57" t="str">
        <f>'test_totsRosters (2)'!T11</f>
        <v>CLE</v>
      </c>
      <c r="AT57" t="str">
        <f>'test_totsRosters (2)'!U11</f>
        <v>RB/WR/TE</v>
      </c>
      <c r="AU57" t="str">
        <f>'test_totsRosters (2)'!V11</f>
        <v>Warren</v>
      </c>
      <c r="AV57" t="str">
        <f>'test_totsRosters (2)'!W11</f>
        <v>PIT</v>
      </c>
      <c r="AW57" t="str">
        <f>'test_totsRosters (2)'!X11</f>
        <v>RB</v>
      </c>
      <c r="AX57" t="str">
        <f>'test_totsRosters (2)'!Y11</f>
        <v>Williams</v>
      </c>
      <c r="AY57" t="str">
        <f>'test_totsRosters (2)'!Z11</f>
        <v>LA</v>
      </c>
      <c r="AZ57" t="str">
        <f>'test_totsRosters (2)'!AA11</f>
        <v>BE</v>
      </c>
      <c r="BA57" t="str">
        <f>'test_totsRosters (2)'!AB11</f>
        <v>Love</v>
      </c>
      <c r="BB57" t="str">
        <f>'test_totsRosters (2)'!AC11</f>
        <v>GB</v>
      </c>
      <c r="BC57" t="str">
        <f>'test_totsRosters (2)'!AD11</f>
        <v>BE</v>
      </c>
      <c r="BD57" t="str">
        <f>'test_totsRosters (2)'!AE11</f>
        <v>Lawrence</v>
      </c>
      <c r="BE57" t="str">
        <f>'test_totsRosters (2)'!AF11</f>
        <v>JAX</v>
      </c>
      <c r="BF57" t="str">
        <f>'test_totsRosters (2)'!AG11</f>
        <v>BE</v>
      </c>
      <c r="BG57" t="str">
        <f>'test_totsRosters (2)'!AH11</f>
        <v>Sutton</v>
      </c>
      <c r="BH57" t="str">
        <f>'test_totsRosters (2)'!AI11</f>
        <v>DEN</v>
      </c>
      <c r="BI57" t="str">
        <f>'test_totsRosters (2)'!AJ11</f>
        <v>BE</v>
      </c>
    </row>
    <row r="58" spans="26:61" x14ac:dyDescent="0.25">
      <c r="Z58" t="str">
        <f>'test_totsRosters (2)'!A12</f>
        <v>Mahomes</v>
      </c>
      <c r="AA58" t="str">
        <f>'test_totsRosters (2)'!B12</f>
        <v>KC</v>
      </c>
      <c r="AB58" t="str">
        <f>'test_totsRosters (2)'!C12</f>
        <v>QB</v>
      </c>
      <c r="AC58" t="str">
        <f>'test_totsRosters (2)'!D12</f>
        <v>D/ST</v>
      </c>
      <c r="AD58" t="str">
        <f>'test_totsRosters (2)'!E12</f>
        <v>DET</v>
      </c>
      <c r="AE58" t="str">
        <f>'test_totsRosters (2)'!F12</f>
        <v>D/ST</v>
      </c>
      <c r="AF58" t="str">
        <f>'test_totsRosters (2)'!G12</f>
        <v>Wilson</v>
      </c>
      <c r="AG58" t="str">
        <f>'test_totsRosters (2)'!H12</f>
        <v>MIA</v>
      </c>
      <c r="AH58" t="str">
        <f>'test_totsRosters (2)'!I12</f>
        <v>BE</v>
      </c>
      <c r="AI58" t="str">
        <f>'test_totsRosters (2)'!J12</f>
        <v>Moody</v>
      </c>
      <c r="AJ58" t="str">
        <f>'test_totsRosters (2)'!K12</f>
        <v>SF</v>
      </c>
      <c r="AK58" t="str">
        <f>'test_totsRosters (2)'!L12</f>
        <v>BE</v>
      </c>
      <c r="AL58" t="str">
        <f>'test_totsRosters (2)'!M12</f>
        <v>Aubrey</v>
      </c>
      <c r="AM58" t="str">
        <f>'test_totsRosters (2)'!N12</f>
        <v>DAL</v>
      </c>
      <c r="AN58" t="str">
        <f>'test_totsRosters (2)'!O12</f>
        <v>K</v>
      </c>
      <c r="AO58" t="str">
        <f>'test_totsRosters (2)'!P12</f>
        <v>Downs</v>
      </c>
      <c r="AP58" t="str">
        <f>'test_totsRosters (2)'!Q12</f>
        <v>IND</v>
      </c>
      <c r="AQ58" t="str">
        <f>'test_totsRosters (2)'!R12</f>
        <v>RB/WR/TE</v>
      </c>
      <c r="AR58" t="str">
        <f>'test_totsRosters (2)'!S12</f>
        <v>D/ST</v>
      </c>
      <c r="AS58" t="str">
        <f>'test_totsRosters (2)'!T12</f>
        <v>NYJ</v>
      </c>
      <c r="AT58" t="str">
        <f>'test_totsRosters (2)'!U12</f>
        <v>D/ST</v>
      </c>
      <c r="AU58" t="str">
        <f>'test_totsRosters (2)'!V12</f>
        <v>Elliott</v>
      </c>
      <c r="AV58" t="str">
        <f>'test_totsRosters (2)'!W12</f>
        <v>PHI</v>
      </c>
      <c r="AW58" t="str">
        <f>'test_totsRosters (2)'!X12</f>
        <v>K</v>
      </c>
      <c r="AX58" t="str">
        <f>'test_totsRosters (2)'!Y12</f>
        <v>Dell</v>
      </c>
      <c r="AY58" t="str">
        <f>'test_totsRosters (2)'!Z12</f>
        <v>HOU</v>
      </c>
      <c r="AZ58" t="str">
        <f>'test_totsRosters (2)'!AA12</f>
        <v>RB/WR/TE</v>
      </c>
      <c r="BA58" t="str">
        <f>'test_totsRosters (2)'!AB12</f>
        <v>Osborn</v>
      </c>
      <c r="BB58" t="str">
        <f>'test_totsRosters (2)'!AC12</f>
        <v>MIN</v>
      </c>
      <c r="BC58" t="str">
        <f>'test_totsRosters (2)'!AD12</f>
        <v>BE</v>
      </c>
      <c r="BD58" t="str">
        <f>'test_totsRosters (2)'!AE12</f>
        <v>Barkley</v>
      </c>
      <c r="BE58" t="str">
        <f>'test_totsRosters (2)'!AF12</f>
        <v>NYG</v>
      </c>
      <c r="BF58" t="str">
        <f>'test_totsRosters (2)'!AG12</f>
        <v>RB</v>
      </c>
      <c r="BG58" t="str">
        <f>'test_totsRosters (2)'!AH12</f>
        <v>D/ST</v>
      </c>
      <c r="BH58" t="str">
        <f>'test_totsRosters (2)'!AI12</f>
        <v>CLE</v>
      </c>
      <c r="BI58" t="str">
        <f>'test_totsRosters (2)'!AJ12</f>
        <v>D/ST</v>
      </c>
    </row>
    <row r="59" spans="26:61" x14ac:dyDescent="0.25">
      <c r="Z59" t="str">
        <f>'test_totsRosters (2)'!A13</f>
        <v>D/ST</v>
      </c>
      <c r="AA59" t="str">
        <f>'test_totsRosters (2)'!B13</f>
        <v>JAX</v>
      </c>
      <c r="AB59" t="str">
        <f>'test_totsRosters (2)'!C13</f>
        <v>BE</v>
      </c>
      <c r="AC59" t="str">
        <f>'test_totsRosters (2)'!D13</f>
        <v>Hubbard</v>
      </c>
      <c r="AD59" t="str">
        <f>'test_totsRosters (2)'!E13</f>
        <v>CAR</v>
      </c>
      <c r="AE59" t="str">
        <f>'test_totsRosters (2)'!F13</f>
        <v>BE</v>
      </c>
      <c r="AF59" t="str">
        <f>'test_totsRosters (2)'!G13</f>
        <v>D/ST</v>
      </c>
      <c r="AG59" t="str">
        <f>'test_totsRosters (2)'!H13</f>
        <v>LV</v>
      </c>
      <c r="AH59" t="str">
        <f>'test_totsRosters (2)'!I13</f>
        <v>D/ST</v>
      </c>
      <c r="AI59" t="str">
        <f>'test_totsRosters (2)'!J13</f>
        <v>Purdy</v>
      </c>
      <c r="AJ59" t="str">
        <f>'test_totsRosters (2)'!K13</f>
        <v>SF</v>
      </c>
      <c r="AK59" t="str">
        <f>'test_totsRosters (2)'!L13</f>
        <v>BE</v>
      </c>
      <c r="AL59" t="str">
        <f>'test_totsRosters (2)'!M13</f>
        <v>D/ST</v>
      </c>
      <c r="AM59" t="str">
        <f>'test_totsRosters (2)'!N13</f>
        <v>MIN</v>
      </c>
      <c r="AN59" t="str">
        <f>'test_totsRosters (2)'!O13</f>
        <v>D/ST</v>
      </c>
      <c r="AO59" t="str">
        <f>'test_totsRosters (2)'!P13</f>
        <v>Murray</v>
      </c>
      <c r="AP59" t="str">
        <f>'test_totsRosters (2)'!Q13</f>
        <v>ARI</v>
      </c>
      <c r="AQ59" t="str">
        <f>'test_totsRosters (2)'!R13</f>
        <v>BE</v>
      </c>
      <c r="AR59" t="str">
        <f>'test_totsRosters (2)'!S13</f>
        <v>Fairbairn</v>
      </c>
      <c r="AS59" t="str">
        <f>'test_totsRosters (2)'!T13</f>
        <v>HOU</v>
      </c>
      <c r="AT59" t="str">
        <f>'test_totsRosters (2)'!U13</f>
        <v>K</v>
      </c>
      <c r="AU59" t="str">
        <f>'test_totsRosters (2)'!V13</f>
        <v>Chark</v>
      </c>
      <c r="AV59" t="str">
        <f>'test_totsRosters (2)'!W13</f>
        <v>CAR</v>
      </c>
      <c r="AW59" t="str">
        <f>'test_totsRosters (2)'!X13</f>
        <v>BE</v>
      </c>
      <c r="AX59" t="str">
        <f>'test_totsRosters (2)'!Y13</f>
        <v>Montgomery</v>
      </c>
      <c r="AY59" t="str">
        <f>'test_totsRosters (2)'!Z13</f>
        <v>DET</v>
      </c>
      <c r="AZ59" t="str">
        <f>'test_totsRosters (2)'!AA13</f>
        <v>BE</v>
      </c>
      <c r="BA59" t="str">
        <f>'test_totsRosters (2)'!AB13</f>
        <v>McManus</v>
      </c>
      <c r="BB59" t="str">
        <f>'test_totsRosters (2)'!AC13</f>
        <v>JAX</v>
      </c>
      <c r="BC59" t="str">
        <f>'test_totsRosters (2)'!AD13</f>
        <v>BE</v>
      </c>
      <c r="BD59" t="str">
        <f>'test_totsRosters (2)'!AE13</f>
        <v>Kincaid</v>
      </c>
      <c r="BE59" t="str">
        <f>'test_totsRosters (2)'!AF13</f>
        <v>BUF</v>
      </c>
      <c r="BF59" t="str">
        <f>'test_totsRosters (2)'!AG13</f>
        <v>TE</v>
      </c>
      <c r="BG59" t="str">
        <f>'test_totsRosters (2)'!AH13</f>
        <v>Butker</v>
      </c>
      <c r="BH59" t="str">
        <f>'test_totsRosters (2)'!AI13</f>
        <v>KC</v>
      </c>
      <c r="BI59" t="str">
        <f>'test_totsRosters (2)'!AJ13</f>
        <v>K</v>
      </c>
    </row>
    <row r="60" spans="26:61" x14ac:dyDescent="0.25">
      <c r="Z60" t="str">
        <f>'test_totsRosters (2)'!A14</f>
        <v>Hopkins</v>
      </c>
      <c r="AA60" t="str">
        <f>'test_totsRosters (2)'!B14</f>
        <v>CLE</v>
      </c>
      <c r="AB60" t="str">
        <f>'test_totsRosters (2)'!C14</f>
        <v>K</v>
      </c>
      <c r="AC60" t="str">
        <f>'test_totsRosters (2)'!D14</f>
        <v>Rice</v>
      </c>
      <c r="AD60" t="str">
        <f>'test_totsRosters (2)'!E14</f>
        <v>KC</v>
      </c>
      <c r="AE60" t="str">
        <f>'test_totsRosters (2)'!F14</f>
        <v>BE</v>
      </c>
      <c r="AF60" t="str">
        <f>'test_totsRosters (2)'!G14</f>
        <v>Williams</v>
      </c>
      <c r="AG60" t="str">
        <f>'test_totsRosters (2)'!H14</f>
        <v>DET</v>
      </c>
      <c r="AH60" t="str">
        <f>'test_totsRosters (2)'!I14</f>
        <v>BE</v>
      </c>
      <c r="AI60" t="str">
        <f>'test_totsRosters (2)'!J14</f>
        <v>D/ST</v>
      </c>
      <c r="AJ60" t="str">
        <f>'test_totsRosters (2)'!K14</f>
        <v>PHI</v>
      </c>
      <c r="AK60" t="str">
        <f>'test_totsRosters (2)'!L14</f>
        <v>D/ST</v>
      </c>
      <c r="AL60" t="str">
        <f>'test_totsRosters (2)'!M14</f>
        <v>Kupp</v>
      </c>
      <c r="AM60" t="str">
        <f>'test_totsRosters (2)'!N14</f>
        <v>LA</v>
      </c>
      <c r="AN60" t="str">
        <f>'test_totsRosters (2)'!O14</f>
        <v>WR</v>
      </c>
      <c r="AO60" t="str">
        <f>'test_totsRosters (2)'!P14</f>
        <v>Edwards</v>
      </c>
      <c r="AP60" t="str">
        <f>'test_totsRosters (2)'!Q14</f>
        <v>BAL</v>
      </c>
      <c r="AQ60" t="str">
        <f>'test_totsRosters (2)'!R14</f>
        <v>RB</v>
      </c>
      <c r="AR60" t="str">
        <f>'test_totsRosters (2)'!S14</f>
        <v>Samuel</v>
      </c>
      <c r="AS60" t="str">
        <f>'test_totsRosters (2)'!T14</f>
        <v>WAS</v>
      </c>
      <c r="AT60" t="str">
        <f>'test_totsRosters (2)'!U14</f>
        <v>BE</v>
      </c>
      <c r="AU60" t="str">
        <f>'test_totsRosters (2)'!V14</f>
        <v>D/ST</v>
      </c>
      <c r="AV60" t="str">
        <f>'test_totsRosters (2)'!W14</f>
        <v>BAL</v>
      </c>
      <c r="AW60" t="str">
        <f>'test_totsRosters (2)'!X14</f>
        <v>D/ST</v>
      </c>
      <c r="AX60" t="str">
        <f>'test_totsRosters (2)'!Y14</f>
        <v>Goedert</v>
      </c>
      <c r="AY60" t="str">
        <f>'test_totsRosters (2)'!Z14</f>
        <v>PHI</v>
      </c>
      <c r="AZ60" t="str">
        <f>'test_totsRosters (2)'!AA14</f>
        <v>TE</v>
      </c>
      <c r="BA60" t="str">
        <f>'test_totsRosters (2)'!AB14</f>
        <v>Hill</v>
      </c>
      <c r="BB60" t="str">
        <f>'test_totsRosters (2)'!AC14</f>
        <v>NO</v>
      </c>
      <c r="BC60" t="str">
        <f>'test_totsRosters (2)'!AD14</f>
        <v>TE</v>
      </c>
      <c r="BD60" t="str">
        <f>'test_totsRosters (2)'!AE14</f>
        <v>Henry</v>
      </c>
      <c r="BE60" t="str">
        <f>'test_totsRosters (2)'!AF14</f>
        <v>TEN</v>
      </c>
      <c r="BF60" t="str">
        <f>'test_totsRosters (2)'!AG14</f>
        <v>RB</v>
      </c>
      <c r="BG60" t="str">
        <f>'test_totsRosters (2)'!AH14</f>
        <v>Dotson</v>
      </c>
      <c r="BH60" t="str">
        <f>'test_totsRosters (2)'!AI14</f>
        <v>WAS</v>
      </c>
      <c r="BI60" t="str">
        <f>'test_totsRosters (2)'!AJ14</f>
        <v>RB/WR/TE</v>
      </c>
    </row>
    <row r="61" spans="26:61" x14ac:dyDescent="0.25">
      <c r="Z61" t="str">
        <f>'test_totsRosters (2)'!A15</f>
        <v>D/ST</v>
      </c>
      <c r="AA61" t="str">
        <f>'test_totsRosters (2)'!B15</f>
        <v>ATL</v>
      </c>
      <c r="AB61" t="str">
        <f>'test_totsRosters (2)'!C15</f>
        <v>D/ST</v>
      </c>
      <c r="AC61" t="str">
        <f>'test_totsRosters (2)'!D15</f>
        <v>Schultz</v>
      </c>
      <c r="AD61" t="str">
        <f>'test_totsRosters (2)'!E15</f>
        <v>HOU</v>
      </c>
      <c r="AE61" t="str">
        <f>'test_totsRosters (2)'!F15</f>
        <v>BE</v>
      </c>
      <c r="AF61" t="str">
        <f>'test_totsRosters (2)'!G15</f>
        <v>Demercado</v>
      </c>
      <c r="AG61" t="str">
        <f>'test_totsRosters (2)'!H15</f>
        <v>ARI</v>
      </c>
      <c r="AH61" t="str">
        <f>'test_totsRosters (2)'!I15</f>
        <v>RB/WR/TE</v>
      </c>
      <c r="AI61" t="str">
        <f>'test_totsRosters (2)'!J15</f>
        <v>Ferguson</v>
      </c>
      <c r="AJ61" t="str">
        <f>'test_totsRosters (2)'!K15</f>
        <v>DAL</v>
      </c>
      <c r="AK61" t="str">
        <f>'test_totsRosters (2)'!L15</f>
        <v>TE</v>
      </c>
      <c r="AL61" t="str">
        <f>'test_totsRosters (2)'!M15</f>
        <v>Moss</v>
      </c>
      <c r="AM61" t="str">
        <f>'test_totsRosters (2)'!N15</f>
        <v>IND</v>
      </c>
      <c r="AN61" t="str">
        <f>'test_totsRosters (2)'!O15</f>
        <v>RB</v>
      </c>
      <c r="AO61" t="str">
        <f>'test_totsRosters (2)'!P15</f>
        <v>McBride</v>
      </c>
      <c r="AP61" t="str">
        <f>'test_totsRosters (2)'!Q15</f>
        <v>ARI</v>
      </c>
      <c r="AQ61" t="str">
        <f>'test_totsRosters (2)'!R15</f>
        <v>BE</v>
      </c>
      <c r="AR61" t="str">
        <f>'test_totsRosters (2)'!S15</f>
        <v>Reed</v>
      </c>
      <c r="AS61" t="str">
        <f>'test_totsRosters (2)'!T15</f>
        <v>GB</v>
      </c>
      <c r="AT61" t="str">
        <f>'test_totsRosters (2)'!U15</f>
        <v>BE</v>
      </c>
      <c r="AU61" t="str">
        <f>'test_totsRosters (2)'!V15</f>
        <v>Cooks</v>
      </c>
      <c r="AV61" t="str">
        <f>'test_totsRosters (2)'!W15</f>
        <v>DAL</v>
      </c>
      <c r="AW61" t="str">
        <f>'test_totsRosters (2)'!X15</f>
        <v>RB/WR/TE</v>
      </c>
      <c r="AX61" t="str">
        <f>'test_totsRosters (2)'!Y15</f>
        <v>Thomas</v>
      </c>
      <c r="AY61" t="str">
        <f>'test_totsRosters (2)'!Z15</f>
        <v>WAS</v>
      </c>
      <c r="AZ61" t="str">
        <f>'test_totsRosters (2)'!AA15</f>
        <v>BE</v>
      </c>
      <c r="BA61" t="str">
        <f>'test_totsRosters (2)'!AB15</f>
        <v>Gay</v>
      </c>
      <c r="BB61" t="str">
        <f>'test_totsRosters (2)'!AC15</f>
        <v>IND</v>
      </c>
      <c r="BC61" t="str">
        <f>'test_totsRosters (2)'!AD15</f>
        <v>K</v>
      </c>
      <c r="BD61" t="str">
        <f>'test_totsRosters (2)'!AE15</f>
        <v>Brown</v>
      </c>
      <c r="BE61" t="str">
        <f>'test_totsRosters (2)'!AF15</f>
        <v>ARI</v>
      </c>
      <c r="BF61" t="str">
        <f>'test_totsRosters (2)'!AG15</f>
        <v>BE</v>
      </c>
      <c r="BG61" t="str">
        <f>'test_totsRosters (2)'!AH15</f>
        <v>Stafford</v>
      </c>
      <c r="BH61" t="str">
        <f>'test_totsRosters (2)'!AI15</f>
        <v>LA</v>
      </c>
      <c r="BI61" t="str">
        <f>'test_totsRosters (2)'!AJ15</f>
        <v>BE</v>
      </c>
    </row>
    <row r="62" spans="26:61" x14ac:dyDescent="0.25">
      <c r="Z62" t="str">
        <f>'test_totsRosters (2)'!A16</f>
        <v>Otton</v>
      </c>
      <c r="AA62" t="str">
        <f>'test_totsRosters (2)'!B16</f>
        <v>TB</v>
      </c>
      <c r="AB62" t="str">
        <f>'test_totsRosters (2)'!C16</f>
        <v>TE</v>
      </c>
      <c r="AC62" t="str">
        <f>'test_totsRosters (2)'!D16</f>
        <v>Henderson</v>
      </c>
      <c r="AD62" t="str">
        <f>'test_totsRosters (2)'!E16</f>
        <v>LA</v>
      </c>
      <c r="AE62" t="str">
        <f>'test_totsRosters (2)'!F16</f>
        <v>RB</v>
      </c>
      <c r="AF62" t="str">
        <f>'test_totsRosters (2)'!G16</f>
        <v>Goff</v>
      </c>
      <c r="AG62" t="str">
        <f>'test_totsRosters (2)'!H16</f>
        <v>DET</v>
      </c>
      <c r="AH62" t="str">
        <f>'test_totsRosters (2)'!I16</f>
        <v>BE</v>
      </c>
      <c r="AI62" t="str">
        <f>'test_totsRosters (2)'!J16</f>
        <v>Smith</v>
      </c>
      <c r="AJ62" t="str">
        <f>'test_totsRosters (2)'!K16</f>
        <v>SEA</v>
      </c>
      <c r="AK62" t="str">
        <f>'test_totsRosters (2)'!L16</f>
        <v>QB</v>
      </c>
      <c r="AL62" t="str">
        <f>'test_totsRosters (2)'!M16</f>
        <v>Johnson</v>
      </c>
      <c r="AM62" t="str">
        <f>'test_totsRosters (2)'!N16</f>
        <v>CHI</v>
      </c>
      <c r="AN62" t="str">
        <f>'test_totsRosters (2)'!O16</f>
        <v>RB</v>
      </c>
      <c r="AO62" t="str">
        <f>'test_totsRosters (2)'!P16</f>
        <v>Grupe</v>
      </c>
      <c r="AP62" t="str">
        <f>'test_totsRosters (2)'!Q16</f>
        <v>NO</v>
      </c>
      <c r="AQ62" t="str">
        <f>'test_totsRosters (2)'!R16</f>
        <v>K</v>
      </c>
      <c r="AR62" t="str">
        <f>'test_totsRosters (2)'!S16</f>
        <v>Everett</v>
      </c>
      <c r="AS62" t="str">
        <f>'test_totsRosters (2)'!T16</f>
        <v>LAC</v>
      </c>
      <c r="AT62" t="str">
        <f>'test_totsRosters (2)'!U16</f>
        <v>BE</v>
      </c>
      <c r="AU62" t="str">
        <f>'test_totsRosters (2)'!V16</f>
        <v>Atwell</v>
      </c>
      <c r="AV62" t="str">
        <f>'test_totsRosters (2)'!W16</f>
        <v>LA</v>
      </c>
      <c r="AW62" t="str">
        <f>'test_totsRosters (2)'!X16</f>
        <v>BE</v>
      </c>
      <c r="AX62" t="str">
        <f>'test_totsRosters (2)'!Y16</f>
        <v>Smith</v>
      </c>
      <c r="AY62" t="str">
        <f>'test_totsRosters (2)'!Z16</f>
        <v>ATL</v>
      </c>
      <c r="AZ62" t="str">
        <f>'test_totsRosters (2)'!AA16</f>
        <v>BE</v>
      </c>
      <c r="BA62" t="str">
        <f>'test_totsRosters (2)'!AB16</f>
        <v>Palmer</v>
      </c>
      <c r="BB62" t="str">
        <f>'test_totsRosters (2)'!AC16</f>
        <v>LAC</v>
      </c>
      <c r="BC62" t="str">
        <f>'test_totsRosters (2)'!AD16</f>
        <v>BE</v>
      </c>
      <c r="BD62" t="str">
        <f>'test_totsRosters (2)'!AE16</f>
        <v>Spears</v>
      </c>
      <c r="BE62" t="str">
        <f>'test_totsRosters (2)'!AF16</f>
        <v>TEN</v>
      </c>
      <c r="BF62" t="str">
        <f>'test_totsRosters (2)'!AG16</f>
        <v>BE</v>
      </c>
      <c r="BG62" t="str">
        <f>'test_totsRosters (2)'!AH16</f>
        <v>Shaheed</v>
      </c>
      <c r="BH62" t="str">
        <f>'test_totsRosters (2)'!AI16</f>
        <v>NO</v>
      </c>
      <c r="BI62" t="str">
        <f>'test_totsRosters (2)'!AJ16</f>
        <v>BE</v>
      </c>
    </row>
    <row r="63" spans="26:61" x14ac:dyDescent="0.25">
      <c r="Z63" t="str">
        <f>'test_totsRosters (2)'!A17</f>
        <v>Singletary</v>
      </c>
      <c r="AA63" t="str">
        <f>'test_totsRosters (2)'!B17</f>
        <v>HOU</v>
      </c>
      <c r="AB63" t="str">
        <f>'test_totsRosters (2)'!C17</f>
        <v>RB</v>
      </c>
      <c r="AC63" t="str">
        <f>'test_totsRosters (2)'!D17</f>
        <v>Koo</v>
      </c>
      <c r="AD63" t="str">
        <f>'test_totsRosters (2)'!E17</f>
        <v>ATL</v>
      </c>
      <c r="AE63" t="str">
        <f>'test_totsRosters (2)'!F17</f>
        <v>K</v>
      </c>
      <c r="AF63" t="str">
        <f>'test_totsRosters (2)'!G17</f>
        <v>Njoku</v>
      </c>
      <c r="AG63" t="str">
        <f>'test_totsRosters (2)'!H17</f>
        <v>CLE</v>
      </c>
      <c r="AH63" t="str">
        <f>'test_totsRosters (2)'!I17</f>
        <v>TE</v>
      </c>
      <c r="AI63" t="str">
        <f>'test_totsRosters (2)'!J17</f>
        <v>Prater</v>
      </c>
      <c r="AJ63" t="str">
        <f>'test_totsRosters (2)'!K17</f>
        <v>ARI</v>
      </c>
      <c r="AK63" t="str">
        <f>'test_totsRosters (2)'!L17</f>
        <v>K</v>
      </c>
      <c r="AL63" t="str">
        <f>'test_totsRosters (2)'!M17</f>
        <v>Charbonnet</v>
      </c>
      <c r="AM63" t="str">
        <f>'test_totsRosters (2)'!N17</f>
        <v>SEA</v>
      </c>
      <c r="AN63" t="str">
        <f>'test_totsRosters (2)'!O17</f>
        <v>BE</v>
      </c>
      <c r="AO63" t="str">
        <f>'test_totsRosters (2)'!P17</f>
        <v>D/ST</v>
      </c>
      <c r="AP63" t="str">
        <f>'test_totsRosters (2)'!Q17</f>
        <v>NYG</v>
      </c>
      <c r="AQ63" t="str">
        <f>'test_totsRosters (2)'!R17</f>
        <v>D/ST</v>
      </c>
      <c r="AR63" t="str">
        <f>'test_totsRosters (2)'!S17</f>
        <v>Dobbs</v>
      </c>
      <c r="AS63" t="str">
        <f>'test_totsRosters (2)'!T17</f>
        <v>MIN</v>
      </c>
      <c r="AT63" t="str">
        <f>'test_totsRosters (2)'!U17</f>
        <v>BE</v>
      </c>
      <c r="AU63" t="str">
        <f>'test_totsRosters (2)'!V17</f>
        <v>Higbee</v>
      </c>
      <c r="AV63" t="str">
        <f>'test_totsRosters (2)'!W17</f>
        <v>LA</v>
      </c>
      <c r="AW63" t="str">
        <f>'test_totsRosters (2)'!X17</f>
        <v>TE</v>
      </c>
      <c r="AX63" t="str">
        <f>'test_totsRosters (2)'!Y17</f>
        <v>Mayfield</v>
      </c>
      <c r="AY63" t="str">
        <f>'test_totsRosters (2)'!Z17</f>
        <v>TB</v>
      </c>
      <c r="AZ63" t="str">
        <f>'test_totsRosters (2)'!AA17</f>
        <v>QB</v>
      </c>
      <c r="BA63" t="str">
        <f>'test_totsRosters (2)'!AB17</f>
        <v>Herbert</v>
      </c>
      <c r="BB63" t="str">
        <f>'test_totsRosters (2)'!AC17</f>
        <v>LAC</v>
      </c>
      <c r="BC63" t="str">
        <f>'test_totsRosters (2)'!AD17</f>
        <v>QB</v>
      </c>
      <c r="BD63" t="str">
        <f>'test_totsRosters (2)'!AE17</f>
        <v>Carr</v>
      </c>
      <c r="BE63" t="str">
        <f>'test_totsRosters (2)'!AF17</f>
        <v>NO</v>
      </c>
      <c r="BF63" t="str">
        <f>'test_totsRosters (2)'!AG17</f>
        <v>QB</v>
      </c>
      <c r="BG63" t="str">
        <f>'test_totsRosters (2)'!AH17</f>
        <v>Levis</v>
      </c>
      <c r="BH63" t="str">
        <f>'test_totsRosters (2)'!AI17</f>
        <v>TEN</v>
      </c>
      <c r="BI63" t="str">
        <f>'test_totsRosters (2)'!AJ17</f>
        <v>QB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4BB-458F-4ADF-A07E-21749D49BDE2}">
  <dimension ref="A1:AK17"/>
  <sheetViews>
    <sheetView topLeftCell="G1" workbookViewId="0">
      <selection activeCell="H24" sqref="H24"/>
    </sheetView>
  </sheetViews>
  <sheetFormatPr defaultRowHeight="15" x14ac:dyDescent="0.25"/>
  <cols>
    <col min="1" max="1" width="12.140625" bestFit="1" customWidth="1"/>
    <col min="2" max="3" width="11.140625" bestFit="1" customWidth="1"/>
    <col min="4" max="4" width="12.7109375" bestFit="1" customWidth="1"/>
    <col min="5" max="6" width="11.140625" bestFit="1" customWidth="1"/>
    <col min="7" max="7" width="13.85546875" bestFit="1" customWidth="1"/>
    <col min="8" max="9" width="11.140625" bestFit="1" customWidth="1"/>
    <col min="10" max="10" width="16" bestFit="1" customWidth="1"/>
    <col min="11" max="12" width="12.140625" bestFit="1" customWidth="1"/>
    <col min="13" max="13" width="16" bestFit="1" customWidth="1"/>
    <col min="14" max="15" width="12.140625" bestFit="1" customWidth="1"/>
    <col min="16" max="16" width="12.85546875" bestFit="1" customWidth="1"/>
    <col min="17" max="18" width="12.140625" bestFit="1" customWidth="1"/>
    <col min="19" max="19" width="19.28515625" bestFit="1" customWidth="1"/>
    <col min="20" max="21" width="12.140625" bestFit="1" customWidth="1"/>
    <col min="22" max="22" width="15.42578125" bestFit="1" customWidth="1"/>
    <col min="23" max="24" width="12.140625" bestFit="1" customWidth="1"/>
    <col min="25" max="25" width="14.28515625" bestFit="1" customWidth="1"/>
    <col min="26" max="27" width="12.140625" bestFit="1" customWidth="1"/>
    <col min="28" max="28" width="13.85546875" bestFit="1" customWidth="1"/>
    <col min="29" max="30" width="12.140625" bestFit="1" customWidth="1"/>
    <col min="31" max="31" width="12.28515625" bestFit="1" customWidth="1"/>
    <col min="32" max="33" width="12.140625" bestFit="1" customWidth="1"/>
    <col min="34" max="34" width="13.5703125" bestFit="1" customWidth="1"/>
    <col min="35" max="37" width="12.140625" bestFit="1" customWidth="1"/>
  </cols>
  <sheetData>
    <row r="1" spans="1:37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491</v>
      </c>
      <c r="Q1" t="s">
        <v>492</v>
      </c>
      <c r="R1" t="s">
        <v>493</v>
      </c>
      <c r="S1" t="s">
        <v>494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  <c r="AD1" t="s">
        <v>505</v>
      </c>
      <c r="AE1" t="s">
        <v>506</v>
      </c>
      <c r="AF1" t="s">
        <v>507</v>
      </c>
      <c r="AG1" t="s">
        <v>508</v>
      </c>
      <c r="AH1" t="s">
        <v>509</v>
      </c>
      <c r="AI1" t="s">
        <v>510</v>
      </c>
      <c r="AJ1" t="s">
        <v>511</v>
      </c>
      <c r="AK1" t="s">
        <v>512</v>
      </c>
    </row>
    <row r="2" spans="1:37" x14ac:dyDescent="0.25">
      <c r="A2" t="s">
        <v>516</v>
      </c>
      <c r="B2" t="s">
        <v>95</v>
      </c>
      <c r="C2" t="s">
        <v>95</v>
      </c>
      <c r="D2" t="s">
        <v>520</v>
      </c>
      <c r="E2" t="s">
        <v>95</v>
      </c>
      <c r="F2" t="s">
        <v>95</v>
      </c>
      <c r="G2" t="s">
        <v>514</v>
      </c>
      <c r="H2" t="s">
        <v>95</v>
      </c>
      <c r="I2" t="s">
        <v>95</v>
      </c>
      <c r="J2" t="s">
        <v>521</v>
      </c>
      <c r="K2" t="s">
        <v>95</v>
      </c>
      <c r="L2" t="s">
        <v>95</v>
      </c>
      <c r="M2" t="s">
        <v>524</v>
      </c>
      <c r="N2" t="s">
        <v>95</v>
      </c>
      <c r="O2" t="s">
        <v>95</v>
      </c>
      <c r="P2" t="s">
        <v>518</v>
      </c>
      <c r="Q2" t="s">
        <v>95</v>
      </c>
      <c r="R2" t="s">
        <v>95</v>
      </c>
      <c r="S2" t="s">
        <v>523</v>
      </c>
      <c r="T2" t="s">
        <v>95</v>
      </c>
      <c r="U2" t="s">
        <v>95</v>
      </c>
      <c r="V2" t="s">
        <v>517</v>
      </c>
      <c r="W2" t="s">
        <v>95</v>
      </c>
      <c r="X2" t="s">
        <v>95</v>
      </c>
      <c r="Y2" t="s">
        <v>522</v>
      </c>
      <c r="Z2" t="s">
        <v>95</v>
      </c>
      <c r="AA2" t="s">
        <v>95</v>
      </c>
      <c r="AB2" t="s">
        <v>513</v>
      </c>
      <c r="AC2" t="s">
        <v>95</v>
      </c>
      <c r="AD2" t="s">
        <v>95</v>
      </c>
      <c r="AE2" t="s">
        <v>515</v>
      </c>
      <c r="AF2" t="s">
        <v>95</v>
      </c>
      <c r="AG2" t="s">
        <v>95</v>
      </c>
      <c r="AH2" t="s">
        <v>519</v>
      </c>
      <c r="AI2" t="s">
        <v>95</v>
      </c>
      <c r="AJ2" t="s">
        <v>95</v>
      </c>
      <c r="AK2" t="s">
        <v>95</v>
      </c>
    </row>
    <row r="3" spans="1:37" x14ac:dyDescent="0.25">
      <c r="A3" t="s">
        <v>175</v>
      </c>
      <c r="B3" t="s">
        <v>51</v>
      </c>
      <c r="C3" t="s">
        <v>73</v>
      </c>
      <c r="D3" t="s">
        <v>119</v>
      </c>
      <c r="E3" t="s">
        <v>23</v>
      </c>
      <c r="F3" t="s">
        <v>73</v>
      </c>
      <c r="G3" t="s">
        <v>279</v>
      </c>
      <c r="H3" t="s">
        <v>38</v>
      </c>
      <c r="I3" t="s">
        <v>71</v>
      </c>
      <c r="J3" t="s">
        <v>151</v>
      </c>
      <c r="K3" t="s">
        <v>48</v>
      </c>
      <c r="L3" t="s">
        <v>73</v>
      </c>
      <c r="M3" t="s">
        <v>253</v>
      </c>
      <c r="N3" t="s">
        <v>33</v>
      </c>
      <c r="O3" t="s">
        <v>485</v>
      </c>
      <c r="P3" t="s">
        <v>270</v>
      </c>
      <c r="Q3" t="s">
        <v>29</v>
      </c>
      <c r="R3" t="s">
        <v>485</v>
      </c>
      <c r="S3" t="s">
        <v>299</v>
      </c>
      <c r="T3" t="s">
        <v>37</v>
      </c>
      <c r="U3" t="s">
        <v>71</v>
      </c>
      <c r="V3" t="s">
        <v>327</v>
      </c>
      <c r="W3" t="s">
        <v>50</v>
      </c>
      <c r="X3" t="s">
        <v>485</v>
      </c>
      <c r="Y3" t="s">
        <v>168</v>
      </c>
      <c r="Z3" t="s">
        <v>30</v>
      </c>
      <c r="AA3" t="s">
        <v>71</v>
      </c>
      <c r="AB3" t="s">
        <v>234</v>
      </c>
      <c r="AC3" t="s">
        <v>40</v>
      </c>
      <c r="AD3" t="s">
        <v>73</v>
      </c>
      <c r="AE3" t="s">
        <v>280</v>
      </c>
      <c r="AF3" t="s">
        <v>38</v>
      </c>
      <c r="AG3" t="s">
        <v>73</v>
      </c>
      <c r="AH3" t="s">
        <v>378</v>
      </c>
      <c r="AI3" t="s">
        <v>35</v>
      </c>
      <c r="AJ3" t="s">
        <v>74</v>
      </c>
      <c r="AK3" t="s">
        <v>95</v>
      </c>
    </row>
    <row r="4" spans="1:37" x14ac:dyDescent="0.25">
      <c r="A4" t="s">
        <v>287</v>
      </c>
      <c r="B4" t="s">
        <v>52</v>
      </c>
      <c r="C4" t="s">
        <v>71</v>
      </c>
      <c r="D4" t="s">
        <v>252</v>
      </c>
      <c r="E4" t="s">
        <v>33</v>
      </c>
      <c r="F4" t="s">
        <v>485</v>
      </c>
      <c r="G4" t="s">
        <v>150</v>
      </c>
      <c r="H4" t="s">
        <v>48</v>
      </c>
      <c r="I4" t="s">
        <v>71</v>
      </c>
      <c r="J4" t="s">
        <v>313</v>
      </c>
      <c r="K4" t="s">
        <v>39</v>
      </c>
      <c r="L4" t="s">
        <v>485</v>
      </c>
      <c r="M4" t="s">
        <v>156</v>
      </c>
      <c r="N4" t="s">
        <v>46</v>
      </c>
      <c r="O4" t="s">
        <v>485</v>
      </c>
      <c r="P4" t="s">
        <v>113</v>
      </c>
      <c r="Q4" t="s">
        <v>45</v>
      </c>
      <c r="R4" t="s">
        <v>485</v>
      </c>
      <c r="S4" t="s">
        <v>113</v>
      </c>
      <c r="T4" t="s">
        <v>46</v>
      </c>
      <c r="U4" t="s">
        <v>73</v>
      </c>
      <c r="V4" t="s">
        <v>127</v>
      </c>
      <c r="W4" t="s">
        <v>47</v>
      </c>
      <c r="X4" t="s">
        <v>71</v>
      </c>
      <c r="Y4" t="s">
        <v>211</v>
      </c>
      <c r="Z4" t="s">
        <v>49</v>
      </c>
      <c r="AA4" t="s">
        <v>485</v>
      </c>
      <c r="AB4" t="s">
        <v>118</v>
      </c>
      <c r="AC4" t="s">
        <v>21</v>
      </c>
      <c r="AD4" t="s">
        <v>73</v>
      </c>
      <c r="AE4" t="s">
        <v>107</v>
      </c>
      <c r="AF4" t="s">
        <v>36</v>
      </c>
      <c r="AG4" t="s">
        <v>485</v>
      </c>
      <c r="AH4" t="s">
        <v>174</v>
      </c>
      <c r="AI4" t="s">
        <v>51</v>
      </c>
      <c r="AJ4" t="s">
        <v>71</v>
      </c>
      <c r="AK4" t="s">
        <v>95</v>
      </c>
    </row>
    <row r="5" spans="1:37" x14ac:dyDescent="0.25">
      <c r="A5" t="s">
        <v>154</v>
      </c>
      <c r="B5" t="s">
        <v>26</v>
      </c>
      <c r="C5" t="s">
        <v>485</v>
      </c>
      <c r="D5" t="s">
        <v>120</v>
      </c>
      <c r="E5" t="s">
        <v>23</v>
      </c>
      <c r="F5" t="s">
        <v>72</v>
      </c>
      <c r="G5" t="s">
        <v>106</v>
      </c>
      <c r="H5" t="s">
        <v>50</v>
      </c>
      <c r="I5" t="s">
        <v>485</v>
      </c>
      <c r="J5" t="s">
        <v>265</v>
      </c>
      <c r="K5" t="s">
        <v>27</v>
      </c>
      <c r="L5" t="s">
        <v>485</v>
      </c>
      <c r="M5" t="s">
        <v>311</v>
      </c>
      <c r="N5" t="s">
        <v>46</v>
      </c>
      <c r="O5" t="s">
        <v>72</v>
      </c>
      <c r="P5" t="s">
        <v>359</v>
      </c>
      <c r="Q5" t="s">
        <v>42</v>
      </c>
      <c r="R5" t="s">
        <v>73</v>
      </c>
      <c r="S5" t="s">
        <v>337</v>
      </c>
      <c r="T5" t="s">
        <v>29</v>
      </c>
      <c r="U5" t="s">
        <v>71</v>
      </c>
      <c r="V5" t="s">
        <v>296</v>
      </c>
      <c r="W5" t="s">
        <v>40</v>
      </c>
      <c r="X5" t="s">
        <v>73</v>
      </c>
      <c r="Y5" t="s">
        <v>155</v>
      </c>
      <c r="Z5" t="s">
        <v>30</v>
      </c>
      <c r="AA5" t="s">
        <v>73</v>
      </c>
      <c r="AB5" t="s">
        <v>200</v>
      </c>
      <c r="AC5" t="s">
        <v>45</v>
      </c>
      <c r="AD5" t="s">
        <v>485</v>
      </c>
      <c r="AE5" t="s">
        <v>346</v>
      </c>
      <c r="AF5" t="s">
        <v>29</v>
      </c>
      <c r="AG5" t="s">
        <v>486</v>
      </c>
      <c r="AH5" t="s">
        <v>148</v>
      </c>
      <c r="AI5" t="s">
        <v>48</v>
      </c>
      <c r="AJ5" t="s">
        <v>73</v>
      </c>
      <c r="AK5" t="s">
        <v>95</v>
      </c>
    </row>
    <row r="6" spans="1:37" x14ac:dyDescent="0.25">
      <c r="A6" t="s">
        <v>343</v>
      </c>
      <c r="B6" t="s">
        <v>52</v>
      </c>
      <c r="C6" t="s">
        <v>485</v>
      </c>
      <c r="D6" t="s">
        <v>142</v>
      </c>
      <c r="E6" t="s">
        <v>41</v>
      </c>
      <c r="F6" t="s">
        <v>485</v>
      </c>
      <c r="G6" t="s">
        <v>112</v>
      </c>
      <c r="H6" t="s">
        <v>49</v>
      </c>
      <c r="I6" t="s">
        <v>73</v>
      </c>
      <c r="J6" t="s">
        <v>123</v>
      </c>
      <c r="K6" t="s">
        <v>21</v>
      </c>
      <c r="L6" t="s">
        <v>71</v>
      </c>
      <c r="M6" t="s">
        <v>323</v>
      </c>
      <c r="N6" t="s">
        <v>47</v>
      </c>
      <c r="O6" t="s">
        <v>486</v>
      </c>
      <c r="P6" t="s">
        <v>230</v>
      </c>
      <c r="Q6" t="s">
        <v>22</v>
      </c>
      <c r="R6" t="s">
        <v>72</v>
      </c>
      <c r="S6" t="s">
        <v>149</v>
      </c>
      <c r="T6" t="s">
        <v>48</v>
      </c>
      <c r="U6" t="s">
        <v>72</v>
      </c>
      <c r="V6" t="s">
        <v>226</v>
      </c>
      <c r="W6" t="s">
        <v>47</v>
      </c>
      <c r="X6" t="s">
        <v>73</v>
      </c>
      <c r="Y6" t="s">
        <v>152</v>
      </c>
      <c r="Z6" t="s">
        <v>52</v>
      </c>
      <c r="AA6" t="s">
        <v>73</v>
      </c>
      <c r="AB6" t="s">
        <v>122</v>
      </c>
      <c r="AC6" t="s">
        <v>23</v>
      </c>
      <c r="AD6" t="s">
        <v>485</v>
      </c>
      <c r="AE6" t="s">
        <v>488</v>
      </c>
      <c r="AF6" t="s">
        <v>42</v>
      </c>
      <c r="AG6" t="s">
        <v>488</v>
      </c>
      <c r="AH6" t="s">
        <v>135</v>
      </c>
      <c r="AI6" t="s">
        <v>25</v>
      </c>
      <c r="AJ6" t="s">
        <v>485</v>
      </c>
      <c r="AK6" t="s">
        <v>95</v>
      </c>
    </row>
    <row r="7" spans="1:37" x14ac:dyDescent="0.25">
      <c r="A7" t="s">
        <v>328</v>
      </c>
      <c r="B7" t="s">
        <v>50</v>
      </c>
      <c r="C7" t="s">
        <v>485</v>
      </c>
      <c r="D7" t="s">
        <v>238</v>
      </c>
      <c r="E7" t="s">
        <v>32</v>
      </c>
      <c r="F7" t="s">
        <v>73</v>
      </c>
      <c r="G7" t="s">
        <v>147</v>
      </c>
      <c r="H7" t="s">
        <v>41</v>
      </c>
      <c r="I7" t="s">
        <v>485</v>
      </c>
      <c r="J7" t="s">
        <v>274</v>
      </c>
      <c r="K7" t="s">
        <v>44</v>
      </c>
      <c r="L7" t="s">
        <v>73</v>
      </c>
      <c r="M7" t="s">
        <v>271</v>
      </c>
      <c r="N7" t="s">
        <v>27</v>
      </c>
      <c r="O7" t="s">
        <v>485</v>
      </c>
      <c r="P7" t="s">
        <v>264</v>
      </c>
      <c r="Q7" t="s">
        <v>27</v>
      </c>
      <c r="R7" t="s">
        <v>71</v>
      </c>
      <c r="S7" t="s">
        <v>342</v>
      </c>
      <c r="T7" t="s">
        <v>29</v>
      </c>
      <c r="U7" t="s">
        <v>74</v>
      </c>
      <c r="V7" t="s">
        <v>171</v>
      </c>
      <c r="W7" t="s">
        <v>43</v>
      </c>
      <c r="X7" t="s">
        <v>485</v>
      </c>
      <c r="Y7" t="s">
        <v>348</v>
      </c>
      <c r="Z7" t="s">
        <v>22</v>
      </c>
      <c r="AA7" t="s">
        <v>487</v>
      </c>
      <c r="AB7" t="s">
        <v>460</v>
      </c>
      <c r="AC7" t="s">
        <v>42</v>
      </c>
      <c r="AD7" t="s">
        <v>71</v>
      </c>
      <c r="AE7" t="s">
        <v>525</v>
      </c>
      <c r="AF7" t="s">
        <v>23</v>
      </c>
      <c r="AG7" t="s">
        <v>487</v>
      </c>
      <c r="AH7" t="s">
        <v>120</v>
      </c>
      <c r="AI7" t="s">
        <v>37</v>
      </c>
      <c r="AJ7" t="s">
        <v>73</v>
      </c>
      <c r="AK7" t="s">
        <v>95</v>
      </c>
    </row>
    <row r="8" spans="1:37" x14ac:dyDescent="0.25">
      <c r="A8" t="s">
        <v>258</v>
      </c>
      <c r="B8" t="s">
        <v>31</v>
      </c>
      <c r="C8" t="s">
        <v>73</v>
      </c>
      <c r="D8" t="s">
        <v>435</v>
      </c>
      <c r="E8" t="s">
        <v>26</v>
      </c>
      <c r="F8" t="s">
        <v>486</v>
      </c>
      <c r="G8" t="s">
        <v>233</v>
      </c>
      <c r="H8" t="s">
        <v>22</v>
      </c>
      <c r="I8" t="s">
        <v>73</v>
      </c>
      <c r="J8" t="s">
        <v>201</v>
      </c>
      <c r="K8" t="s">
        <v>35</v>
      </c>
      <c r="L8" t="s">
        <v>486</v>
      </c>
      <c r="M8" t="s">
        <v>251</v>
      </c>
      <c r="N8" t="s">
        <v>33</v>
      </c>
      <c r="O8" t="s">
        <v>485</v>
      </c>
      <c r="P8" t="s">
        <v>263</v>
      </c>
      <c r="Q8" t="s">
        <v>27</v>
      </c>
      <c r="R8" t="s">
        <v>73</v>
      </c>
      <c r="S8" t="s">
        <v>102</v>
      </c>
      <c r="T8" t="s">
        <v>34</v>
      </c>
      <c r="U8" t="s">
        <v>485</v>
      </c>
      <c r="V8" t="s">
        <v>160</v>
      </c>
      <c r="W8" t="s">
        <v>28</v>
      </c>
      <c r="X8" t="s">
        <v>485</v>
      </c>
      <c r="Y8" t="s">
        <v>488</v>
      </c>
      <c r="Z8" t="s">
        <v>47</v>
      </c>
      <c r="AA8" t="s">
        <v>485</v>
      </c>
      <c r="AB8" t="s">
        <v>115</v>
      </c>
      <c r="AC8" t="s">
        <v>34</v>
      </c>
      <c r="AD8" t="s">
        <v>486</v>
      </c>
      <c r="AE8" t="s">
        <v>206</v>
      </c>
      <c r="AF8" t="s">
        <v>45</v>
      </c>
      <c r="AG8" t="s">
        <v>485</v>
      </c>
      <c r="AH8" t="s">
        <v>155</v>
      </c>
      <c r="AI8" t="s">
        <v>26</v>
      </c>
      <c r="AJ8" t="s">
        <v>485</v>
      </c>
      <c r="AK8" t="s">
        <v>95</v>
      </c>
    </row>
    <row r="9" spans="1:37" x14ac:dyDescent="0.25">
      <c r="A9" t="s">
        <v>130</v>
      </c>
      <c r="B9" t="s">
        <v>23</v>
      </c>
      <c r="C9" t="s">
        <v>486</v>
      </c>
      <c r="D9" t="s">
        <v>102</v>
      </c>
      <c r="E9" t="s">
        <v>41</v>
      </c>
      <c r="F9" t="s">
        <v>71</v>
      </c>
      <c r="G9" t="s">
        <v>295</v>
      </c>
      <c r="H9" t="s">
        <v>40</v>
      </c>
      <c r="I9" t="s">
        <v>72</v>
      </c>
      <c r="J9" t="s">
        <v>191</v>
      </c>
      <c r="K9" t="s">
        <v>31</v>
      </c>
      <c r="L9" t="s">
        <v>71</v>
      </c>
      <c r="M9" t="s">
        <v>488</v>
      </c>
      <c r="N9" t="s">
        <v>50</v>
      </c>
      <c r="O9" t="s">
        <v>485</v>
      </c>
      <c r="P9" t="s">
        <v>210</v>
      </c>
      <c r="Q9" t="s">
        <v>49</v>
      </c>
      <c r="R9" t="s">
        <v>485</v>
      </c>
      <c r="S9" t="s">
        <v>329</v>
      </c>
      <c r="T9" t="s">
        <v>50</v>
      </c>
      <c r="U9" t="s">
        <v>485</v>
      </c>
      <c r="V9" t="s">
        <v>254</v>
      </c>
      <c r="W9" t="s">
        <v>33</v>
      </c>
      <c r="X9" t="s">
        <v>485</v>
      </c>
      <c r="Y9" t="s">
        <v>488</v>
      </c>
      <c r="Z9" t="s">
        <v>23</v>
      </c>
      <c r="AA9" t="s">
        <v>488</v>
      </c>
      <c r="AB9" t="s">
        <v>319</v>
      </c>
      <c r="AC9" t="s">
        <v>46</v>
      </c>
      <c r="AD9" t="s">
        <v>71</v>
      </c>
      <c r="AE9" t="s">
        <v>269</v>
      </c>
      <c r="AF9" t="s">
        <v>24</v>
      </c>
      <c r="AG9" t="s">
        <v>73</v>
      </c>
      <c r="AH9" t="s">
        <v>218</v>
      </c>
      <c r="AI9" t="s">
        <v>30</v>
      </c>
      <c r="AJ9" t="s">
        <v>485</v>
      </c>
      <c r="AK9" t="s">
        <v>95</v>
      </c>
    </row>
    <row r="10" spans="1:37" x14ac:dyDescent="0.25">
      <c r="A10" t="s">
        <v>215</v>
      </c>
      <c r="B10" t="s">
        <v>30</v>
      </c>
      <c r="C10" t="s">
        <v>485</v>
      </c>
      <c r="D10" t="s">
        <v>362</v>
      </c>
      <c r="E10" t="s">
        <v>22</v>
      </c>
      <c r="F10" t="s">
        <v>74</v>
      </c>
      <c r="G10" t="s">
        <v>489</v>
      </c>
      <c r="H10" t="s">
        <v>48</v>
      </c>
      <c r="I10" t="s">
        <v>487</v>
      </c>
      <c r="J10" t="s">
        <v>400</v>
      </c>
      <c r="K10" t="s">
        <v>28</v>
      </c>
      <c r="L10" t="s">
        <v>485</v>
      </c>
      <c r="M10" t="s">
        <v>282</v>
      </c>
      <c r="N10" t="s">
        <v>38</v>
      </c>
      <c r="O10" t="s">
        <v>73</v>
      </c>
      <c r="P10" t="s">
        <v>213</v>
      </c>
      <c r="Q10" t="s">
        <v>49</v>
      </c>
      <c r="R10" t="s">
        <v>74</v>
      </c>
      <c r="S10" t="s">
        <v>144</v>
      </c>
      <c r="T10" t="s">
        <v>25</v>
      </c>
      <c r="U10" t="s">
        <v>73</v>
      </c>
      <c r="V10" t="s">
        <v>173</v>
      </c>
      <c r="W10" t="s">
        <v>51</v>
      </c>
      <c r="X10" t="s">
        <v>72</v>
      </c>
      <c r="Y10" t="s">
        <v>140</v>
      </c>
      <c r="Z10" t="s">
        <v>41</v>
      </c>
      <c r="AA10" t="s">
        <v>71</v>
      </c>
      <c r="AB10" t="s">
        <v>488</v>
      </c>
      <c r="AC10" t="s">
        <v>51</v>
      </c>
      <c r="AD10" t="s">
        <v>488</v>
      </c>
      <c r="AE10" t="s">
        <v>488</v>
      </c>
      <c r="AF10" t="s">
        <v>27</v>
      </c>
      <c r="AG10" t="s">
        <v>485</v>
      </c>
      <c r="AH10" t="s">
        <v>303</v>
      </c>
      <c r="AI10" t="s">
        <v>40</v>
      </c>
      <c r="AJ10" t="s">
        <v>71</v>
      </c>
      <c r="AK10" t="s">
        <v>95</v>
      </c>
    </row>
    <row r="11" spans="1:37" x14ac:dyDescent="0.25">
      <c r="A11" t="s">
        <v>231</v>
      </c>
      <c r="B11" t="s">
        <v>32</v>
      </c>
      <c r="C11" t="s">
        <v>485</v>
      </c>
      <c r="D11" t="s">
        <v>232</v>
      </c>
      <c r="E11" t="s">
        <v>32</v>
      </c>
      <c r="F11" t="s">
        <v>485</v>
      </c>
      <c r="G11" t="s">
        <v>469</v>
      </c>
      <c r="H11" t="s">
        <v>45</v>
      </c>
      <c r="I11" t="s">
        <v>485</v>
      </c>
      <c r="J11" t="s">
        <v>96</v>
      </c>
      <c r="K11" t="s">
        <v>42</v>
      </c>
      <c r="L11" t="s">
        <v>485</v>
      </c>
      <c r="M11" t="s">
        <v>223</v>
      </c>
      <c r="N11" t="s">
        <v>30</v>
      </c>
      <c r="O11" t="s">
        <v>74</v>
      </c>
      <c r="P11" t="s">
        <v>388</v>
      </c>
      <c r="Q11" t="s">
        <v>40</v>
      </c>
      <c r="R11" t="s">
        <v>485</v>
      </c>
      <c r="S11" t="s">
        <v>158</v>
      </c>
      <c r="T11" t="s">
        <v>26</v>
      </c>
      <c r="U11" t="s">
        <v>486</v>
      </c>
      <c r="V11" t="s">
        <v>332</v>
      </c>
      <c r="W11" t="s">
        <v>47</v>
      </c>
      <c r="X11" t="s">
        <v>71</v>
      </c>
      <c r="Y11" t="s">
        <v>160</v>
      </c>
      <c r="Z11" t="s">
        <v>24</v>
      </c>
      <c r="AA11" t="s">
        <v>485</v>
      </c>
      <c r="AB11" t="s">
        <v>216</v>
      </c>
      <c r="AC11" t="s">
        <v>30</v>
      </c>
      <c r="AD11" t="s">
        <v>485</v>
      </c>
      <c r="AE11" t="s">
        <v>250</v>
      </c>
      <c r="AF11" t="s">
        <v>33</v>
      </c>
      <c r="AG11" t="s">
        <v>485</v>
      </c>
      <c r="AH11" t="s">
        <v>289</v>
      </c>
      <c r="AI11" t="s">
        <v>28</v>
      </c>
      <c r="AJ11" t="s">
        <v>485</v>
      </c>
      <c r="AK11" t="s">
        <v>95</v>
      </c>
    </row>
    <row r="12" spans="1:37" x14ac:dyDescent="0.25">
      <c r="A12" t="s">
        <v>197</v>
      </c>
      <c r="B12" t="s">
        <v>35</v>
      </c>
      <c r="C12" t="s">
        <v>72</v>
      </c>
      <c r="D12" t="s">
        <v>488</v>
      </c>
      <c r="E12" t="s">
        <v>45</v>
      </c>
      <c r="F12" t="s">
        <v>488</v>
      </c>
      <c r="G12" t="s">
        <v>118</v>
      </c>
      <c r="H12" t="s">
        <v>40</v>
      </c>
      <c r="I12" t="s">
        <v>485</v>
      </c>
      <c r="J12" t="s">
        <v>527</v>
      </c>
      <c r="K12" t="s">
        <v>50</v>
      </c>
      <c r="L12" t="s">
        <v>485</v>
      </c>
      <c r="M12" t="s">
        <v>538</v>
      </c>
      <c r="N12" t="s">
        <v>51</v>
      </c>
      <c r="O12" t="s">
        <v>487</v>
      </c>
      <c r="P12" t="s">
        <v>247</v>
      </c>
      <c r="Q12" t="s">
        <v>31</v>
      </c>
      <c r="R12" t="s">
        <v>486</v>
      </c>
      <c r="S12" t="s">
        <v>488</v>
      </c>
      <c r="T12" t="s">
        <v>21</v>
      </c>
      <c r="U12" t="s">
        <v>488</v>
      </c>
      <c r="V12" t="s">
        <v>315</v>
      </c>
      <c r="W12" t="s">
        <v>46</v>
      </c>
      <c r="X12" t="s">
        <v>487</v>
      </c>
      <c r="Y12" t="s">
        <v>241</v>
      </c>
      <c r="Z12" t="s">
        <v>32</v>
      </c>
      <c r="AA12" t="s">
        <v>486</v>
      </c>
      <c r="AB12" t="s">
        <v>349</v>
      </c>
      <c r="AC12" t="s">
        <v>29</v>
      </c>
      <c r="AD12" t="s">
        <v>485</v>
      </c>
      <c r="AE12" t="s">
        <v>167</v>
      </c>
      <c r="AF12" t="s">
        <v>43</v>
      </c>
      <c r="AG12" t="s">
        <v>71</v>
      </c>
      <c r="AH12" t="s">
        <v>488</v>
      </c>
      <c r="AI12" t="s">
        <v>26</v>
      </c>
      <c r="AJ12" t="s">
        <v>488</v>
      </c>
      <c r="AK12" t="s">
        <v>95</v>
      </c>
    </row>
    <row r="13" spans="1:37" x14ac:dyDescent="0.25">
      <c r="A13" t="s">
        <v>488</v>
      </c>
      <c r="B13" t="s">
        <v>33</v>
      </c>
      <c r="C13" t="s">
        <v>485</v>
      </c>
      <c r="D13" t="s">
        <v>138</v>
      </c>
      <c r="E13" t="s">
        <v>25</v>
      </c>
      <c r="F13" t="s">
        <v>485</v>
      </c>
      <c r="G13" t="s">
        <v>488</v>
      </c>
      <c r="H13" t="s">
        <v>38</v>
      </c>
      <c r="I13" t="s">
        <v>488</v>
      </c>
      <c r="J13" t="s">
        <v>326</v>
      </c>
      <c r="K13" t="s">
        <v>50</v>
      </c>
      <c r="L13" t="s">
        <v>485</v>
      </c>
      <c r="M13" t="s">
        <v>488</v>
      </c>
      <c r="N13" t="s">
        <v>29</v>
      </c>
      <c r="O13" t="s">
        <v>488</v>
      </c>
      <c r="P13" t="s">
        <v>133</v>
      </c>
      <c r="Q13" t="s">
        <v>36</v>
      </c>
      <c r="R13" t="s">
        <v>485</v>
      </c>
      <c r="S13" t="s">
        <v>490</v>
      </c>
      <c r="T13" t="s">
        <v>32</v>
      </c>
      <c r="U13" t="s">
        <v>487</v>
      </c>
      <c r="V13" t="s">
        <v>391</v>
      </c>
      <c r="W13" t="s">
        <v>25</v>
      </c>
      <c r="X13" t="s">
        <v>485</v>
      </c>
      <c r="Y13" t="s">
        <v>192</v>
      </c>
      <c r="Z13" t="s">
        <v>45</v>
      </c>
      <c r="AA13" t="s">
        <v>485</v>
      </c>
      <c r="AB13" t="s">
        <v>528</v>
      </c>
      <c r="AC13" t="s">
        <v>33</v>
      </c>
      <c r="AD13" t="s">
        <v>485</v>
      </c>
      <c r="AE13" t="s">
        <v>129</v>
      </c>
      <c r="AF13" t="s">
        <v>23</v>
      </c>
      <c r="AG13" t="s">
        <v>74</v>
      </c>
      <c r="AH13" t="s">
        <v>526</v>
      </c>
      <c r="AI13" t="s">
        <v>35</v>
      </c>
      <c r="AJ13" t="s">
        <v>487</v>
      </c>
      <c r="AK13" t="s">
        <v>95</v>
      </c>
    </row>
    <row r="14" spans="1:37" x14ac:dyDescent="0.25">
      <c r="A14" t="s">
        <v>274</v>
      </c>
      <c r="B14" t="s">
        <v>26</v>
      </c>
      <c r="C14" t="s">
        <v>487</v>
      </c>
      <c r="D14" t="s">
        <v>203</v>
      </c>
      <c r="E14" t="s">
        <v>35</v>
      </c>
      <c r="F14" t="s">
        <v>485</v>
      </c>
      <c r="G14" t="s">
        <v>160</v>
      </c>
      <c r="H14" t="s">
        <v>45</v>
      </c>
      <c r="I14" t="s">
        <v>485</v>
      </c>
      <c r="J14" t="s">
        <v>488</v>
      </c>
      <c r="K14" t="s">
        <v>46</v>
      </c>
      <c r="L14" t="s">
        <v>488</v>
      </c>
      <c r="M14" t="s">
        <v>471</v>
      </c>
      <c r="N14" t="s">
        <v>24</v>
      </c>
      <c r="O14" t="s">
        <v>73</v>
      </c>
      <c r="P14" t="s">
        <v>243</v>
      </c>
      <c r="Q14" t="s">
        <v>22</v>
      </c>
      <c r="R14" t="s">
        <v>71</v>
      </c>
      <c r="S14" t="s">
        <v>106</v>
      </c>
      <c r="T14" t="s">
        <v>34</v>
      </c>
      <c r="U14" t="s">
        <v>485</v>
      </c>
      <c r="V14" t="s">
        <v>488</v>
      </c>
      <c r="W14" t="s">
        <v>22</v>
      </c>
      <c r="X14" t="s">
        <v>488</v>
      </c>
      <c r="Y14" t="s">
        <v>322</v>
      </c>
      <c r="Z14" t="s">
        <v>46</v>
      </c>
      <c r="AA14" t="s">
        <v>74</v>
      </c>
      <c r="AB14" t="s">
        <v>234</v>
      </c>
      <c r="AC14" t="s">
        <v>42</v>
      </c>
      <c r="AD14" t="s">
        <v>74</v>
      </c>
      <c r="AE14" t="s">
        <v>314</v>
      </c>
      <c r="AF14" t="s">
        <v>44</v>
      </c>
      <c r="AG14" t="s">
        <v>71</v>
      </c>
      <c r="AH14" t="s">
        <v>103</v>
      </c>
      <c r="AI14" t="s">
        <v>34</v>
      </c>
      <c r="AJ14" t="s">
        <v>486</v>
      </c>
      <c r="AK14" t="s">
        <v>95</v>
      </c>
    </row>
    <row r="15" spans="1:37" x14ac:dyDescent="0.25">
      <c r="A15" t="s">
        <v>488</v>
      </c>
      <c r="B15" t="s">
        <v>41</v>
      </c>
      <c r="C15" t="s">
        <v>488</v>
      </c>
      <c r="D15" t="s">
        <v>236</v>
      </c>
      <c r="E15" t="s">
        <v>32</v>
      </c>
      <c r="F15" t="s">
        <v>485</v>
      </c>
      <c r="G15" t="s">
        <v>392</v>
      </c>
      <c r="H15" t="s">
        <v>36</v>
      </c>
      <c r="I15" t="s">
        <v>486</v>
      </c>
      <c r="J15" t="s">
        <v>172</v>
      </c>
      <c r="K15" t="s">
        <v>51</v>
      </c>
      <c r="L15" t="s">
        <v>74</v>
      </c>
      <c r="M15" t="s">
        <v>372</v>
      </c>
      <c r="N15" t="s">
        <v>31</v>
      </c>
      <c r="O15" t="s">
        <v>71</v>
      </c>
      <c r="P15" t="s">
        <v>117</v>
      </c>
      <c r="Q15" t="s">
        <v>36</v>
      </c>
      <c r="R15" t="s">
        <v>485</v>
      </c>
      <c r="S15" t="s">
        <v>214</v>
      </c>
      <c r="T15" t="s">
        <v>30</v>
      </c>
      <c r="U15" t="s">
        <v>485</v>
      </c>
      <c r="V15" t="s">
        <v>177</v>
      </c>
      <c r="W15" t="s">
        <v>51</v>
      </c>
      <c r="X15" t="s">
        <v>486</v>
      </c>
      <c r="Y15" t="s">
        <v>96</v>
      </c>
      <c r="Z15" t="s">
        <v>34</v>
      </c>
      <c r="AA15" t="s">
        <v>485</v>
      </c>
      <c r="AB15" t="s">
        <v>552</v>
      </c>
      <c r="AC15" t="s">
        <v>31</v>
      </c>
      <c r="AD15" t="s">
        <v>487</v>
      </c>
      <c r="AE15" t="s">
        <v>113</v>
      </c>
      <c r="AF15" t="s">
        <v>36</v>
      </c>
      <c r="AG15" t="s">
        <v>485</v>
      </c>
      <c r="AH15" t="s">
        <v>268</v>
      </c>
      <c r="AI15" t="s">
        <v>24</v>
      </c>
      <c r="AJ15" t="s">
        <v>485</v>
      </c>
      <c r="AK15" t="s">
        <v>95</v>
      </c>
    </row>
    <row r="16" spans="1:37" x14ac:dyDescent="0.25">
      <c r="A16" t="s">
        <v>344</v>
      </c>
      <c r="B16" t="s">
        <v>52</v>
      </c>
      <c r="C16" t="s">
        <v>74</v>
      </c>
      <c r="D16" t="s">
        <v>536</v>
      </c>
      <c r="E16" t="s">
        <v>24</v>
      </c>
      <c r="F16" t="s">
        <v>71</v>
      </c>
      <c r="G16" t="s">
        <v>193</v>
      </c>
      <c r="H16" t="s">
        <v>45</v>
      </c>
      <c r="I16" t="s">
        <v>485</v>
      </c>
      <c r="J16" t="s">
        <v>156</v>
      </c>
      <c r="K16" t="s">
        <v>27</v>
      </c>
      <c r="L16" t="s">
        <v>72</v>
      </c>
      <c r="M16" t="s">
        <v>226</v>
      </c>
      <c r="N16" t="s">
        <v>49</v>
      </c>
      <c r="O16" t="s">
        <v>71</v>
      </c>
      <c r="P16" t="s">
        <v>539</v>
      </c>
      <c r="Q16" t="s">
        <v>42</v>
      </c>
      <c r="R16" t="s">
        <v>487</v>
      </c>
      <c r="S16" t="s">
        <v>301</v>
      </c>
      <c r="T16" t="s">
        <v>37</v>
      </c>
      <c r="U16" t="s">
        <v>485</v>
      </c>
      <c r="V16" t="s">
        <v>275</v>
      </c>
      <c r="W16" t="s">
        <v>24</v>
      </c>
      <c r="X16" t="s">
        <v>485</v>
      </c>
      <c r="Y16" t="s">
        <v>156</v>
      </c>
      <c r="Z16" t="s">
        <v>41</v>
      </c>
      <c r="AA16" t="s">
        <v>485</v>
      </c>
      <c r="AB16" t="s">
        <v>309</v>
      </c>
      <c r="AC16" t="s">
        <v>37</v>
      </c>
      <c r="AD16" t="s">
        <v>485</v>
      </c>
      <c r="AE16" t="s">
        <v>355</v>
      </c>
      <c r="AF16" t="s">
        <v>44</v>
      </c>
      <c r="AG16" t="s">
        <v>485</v>
      </c>
      <c r="AH16" t="s">
        <v>357</v>
      </c>
      <c r="AI16" t="s">
        <v>42</v>
      </c>
      <c r="AJ16" t="s">
        <v>485</v>
      </c>
      <c r="AK16" t="s">
        <v>95</v>
      </c>
    </row>
    <row r="17" spans="1:37" x14ac:dyDescent="0.25">
      <c r="A17" t="s">
        <v>237</v>
      </c>
      <c r="B17" t="s">
        <v>32</v>
      </c>
      <c r="C17" t="s">
        <v>71</v>
      </c>
      <c r="D17" t="s">
        <v>553</v>
      </c>
      <c r="E17" t="s">
        <v>41</v>
      </c>
      <c r="F17" t="s">
        <v>487</v>
      </c>
      <c r="G17" t="s">
        <v>161</v>
      </c>
      <c r="H17" t="s">
        <v>26</v>
      </c>
      <c r="I17" t="s">
        <v>74</v>
      </c>
      <c r="J17" t="s">
        <v>551</v>
      </c>
      <c r="K17" t="s">
        <v>36</v>
      </c>
      <c r="L17" t="s">
        <v>487</v>
      </c>
      <c r="M17" t="s">
        <v>273</v>
      </c>
      <c r="N17" t="s">
        <v>27</v>
      </c>
      <c r="O17" t="s">
        <v>485</v>
      </c>
      <c r="P17" t="s">
        <v>488</v>
      </c>
      <c r="Q17" t="s">
        <v>43</v>
      </c>
      <c r="R17" t="s">
        <v>488</v>
      </c>
      <c r="S17" t="s">
        <v>109</v>
      </c>
      <c r="T17" t="s">
        <v>29</v>
      </c>
      <c r="U17" t="s">
        <v>485</v>
      </c>
      <c r="V17" t="s">
        <v>267</v>
      </c>
      <c r="W17" t="s">
        <v>24</v>
      </c>
      <c r="X17" t="s">
        <v>74</v>
      </c>
      <c r="Y17" t="s">
        <v>340</v>
      </c>
      <c r="Z17" t="s">
        <v>52</v>
      </c>
      <c r="AA17" t="s">
        <v>72</v>
      </c>
      <c r="AB17" t="s">
        <v>210</v>
      </c>
      <c r="AC17" t="s">
        <v>37</v>
      </c>
      <c r="AD17" t="s">
        <v>72</v>
      </c>
      <c r="AE17" t="s">
        <v>356</v>
      </c>
      <c r="AF17" t="s">
        <v>42</v>
      </c>
      <c r="AG17" t="s">
        <v>72</v>
      </c>
      <c r="AH17" t="s">
        <v>540</v>
      </c>
      <c r="AI17" t="s">
        <v>44</v>
      </c>
      <c r="AJ17" t="s">
        <v>72</v>
      </c>
      <c r="AK17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AF61-F0EE-43AD-9AC9-8FD3C7BFBB0D}">
  <dimension ref="A1:B12"/>
  <sheetViews>
    <sheetView workbookViewId="0">
      <selection activeCell="C12" sqref="C12"/>
    </sheetView>
  </sheetViews>
  <sheetFormatPr defaultRowHeight="15" x14ac:dyDescent="0.25"/>
  <sheetData>
    <row r="1" spans="1:2" x14ac:dyDescent="0.25">
      <c r="A1" t="s">
        <v>0</v>
      </c>
      <c r="B1">
        <f>Rosters!C18</f>
        <v>156.95441694610628</v>
      </c>
    </row>
    <row r="2" spans="1:2" x14ac:dyDescent="0.25">
      <c r="A2" t="s">
        <v>1</v>
      </c>
      <c r="B2">
        <f>Rosters!G18</f>
        <v>108.97419358179611</v>
      </c>
    </row>
    <row r="3" spans="1:2" x14ac:dyDescent="0.25">
      <c r="A3" t="s">
        <v>2</v>
      </c>
      <c r="B3">
        <f>Rosters!K18</f>
        <v>143.21883469806738</v>
      </c>
    </row>
    <row r="4" spans="1:2" x14ac:dyDescent="0.25">
      <c r="A4" t="s">
        <v>3</v>
      </c>
      <c r="B4">
        <f>Rosters!O18</f>
        <v>174.19956533946043</v>
      </c>
    </row>
    <row r="5" spans="1:2" x14ac:dyDescent="0.25">
      <c r="A5" t="s">
        <v>4</v>
      </c>
      <c r="B5">
        <f>Rosters!S18</f>
        <v>154.38091868959054</v>
      </c>
    </row>
    <row r="6" spans="1:2" x14ac:dyDescent="0.25">
      <c r="A6" t="s">
        <v>5</v>
      </c>
      <c r="B6">
        <f>Rosters!W18</f>
        <v>128.09180439944973</v>
      </c>
    </row>
    <row r="7" spans="1:2" x14ac:dyDescent="0.25">
      <c r="A7" t="s">
        <v>6</v>
      </c>
      <c r="B7">
        <f>Rosters!C37</f>
        <v>142.12465523485395</v>
      </c>
    </row>
    <row r="8" spans="1:2" x14ac:dyDescent="0.25">
      <c r="A8" t="s">
        <v>7</v>
      </c>
      <c r="B8">
        <f>Rosters!G37</f>
        <v>143.55952704825802</v>
      </c>
    </row>
    <row r="9" spans="1:2" x14ac:dyDescent="0.25">
      <c r="A9" t="s">
        <v>8</v>
      </c>
      <c r="B9">
        <f>Rosters!K37</f>
        <v>131.98863218452303</v>
      </c>
    </row>
    <row r="10" spans="1:2" x14ac:dyDescent="0.25">
      <c r="A10" t="s">
        <v>11</v>
      </c>
      <c r="B10">
        <f>Rosters!O37</f>
        <v>115.14883084201065</v>
      </c>
    </row>
    <row r="11" spans="1:2" x14ac:dyDescent="0.25">
      <c r="A11" t="s">
        <v>9</v>
      </c>
      <c r="B11">
        <f>Rosters!S37</f>
        <v>140.45275976163424</v>
      </c>
    </row>
    <row r="12" spans="1:2" x14ac:dyDescent="0.25">
      <c r="A12" t="s">
        <v>10</v>
      </c>
      <c r="B12">
        <f>Rosters!W37</f>
        <v>130.90647982154371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d 4 3 c 0 1 - c 8 f c - 4 b 4 7 - 9 5 f 5 - 7 0 1 4 d 1 3 c b 6 6 d "   x m l n s = " h t t p : / / s c h e m a s . m i c r o s o f t . c o m / D a t a M a s h u p " > A A A A A C w F A A B Q S w M E F A A C A A g A Y H h j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g e G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H h j V 5 9 6 M p 0 n A g A A 1 Q g A A B M A H A B G b 3 J t d W x h c y 9 T Z W N 0 a W 9 u M S 5 t I K I Y A C i g F A A A A A A A A A A A A A A A A A A A A A A A A A A A A L 2 U X 2 / a M B T F 3 5 H 4 D l b 2 A l K E a q d / 1 k 1 5 m O i 2 7 m X a g L 3 Q T J N x b i G a Y 2 e + D l 2 E + t 1 n G q p S k U u 1 P S w v S c 4 x 9 9 6 f 4 w O C 8 o U 1 b N r e + d t + r 9 / D l X S Q M w / o f 5 h b X d o c t D g R C U u Z B t / v s X B N b e 0 U B G W M 6 9 G V V X U J x g 8 + F B p G Y 2 t 8 e M F B N H 6 T f U N w m C 1 K 6 3 3 2 u A y z j 4 W / r h d Z W e T o J T a z 0 G l S m + y g 4 0 j h O h r G N 1 e g i 7 L w 4 N I o j m I 2 t r o u D a Z C x O y 9 U T Y v z D L l 4 i y 8 f q 2 t h 6 l v N K R P j 6 P P 1 s D 3 Y d y O / i r 6 4 m w Y K C B e g 8 z D f F H g m M l F W L h z d v q g p Y z Z z U 5 / p / V U S S 0 d p t 7 V + y X H K 2 m W o e K s q e C p 3 M x J g 7 f W l e 3 E W x M H H f 3 j z S a q t G z A B T o f V o X N / + 3 v Y 7 a J P M j y Q K w s H m h K O t c w b 7 3 U w f t k / P n p a N u w r S L d E j z l V h K R 8 t q y J U j z 2 N H U 5 Q L c f l n C f S h L e E 2 l O l S Z W 0 / I 7 N e i w 1 G 2 r M K Z 3 B 7 h S n X 9 V E m v V o Q 3 m b / k H k G f z I / D T + b H 8 B 8 2 m 8 k Q u j W w O 4 C f S O 0 8 K u u A 3 n r K 3 j Y P q e j 0 7 4 f 9 X m E 6 T + 5 B / s O g O L E Y o o f / J / 5 7 D V 9 I f 3 L x b + n / i 6 j u 8 h / S 2 a r 8 I H W t L g g 9 I f R T Q j 8 j 9 H N C v y D 0 1 4 R + S e j 8 h D I o Y k 4 h c 4 q Z U 9 C c o u Y U N q e 4 O Q X O K X J B k Q v y W 1 P k g i I X F L m g y A V F L i h y Q Z E L i j y h y B O K P C G P O U W e U O Q J R Z 5 Q 5 M l z 8 m P / Y X 8 A U E s B A i 0 A F A A C A A g A Y H h j V 2 h E l I y j A A A A 9 g A A A B I A A A A A A A A A A A A A A A A A A A A A A E N v b m Z p Z y 9 Q Y W N r Y W d l L n h t b F B L A Q I t A B Q A A g A I A G B 4 Y 1 c P y u m r p A A A A O k A A A A T A A A A A A A A A A A A A A A A A O 8 A A A B b Q 2 9 u d G V u d F 9 U e X B l c 1 0 u e G 1 s U E s B A i 0 A F A A C A A g A Y H h j V 5 9 6 M p 0 n A g A A 1 Q g A A B M A A A A A A A A A A A A A A A A A 4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T U A A A A A A A A 3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F 9 u Z m x t b 2 R l b D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5 m b G 1 v Z G V s M j A y M 1 8 y I i A v P j x F b n R y e S B U e X B l P S J G a W x s Z W R D b 2 1 w b G V 0 Z V J l c 3 V s d F R v V 2 9 y a 3 N o Z W V 0 I i B W Y W x 1 Z T 0 i b D E i I C 8 + P E V u d H J 5 I F R 5 c G U 9 I l F 1 Z X J 5 S U Q i I F Z h b H V l P S J z O G J i O T g w Y j I t O D E 0 O S 0 0 O G J h L T h i N z I t Z j l k Z j E 2 Z j N l Z j c 3 I i A v P j x F b n R y e S B U e X B l P S J G a W x s T G F z d F V w Z G F 0 Z W Q i I F Z h b H V l P S J k M j A y M y 0 x M S 0 w M 1 Q y M D o w M z o w M C 4 1 O T U 2 N j c 2 W i I g L z 4 8 R W 5 0 c n k g V H l w Z T 0 i R m l s b E N v b H V t b l R 5 c G V z I i B W Y W x 1 Z T 0 i c 0 J n W U d B d 0 1 E Q l F V R k J R V U Z C U V V G Q l F V R k F 3 V U Z C U T 0 9 I i A v P j x F b n R y e S B U e X B l P S J G a W x s Q 2 9 s d W 1 u T m F t Z X M i I F Z h b H V l P S J z W y Z x d W 9 0 O 3 B s Y X l l c i Z x d W 9 0 O y w m c X V v d D t 0 Z W F t J n F 1 b 3 Q 7 L C Z x d W 9 0 O 3 B v c y Z x d W 9 0 O y w m c X V v d D t j Y X J y e S B 0 b 3 R h b C Z x d W 9 0 O y w m c X V v d D t 0 Y X J n Z X Q g d G 9 0 Y W w m c X V v d D s s J n F 1 b 3 Q 7 c G F z c y B 0 b 3 R h b C Z x d W 9 0 O y w m c X V v d D t j Y X J y e S B t Z W F u J n F 1 b 3 Q 7 L C Z x d W 9 0 O 3 R h c m d l d C B t Z W F u J n F 1 b 3 Q 7 L C Z x d W 9 0 O 3 B h c 3 M g b W V h b i Z x d W 9 0 O y w m c X V v d D t 5 c G M m c X V v d D s s J n F 1 b 3 Q 7 Y W R v d C Z x d W 9 0 O y w m c X V v d D t h Z G 9 0 I H F i J n F 1 b 3 Q 7 L C Z x d W 9 0 O 2 N v b X B s Z X R p b 2 4 g c G N 0 J n F 1 b 3 Q 7 L C Z x d W 9 0 O 2 N h d G N o I H B j d C Z x d W 9 0 O y w m c X V v d D t S W m N h d G N o I H B j d C Z x d W 9 0 O y w m c X V v d D t S W m N h c n J 5 I G 1 l Y W 4 m c X V v d D s s J n F 1 b 3 Q 7 U l p 0 Y X J n Z X Q g b W V h b i Z x d W 9 0 O y w m c X V v d D t S W n B h c 3 M g b W V h b i Z x d W 9 0 O y w m c X V v d D t 0 b 3 R h b C B h Y 3 R p d m U g d 2 V l a 3 M m c X V v d D s s J n F 1 b 3 Q 7 Y 2 F y c n k g c 2 N v c m U m c X V v d D s s J n F 1 b 3 Q 7 d G F y Z 2 V 0 I H N j b 3 J l J n F 1 b 3 Q 7 L C Z x d W 9 0 O 3 B h c 3 N p b m c g c 2 N v c m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m Z s b W 9 k Z W w y M D I z L 0 F 1 d G 9 S Z W 1 v d m V k Q 2 9 s d W 1 u c z E u e 3 B s Y X l l c i w w f S Z x d W 9 0 O y w m c X V v d D t T Z W N 0 a W 9 u M S 9 0 Z X N 0 X 2 5 m b G 1 v Z G V s M j A y M y 9 B d X R v U m V t b 3 Z l Z E N v b H V t b n M x L n t 0 Z W F t L D F 9 J n F 1 b 3 Q 7 L C Z x d W 9 0 O 1 N l Y 3 R p b 2 4 x L 3 R l c 3 R f b m Z s b W 9 k Z W w y M D I z L 0 F 1 d G 9 S Z W 1 v d m V k Q 2 9 s d W 1 u c z E u e 3 B v c y w y f S Z x d W 9 0 O y w m c X V v d D t T Z W N 0 a W 9 u M S 9 0 Z X N 0 X 2 5 m b G 1 v Z G V s M j A y M y 9 B d X R v U m V t b 3 Z l Z E N v b H V t b n M x L n t j Y X J y e S B 0 b 3 R h b C w z f S Z x d W 9 0 O y w m c X V v d D t T Z W N 0 a W 9 u M S 9 0 Z X N 0 X 2 5 m b G 1 v Z G V s M j A y M y 9 B d X R v U m V t b 3 Z l Z E N v b H V t b n M x L n t 0 Y X J n Z X Q g d G 9 0 Y W w s N H 0 m c X V v d D s s J n F 1 b 3 Q 7 U 2 V j d G l v b j E v d G V z d F 9 u Z m x t b 2 R l b D I w M j M v Q X V 0 b 1 J l b W 9 2 Z W R D b 2 x 1 b W 5 z M S 5 7 c G F z c y B 0 b 3 R h b C w 1 f S Z x d W 9 0 O y w m c X V v d D t T Z W N 0 a W 9 u M S 9 0 Z X N 0 X 2 5 m b G 1 v Z G V s M j A y M y 9 B d X R v U m V t b 3 Z l Z E N v b H V t b n M x L n t j Y X J y e S B t Z W F u L D Z 9 J n F 1 b 3 Q 7 L C Z x d W 9 0 O 1 N l Y 3 R p b 2 4 x L 3 R l c 3 R f b m Z s b W 9 k Z W w y M D I z L 0 F 1 d G 9 S Z W 1 v d m V k Q 2 9 s d W 1 u c z E u e 3 R h c m d l d C B t Z W F u L D d 9 J n F 1 b 3 Q 7 L C Z x d W 9 0 O 1 N l Y 3 R p b 2 4 x L 3 R l c 3 R f b m Z s b W 9 k Z W w y M D I z L 0 F 1 d G 9 S Z W 1 v d m V k Q 2 9 s d W 1 u c z E u e 3 B h c 3 M g b W V h b i w 4 f S Z x d W 9 0 O y w m c X V v d D t T Z W N 0 a W 9 u M S 9 0 Z X N 0 X 2 5 m b G 1 v Z G V s M j A y M y 9 B d X R v U m V t b 3 Z l Z E N v b H V t b n M x L n t 5 c G M s O X 0 m c X V v d D s s J n F 1 b 3 Q 7 U 2 V j d G l v b j E v d G V z d F 9 u Z m x t b 2 R l b D I w M j M v Q X V 0 b 1 J l b W 9 2 Z W R D b 2 x 1 b W 5 z M S 5 7 Y W R v d C w x M H 0 m c X V v d D s s J n F 1 b 3 Q 7 U 2 V j d G l v b j E v d G V z d F 9 u Z m x t b 2 R l b D I w M j M v Q X V 0 b 1 J l b W 9 2 Z W R D b 2 x 1 b W 5 z M S 5 7 Y W R v d C B x Y i w x M X 0 m c X V v d D s s J n F 1 b 3 Q 7 U 2 V j d G l v b j E v d G V z d F 9 u Z m x t b 2 R l b D I w M j M v Q X V 0 b 1 J l b W 9 2 Z W R D b 2 x 1 b W 5 z M S 5 7 Y 2 9 t c G x l d G l v b i B w Y 3 Q s M T J 9 J n F 1 b 3 Q 7 L C Z x d W 9 0 O 1 N l Y 3 R p b 2 4 x L 3 R l c 3 R f b m Z s b W 9 k Z W w y M D I z L 0 F 1 d G 9 S Z W 1 v d m V k Q 2 9 s d W 1 u c z E u e 2 N h d G N o I H B j d C w x M 3 0 m c X V v d D s s J n F 1 b 3 Q 7 U 2 V j d G l v b j E v d G V z d F 9 u Z m x t b 2 R l b D I w M j M v Q X V 0 b 1 J l b W 9 2 Z W R D b 2 x 1 b W 5 z M S 5 7 U l p j Y X R j a C B w Y 3 Q s M T R 9 J n F 1 b 3 Q 7 L C Z x d W 9 0 O 1 N l Y 3 R p b 2 4 x L 3 R l c 3 R f b m Z s b W 9 k Z W w y M D I z L 0 F 1 d G 9 S Z W 1 v d m V k Q 2 9 s d W 1 u c z E u e 1 J a Y 2 F y c n k g b W V h b i w x N X 0 m c X V v d D s s J n F 1 b 3 Q 7 U 2 V j d G l v b j E v d G V z d F 9 u Z m x t b 2 R l b D I w M j M v Q X V 0 b 1 J l b W 9 2 Z W R D b 2 x 1 b W 5 z M S 5 7 U l p 0 Y X J n Z X Q g b W V h b i w x N n 0 m c X V v d D s s J n F 1 b 3 Q 7 U 2 V j d G l v b j E v d G V z d F 9 u Z m x t b 2 R l b D I w M j M v Q X V 0 b 1 J l b W 9 2 Z W R D b 2 x 1 b W 5 z M S 5 7 U l p w Y X N z I G 1 l Y W 4 s M T d 9 J n F 1 b 3 Q 7 L C Z x d W 9 0 O 1 N l Y 3 R p b 2 4 x L 3 R l c 3 R f b m Z s b W 9 k Z W w y M D I z L 0 F 1 d G 9 S Z W 1 v d m V k Q 2 9 s d W 1 u c z E u e 3 R v d G F s I G F j d G l 2 Z S B 3 Z W V r c y w x O H 0 m c X V v d D s s J n F 1 b 3 Q 7 U 2 V j d G l v b j E v d G V z d F 9 u Z m x t b 2 R l b D I w M j M v Q X V 0 b 1 J l b W 9 2 Z W R D b 2 x 1 b W 5 z M S 5 7 Y 2 F y c n k g c 2 N v c m U s M T l 9 J n F 1 b 3 Q 7 L C Z x d W 9 0 O 1 N l Y 3 R p b 2 4 x L 3 R l c 3 R f b m Z s b W 9 k Z W w y M D I z L 0 F 1 d G 9 S Z W 1 v d m V k Q 2 9 s d W 1 u c z E u e 3 R h c m d l d C B z Y 2 9 y Z S w y M H 0 m c X V v d D s s J n F 1 b 3 Q 7 U 2 V j d G l v b j E v d G V z d F 9 u Z m x t b 2 R l b D I w M j M v Q X V 0 b 1 J l b W 9 2 Z W R D b 2 x 1 b W 5 z M S 5 7 c G F z c 2 l u Z y B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l c 3 R f b m Z s b W 9 k Z W w y M D I z L 0 F 1 d G 9 S Z W 1 v d m V k Q 2 9 s d W 1 u c z E u e 3 B s Y X l l c i w w f S Z x d W 9 0 O y w m c X V v d D t T Z W N 0 a W 9 u M S 9 0 Z X N 0 X 2 5 m b G 1 v Z G V s M j A y M y 9 B d X R v U m V t b 3 Z l Z E N v b H V t b n M x L n t 0 Z W F t L D F 9 J n F 1 b 3 Q 7 L C Z x d W 9 0 O 1 N l Y 3 R p b 2 4 x L 3 R l c 3 R f b m Z s b W 9 k Z W w y M D I z L 0 F 1 d G 9 S Z W 1 v d m V k Q 2 9 s d W 1 u c z E u e 3 B v c y w y f S Z x d W 9 0 O y w m c X V v d D t T Z W N 0 a W 9 u M S 9 0 Z X N 0 X 2 5 m b G 1 v Z G V s M j A y M y 9 B d X R v U m V t b 3 Z l Z E N v b H V t b n M x L n t j Y X J y e S B 0 b 3 R h b C w z f S Z x d W 9 0 O y w m c X V v d D t T Z W N 0 a W 9 u M S 9 0 Z X N 0 X 2 5 m b G 1 v Z G V s M j A y M y 9 B d X R v U m V t b 3 Z l Z E N v b H V t b n M x L n t 0 Y X J n Z X Q g d G 9 0 Y W w s N H 0 m c X V v d D s s J n F 1 b 3 Q 7 U 2 V j d G l v b j E v d G V z d F 9 u Z m x t b 2 R l b D I w M j M v Q X V 0 b 1 J l b W 9 2 Z W R D b 2 x 1 b W 5 z M S 5 7 c G F z c y B 0 b 3 R h b C w 1 f S Z x d W 9 0 O y w m c X V v d D t T Z W N 0 a W 9 u M S 9 0 Z X N 0 X 2 5 m b G 1 v Z G V s M j A y M y 9 B d X R v U m V t b 3 Z l Z E N v b H V t b n M x L n t j Y X J y e S B t Z W F u L D Z 9 J n F 1 b 3 Q 7 L C Z x d W 9 0 O 1 N l Y 3 R p b 2 4 x L 3 R l c 3 R f b m Z s b W 9 k Z W w y M D I z L 0 F 1 d G 9 S Z W 1 v d m V k Q 2 9 s d W 1 u c z E u e 3 R h c m d l d C B t Z W F u L D d 9 J n F 1 b 3 Q 7 L C Z x d W 9 0 O 1 N l Y 3 R p b 2 4 x L 3 R l c 3 R f b m Z s b W 9 k Z W w y M D I z L 0 F 1 d G 9 S Z W 1 v d m V k Q 2 9 s d W 1 u c z E u e 3 B h c 3 M g b W V h b i w 4 f S Z x d W 9 0 O y w m c X V v d D t T Z W N 0 a W 9 u M S 9 0 Z X N 0 X 2 5 m b G 1 v Z G V s M j A y M y 9 B d X R v U m V t b 3 Z l Z E N v b H V t b n M x L n t 5 c G M s O X 0 m c X V v d D s s J n F 1 b 3 Q 7 U 2 V j d G l v b j E v d G V z d F 9 u Z m x t b 2 R l b D I w M j M v Q X V 0 b 1 J l b W 9 2 Z W R D b 2 x 1 b W 5 z M S 5 7 Y W R v d C w x M H 0 m c X V v d D s s J n F 1 b 3 Q 7 U 2 V j d G l v b j E v d G V z d F 9 u Z m x t b 2 R l b D I w M j M v Q X V 0 b 1 J l b W 9 2 Z W R D b 2 x 1 b W 5 z M S 5 7 Y W R v d C B x Y i w x M X 0 m c X V v d D s s J n F 1 b 3 Q 7 U 2 V j d G l v b j E v d G V z d F 9 u Z m x t b 2 R l b D I w M j M v Q X V 0 b 1 J l b W 9 2 Z W R D b 2 x 1 b W 5 z M S 5 7 Y 2 9 t c G x l d G l v b i B w Y 3 Q s M T J 9 J n F 1 b 3 Q 7 L C Z x d W 9 0 O 1 N l Y 3 R p b 2 4 x L 3 R l c 3 R f b m Z s b W 9 k Z W w y M D I z L 0 F 1 d G 9 S Z W 1 v d m V k Q 2 9 s d W 1 u c z E u e 2 N h d G N o I H B j d C w x M 3 0 m c X V v d D s s J n F 1 b 3 Q 7 U 2 V j d G l v b j E v d G V z d F 9 u Z m x t b 2 R l b D I w M j M v Q X V 0 b 1 J l b W 9 2 Z W R D b 2 x 1 b W 5 z M S 5 7 U l p j Y X R j a C B w Y 3 Q s M T R 9 J n F 1 b 3 Q 7 L C Z x d W 9 0 O 1 N l Y 3 R p b 2 4 x L 3 R l c 3 R f b m Z s b W 9 k Z W w y M D I z L 0 F 1 d G 9 S Z W 1 v d m V k Q 2 9 s d W 1 u c z E u e 1 J a Y 2 F y c n k g b W V h b i w x N X 0 m c X V v d D s s J n F 1 b 3 Q 7 U 2 V j d G l v b j E v d G V z d F 9 u Z m x t b 2 R l b D I w M j M v Q X V 0 b 1 J l b W 9 2 Z W R D b 2 x 1 b W 5 z M S 5 7 U l p 0 Y X J n Z X Q g b W V h b i w x N n 0 m c X V v d D s s J n F 1 b 3 Q 7 U 2 V j d G l v b j E v d G V z d F 9 u Z m x t b 2 R l b D I w M j M v Q X V 0 b 1 J l b W 9 2 Z W R D b 2 x 1 b W 5 z M S 5 7 U l p w Y X N z I G 1 l Y W 4 s M T d 9 J n F 1 b 3 Q 7 L C Z x d W 9 0 O 1 N l Y 3 R p b 2 4 x L 3 R l c 3 R f b m Z s b W 9 k Z W w y M D I z L 0 F 1 d G 9 S Z W 1 v d m V k Q 2 9 s d W 1 u c z E u e 3 R v d G F s I G F j d G l 2 Z S B 3 Z W V r c y w x O H 0 m c X V v d D s s J n F 1 b 3 Q 7 U 2 V j d G l v b j E v d G V z d F 9 u Z m x t b 2 R l b D I w M j M v Q X V 0 b 1 J l b W 9 2 Z W R D b 2 x 1 b W 5 z M S 5 7 Y 2 F y c n k g c 2 N v c m U s M T l 9 J n F 1 b 3 Q 7 L C Z x d W 9 0 O 1 N l Y 3 R p b 2 4 x L 3 R l c 3 R f b m Z s b W 9 k Z W w y M D I z L 0 F 1 d G 9 S Z W 1 v d m V k Q 2 9 s d W 1 u c z E u e 3 R h c m d l d C B z Y 2 9 y Z S w y M H 0 m c X V v d D s s J n F 1 b 3 Q 7 U 2 V j d G l v b j E v d G V z d F 9 u Z m x t b 2 R l b D I w M j M v Q X V 0 b 1 J l b W 9 2 Z W R D b 2 x 1 b W 5 z M S 5 7 c G F z c 2 l u Z y B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b m Z s b W 9 k Z W w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Z s b W 9 k Z W w y M D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Z s b W 9 k Z W w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0 b 3 R z U m 9 z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d G 9 0 c 1 J v c 3 R l c n M i I C 8 + P E V u d H J 5 I F R 5 c G U 9 I k Z p b G x l Z E N v b X B s Z X R l U m V z d W x 0 V G 9 X b 3 J r c 2 h l Z X Q i I F Z h b H V l P S J s M S I g L z 4 8 R W 5 0 c n k g V H l w Z T 0 i U X V l c n l J R C I g V m F s d W U 9 I n N k Z D M 5 O T k 0 Y S 0 w Z j c 0 L T Q y O D k t Y W F l N S 0 y Y W N i Y j Z i M m Q 3 O T g i I C 8 + P E V u d H J 5 I F R 5 c G U 9 I k Z p b G x M Y X N 0 V X B k Y X R l Z C I g V m F s d W U 9 I m Q y M D I z L T E x L T A z V D I w O j A z O j A x L j Y y N D A 4 M T V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R v d H N S b 3 N 0 Z X J z L 0 F 1 d G 9 S Z W 1 v d m V k Q 2 9 s d W 1 u c z E u e 0 N v b H V t b j E s M H 0 m c X V v d D s s J n F 1 b 3 Q 7 U 2 V j d G l v b j E v d G V z d F 9 0 b 3 R z U m 9 z d G V y c y 9 B d X R v U m V t b 3 Z l Z E N v b H V t b n M x L n t D b 2 x 1 b W 4 y L D F 9 J n F 1 b 3 Q 7 L C Z x d W 9 0 O 1 N l Y 3 R p b 2 4 x L 3 R l c 3 R f d G 9 0 c 1 J v c 3 R l c n M v Q X V 0 b 1 J l b W 9 2 Z W R D b 2 x 1 b W 5 z M S 5 7 Q 2 9 s d W 1 u M y w y f S Z x d W 9 0 O y w m c X V v d D t T Z W N 0 a W 9 u M S 9 0 Z X N 0 X 3 R v d H N S b 3 N 0 Z X J z L 0 F 1 d G 9 S Z W 1 v d m V k Q 2 9 s d W 1 u c z E u e 0 N v b H V t b j Q s M 3 0 m c X V v d D s s J n F 1 b 3 Q 7 U 2 V j d G l v b j E v d G V z d F 9 0 b 3 R z U m 9 z d G V y c y 9 B d X R v U m V t b 3 Z l Z E N v b H V t b n M x L n t D b 2 x 1 b W 4 1 L D R 9 J n F 1 b 3 Q 7 L C Z x d W 9 0 O 1 N l Y 3 R p b 2 4 x L 3 R l c 3 R f d G 9 0 c 1 J v c 3 R l c n M v Q X V 0 b 1 J l b W 9 2 Z W R D b 2 x 1 b W 5 z M S 5 7 Q 2 9 s d W 1 u N i w 1 f S Z x d W 9 0 O y w m c X V v d D t T Z W N 0 a W 9 u M S 9 0 Z X N 0 X 3 R v d H N S b 3 N 0 Z X J z L 0 F 1 d G 9 S Z W 1 v d m V k Q 2 9 s d W 1 u c z E u e 0 N v b H V t b j c s N n 0 m c X V v d D s s J n F 1 b 3 Q 7 U 2 V j d G l v b j E v d G V z d F 9 0 b 3 R z U m 9 z d G V y c y 9 B d X R v U m V t b 3 Z l Z E N v b H V t b n M x L n t D b 2 x 1 b W 4 4 L D d 9 J n F 1 b 3 Q 7 L C Z x d W 9 0 O 1 N l Y 3 R p b 2 4 x L 3 R l c 3 R f d G 9 0 c 1 J v c 3 R l c n M v Q X V 0 b 1 J l b W 9 2 Z W R D b 2 x 1 b W 5 z M S 5 7 Q 2 9 s d W 1 u O S w 4 f S Z x d W 9 0 O y w m c X V v d D t T Z W N 0 a W 9 u M S 9 0 Z X N 0 X 3 R v d H N S b 3 N 0 Z X J z L 0 F 1 d G 9 S Z W 1 v d m V k Q 2 9 s d W 1 u c z E u e 0 N v b H V t b j E w L D l 9 J n F 1 b 3 Q 7 L C Z x d W 9 0 O 1 N l Y 3 R p b 2 4 x L 3 R l c 3 R f d G 9 0 c 1 J v c 3 R l c n M v Q X V 0 b 1 J l b W 9 2 Z W R D b 2 x 1 b W 5 z M S 5 7 Q 2 9 s d W 1 u M T E s M T B 9 J n F 1 b 3 Q 7 L C Z x d W 9 0 O 1 N l Y 3 R p b 2 4 x L 3 R l c 3 R f d G 9 0 c 1 J v c 3 R l c n M v Q X V 0 b 1 J l b W 9 2 Z W R D b 2 x 1 b W 5 z M S 5 7 Q 2 9 s d W 1 u M T I s M T F 9 J n F 1 b 3 Q 7 L C Z x d W 9 0 O 1 N l Y 3 R p b 2 4 x L 3 R l c 3 R f d G 9 0 c 1 J v c 3 R l c n M v Q X V 0 b 1 J l b W 9 2 Z W R D b 2 x 1 b W 5 z M S 5 7 Q 2 9 s d W 1 u M T M s M T J 9 J n F 1 b 3 Q 7 L C Z x d W 9 0 O 1 N l Y 3 R p b 2 4 x L 3 R l c 3 R f d G 9 0 c 1 J v c 3 R l c n M v Q X V 0 b 1 J l b W 9 2 Z W R D b 2 x 1 b W 5 z M S 5 7 Q 2 9 s d W 1 u M T Q s M T N 9 J n F 1 b 3 Q 7 L C Z x d W 9 0 O 1 N l Y 3 R p b 2 4 x L 3 R l c 3 R f d G 9 0 c 1 J v c 3 R l c n M v Q X V 0 b 1 J l b W 9 2 Z W R D b 2 x 1 b W 5 z M S 5 7 Q 2 9 s d W 1 u M T U s M T R 9 J n F 1 b 3 Q 7 L C Z x d W 9 0 O 1 N l Y 3 R p b 2 4 x L 3 R l c 3 R f d G 9 0 c 1 J v c 3 R l c n M v Q X V 0 b 1 J l b W 9 2 Z W R D b 2 x 1 b W 5 z M S 5 7 Q 2 9 s d W 1 u M T Y s M T V 9 J n F 1 b 3 Q 7 L C Z x d W 9 0 O 1 N l Y 3 R p b 2 4 x L 3 R l c 3 R f d G 9 0 c 1 J v c 3 R l c n M v Q X V 0 b 1 J l b W 9 2 Z W R D b 2 x 1 b W 5 z M S 5 7 Q 2 9 s d W 1 u M T c s M T Z 9 J n F 1 b 3 Q 7 L C Z x d W 9 0 O 1 N l Y 3 R p b 2 4 x L 3 R l c 3 R f d G 9 0 c 1 J v c 3 R l c n M v Q X V 0 b 1 J l b W 9 2 Z W R D b 2 x 1 b W 5 z M S 5 7 Q 2 9 s d W 1 u M T g s M T d 9 J n F 1 b 3 Q 7 L C Z x d W 9 0 O 1 N l Y 3 R p b 2 4 x L 3 R l c 3 R f d G 9 0 c 1 J v c 3 R l c n M v Q X V 0 b 1 J l b W 9 2 Z W R D b 2 x 1 b W 5 z M S 5 7 Q 2 9 s d W 1 u M T k s M T h 9 J n F 1 b 3 Q 7 L C Z x d W 9 0 O 1 N l Y 3 R p b 2 4 x L 3 R l c 3 R f d G 9 0 c 1 J v c 3 R l c n M v Q X V 0 b 1 J l b W 9 2 Z W R D b 2 x 1 b W 5 z M S 5 7 Q 2 9 s d W 1 u M j A s M T l 9 J n F 1 b 3 Q 7 L C Z x d W 9 0 O 1 N l Y 3 R p b 2 4 x L 3 R l c 3 R f d G 9 0 c 1 J v c 3 R l c n M v Q X V 0 b 1 J l b W 9 2 Z W R D b 2 x 1 b W 5 z M S 5 7 Q 2 9 s d W 1 u M j E s M j B 9 J n F 1 b 3 Q 7 L C Z x d W 9 0 O 1 N l Y 3 R p b 2 4 x L 3 R l c 3 R f d G 9 0 c 1 J v c 3 R l c n M v Q X V 0 b 1 J l b W 9 2 Z W R D b 2 x 1 b W 5 z M S 5 7 Q 2 9 s d W 1 u M j I s M j F 9 J n F 1 b 3 Q 7 L C Z x d W 9 0 O 1 N l Y 3 R p b 2 4 x L 3 R l c 3 R f d G 9 0 c 1 J v c 3 R l c n M v Q X V 0 b 1 J l b W 9 2 Z W R D b 2 x 1 b W 5 z M S 5 7 Q 2 9 s d W 1 u M j M s M j J 9 J n F 1 b 3 Q 7 L C Z x d W 9 0 O 1 N l Y 3 R p b 2 4 x L 3 R l c 3 R f d G 9 0 c 1 J v c 3 R l c n M v Q X V 0 b 1 J l b W 9 2 Z W R D b 2 x 1 b W 5 z M S 5 7 Q 2 9 s d W 1 u M j Q s M j N 9 J n F 1 b 3 Q 7 L C Z x d W 9 0 O 1 N l Y 3 R p b 2 4 x L 3 R l c 3 R f d G 9 0 c 1 J v c 3 R l c n M v Q X V 0 b 1 J l b W 9 2 Z W R D b 2 x 1 b W 5 z M S 5 7 Q 2 9 s d W 1 u M j U s M j R 9 J n F 1 b 3 Q 7 L C Z x d W 9 0 O 1 N l Y 3 R p b 2 4 x L 3 R l c 3 R f d G 9 0 c 1 J v c 3 R l c n M v Q X V 0 b 1 J l b W 9 2 Z W R D b 2 x 1 b W 5 z M S 5 7 Q 2 9 s d W 1 u M j Y s M j V 9 J n F 1 b 3 Q 7 L C Z x d W 9 0 O 1 N l Y 3 R p b 2 4 x L 3 R l c 3 R f d G 9 0 c 1 J v c 3 R l c n M v Q X V 0 b 1 J l b W 9 2 Z W R D b 2 x 1 b W 5 z M S 5 7 Q 2 9 s d W 1 u M j c s M j Z 9 J n F 1 b 3 Q 7 L C Z x d W 9 0 O 1 N l Y 3 R p b 2 4 x L 3 R l c 3 R f d G 9 0 c 1 J v c 3 R l c n M v Q X V 0 b 1 J l b W 9 2 Z W R D b 2 x 1 b W 5 z M S 5 7 Q 2 9 s d W 1 u M j g s M j d 9 J n F 1 b 3 Q 7 L C Z x d W 9 0 O 1 N l Y 3 R p b 2 4 x L 3 R l c 3 R f d G 9 0 c 1 J v c 3 R l c n M v Q X V 0 b 1 J l b W 9 2 Z W R D b 2 x 1 b W 5 z M S 5 7 Q 2 9 s d W 1 u M j k s M j h 9 J n F 1 b 3 Q 7 L C Z x d W 9 0 O 1 N l Y 3 R p b 2 4 x L 3 R l c 3 R f d G 9 0 c 1 J v c 3 R l c n M v Q X V 0 b 1 J l b W 9 2 Z W R D b 2 x 1 b W 5 z M S 5 7 Q 2 9 s d W 1 u M z A s M j l 9 J n F 1 b 3 Q 7 L C Z x d W 9 0 O 1 N l Y 3 R p b 2 4 x L 3 R l c 3 R f d G 9 0 c 1 J v c 3 R l c n M v Q X V 0 b 1 J l b W 9 2 Z W R D b 2 x 1 b W 5 z M S 5 7 Q 2 9 s d W 1 u M z E s M z B 9 J n F 1 b 3 Q 7 L C Z x d W 9 0 O 1 N l Y 3 R p b 2 4 x L 3 R l c 3 R f d G 9 0 c 1 J v c 3 R l c n M v Q X V 0 b 1 J l b W 9 2 Z W R D b 2 x 1 b W 5 z M S 5 7 Q 2 9 s d W 1 u M z I s M z F 9 J n F 1 b 3 Q 7 L C Z x d W 9 0 O 1 N l Y 3 R p b 2 4 x L 3 R l c 3 R f d G 9 0 c 1 J v c 3 R l c n M v Q X V 0 b 1 J l b W 9 2 Z W R D b 2 x 1 b W 5 z M S 5 7 Q 2 9 s d W 1 u M z M s M z J 9 J n F 1 b 3 Q 7 L C Z x d W 9 0 O 1 N l Y 3 R p b 2 4 x L 3 R l c 3 R f d G 9 0 c 1 J v c 3 R l c n M v Q X V 0 b 1 J l b W 9 2 Z W R D b 2 x 1 b W 5 z M S 5 7 Q 2 9 s d W 1 u M z Q s M z N 9 J n F 1 b 3 Q 7 L C Z x d W 9 0 O 1 N l Y 3 R p b 2 4 x L 3 R l c 3 R f d G 9 0 c 1 J v c 3 R l c n M v Q X V 0 b 1 J l b W 9 2 Z W R D b 2 x 1 b W 5 z M S 5 7 Q 2 9 s d W 1 u M z U s M z R 9 J n F 1 b 3 Q 7 L C Z x d W 9 0 O 1 N l Y 3 R p b 2 4 x L 3 R l c 3 R f d G 9 0 c 1 J v c 3 R l c n M v Q X V 0 b 1 J l b W 9 2 Z W R D b 2 x 1 b W 5 z M S 5 7 Q 2 9 s d W 1 u M z Y s M z V 9 J n F 1 b 3 Q 7 L C Z x d W 9 0 O 1 N l Y 3 R p b 2 4 x L 3 R l c 3 R f d G 9 0 c 1 J v c 3 R l c n M v Q X V 0 b 1 J l b W 9 2 Z W R D b 2 x 1 b W 5 z M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0 Z X N 0 X 3 R v d H N S b 3 N 0 Z X J z L 0 F 1 d G 9 S Z W 1 v d m V k Q 2 9 s d W 1 u c z E u e 0 N v b H V t b j E s M H 0 m c X V v d D s s J n F 1 b 3 Q 7 U 2 V j d G l v b j E v d G V z d F 9 0 b 3 R z U m 9 z d G V y c y 9 B d X R v U m V t b 3 Z l Z E N v b H V t b n M x L n t D b 2 x 1 b W 4 y L D F 9 J n F 1 b 3 Q 7 L C Z x d W 9 0 O 1 N l Y 3 R p b 2 4 x L 3 R l c 3 R f d G 9 0 c 1 J v c 3 R l c n M v Q X V 0 b 1 J l b W 9 2 Z W R D b 2 x 1 b W 5 z M S 5 7 Q 2 9 s d W 1 u M y w y f S Z x d W 9 0 O y w m c X V v d D t T Z W N 0 a W 9 u M S 9 0 Z X N 0 X 3 R v d H N S b 3 N 0 Z X J z L 0 F 1 d G 9 S Z W 1 v d m V k Q 2 9 s d W 1 u c z E u e 0 N v b H V t b j Q s M 3 0 m c X V v d D s s J n F 1 b 3 Q 7 U 2 V j d G l v b j E v d G V z d F 9 0 b 3 R z U m 9 z d G V y c y 9 B d X R v U m V t b 3 Z l Z E N v b H V t b n M x L n t D b 2 x 1 b W 4 1 L D R 9 J n F 1 b 3 Q 7 L C Z x d W 9 0 O 1 N l Y 3 R p b 2 4 x L 3 R l c 3 R f d G 9 0 c 1 J v c 3 R l c n M v Q X V 0 b 1 J l b W 9 2 Z W R D b 2 x 1 b W 5 z M S 5 7 Q 2 9 s d W 1 u N i w 1 f S Z x d W 9 0 O y w m c X V v d D t T Z W N 0 a W 9 u M S 9 0 Z X N 0 X 3 R v d H N S b 3 N 0 Z X J z L 0 F 1 d G 9 S Z W 1 v d m V k Q 2 9 s d W 1 u c z E u e 0 N v b H V t b j c s N n 0 m c X V v d D s s J n F 1 b 3 Q 7 U 2 V j d G l v b j E v d G V z d F 9 0 b 3 R z U m 9 z d G V y c y 9 B d X R v U m V t b 3 Z l Z E N v b H V t b n M x L n t D b 2 x 1 b W 4 4 L D d 9 J n F 1 b 3 Q 7 L C Z x d W 9 0 O 1 N l Y 3 R p b 2 4 x L 3 R l c 3 R f d G 9 0 c 1 J v c 3 R l c n M v Q X V 0 b 1 J l b W 9 2 Z W R D b 2 x 1 b W 5 z M S 5 7 Q 2 9 s d W 1 u O S w 4 f S Z x d W 9 0 O y w m c X V v d D t T Z W N 0 a W 9 u M S 9 0 Z X N 0 X 3 R v d H N S b 3 N 0 Z X J z L 0 F 1 d G 9 S Z W 1 v d m V k Q 2 9 s d W 1 u c z E u e 0 N v b H V t b j E w L D l 9 J n F 1 b 3 Q 7 L C Z x d W 9 0 O 1 N l Y 3 R p b 2 4 x L 3 R l c 3 R f d G 9 0 c 1 J v c 3 R l c n M v Q X V 0 b 1 J l b W 9 2 Z W R D b 2 x 1 b W 5 z M S 5 7 Q 2 9 s d W 1 u M T E s M T B 9 J n F 1 b 3 Q 7 L C Z x d W 9 0 O 1 N l Y 3 R p b 2 4 x L 3 R l c 3 R f d G 9 0 c 1 J v c 3 R l c n M v Q X V 0 b 1 J l b W 9 2 Z W R D b 2 x 1 b W 5 z M S 5 7 Q 2 9 s d W 1 u M T I s M T F 9 J n F 1 b 3 Q 7 L C Z x d W 9 0 O 1 N l Y 3 R p b 2 4 x L 3 R l c 3 R f d G 9 0 c 1 J v c 3 R l c n M v Q X V 0 b 1 J l b W 9 2 Z W R D b 2 x 1 b W 5 z M S 5 7 Q 2 9 s d W 1 u M T M s M T J 9 J n F 1 b 3 Q 7 L C Z x d W 9 0 O 1 N l Y 3 R p b 2 4 x L 3 R l c 3 R f d G 9 0 c 1 J v c 3 R l c n M v Q X V 0 b 1 J l b W 9 2 Z W R D b 2 x 1 b W 5 z M S 5 7 Q 2 9 s d W 1 u M T Q s M T N 9 J n F 1 b 3 Q 7 L C Z x d W 9 0 O 1 N l Y 3 R p b 2 4 x L 3 R l c 3 R f d G 9 0 c 1 J v c 3 R l c n M v Q X V 0 b 1 J l b W 9 2 Z W R D b 2 x 1 b W 5 z M S 5 7 Q 2 9 s d W 1 u M T U s M T R 9 J n F 1 b 3 Q 7 L C Z x d W 9 0 O 1 N l Y 3 R p b 2 4 x L 3 R l c 3 R f d G 9 0 c 1 J v c 3 R l c n M v Q X V 0 b 1 J l b W 9 2 Z W R D b 2 x 1 b W 5 z M S 5 7 Q 2 9 s d W 1 u M T Y s M T V 9 J n F 1 b 3 Q 7 L C Z x d W 9 0 O 1 N l Y 3 R p b 2 4 x L 3 R l c 3 R f d G 9 0 c 1 J v c 3 R l c n M v Q X V 0 b 1 J l b W 9 2 Z W R D b 2 x 1 b W 5 z M S 5 7 Q 2 9 s d W 1 u M T c s M T Z 9 J n F 1 b 3 Q 7 L C Z x d W 9 0 O 1 N l Y 3 R p b 2 4 x L 3 R l c 3 R f d G 9 0 c 1 J v c 3 R l c n M v Q X V 0 b 1 J l b W 9 2 Z W R D b 2 x 1 b W 5 z M S 5 7 Q 2 9 s d W 1 u M T g s M T d 9 J n F 1 b 3 Q 7 L C Z x d W 9 0 O 1 N l Y 3 R p b 2 4 x L 3 R l c 3 R f d G 9 0 c 1 J v c 3 R l c n M v Q X V 0 b 1 J l b W 9 2 Z W R D b 2 x 1 b W 5 z M S 5 7 Q 2 9 s d W 1 u M T k s M T h 9 J n F 1 b 3 Q 7 L C Z x d W 9 0 O 1 N l Y 3 R p b 2 4 x L 3 R l c 3 R f d G 9 0 c 1 J v c 3 R l c n M v Q X V 0 b 1 J l b W 9 2 Z W R D b 2 x 1 b W 5 z M S 5 7 Q 2 9 s d W 1 u M j A s M T l 9 J n F 1 b 3 Q 7 L C Z x d W 9 0 O 1 N l Y 3 R p b 2 4 x L 3 R l c 3 R f d G 9 0 c 1 J v c 3 R l c n M v Q X V 0 b 1 J l b W 9 2 Z W R D b 2 x 1 b W 5 z M S 5 7 Q 2 9 s d W 1 u M j E s M j B 9 J n F 1 b 3 Q 7 L C Z x d W 9 0 O 1 N l Y 3 R p b 2 4 x L 3 R l c 3 R f d G 9 0 c 1 J v c 3 R l c n M v Q X V 0 b 1 J l b W 9 2 Z W R D b 2 x 1 b W 5 z M S 5 7 Q 2 9 s d W 1 u M j I s M j F 9 J n F 1 b 3 Q 7 L C Z x d W 9 0 O 1 N l Y 3 R p b 2 4 x L 3 R l c 3 R f d G 9 0 c 1 J v c 3 R l c n M v Q X V 0 b 1 J l b W 9 2 Z W R D b 2 x 1 b W 5 z M S 5 7 Q 2 9 s d W 1 u M j M s M j J 9 J n F 1 b 3 Q 7 L C Z x d W 9 0 O 1 N l Y 3 R p b 2 4 x L 3 R l c 3 R f d G 9 0 c 1 J v c 3 R l c n M v Q X V 0 b 1 J l b W 9 2 Z W R D b 2 x 1 b W 5 z M S 5 7 Q 2 9 s d W 1 u M j Q s M j N 9 J n F 1 b 3 Q 7 L C Z x d W 9 0 O 1 N l Y 3 R p b 2 4 x L 3 R l c 3 R f d G 9 0 c 1 J v c 3 R l c n M v Q X V 0 b 1 J l b W 9 2 Z W R D b 2 x 1 b W 5 z M S 5 7 Q 2 9 s d W 1 u M j U s M j R 9 J n F 1 b 3 Q 7 L C Z x d W 9 0 O 1 N l Y 3 R p b 2 4 x L 3 R l c 3 R f d G 9 0 c 1 J v c 3 R l c n M v Q X V 0 b 1 J l b W 9 2 Z W R D b 2 x 1 b W 5 z M S 5 7 Q 2 9 s d W 1 u M j Y s M j V 9 J n F 1 b 3 Q 7 L C Z x d W 9 0 O 1 N l Y 3 R p b 2 4 x L 3 R l c 3 R f d G 9 0 c 1 J v c 3 R l c n M v Q X V 0 b 1 J l b W 9 2 Z W R D b 2 x 1 b W 5 z M S 5 7 Q 2 9 s d W 1 u M j c s M j Z 9 J n F 1 b 3 Q 7 L C Z x d W 9 0 O 1 N l Y 3 R p b 2 4 x L 3 R l c 3 R f d G 9 0 c 1 J v c 3 R l c n M v Q X V 0 b 1 J l b W 9 2 Z W R D b 2 x 1 b W 5 z M S 5 7 Q 2 9 s d W 1 u M j g s M j d 9 J n F 1 b 3 Q 7 L C Z x d W 9 0 O 1 N l Y 3 R p b 2 4 x L 3 R l c 3 R f d G 9 0 c 1 J v c 3 R l c n M v Q X V 0 b 1 J l b W 9 2 Z W R D b 2 x 1 b W 5 z M S 5 7 Q 2 9 s d W 1 u M j k s M j h 9 J n F 1 b 3 Q 7 L C Z x d W 9 0 O 1 N l Y 3 R p b 2 4 x L 3 R l c 3 R f d G 9 0 c 1 J v c 3 R l c n M v Q X V 0 b 1 J l b W 9 2 Z W R D b 2 x 1 b W 5 z M S 5 7 Q 2 9 s d W 1 u M z A s M j l 9 J n F 1 b 3 Q 7 L C Z x d W 9 0 O 1 N l Y 3 R p b 2 4 x L 3 R l c 3 R f d G 9 0 c 1 J v c 3 R l c n M v Q X V 0 b 1 J l b W 9 2 Z W R D b 2 x 1 b W 5 z M S 5 7 Q 2 9 s d W 1 u M z E s M z B 9 J n F 1 b 3 Q 7 L C Z x d W 9 0 O 1 N l Y 3 R p b 2 4 x L 3 R l c 3 R f d G 9 0 c 1 J v c 3 R l c n M v Q X V 0 b 1 J l b W 9 2 Z W R D b 2 x 1 b W 5 z M S 5 7 Q 2 9 s d W 1 u M z I s M z F 9 J n F 1 b 3 Q 7 L C Z x d W 9 0 O 1 N l Y 3 R p b 2 4 x L 3 R l c 3 R f d G 9 0 c 1 J v c 3 R l c n M v Q X V 0 b 1 J l b W 9 2 Z W R D b 2 x 1 b W 5 z M S 5 7 Q 2 9 s d W 1 u M z M s M z J 9 J n F 1 b 3 Q 7 L C Z x d W 9 0 O 1 N l Y 3 R p b 2 4 x L 3 R l c 3 R f d G 9 0 c 1 J v c 3 R l c n M v Q X V 0 b 1 J l b W 9 2 Z W R D b 2 x 1 b W 5 z M S 5 7 Q 2 9 s d W 1 u M z Q s M z N 9 J n F 1 b 3 Q 7 L C Z x d W 9 0 O 1 N l Y 3 R p b 2 4 x L 3 R l c 3 R f d G 9 0 c 1 J v c 3 R l c n M v Q X V 0 b 1 J l b W 9 2 Z W R D b 2 x 1 b W 5 z M S 5 7 Q 2 9 s d W 1 u M z U s M z R 9 J n F 1 b 3 Q 7 L C Z x d W 9 0 O 1 N l Y 3 R p b 2 4 x L 3 R l c 3 R f d G 9 0 c 1 J v c 3 R l c n M v Q X V 0 b 1 J l b W 9 2 Z W R D b 2 x 1 b W 5 z M S 5 7 Q 2 9 s d W 1 u M z Y s M z V 9 J n F 1 b 3 Q 7 L C Z x d W 9 0 O 1 N l Y 3 R p b 2 4 x L 3 R l c 3 R f d G 9 0 c 1 J v c 3 R l c n M v Q X V 0 b 1 J l b W 9 2 Z W R D b 2 x 1 b W 5 z M S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R v d H N S b 3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d G 9 0 c 1 J v c 3 R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h i 7 b P 0 v E C k M Y r v T A 8 B x A A A A A A C A A A A A A A Q Z g A A A A E A A C A A A A A y + y r p a 5 F J X D L 7 q / 7 Q Y H g E F j I M o a n G j J 1 s 5 5 3 7 W C r A u Q A A A A A O g A A A A A I A A C A A A A D 0 9 1 F P B p g O s + m k I l c p U H 3 r v F b V I U Q A 8 J c w + S g e U t c J v V A A A A D U D J M U P 6 x n u 1 Y j J 3 A Q d x I m E l M Y T F F v m H Q 1 S y U Y a 1 t 9 2 U w n c 7 g u Y N 7 5 S / v X N F + + w 1 h l w H S N j K C c g 8 H d b W x p T m U i e s E 3 K T h v l x z T m u k l n 8 S U B E A A A A D n / Y b B O s O c d V 3 5 u p / c d W Y f w c D y L V G v p E + W s W q P J o I + z f s 2 0 n c h 9 l t c 1 G 4 U O 4 2 j u 2 K y h i 7 z 8 t r A U E L F I x 9 M g C 5 S < / D a t a M a s h u p > 
</file>

<file path=customXml/itemProps1.xml><?xml version="1.0" encoding="utf-8"?>
<ds:datastoreItem xmlns:ds="http://schemas.openxmlformats.org/officeDocument/2006/customXml" ds:itemID="{02257593-2B8A-4992-95A9-CB92EBA5AC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test_nflmodel2023</vt:lpstr>
      <vt:lpstr>Rosters</vt:lpstr>
      <vt:lpstr>test_totsRosters (2)</vt:lpstr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Mottram</dc:creator>
  <cp:lastModifiedBy>Brad Mottram</cp:lastModifiedBy>
  <dcterms:created xsi:type="dcterms:W3CDTF">2022-09-26T06:02:02Z</dcterms:created>
  <dcterms:modified xsi:type="dcterms:W3CDTF">2023-11-03T20:03:04Z</dcterms:modified>
</cp:coreProperties>
</file>