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imad\"/>
    </mc:Choice>
  </mc:AlternateContent>
  <bookViews>
    <workbookView xWindow="0" yWindow="0" windowWidth="20490" windowHeight="7650" tabRatio="555"/>
  </bookViews>
  <sheets>
    <sheet name="6" sheetId="10" r:id="rId1"/>
    <sheet name="5" sheetId="9" r:id="rId2"/>
    <sheet name="4" sheetId="7" r:id="rId3"/>
    <sheet name="3" sheetId="8" r:id="rId4"/>
    <sheet name="2" sheetId="4" r:id="rId5"/>
    <sheet name="Feuil2" sheetId="2" state="hidden" r:id="rId6"/>
    <sheet name="1" sheetId="1" r:id="rId7"/>
  </sheet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0" l="1"/>
  <c r="F8" i="10"/>
  <c r="F7" i="10"/>
  <c r="F9" i="10"/>
  <c r="F11" i="10"/>
  <c r="F12" i="10"/>
  <c r="F13" i="10"/>
  <c r="F14" i="10"/>
  <c r="F15" i="10"/>
  <c r="F6" i="10"/>
  <c r="I22" i="9"/>
  <c r="I23" i="9" s="1"/>
  <c r="I20" i="9"/>
  <c r="I5" i="9"/>
  <c r="I7" i="9"/>
  <c r="I8" i="9"/>
  <c r="I9" i="9"/>
  <c r="I10" i="9"/>
  <c r="I11" i="9"/>
  <c r="I12" i="9"/>
  <c r="I13" i="9"/>
  <c r="I14" i="9"/>
  <c r="I15" i="9"/>
  <c r="I16" i="9"/>
  <c r="I17" i="9"/>
  <c r="I18" i="9"/>
  <c r="I6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</calcChain>
</file>

<file path=xl/sharedStrings.xml><?xml version="1.0" encoding="utf-8"?>
<sst xmlns="http://schemas.openxmlformats.org/spreadsheetml/2006/main" count="136" uniqueCount="36">
  <si>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</si>
  <si>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</si>
  <si>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</si>
  <si>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</si>
  <si>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</si>
  <si>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</si>
  <si>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</si>
  <si>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</si>
  <si>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</si>
  <si>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</si>
  <si>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</si>
  <si>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</si>
  <si>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</si>
  <si>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</si>
  <si>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</si>
  <si>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</si>
  <si>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Étiquettes de lignes</t>
  </si>
  <si>
    <t>Total général</t>
  </si>
  <si>
    <t>Somme de Students</t>
  </si>
  <si>
    <t>Étiquettes de colonnes</t>
  </si>
  <si>
    <t>Moyenne de Students2</t>
  </si>
  <si>
    <t>ID</t>
  </si>
  <si>
    <t>PU</t>
  </si>
  <si>
    <t>QTE</t>
  </si>
  <si>
    <t>PT</t>
  </si>
  <si>
    <t>Remise</t>
  </si>
  <si>
    <t>Val Remise</t>
  </si>
  <si>
    <t>Total a payer</t>
  </si>
  <si>
    <t>Total facture:</t>
  </si>
  <si>
    <t>TVA:</t>
  </si>
  <si>
    <t>Val TVA</t>
  </si>
  <si>
    <t>TTC:</t>
  </si>
  <si>
    <t>Time(s)</t>
  </si>
  <si>
    <t>Distance (m)</t>
  </si>
  <si>
    <t>Speed (m/s)</t>
  </si>
  <si>
    <t>Ivy League Applicants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</si>
</sst>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\ &quot;DA&quot;"/>
    <numFmt numFmtId="165" formatCode="0.0"/>
    <numFmt numFmtId="166" formatCode="0.000000000"/>
    <numFmt numFmtId="167" formatCode="0.0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3" xfId="0" applyFont="1" applyFill="1" applyBorder="1"/>
    <xf numFmtId="0" fontId="1" fillId="2" borderId="2" xfId="0" applyFont="1" applyFill="1" applyBorder="1" applyAlignment="1"/>
    <xf numFmtId="0" fontId="1" fillId="2" borderId="1" xfId="0" applyFont="1" applyFill="1" applyBorder="1" applyAlignment="1"/>
    <xf numFmtId="1" fontId="0" fillId="4" borderId="1" xfId="0" quotePrefix="1" applyNumberFormat="1" applyFill="1" applyBorder="1" applyAlignment="1">
      <alignment horizontal="center" vertical="top"/>
    </xf>
    <xf numFmtId="0" fontId="0" fillId="4" borderId="1" xfId="0" applyFill="1" applyBorder="1" applyAlignment="1"/>
    <xf numFmtId="1" fontId="0" fillId="3" borderId="1" xfId="0" quotePrefix="1" applyNumberFormat="1" applyFill="1" applyBorder="1" applyAlignment="1">
      <alignment horizontal="center" vertical="top"/>
    </xf>
    <xf numFmtId="0" fontId="0" fillId="3" borderId="1" xfId="0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1" xfId="0" applyFill="1" applyBorder="1"/>
    <xf numFmtId="0" fontId="0" fillId="0" borderId="10" xfId="0" applyBorder="1"/>
    <xf numFmtId="0" fontId="0" fillId="5" borderId="11" xfId="0" applyFill="1" applyBorder="1"/>
    <xf numFmtId="0" fontId="0" fillId="0" borderId="0" xfId="0" applyBorder="1"/>
    <xf numFmtId="164" fontId="0" fillId="6" borderId="13" xfId="0" applyNumberFormat="1" applyFill="1" applyBorder="1" applyAlignment="1">
      <alignment horizontal="center"/>
    </xf>
    <xf numFmtId="164" fontId="0" fillId="7" borderId="13" xfId="0" applyNumberFormat="1" applyFill="1" applyBorder="1" applyAlignment="1">
      <alignment horizontal="center"/>
    </xf>
    <xf numFmtId="164" fontId="0" fillId="6" borderId="14" xfId="0" applyNumberFormat="1" applyFill="1" applyBorder="1" applyAlignment="1">
      <alignment horizontal="center"/>
    </xf>
    <xf numFmtId="164" fontId="0" fillId="7" borderId="12" xfId="0" applyNumberFormat="1" applyFill="1" applyBorder="1" applyAlignment="1">
      <alignment horizontal="center"/>
    </xf>
    <xf numFmtId="9" fontId="0" fillId="7" borderId="12" xfId="0" applyNumberFormat="1" applyFill="1" applyBorder="1" applyAlignment="1">
      <alignment horizontal="center"/>
    </xf>
    <xf numFmtId="9" fontId="0" fillId="6" borderId="13" xfId="0" applyNumberFormat="1" applyFill="1" applyBorder="1" applyAlignment="1">
      <alignment horizontal="center"/>
    </xf>
    <xf numFmtId="9" fontId="0" fillId="7" borderId="13" xfId="0" applyNumberFormat="1" applyFill="1" applyBorder="1" applyAlignment="1">
      <alignment horizontal="center"/>
    </xf>
    <xf numFmtId="9" fontId="0" fillId="6" borderId="14" xfId="0" applyNumberFormat="1" applyFill="1" applyBorder="1" applyAlignment="1">
      <alignment horizontal="center"/>
    </xf>
    <xf numFmtId="1" fontId="0" fillId="7" borderId="12" xfId="0" applyNumberFormat="1" applyFill="1" applyBorder="1" applyAlignment="1">
      <alignment horizontal="center"/>
    </xf>
    <xf numFmtId="1" fontId="0" fillId="6" borderId="13" xfId="0" applyNumberFormat="1" applyFill="1" applyBorder="1" applyAlignment="1">
      <alignment horizontal="center"/>
    </xf>
    <xf numFmtId="1" fontId="0" fillId="7" borderId="13" xfId="0" applyNumberFormat="1" applyFill="1" applyBorder="1" applyAlignment="1">
      <alignment horizontal="center"/>
    </xf>
    <xf numFmtId="1" fontId="0" fillId="6" borderId="14" xfId="0" applyNumberFormat="1" applyFill="1" applyBorder="1" applyAlignment="1">
      <alignment horizontal="center"/>
    </xf>
    <xf numFmtId="1" fontId="4" fillId="8" borderId="15" xfId="0" applyNumberFormat="1" applyFont="1" applyFill="1" applyBorder="1" applyAlignment="1">
      <alignment horizontal="center" vertical="center"/>
    </xf>
    <xf numFmtId="0" fontId="0" fillId="5" borderId="15" xfId="0" applyFill="1" applyBorder="1"/>
    <xf numFmtId="1" fontId="4" fillId="8" borderId="16" xfId="0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/>
    <xf numFmtId="164" fontId="0" fillId="0" borderId="17" xfId="0" applyNumberFormat="1" applyBorder="1"/>
    <xf numFmtId="0" fontId="3" fillId="8" borderId="18" xfId="0" applyFont="1" applyFill="1" applyBorder="1" applyAlignment="1">
      <alignment horizontal="right"/>
    </xf>
    <xf numFmtId="0" fontId="3" fillId="8" borderId="19" xfId="0" applyFont="1" applyFill="1" applyBorder="1" applyAlignment="1">
      <alignment horizontal="right"/>
    </xf>
    <xf numFmtId="0" fontId="3" fillId="8" borderId="20" xfId="0" applyFont="1" applyFill="1" applyBorder="1" applyAlignment="1">
      <alignment horizontal="right"/>
    </xf>
    <xf numFmtId="9" fontId="0" fillId="0" borderId="17" xfId="0" applyNumberFormat="1" applyBorder="1"/>
    <xf numFmtId="165" fontId="4" fillId="8" borderId="15" xfId="0" applyNumberFormat="1" applyFont="1" applyFill="1" applyBorder="1" applyAlignment="1">
      <alignment horizontal="center" vertical="center"/>
    </xf>
    <xf numFmtId="166" fontId="4" fillId="8" borderId="15" xfId="0" applyNumberFormat="1" applyFont="1" applyFill="1" applyBorder="1" applyAlignment="1">
      <alignment horizontal="center" vertical="center"/>
    </xf>
    <xf numFmtId="2" fontId="4" fillId="8" borderId="15" xfId="0" applyNumberFormat="1" applyFont="1" applyFill="1" applyBorder="1" applyAlignment="1">
      <alignment horizontal="center" vertical="center"/>
    </xf>
    <xf numFmtId="167" fontId="4" fillId="8" borderId="1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290.763445486111" createdVersion="6" refreshedVersion="6" minRefreshableVersion="3" recordCount="40">
  <cacheSource type="worksheet">
    <worksheetSource ref="A3:C43" sheet="1"/>
  </cacheSource>
  <cacheFields count="3">
    <cacheField name="Students" numFmtId="1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6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G14" firstHeaderRow="1" firstDataRow="2" firstDataCol="1"/>
  <pivotFields count="3">
    <pivotField dataField="1" numFmtId="1" showAll="0" sumSubtotal="1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sum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5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12" firstHeaderRow="0" firstDataRow="1" firstDataCol="1"/>
  <pivotFields count="3">
    <pivotField dataField="1" numFmtI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showHeaders="0" outline="1" outlineData="1" multipleFieldFilters="0">
  <location ref="A3:C9" firstHeaderRow="0" firstDataRow="1" firstDataCol="1"/>
  <pivotFields count="3">
    <pivotField dataField="1" numFmtId="1" showAll="0" sumSubtotal="1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sum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6">
        <item x="0"/>
        <item x="2"/>
        <item x="3"/>
        <item x="1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9">
        <item x="1"/>
        <item x="4"/>
        <item x="5"/>
        <item x="2"/>
        <item x="3"/>
        <item x="7"/>
        <item x="6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44"/>
  <sheetViews>
    <sheetView tabSelected="1" zoomScale="75" zoomScaleNormal="75" workbookViewId="0">
      <selection activeCell="G23" sqref="G23"/>
    </sheetView>
  </sheetViews>
  <sheetFormatPr baseColWidth="10" defaultRowHeight="15" x14ac:dyDescent="0.25"/>
  <cols>
    <col min="3" max="3" width="11.42578125" customWidth="1"/>
    <col min="4" max="4" width="14.85546875" customWidth="1"/>
    <col min="5" max="5" width="15.5703125" customWidth="1"/>
    <col min="6" max="6" width="15.140625" customWidth="1"/>
  </cols>
  <sheetData>
    <row r="1" spans="4:15" x14ac:dyDescent="0.25">
      <c r="D1" s="31"/>
      <c r="E1" s="31"/>
    </row>
    <row r="2" spans="4:15" x14ac:dyDescent="0.25">
      <c r="D2" s="30"/>
      <c r="E2" s="30"/>
      <c r="F2" s="30"/>
    </row>
    <row r="4" spans="4:15" x14ac:dyDescent="0.25">
      <c r="I4" s="41"/>
      <c r="J4" s="41"/>
      <c r="K4" s="41"/>
      <c r="L4" s="41"/>
      <c r="M4" s="41"/>
      <c r="N4" s="41"/>
      <c r="O4" s="41"/>
    </row>
    <row r="5" spans="4:15" x14ac:dyDescent="0.25">
      <c r="D5" s="28" t="s">
        <v>32</v>
      </c>
      <c r="E5" s="28" t="s">
        <v>33</v>
      </c>
      <c r="F5" s="28" t="s">
        <v>34</v>
      </c>
      <c r="I5" s="41"/>
      <c r="J5" s="41"/>
      <c r="K5" s="41"/>
      <c r="L5" s="41"/>
      <c r="M5" s="41"/>
      <c r="N5" s="41"/>
      <c r="O5" s="41"/>
    </row>
    <row r="6" spans="4:15" x14ac:dyDescent="0.25">
      <c r="D6" s="27">
        <v>1</v>
      </c>
      <c r="E6" s="29">
        <v>5</v>
      </c>
      <c r="F6" s="29">
        <f>E6/D6</f>
        <v>5</v>
      </c>
      <c r="I6" s="41"/>
      <c r="J6" s="41"/>
      <c r="K6" s="41"/>
      <c r="L6" s="41"/>
      <c r="M6" s="41"/>
      <c r="N6" s="41"/>
      <c r="O6" s="41"/>
    </row>
    <row r="7" spans="4:15" x14ac:dyDescent="0.25">
      <c r="D7" s="27">
        <v>2</v>
      </c>
      <c r="E7" s="27">
        <v>10</v>
      </c>
      <c r="F7" s="27">
        <f t="shared" ref="F7:F15" si="0">E7/D7</f>
        <v>5</v>
      </c>
      <c r="I7" s="41"/>
      <c r="J7" s="41"/>
      <c r="K7" s="41"/>
      <c r="L7" s="41"/>
      <c r="M7" s="41"/>
      <c r="N7" s="41"/>
      <c r="O7" s="41"/>
    </row>
    <row r="8" spans="4:15" x14ac:dyDescent="0.25">
      <c r="D8" s="27">
        <v>3</v>
      </c>
      <c r="E8" s="27">
        <v>17</v>
      </c>
      <c r="F8" s="38">
        <f>E8/D8</f>
        <v>5.666666666666667</v>
      </c>
      <c r="I8" s="41"/>
      <c r="J8" s="41"/>
      <c r="K8" s="41"/>
      <c r="L8" s="41"/>
      <c r="M8" s="41"/>
      <c r="N8" s="41"/>
      <c r="O8" s="41"/>
    </row>
    <row r="9" spans="4:15" x14ac:dyDescent="0.25">
      <c r="D9" s="27">
        <v>4</v>
      </c>
      <c r="E9" s="27">
        <v>27</v>
      </c>
      <c r="F9" s="39">
        <f t="shared" si="0"/>
        <v>6.75</v>
      </c>
      <c r="I9" s="41"/>
      <c r="J9" s="41"/>
      <c r="K9" s="41"/>
      <c r="L9" s="41"/>
      <c r="M9" s="41"/>
      <c r="N9" s="41"/>
      <c r="O9" s="41"/>
    </row>
    <row r="10" spans="4:15" x14ac:dyDescent="0.25">
      <c r="D10" s="27">
        <v>5</v>
      </c>
      <c r="E10" s="27">
        <v>37</v>
      </c>
      <c r="F10" s="37">
        <f>E10/D10</f>
        <v>7.4</v>
      </c>
      <c r="I10" s="41"/>
      <c r="J10" s="41"/>
      <c r="K10" s="41"/>
      <c r="L10" s="41"/>
      <c r="M10" s="41"/>
      <c r="N10" s="41"/>
      <c r="O10" s="41"/>
    </row>
    <row r="11" spans="4:15" x14ac:dyDescent="0.25">
      <c r="D11" s="27">
        <v>6</v>
      </c>
      <c r="E11" s="27">
        <v>49</v>
      </c>
      <c r="F11" s="38">
        <f t="shared" si="0"/>
        <v>8.1666666666666661</v>
      </c>
      <c r="I11" s="41"/>
      <c r="J11" s="41"/>
      <c r="K11" s="41"/>
      <c r="L11" s="41"/>
      <c r="M11" s="41"/>
      <c r="N11" s="41"/>
      <c r="O11" s="41"/>
    </row>
    <row r="12" spans="4:15" x14ac:dyDescent="0.25">
      <c r="D12" s="27">
        <v>7</v>
      </c>
      <c r="E12" s="27">
        <v>63</v>
      </c>
      <c r="F12" s="27">
        <f t="shared" si="0"/>
        <v>9</v>
      </c>
      <c r="I12" s="41"/>
      <c r="J12" s="41"/>
      <c r="K12" s="41"/>
      <c r="L12" s="41"/>
      <c r="M12" s="41"/>
      <c r="N12" s="41"/>
      <c r="O12" s="41"/>
    </row>
    <row r="13" spans="4:15" x14ac:dyDescent="0.25">
      <c r="D13" s="27">
        <v>8</v>
      </c>
      <c r="E13" s="27">
        <v>75</v>
      </c>
      <c r="F13" s="40">
        <f t="shared" si="0"/>
        <v>9.375</v>
      </c>
      <c r="I13" s="41"/>
      <c r="J13" s="41"/>
      <c r="K13" s="41"/>
      <c r="L13" s="41"/>
      <c r="M13" s="41"/>
      <c r="N13" s="41"/>
      <c r="O13" s="41"/>
    </row>
    <row r="14" spans="4:15" x14ac:dyDescent="0.25">
      <c r="D14" s="27">
        <v>9</v>
      </c>
      <c r="E14" s="27">
        <v>83</v>
      </c>
      <c r="F14" s="38">
        <f t="shared" si="0"/>
        <v>9.2222222222222214</v>
      </c>
      <c r="I14" s="41"/>
      <c r="J14" s="41"/>
      <c r="K14" s="41"/>
      <c r="L14" s="41"/>
      <c r="M14" s="41"/>
      <c r="N14" s="41"/>
      <c r="O14" s="41"/>
    </row>
    <row r="15" spans="4:15" x14ac:dyDescent="0.25">
      <c r="D15" s="27">
        <v>10</v>
      </c>
      <c r="E15" s="27">
        <v>91</v>
      </c>
      <c r="F15" s="37">
        <f t="shared" si="0"/>
        <v>9.1</v>
      </c>
      <c r="I15" s="41"/>
      <c r="J15" s="41"/>
      <c r="K15" s="41"/>
      <c r="L15" s="41"/>
      <c r="M15" s="41"/>
      <c r="N15" s="41"/>
      <c r="O15" s="41"/>
    </row>
    <row r="16" spans="4:15" x14ac:dyDescent="0.25">
      <c r="I16" s="41"/>
      <c r="J16" s="41"/>
      <c r="K16" s="41"/>
      <c r="L16" s="41"/>
      <c r="M16" s="41"/>
      <c r="N16" s="41"/>
      <c r="O16" s="41"/>
    </row>
    <row r="17" spans="9:15" x14ac:dyDescent="0.25">
      <c r="I17" s="41"/>
      <c r="J17" s="41"/>
      <c r="K17" s="41"/>
      <c r="L17" s="41"/>
      <c r="M17" s="41"/>
      <c r="N17" s="41"/>
      <c r="O17" s="41"/>
    </row>
    <row r="18" spans="9:15" x14ac:dyDescent="0.25">
      <c r="I18" s="41"/>
      <c r="J18" s="41"/>
      <c r="K18" s="41"/>
      <c r="L18" s="41"/>
      <c r="M18" s="41"/>
      <c r="N18" s="41"/>
      <c r="O18" s="41"/>
    </row>
    <row r="19" spans="9:15" x14ac:dyDescent="0.25">
      <c r="I19" s="41"/>
      <c r="J19" s="41"/>
      <c r="K19" s="41"/>
      <c r="L19" s="41"/>
      <c r="M19" s="41"/>
      <c r="N19" s="41"/>
      <c r="O19" s="41"/>
    </row>
    <row r="20" spans="9:15" x14ac:dyDescent="0.25">
      <c r="I20" s="41"/>
      <c r="J20" s="41"/>
      <c r="K20" s="41"/>
      <c r="L20" s="41"/>
      <c r="M20" s="41"/>
      <c r="N20" s="41"/>
      <c r="O20" s="41"/>
    </row>
    <row r="21" spans="9:15" x14ac:dyDescent="0.25">
      <c r="I21" s="41"/>
      <c r="J21" s="41"/>
      <c r="K21" s="41"/>
      <c r="L21" s="41"/>
      <c r="M21" s="41"/>
      <c r="N21" s="41"/>
      <c r="O21" s="41"/>
    </row>
    <row r="22" spans="9:15" x14ac:dyDescent="0.25">
      <c r="I22" s="41"/>
      <c r="J22" s="41"/>
      <c r="K22" s="41"/>
      <c r="L22" s="41"/>
      <c r="M22" s="41"/>
      <c r="N22" s="41"/>
      <c r="O22" s="41"/>
    </row>
    <row r="25" spans="9:15" x14ac:dyDescent="0.25">
      <c r="I25" s="41"/>
      <c r="J25" s="41"/>
      <c r="K25" s="41"/>
      <c r="L25" s="41"/>
      <c r="M25" s="41"/>
      <c r="N25" s="41"/>
      <c r="O25" s="41"/>
    </row>
    <row r="26" spans="9:15" x14ac:dyDescent="0.25">
      <c r="I26" s="41"/>
      <c r="J26" s="41"/>
      <c r="K26" s="41"/>
      <c r="L26" s="41"/>
      <c r="M26" s="41"/>
      <c r="N26" s="41"/>
      <c r="O26" s="41"/>
    </row>
    <row r="27" spans="9:15" x14ac:dyDescent="0.25">
      <c r="I27" s="41"/>
      <c r="J27" s="41"/>
      <c r="K27" s="41"/>
      <c r="L27" s="41"/>
      <c r="M27" s="41"/>
      <c r="N27" s="41"/>
      <c r="O27" s="41"/>
    </row>
    <row r="28" spans="9:15" x14ac:dyDescent="0.25">
      <c r="I28" s="41"/>
      <c r="J28" s="41"/>
      <c r="K28" s="41"/>
      <c r="L28" s="41"/>
      <c r="M28" s="41"/>
      <c r="N28" s="41"/>
      <c r="O28" s="41"/>
    </row>
    <row r="29" spans="9:15" x14ac:dyDescent="0.25">
      <c r="I29" s="41"/>
      <c r="J29" s="41"/>
      <c r="K29" s="41"/>
      <c r="L29" s="41"/>
      <c r="M29" s="41"/>
      <c r="N29" s="41"/>
      <c r="O29" s="41"/>
    </row>
    <row r="30" spans="9:15" x14ac:dyDescent="0.25">
      <c r="I30" s="41"/>
      <c r="J30" s="41"/>
      <c r="K30" s="41"/>
      <c r="L30" s="41"/>
      <c r="M30" s="41"/>
      <c r="N30" s="41"/>
      <c r="O30" s="41"/>
    </row>
    <row r="31" spans="9:15" x14ac:dyDescent="0.25">
      <c r="I31" s="41"/>
      <c r="J31" s="41"/>
      <c r="K31" s="41"/>
      <c r="L31" s="41"/>
      <c r="M31" s="41"/>
      <c r="N31" s="41"/>
      <c r="O31" s="41"/>
    </row>
    <row r="32" spans="9:15" x14ac:dyDescent="0.25">
      <c r="I32" s="41"/>
      <c r="J32" s="41"/>
      <c r="K32" s="41"/>
      <c r="L32" s="41"/>
      <c r="M32" s="41"/>
      <c r="N32" s="41"/>
      <c r="O32" s="41"/>
    </row>
    <row r="33" spans="9:15" x14ac:dyDescent="0.25">
      <c r="I33" s="41"/>
      <c r="J33" s="41"/>
      <c r="K33" s="41"/>
      <c r="L33" s="41"/>
      <c r="M33" s="41"/>
      <c r="N33" s="41"/>
      <c r="O33" s="41"/>
    </row>
    <row r="34" spans="9:15" x14ac:dyDescent="0.25">
      <c r="I34" s="41"/>
      <c r="J34" s="41"/>
      <c r="K34" s="41"/>
      <c r="L34" s="41"/>
      <c r="M34" s="41"/>
      <c r="N34" s="41"/>
      <c r="O34" s="41"/>
    </row>
    <row r="35" spans="9:15" x14ac:dyDescent="0.25">
      <c r="I35" s="41"/>
      <c r="J35" s="41"/>
      <c r="K35" s="41"/>
      <c r="L35" s="41"/>
      <c r="M35" s="41"/>
      <c r="N35" s="41"/>
      <c r="O35" s="41"/>
    </row>
    <row r="36" spans="9:15" x14ac:dyDescent="0.25">
      <c r="I36" s="41"/>
      <c r="J36" s="41"/>
      <c r="K36" s="41"/>
      <c r="L36" s="41"/>
      <c r="M36" s="41"/>
      <c r="N36" s="41"/>
      <c r="O36" s="41"/>
    </row>
    <row r="37" spans="9:15" x14ac:dyDescent="0.25">
      <c r="I37" s="41"/>
      <c r="J37" s="41"/>
      <c r="K37" s="41"/>
      <c r="L37" s="41"/>
      <c r="M37" s="41"/>
      <c r="N37" s="41"/>
      <c r="O37" s="41"/>
    </row>
    <row r="38" spans="9:15" x14ac:dyDescent="0.25">
      <c r="I38" s="41"/>
      <c r="J38" s="41"/>
      <c r="K38" s="41"/>
      <c r="L38" s="41"/>
      <c r="M38" s="41"/>
      <c r="N38" s="41"/>
      <c r="O38" s="41"/>
    </row>
    <row r="39" spans="9:15" x14ac:dyDescent="0.25">
      <c r="I39" s="41"/>
      <c r="J39" s="41"/>
      <c r="K39" s="41"/>
      <c r="L39" s="41"/>
      <c r="M39" s="41"/>
      <c r="N39" s="41"/>
      <c r="O39" s="41"/>
    </row>
    <row r="40" spans="9:15" x14ac:dyDescent="0.25">
      <c r="I40" s="41"/>
      <c r="J40" s="41"/>
      <c r="K40" s="41"/>
      <c r="L40" s="41"/>
      <c r="M40" s="41"/>
      <c r="N40" s="41"/>
      <c r="O40" s="41"/>
    </row>
    <row r="41" spans="9:15" x14ac:dyDescent="0.25">
      <c r="I41" s="41"/>
      <c r="J41" s="41"/>
      <c r="K41" s="41"/>
      <c r="L41" s="41"/>
      <c r="M41" s="41"/>
      <c r="N41" s="41"/>
      <c r="O41" s="41"/>
    </row>
    <row r="42" spans="9:15" x14ac:dyDescent="0.25">
      <c r="I42" s="30"/>
      <c r="J42" s="30"/>
      <c r="K42" s="30"/>
      <c r="L42" s="30"/>
      <c r="M42" s="30"/>
      <c r="N42" s="30"/>
      <c r="O42" s="30"/>
    </row>
    <row r="43" spans="9:15" x14ac:dyDescent="0.25">
      <c r="I43" s="30"/>
      <c r="J43" s="30"/>
      <c r="K43" s="30"/>
      <c r="L43" s="30"/>
      <c r="M43" s="30"/>
      <c r="N43" s="30"/>
      <c r="O43" s="30"/>
    </row>
    <row r="44" spans="9:15" x14ac:dyDescent="0.25">
      <c r="I44" s="30"/>
      <c r="J44" s="30"/>
      <c r="K44" s="30"/>
      <c r="L44" s="30"/>
      <c r="M44" s="30"/>
      <c r="N44" s="30"/>
      <c r="O44" s="30"/>
    </row>
  </sheetData>
  <mergeCells count="2">
    <mergeCell ref="I4:O22"/>
    <mergeCell ref="I25:O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topLeftCell="B1" zoomScaleNormal="100" workbookViewId="0">
      <selection activeCell="G5" sqref="G5"/>
    </sheetView>
  </sheetViews>
  <sheetFormatPr baseColWidth="10" defaultRowHeight="15" x14ac:dyDescent="0.25"/>
  <cols>
    <col min="2" max="3" width="11.42578125" customWidth="1"/>
    <col min="4" max="4" width="12.7109375" customWidth="1"/>
    <col min="5" max="5" width="13.85546875" customWidth="1"/>
    <col min="6" max="6" width="13.7109375" customWidth="1"/>
    <col min="7" max="7" width="14.140625" customWidth="1"/>
    <col min="8" max="8" width="13.28515625" customWidth="1"/>
    <col min="9" max="9" width="13.42578125" customWidth="1"/>
  </cols>
  <sheetData>
    <row r="2" spans="1:9" x14ac:dyDescent="0.25">
      <c r="A2" s="14"/>
    </row>
    <row r="3" spans="1:9" ht="15.75" thickBot="1" x14ac:dyDescent="0.3">
      <c r="A3" s="12"/>
    </row>
    <row r="4" spans="1:9" ht="15.75" thickBot="1" x14ac:dyDescent="0.3">
      <c r="A4" s="12"/>
      <c r="C4" s="13" t="s">
        <v>21</v>
      </c>
      <c r="D4" s="11" t="s">
        <v>22</v>
      </c>
      <c r="E4" s="11" t="s">
        <v>23</v>
      </c>
      <c r="F4" s="11" t="s">
        <v>24</v>
      </c>
      <c r="G4" s="11" t="s">
        <v>25</v>
      </c>
      <c r="H4" s="11" t="s">
        <v>26</v>
      </c>
      <c r="I4" s="11" t="s">
        <v>27</v>
      </c>
    </row>
    <row r="5" spans="1:9" ht="15.75" thickTop="1" x14ac:dyDescent="0.25">
      <c r="A5" s="12"/>
      <c r="C5" s="23">
        <v>1</v>
      </c>
      <c r="D5" s="18">
        <v>120</v>
      </c>
      <c r="E5" s="23">
        <v>3</v>
      </c>
      <c r="F5" s="18">
        <v>360</v>
      </c>
      <c r="G5" s="19">
        <f>IF((F5:F18&gt;=1000),10%,IF(AND(F5:F18&gt;100,F5:F18&lt;999),5%,0%))</f>
        <v>0.05</v>
      </c>
      <c r="H5" s="18">
        <v>18</v>
      </c>
      <c r="I5" s="18">
        <f>F5-H5</f>
        <v>342</v>
      </c>
    </row>
    <row r="6" spans="1:9" x14ac:dyDescent="0.25">
      <c r="A6" s="12"/>
      <c r="C6" s="24">
        <v>2</v>
      </c>
      <c r="D6" s="15">
        <v>56</v>
      </c>
      <c r="E6" s="24">
        <v>5</v>
      </c>
      <c r="F6" s="15">
        <v>280</v>
      </c>
      <c r="G6" s="20">
        <f>IF((F5:F18&gt;=1000),10%,IF(AND(F5:F18&gt;100,F5:F18&lt;999),5%,0%))</f>
        <v>0.05</v>
      </c>
      <c r="H6" s="15">
        <v>14</v>
      </c>
      <c r="I6" s="15">
        <f>F6-H6</f>
        <v>266</v>
      </c>
    </row>
    <row r="7" spans="1:9" x14ac:dyDescent="0.25">
      <c r="A7" s="12"/>
      <c r="C7" s="25">
        <v>3</v>
      </c>
      <c r="D7" s="16">
        <v>70</v>
      </c>
      <c r="E7" s="25">
        <v>2</v>
      </c>
      <c r="F7" s="16">
        <v>140</v>
      </c>
      <c r="G7" s="21">
        <f>IF((F5:F18&gt;=1000),10%,IF(AND(F5:F18&gt;100,F5:F18&lt;999),5%,0%))</f>
        <v>0.05</v>
      </c>
      <c r="H7" s="16">
        <v>7</v>
      </c>
      <c r="I7" s="16">
        <f t="shared" ref="I7:I18" si="0">F7-H7</f>
        <v>133</v>
      </c>
    </row>
    <row r="8" spans="1:9" x14ac:dyDescent="0.25">
      <c r="A8" s="12"/>
      <c r="C8" s="24">
        <v>4</v>
      </c>
      <c r="D8" s="15">
        <v>430</v>
      </c>
      <c r="E8" s="24">
        <v>7</v>
      </c>
      <c r="F8" s="15">
        <v>3010</v>
      </c>
      <c r="G8" s="20">
        <f>IF((F5:F18&gt;=1000),10%,IF(AND(F5:F18&gt;100,F5:F18&lt;999),5%,0%))</f>
        <v>0.1</v>
      </c>
      <c r="H8" s="15">
        <v>301</v>
      </c>
      <c r="I8" s="15">
        <f t="shared" si="0"/>
        <v>2709</v>
      </c>
    </row>
    <row r="9" spans="1:9" x14ac:dyDescent="0.25">
      <c r="A9" s="12"/>
      <c r="C9" s="25">
        <v>5</v>
      </c>
      <c r="D9" s="16">
        <v>230</v>
      </c>
      <c r="E9" s="25">
        <v>23</v>
      </c>
      <c r="F9" s="16">
        <v>5290</v>
      </c>
      <c r="G9" s="21">
        <f>IF((F5:F18&gt;=1000),10%,IF(AND(F5:F18&gt;100,F5:F18&lt;999),5%,0%))</f>
        <v>0.1</v>
      </c>
      <c r="H9" s="16">
        <v>529</v>
      </c>
      <c r="I9" s="16">
        <f t="shared" si="0"/>
        <v>4761</v>
      </c>
    </row>
    <row r="10" spans="1:9" x14ac:dyDescent="0.25">
      <c r="A10" s="12"/>
      <c r="C10" s="24">
        <v>6</v>
      </c>
      <c r="D10" s="15">
        <v>10</v>
      </c>
      <c r="E10" s="24">
        <v>2</v>
      </c>
      <c r="F10" s="15">
        <v>20</v>
      </c>
      <c r="G10" s="20">
        <f>IF((F5:F18&gt;=1000),10%,IF(AND(F5:F18&gt;100,F5:F18&lt;999),5%,0%))</f>
        <v>0</v>
      </c>
      <c r="H10" s="15">
        <v>0</v>
      </c>
      <c r="I10" s="15">
        <f t="shared" si="0"/>
        <v>20</v>
      </c>
    </row>
    <row r="11" spans="1:9" x14ac:dyDescent="0.25">
      <c r="A11" s="12"/>
      <c r="C11" s="25">
        <v>7</v>
      </c>
      <c r="D11" s="16">
        <v>5</v>
      </c>
      <c r="E11" s="25">
        <v>8</v>
      </c>
      <c r="F11" s="16">
        <v>40</v>
      </c>
      <c r="G11" s="21">
        <f>IF((F5:F18&gt;=1000),10%,IF(AND(F5:F18&gt;100,F5:F18&lt;999),5%,0%))</f>
        <v>0</v>
      </c>
      <c r="H11" s="16">
        <v>0</v>
      </c>
      <c r="I11" s="16">
        <f t="shared" si="0"/>
        <v>40</v>
      </c>
    </row>
    <row r="12" spans="1:9" x14ac:dyDescent="0.25">
      <c r="A12" s="12"/>
      <c r="C12" s="24">
        <v>8</v>
      </c>
      <c r="D12" s="15">
        <v>5040</v>
      </c>
      <c r="E12" s="24">
        <v>1</v>
      </c>
      <c r="F12" s="15">
        <v>5040</v>
      </c>
      <c r="G12" s="20">
        <f>IF((F5:F18&gt;=1000),10%,IF(AND(F5:F18&gt;100,F5:F18&lt;999),5%,0%))</f>
        <v>0.1</v>
      </c>
      <c r="H12" s="15">
        <v>504</v>
      </c>
      <c r="I12" s="15">
        <f t="shared" si="0"/>
        <v>4536</v>
      </c>
    </row>
    <row r="13" spans="1:9" x14ac:dyDescent="0.25">
      <c r="A13" s="12"/>
      <c r="C13" s="25">
        <v>9</v>
      </c>
      <c r="D13" s="16">
        <v>1200</v>
      </c>
      <c r="E13" s="25">
        <v>3</v>
      </c>
      <c r="F13" s="16">
        <v>3600</v>
      </c>
      <c r="G13" s="21">
        <f>IF((F5:F18&gt;=1000),10%,IF(AND(F5:F18&gt;100,F5:F18&lt;999),5%,0%))</f>
        <v>0.1</v>
      </c>
      <c r="H13" s="16">
        <v>360</v>
      </c>
      <c r="I13" s="16">
        <f t="shared" si="0"/>
        <v>3240</v>
      </c>
    </row>
    <row r="14" spans="1:9" x14ac:dyDescent="0.25">
      <c r="A14" s="12"/>
      <c r="C14" s="24">
        <v>10</v>
      </c>
      <c r="D14" s="15">
        <v>480</v>
      </c>
      <c r="E14" s="24">
        <v>4</v>
      </c>
      <c r="F14" s="15">
        <v>1920</v>
      </c>
      <c r="G14" s="20">
        <f>IF((F5:F18&gt;=1000),10%,IF(AND(F5:F18&gt;100,F5:F18&lt;999),5%,0%))</f>
        <v>0.1</v>
      </c>
      <c r="H14" s="15">
        <v>192</v>
      </c>
      <c r="I14" s="15">
        <f t="shared" si="0"/>
        <v>1728</v>
      </c>
    </row>
    <row r="15" spans="1:9" x14ac:dyDescent="0.25">
      <c r="A15" s="12"/>
      <c r="C15" s="25">
        <v>11</v>
      </c>
      <c r="D15" s="16">
        <v>33</v>
      </c>
      <c r="E15" s="25">
        <v>5</v>
      </c>
      <c r="F15" s="16">
        <v>165</v>
      </c>
      <c r="G15" s="21">
        <f>IF((F5:F18&gt;=1000),10%,IF(AND(F5:F18&gt;100,F5:F18&lt;999),5%,0%))</f>
        <v>0.05</v>
      </c>
      <c r="H15" s="16">
        <v>8.25</v>
      </c>
      <c r="I15" s="16">
        <f t="shared" si="0"/>
        <v>156.75</v>
      </c>
    </row>
    <row r="16" spans="1:9" x14ac:dyDescent="0.25">
      <c r="A16" s="12"/>
      <c r="C16" s="24">
        <v>12</v>
      </c>
      <c r="D16" s="15">
        <v>1200</v>
      </c>
      <c r="E16" s="24">
        <v>2</v>
      </c>
      <c r="F16" s="15">
        <v>2400</v>
      </c>
      <c r="G16" s="20">
        <f>IF((F5:F18&gt;=1000),10%,IF(AND(F5:F18&gt;100,F5:F18&lt;999),5%,0%))</f>
        <v>0.1</v>
      </c>
      <c r="H16" s="15">
        <v>240</v>
      </c>
      <c r="I16" s="15">
        <f t="shared" si="0"/>
        <v>2160</v>
      </c>
    </row>
    <row r="17" spans="1:9" x14ac:dyDescent="0.25">
      <c r="A17" s="12"/>
      <c r="C17" s="25">
        <v>13</v>
      </c>
      <c r="D17" s="16">
        <v>15</v>
      </c>
      <c r="E17" s="25">
        <v>10</v>
      </c>
      <c r="F17" s="16">
        <v>150</v>
      </c>
      <c r="G17" s="21">
        <f>IF((F5:F18&gt;=1000),10%,IF(AND(F5:F18&gt;100,F5:F18&lt;999),5%,0%))</f>
        <v>0.05</v>
      </c>
      <c r="H17" s="16">
        <v>7.5</v>
      </c>
      <c r="I17" s="16">
        <f t="shared" si="0"/>
        <v>142.5</v>
      </c>
    </row>
    <row r="18" spans="1:9" ht="15.75" thickBot="1" x14ac:dyDescent="0.3">
      <c r="C18" s="26">
        <v>14</v>
      </c>
      <c r="D18" s="17">
        <v>24</v>
      </c>
      <c r="E18" s="26">
        <v>5</v>
      </c>
      <c r="F18" s="17">
        <v>120</v>
      </c>
      <c r="G18" s="22">
        <f>IF((F5:F18&gt;=1000),10%,IF(AND(F5:F18&gt;100,F5:F18&lt;999),5%,0%))</f>
        <v>0.05</v>
      </c>
      <c r="H18" s="17">
        <v>6</v>
      </c>
      <c r="I18" s="17">
        <f t="shared" si="0"/>
        <v>114</v>
      </c>
    </row>
    <row r="19" spans="1:9" ht="16.5" thickTop="1" thickBot="1" x14ac:dyDescent="0.3"/>
    <row r="20" spans="1:9" ht="15.75" thickBot="1" x14ac:dyDescent="0.3">
      <c r="G20" s="33" t="s">
        <v>28</v>
      </c>
      <c r="H20" s="34"/>
      <c r="I20" s="32">
        <f>SUM(I5:I18)</f>
        <v>20348.25</v>
      </c>
    </row>
    <row r="21" spans="1:9" ht="15.75" thickBot="1" x14ac:dyDescent="0.3">
      <c r="G21" s="33" t="s">
        <v>29</v>
      </c>
      <c r="H21" s="35"/>
      <c r="I21" s="36">
        <v>0.19</v>
      </c>
    </row>
    <row r="22" spans="1:9" ht="15.75" thickBot="1" x14ac:dyDescent="0.3">
      <c r="G22" s="33" t="s">
        <v>30</v>
      </c>
      <c r="H22" s="35"/>
      <c r="I22" s="32">
        <f>I20*I21</f>
        <v>3866.1675</v>
      </c>
    </row>
    <row r="23" spans="1:9" ht="15.75" thickBot="1" x14ac:dyDescent="0.3">
      <c r="G23" s="33" t="s">
        <v>31</v>
      </c>
      <c r="H23" s="35"/>
      <c r="I23" s="32">
        <f>I22+I20</f>
        <v>24214.4175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4"/>
  <sheetViews>
    <sheetView workbookViewId="0">
      <selection activeCell="B9" sqref="B9"/>
    </sheetView>
  </sheetViews>
  <sheetFormatPr baseColWidth="10" defaultRowHeight="15" x14ac:dyDescent="0.25"/>
  <cols>
    <col min="1" max="1" width="21" customWidth="1"/>
    <col min="2" max="2" width="23.85546875" bestFit="1" customWidth="1"/>
    <col min="3" max="3" width="10.28515625" customWidth="1"/>
    <col min="4" max="4" width="12.5703125" bestFit="1" customWidth="1"/>
    <col min="5" max="5" width="7.42578125" customWidth="1"/>
    <col min="6" max="6" width="10.85546875" customWidth="1"/>
    <col min="7" max="7" width="12.5703125" bestFit="1" customWidth="1"/>
  </cols>
  <sheetData>
    <row r="4" spans="1:7" x14ac:dyDescent="0.25">
      <c r="A4" s="8" t="s">
        <v>18</v>
      </c>
      <c r="B4" s="8" t="s">
        <v>19</v>
      </c>
    </row>
    <row r="5" spans="1:7" x14ac:dyDescent="0.25">
      <c r="A5" s="8" t="s">
        <v>16</v>
      </c>
      <c r="B5" t="s">
        <v>3</v>
      </c>
      <c r="C5" t="s">
        <v>7</v>
      </c>
      <c r="D5" t="s">
        <v>12</v>
      </c>
      <c r="E5" t="s">
        <v>5</v>
      </c>
      <c r="F5" t="s">
        <v>14</v>
      </c>
      <c r="G5" t="s">
        <v>17</v>
      </c>
    </row>
    <row r="6" spans="1:7" x14ac:dyDescent="0.25">
      <c r="A6" s="9" t="s">
        <v>6</v>
      </c>
      <c r="B6" s="10">
        <v>1358</v>
      </c>
      <c r="C6" s="10">
        <v>972</v>
      </c>
      <c r="D6" s="10">
        <v>1579</v>
      </c>
      <c r="E6" s="10">
        <v>9567</v>
      </c>
      <c r="F6" s="10">
        <v>651</v>
      </c>
      <c r="G6" s="10">
        <v>14127</v>
      </c>
    </row>
    <row r="7" spans="1:7" x14ac:dyDescent="0.25">
      <c r="A7" s="9" t="s">
        <v>10</v>
      </c>
      <c r="B7" s="10">
        <v>849</v>
      </c>
      <c r="C7" s="10">
        <v>608</v>
      </c>
      <c r="D7" s="10">
        <v>1688</v>
      </c>
      <c r="E7" s="10">
        <v>1793</v>
      </c>
      <c r="F7" s="10">
        <v>315</v>
      </c>
      <c r="G7" s="10">
        <v>5253</v>
      </c>
    </row>
    <row r="8" spans="1:7" x14ac:dyDescent="0.25">
      <c r="A8" s="9" t="s">
        <v>11</v>
      </c>
      <c r="B8" s="10">
        <v>1355</v>
      </c>
      <c r="C8" s="10">
        <v>552</v>
      </c>
      <c r="D8" s="10">
        <v>1889</v>
      </c>
      <c r="E8" s="10">
        <v>618</v>
      </c>
      <c r="F8" s="10">
        <v>551</v>
      </c>
      <c r="G8" s="10">
        <v>4965</v>
      </c>
    </row>
    <row r="9" spans="1:7" x14ac:dyDescent="0.25">
      <c r="A9" s="9" t="s">
        <v>8</v>
      </c>
      <c r="B9" s="10">
        <v>3155</v>
      </c>
      <c r="C9" s="10">
        <v>542</v>
      </c>
      <c r="D9" s="10">
        <v>316</v>
      </c>
      <c r="E9" s="10">
        <v>547</v>
      </c>
      <c r="F9" s="10">
        <v>1687</v>
      </c>
      <c r="G9" s="10">
        <v>6247</v>
      </c>
    </row>
    <row r="10" spans="1:7" x14ac:dyDescent="0.25">
      <c r="A10" s="9" t="s">
        <v>9</v>
      </c>
      <c r="B10" s="10">
        <v>173</v>
      </c>
      <c r="C10" s="10">
        <v>346</v>
      </c>
      <c r="D10" s="10">
        <v>615</v>
      </c>
      <c r="E10" s="10">
        <v>948</v>
      </c>
      <c r="F10" s="10">
        <v>158</v>
      </c>
      <c r="G10" s="10">
        <v>2240</v>
      </c>
    </row>
    <row r="11" spans="1:7" x14ac:dyDescent="0.25">
      <c r="A11" s="9" t="s">
        <v>15</v>
      </c>
      <c r="B11" s="10">
        <v>135</v>
      </c>
      <c r="C11" s="10">
        <v>234</v>
      </c>
      <c r="D11" s="10">
        <v>632</v>
      </c>
      <c r="E11" s="10">
        <v>568</v>
      </c>
      <c r="F11" s="10">
        <v>318</v>
      </c>
      <c r="G11" s="10">
        <v>1887</v>
      </c>
    </row>
    <row r="12" spans="1:7" x14ac:dyDescent="0.25">
      <c r="A12" s="9" t="s">
        <v>13</v>
      </c>
      <c r="B12" s="10">
        <v>561</v>
      </c>
      <c r="C12" s="10">
        <v>972</v>
      </c>
      <c r="D12" s="10">
        <v>193</v>
      </c>
      <c r="E12" s="10">
        <v>784</v>
      </c>
      <c r="F12" s="10">
        <v>151</v>
      </c>
      <c r="G12" s="10">
        <v>2661</v>
      </c>
    </row>
    <row r="13" spans="1:7" x14ac:dyDescent="0.25">
      <c r="A13" s="9" t="s">
        <v>4</v>
      </c>
      <c r="B13" s="10">
        <v>591</v>
      </c>
      <c r="C13" s="10">
        <v>651</v>
      </c>
      <c r="D13" s="10">
        <v>849</v>
      </c>
      <c r="E13" s="10">
        <v>246</v>
      </c>
      <c r="F13" s="10">
        <v>357</v>
      </c>
      <c r="G13" s="10">
        <v>2694</v>
      </c>
    </row>
    <row r="14" spans="1:7" x14ac:dyDescent="0.25">
      <c r="A14" s="9" t="s">
        <v>17</v>
      </c>
      <c r="B14" s="10">
        <v>8177</v>
      </c>
      <c r="C14" s="10">
        <v>4877</v>
      </c>
      <c r="D14" s="10">
        <v>7761</v>
      </c>
      <c r="E14" s="10">
        <v>15071</v>
      </c>
      <c r="F14" s="10">
        <v>4188</v>
      </c>
      <c r="G14" s="10">
        <v>40074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B16" sqref="B16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21.85546875" bestFit="1" customWidth="1"/>
  </cols>
  <sheetData>
    <row r="3" spans="1:3" x14ac:dyDescent="0.25">
      <c r="A3" s="8" t="s">
        <v>16</v>
      </c>
      <c r="B3" t="s">
        <v>18</v>
      </c>
      <c r="C3" t="s">
        <v>20</v>
      </c>
    </row>
    <row r="4" spans="1:3" x14ac:dyDescent="0.25">
      <c r="A4" s="9" t="s">
        <v>6</v>
      </c>
      <c r="B4" s="10">
        <v>14127</v>
      </c>
      <c r="C4" s="10">
        <v>2825.4</v>
      </c>
    </row>
    <row r="5" spans="1:3" x14ac:dyDescent="0.25">
      <c r="A5" s="9" t="s">
        <v>10</v>
      </c>
      <c r="B5" s="10">
        <v>5253</v>
      </c>
      <c r="C5" s="10">
        <v>1050.5999999999999</v>
      </c>
    </row>
    <row r="6" spans="1:3" x14ac:dyDescent="0.25">
      <c r="A6" s="9" t="s">
        <v>11</v>
      </c>
      <c r="B6" s="10">
        <v>4965</v>
      </c>
      <c r="C6" s="10">
        <v>993</v>
      </c>
    </row>
    <row r="7" spans="1:3" x14ac:dyDescent="0.25">
      <c r="A7" s="9" t="s">
        <v>8</v>
      </c>
      <c r="B7" s="10">
        <v>6247</v>
      </c>
      <c r="C7" s="10">
        <v>1249.4000000000001</v>
      </c>
    </row>
    <row r="8" spans="1:3" x14ac:dyDescent="0.25">
      <c r="A8" s="9" t="s">
        <v>9</v>
      </c>
      <c r="B8" s="10">
        <v>2240</v>
      </c>
      <c r="C8" s="10">
        <v>448</v>
      </c>
    </row>
    <row r="9" spans="1:3" x14ac:dyDescent="0.25">
      <c r="A9" s="9" t="s">
        <v>15</v>
      </c>
      <c r="B9" s="10">
        <v>1887</v>
      </c>
      <c r="C9" s="10">
        <v>377.4</v>
      </c>
    </row>
    <row r="10" spans="1:3" x14ac:dyDescent="0.25">
      <c r="A10" s="9" t="s">
        <v>13</v>
      </c>
      <c r="B10" s="10">
        <v>2661</v>
      </c>
      <c r="C10" s="10">
        <v>532.20000000000005</v>
      </c>
    </row>
    <row r="11" spans="1:3" x14ac:dyDescent="0.25">
      <c r="A11" s="9" t="s">
        <v>4</v>
      </c>
      <c r="B11" s="10">
        <v>2694</v>
      </c>
      <c r="C11" s="10">
        <v>538.79999999999995</v>
      </c>
    </row>
    <row r="12" spans="1:3" x14ac:dyDescent="0.25">
      <c r="A12" s="9" t="s">
        <v>17</v>
      </c>
      <c r="B12" s="10">
        <v>40074</v>
      </c>
      <c r="C12" s="10">
        <v>1001.85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C9"/>
  <sheetViews>
    <sheetView workbookViewId="0">
      <selection activeCell="C20" sqref="C20"/>
    </sheetView>
  </sheetViews>
  <sheetFormatPr baseColWidth="10" defaultRowHeight="15" x14ac:dyDescent="0.25"/>
  <cols>
    <col min="1" max="1" width="12.5703125" customWidth="1"/>
    <col min="2" max="2" width="18.85546875" customWidth="1"/>
    <col min="3" max="3" width="21.85546875" bestFit="1" customWidth="1"/>
    <col min="4" max="29" width="4" bestFit="1" customWidth="1"/>
    <col min="30" max="38" width="5" bestFit="1" customWidth="1"/>
    <col min="39" max="39" width="12.5703125" bestFit="1" customWidth="1"/>
  </cols>
  <sheetData>
    <row r="3" spans="1:3" x14ac:dyDescent="0.25">
      <c r="B3" t="s">
        <v>18</v>
      </c>
      <c r="C3" t="s">
        <v>20</v>
      </c>
    </row>
    <row r="4" spans="1:3" x14ac:dyDescent="0.25">
      <c r="A4" s="9" t="s">
        <v>3</v>
      </c>
      <c r="B4" s="10">
        <v>8177</v>
      </c>
      <c r="C4" s="10">
        <v>1022.125</v>
      </c>
    </row>
    <row r="5" spans="1:3" x14ac:dyDescent="0.25">
      <c r="A5" s="9" t="s">
        <v>7</v>
      </c>
      <c r="B5" s="10">
        <v>4877</v>
      </c>
      <c r="C5" s="10">
        <v>609.625</v>
      </c>
    </row>
    <row r="6" spans="1:3" x14ac:dyDescent="0.25">
      <c r="A6" s="9" t="s">
        <v>12</v>
      </c>
      <c r="B6" s="10">
        <v>7761</v>
      </c>
      <c r="C6" s="10">
        <v>970.125</v>
      </c>
    </row>
    <row r="7" spans="1:3" x14ac:dyDescent="0.25">
      <c r="A7" s="9" t="s">
        <v>5</v>
      </c>
      <c r="B7" s="10">
        <v>15071</v>
      </c>
      <c r="C7" s="10">
        <v>1883.875</v>
      </c>
    </row>
    <row r="8" spans="1:3" x14ac:dyDescent="0.25">
      <c r="A8" s="9" t="s">
        <v>14</v>
      </c>
      <c r="B8" s="10">
        <v>4188</v>
      </c>
      <c r="C8" s="10">
        <v>523.5</v>
      </c>
    </row>
    <row r="9" spans="1:3" x14ac:dyDescent="0.25">
      <c r="A9" s="9" t="s">
        <v>17</v>
      </c>
      <c r="B9" s="10">
        <v>40074</v>
      </c>
      <c r="C9" s="10">
        <v>1001.85</v>
      </c>
    </row>
  </sheetData>
  <pageMargins left="0.7" right="0.7" top="0.75" bottom="0.75" header="0.3" footer="0.3"/>
  <pageSetup paperSize="9" fitToWidth="4" fitToHeight="2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D2" sqref="D2"/>
    </sheetView>
  </sheetViews>
  <sheetFormatPr baseColWidth="10" defaultRowHeight="15" x14ac:dyDescent="0.25"/>
  <cols>
    <col min="1" max="2" width="15.85546875" customWidth="1"/>
    <col min="3" max="3" width="17" customWidth="1"/>
  </cols>
  <sheetData>
    <row r="1" spans="1:3" x14ac:dyDescent="0.25">
      <c r="A1" s="42" t="s">
        <v>35</v>
      </c>
      <c r="B1" s="43"/>
      <c r="C1" s="44"/>
    </row>
    <row r="2" spans="1:3" ht="15.75" thickBot="1" x14ac:dyDescent="0.3">
      <c r="A2" s="45"/>
      <c r="B2" s="46"/>
      <c r="C2" s="47"/>
    </row>
    <row r="3" spans="1:3" ht="19.5" customHeight="1" thickBot="1" x14ac:dyDescent="0.35">
      <c r="A3" s="1" t="s">
        <v>0</v>
      </c>
      <c r="B3" s="2" t="s">
        <v>1</v>
      </c>
      <c r="C3" s="3" t="s">
        <v>2</v>
      </c>
    </row>
    <row r="4" spans="1:3" ht="19.5" customHeight="1" thickBot="1" x14ac:dyDescent="0.3">
      <c r="A4" s="4">
        <v>591</v>
      </c>
      <c r="B4" s="5" t="s">
        <v>3</v>
      </c>
      <c r="C4" s="5" t="s">
        <v>4</v>
      </c>
    </row>
    <row r="5" spans="1:3" ht="15.75" thickBot="1" x14ac:dyDescent="0.3">
      <c r="A5" s="6">
        <v>9567</v>
      </c>
      <c r="B5" s="7" t="s">
        <v>5</v>
      </c>
      <c r="C5" s="7" t="s">
        <v>6</v>
      </c>
    </row>
    <row r="6" spans="1:3" ht="15.75" thickBot="1" x14ac:dyDescent="0.3">
      <c r="A6" s="4">
        <v>542</v>
      </c>
      <c r="B6" s="5" t="s">
        <v>7</v>
      </c>
      <c r="C6" s="5" t="s">
        <v>8</v>
      </c>
    </row>
    <row r="7" spans="1:3" ht="15.75" thickBot="1" x14ac:dyDescent="0.3">
      <c r="A7" s="6">
        <v>346</v>
      </c>
      <c r="B7" s="7" t="s">
        <v>7</v>
      </c>
      <c r="C7" s="7" t="s">
        <v>9</v>
      </c>
    </row>
    <row r="8" spans="1:3" ht="15.75" thickBot="1" x14ac:dyDescent="0.3">
      <c r="A8" s="4">
        <v>849</v>
      </c>
      <c r="B8" s="5" t="s">
        <v>3</v>
      </c>
      <c r="C8" s="5" t="s">
        <v>10</v>
      </c>
    </row>
    <row r="9" spans="1:3" ht="15.75" thickBot="1" x14ac:dyDescent="0.3">
      <c r="A9" s="6">
        <v>552</v>
      </c>
      <c r="B9" s="7" t="s">
        <v>7</v>
      </c>
      <c r="C9" s="7" t="s">
        <v>11</v>
      </c>
    </row>
    <row r="10" spans="1:3" ht="15.75" thickBot="1" x14ac:dyDescent="0.3">
      <c r="A10" s="4">
        <v>173</v>
      </c>
      <c r="B10" s="5" t="s">
        <v>3</v>
      </c>
      <c r="C10" s="5" t="s">
        <v>9</v>
      </c>
    </row>
    <row r="11" spans="1:3" ht="15.75" thickBot="1" x14ac:dyDescent="0.3">
      <c r="A11" s="6">
        <v>1355</v>
      </c>
      <c r="B11" s="7" t="s">
        <v>3</v>
      </c>
      <c r="C11" s="7" t="s">
        <v>11</v>
      </c>
    </row>
    <row r="12" spans="1:3" ht="15.75" thickBot="1" x14ac:dyDescent="0.3">
      <c r="A12" s="4">
        <v>193</v>
      </c>
      <c r="B12" s="5" t="s">
        <v>12</v>
      </c>
      <c r="C12" s="5" t="s">
        <v>13</v>
      </c>
    </row>
    <row r="13" spans="1:3" ht="15.75" thickBot="1" x14ac:dyDescent="0.3">
      <c r="A13" s="6">
        <v>615</v>
      </c>
      <c r="B13" s="7" t="s">
        <v>12</v>
      </c>
      <c r="C13" s="7" t="s">
        <v>9</v>
      </c>
    </row>
    <row r="14" spans="1:3" ht="15.75" thickBot="1" x14ac:dyDescent="0.3">
      <c r="A14" s="4">
        <v>1579</v>
      </c>
      <c r="B14" s="5" t="s">
        <v>12</v>
      </c>
      <c r="C14" s="5" t="s">
        <v>6</v>
      </c>
    </row>
    <row r="15" spans="1:3" ht="15.75" thickBot="1" x14ac:dyDescent="0.3">
      <c r="A15" s="6">
        <v>547</v>
      </c>
      <c r="B15" s="7" t="s">
        <v>5</v>
      </c>
      <c r="C15" s="7" t="s">
        <v>8</v>
      </c>
    </row>
    <row r="16" spans="1:3" ht="15.75" thickBot="1" x14ac:dyDescent="0.3">
      <c r="A16" s="4">
        <v>1687</v>
      </c>
      <c r="B16" s="5" t="s">
        <v>14</v>
      </c>
      <c r="C16" s="5" t="s">
        <v>8</v>
      </c>
    </row>
    <row r="17" spans="1:3" ht="15.75" thickBot="1" x14ac:dyDescent="0.3">
      <c r="A17" s="6">
        <v>972</v>
      </c>
      <c r="B17" s="7" t="s">
        <v>7</v>
      </c>
      <c r="C17" s="7" t="s">
        <v>6</v>
      </c>
    </row>
    <row r="18" spans="1:3" ht="15.75" thickBot="1" x14ac:dyDescent="0.3">
      <c r="A18" s="4">
        <v>234</v>
      </c>
      <c r="B18" s="5" t="s">
        <v>7</v>
      </c>
      <c r="C18" s="5" t="s">
        <v>15</v>
      </c>
    </row>
    <row r="19" spans="1:3" ht="15.75" thickBot="1" x14ac:dyDescent="0.3">
      <c r="A19" s="6">
        <v>151</v>
      </c>
      <c r="B19" s="7" t="s">
        <v>14</v>
      </c>
      <c r="C19" s="7" t="s">
        <v>13</v>
      </c>
    </row>
    <row r="20" spans="1:3" ht="15.75" thickBot="1" x14ac:dyDescent="0.3">
      <c r="A20" s="4">
        <v>1793</v>
      </c>
      <c r="B20" s="5" t="s">
        <v>5</v>
      </c>
      <c r="C20" s="5" t="s">
        <v>10</v>
      </c>
    </row>
    <row r="21" spans="1:3" ht="15.75" thickBot="1" x14ac:dyDescent="0.3">
      <c r="A21" s="6">
        <v>315</v>
      </c>
      <c r="B21" s="7" t="s">
        <v>14</v>
      </c>
      <c r="C21" s="7" t="s">
        <v>10</v>
      </c>
    </row>
    <row r="22" spans="1:3" ht="15.75" thickBot="1" x14ac:dyDescent="0.3">
      <c r="A22" s="4">
        <v>618</v>
      </c>
      <c r="B22" s="5" t="s">
        <v>5</v>
      </c>
      <c r="C22" s="5" t="s">
        <v>11</v>
      </c>
    </row>
    <row r="23" spans="1:3" ht="15.75" thickBot="1" x14ac:dyDescent="0.3">
      <c r="A23" s="6">
        <v>246</v>
      </c>
      <c r="B23" s="7" t="s">
        <v>5</v>
      </c>
      <c r="C23" s="7" t="s">
        <v>4</v>
      </c>
    </row>
    <row r="24" spans="1:3" ht="15.75" thickBot="1" x14ac:dyDescent="0.3">
      <c r="A24" s="4">
        <v>784</v>
      </c>
      <c r="B24" s="5" t="s">
        <v>5</v>
      </c>
      <c r="C24" s="5" t="s">
        <v>13</v>
      </c>
    </row>
    <row r="25" spans="1:3" ht="15.75" thickBot="1" x14ac:dyDescent="0.3">
      <c r="A25" s="6">
        <v>316</v>
      </c>
      <c r="B25" s="7" t="s">
        <v>12</v>
      </c>
      <c r="C25" s="7" t="s">
        <v>8</v>
      </c>
    </row>
    <row r="26" spans="1:3" ht="15.75" thickBot="1" x14ac:dyDescent="0.3">
      <c r="A26" s="4">
        <v>3155</v>
      </c>
      <c r="B26" s="5" t="s">
        <v>3</v>
      </c>
      <c r="C26" s="5" t="s">
        <v>8</v>
      </c>
    </row>
    <row r="27" spans="1:3" ht="15.75" thickBot="1" x14ac:dyDescent="0.3">
      <c r="A27" s="6">
        <v>318</v>
      </c>
      <c r="B27" s="7" t="s">
        <v>14</v>
      </c>
      <c r="C27" s="7" t="s">
        <v>15</v>
      </c>
    </row>
    <row r="28" spans="1:3" ht="15.75" thickBot="1" x14ac:dyDescent="0.3">
      <c r="A28" s="4">
        <v>608</v>
      </c>
      <c r="B28" s="5" t="s">
        <v>7</v>
      </c>
      <c r="C28" s="5" t="s">
        <v>10</v>
      </c>
    </row>
    <row r="29" spans="1:3" ht="15.75" thickBot="1" x14ac:dyDescent="0.3">
      <c r="A29" s="6">
        <v>561</v>
      </c>
      <c r="B29" s="7" t="s">
        <v>3</v>
      </c>
      <c r="C29" s="7" t="s">
        <v>13</v>
      </c>
    </row>
    <row r="30" spans="1:3" ht="15.75" thickBot="1" x14ac:dyDescent="0.3">
      <c r="A30" s="4">
        <v>357</v>
      </c>
      <c r="B30" s="5" t="s">
        <v>14</v>
      </c>
      <c r="C30" s="5" t="s">
        <v>4</v>
      </c>
    </row>
    <row r="31" spans="1:3" ht="15.75" thickBot="1" x14ac:dyDescent="0.3">
      <c r="A31" s="6">
        <v>1688</v>
      </c>
      <c r="B31" s="7" t="s">
        <v>12</v>
      </c>
      <c r="C31" s="7" t="s">
        <v>10</v>
      </c>
    </row>
    <row r="32" spans="1:3" ht="15.75" thickBot="1" x14ac:dyDescent="0.3">
      <c r="A32" s="4">
        <v>972</v>
      </c>
      <c r="B32" s="5" t="s">
        <v>7</v>
      </c>
      <c r="C32" s="5" t="s">
        <v>13</v>
      </c>
    </row>
    <row r="33" spans="1:3" ht="15.75" thickBot="1" x14ac:dyDescent="0.3">
      <c r="A33" s="6">
        <v>568</v>
      </c>
      <c r="B33" s="7" t="s">
        <v>5</v>
      </c>
      <c r="C33" s="7" t="s">
        <v>15</v>
      </c>
    </row>
    <row r="34" spans="1:3" ht="15.75" thickBot="1" x14ac:dyDescent="0.3">
      <c r="A34" s="4">
        <v>632</v>
      </c>
      <c r="B34" s="5" t="s">
        <v>12</v>
      </c>
      <c r="C34" s="5" t="s">
        <v>15</v>
      </c>
    </row>
    <row r="35" spans="1:3" ht="15.75" thickBot="1" x14ac:dyDescent="0.3">
      <c r="A35" s="6">
        <v>551</v>
      </c>
      <c r="B35" s="7" t="s">
        <v>14</v>
      </c>
      <c r="C35" s="7" t="s">
        <v>11</v>
      </c>
    </row>
    <row r="36" spans="1:3" ht="15.75" thickBot="1" x14ac:dyDescent="0.3">
      <c r="A36" s="4">
        <v>948</v>
      </c>
      <c r="B36" s="5" t="s">
        <v>5</v>
      </c>
      <c r="C36" s="5" t="s">
        <v>9</v>
      </c>
    </row>
    <row r="37" spans="1:3" ht="15.75" thickBot="1" x14ac:dyDescent="0.3">
      <c r="A37" s="6">
        <v>1358</v>
      </c>
      <c r="B37" s="7" t="s">
        <v>3</v>
      </c>
      <c r="C37" s="7" t="s">
        <v>6</v>
      </c>
    </row>
    <row r="38" spans="1:3" ht="15.75" thickBot="1" x14ac:dyDescent="0.3">
      <c r="A38" s="4">
        <v>135</v>
      </c>
      <c r="B38" s="5" t="s">
        <v>3</v>
      </c>
      <c r="C38" s="5" t="s">
        <v>15</v>
      </c>
    </row>
    <row r="39" spans="1:3" ht="15.75" thickBot="1" x14ac:dyDescent="0.3">
      <c r="A39" s="6">
        <v>849</v>
      </c>
      <c r="B39" s="7" t="s">
        <v>12</v>
      </c>
      <c r="C39" s="7" t="s">
        <v>4</v>
      </c>
    </row>
    <row r="40" spans="1:3" ht="15.75" thickBot="1" x14ac:dyDescent="0.3">
      <c r="A40" s="4">
        <v>158</v>
      </c>
      <c r="B40" s="5" t="s">
        <v>14</v>
      </c>
      <c r="C40" s="5" t="s">
        <v>9</v>
      </c>
    </row>
    <row r="41" spans="1:3" ht="15.75" thickBot="1" x14ac:dyDescent="0.3">
      <c r="A41" s="6">
        <v>1889</v>
      </c>
      <c r="B41" s="7" t="s">
        <v>12</v>
      </c>
      <c r="C41" s="7" t="s">
        <v>11</v>
      </c>
    </row>
    <row r="42" spans="1:3" ht="15.75" thickBot="1" x14ac:dyDescent="0.3">
      <c r="A42" s="4">
        <v>651</v>
      </c>
      <c r="B42" s="5" t="s">
        <v>14</v>
      </c>
      <c r="C42" s="5" t="s">
        <v>6</v>
      </c>
    </row>
    <row r="43" spans="1:3" ht="15.75" thickBot="1" x14ac:dyDescent="0.3">
      <c r="A43" s="6">
        <v>651</v>
      </c>
      <c r="B43" s="7" t="s">
        <v>7</v>
      </c>
      <c r="C43" s="7" t="s">
        <v>4</v>
      </c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6</vt:lpstr>
      <vt:lpstr>5</vt:lpstr>
      <vt:lpstr>4</vt:lpstr>
      <vt:lpstr>3</vt:lpstr>
      <vt:lpstr>2</vt:lpstr>
      <vt:lpstr>Feuil2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2023-12-30T17:55:27Z</cp:lastPrinted>
  <dcterms:created xsi:type="dcterms:W3CDTF">2023-12-30T16:28:31Z</dcterms:created>
  <dcterms:modified xsi:type="dcterms:W3CDTF">2023-12-31T09:24:54Z</dcterms:modified>
</cp:coreProperties>
</file>