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30"/>
  <workbookPr filterPrivacy="1" defaultThemeVersion="124226"/>
  <xr:revisionPtr revIDLastSave="0" documentId="13_ncr:1_{D977C64B-339D-4AEA-84FB-EBBA7057A7CD}" xr6:coauthVersionLast="47" xr6:coauthVersionMax="47" xr10:uidLastSave="{00000000-0000-0000-0000-000000000000}"/>
  <bookViews>
    <workbookView xWindow="-108" yWindow="-108" windowWidth="23256" windowHeight="12576" xr2:uid="{00000000-000D-0000-FFFF-FFFF00000000}"/>
  </bookViews>
  <sheets>
    <sheet name="Dimensionnement" sheetId="7" r:id="rId1"/>
    <sheet name="Risques" sheetId="4" r:id="rId2"/>
    <sheet name="registre des traitements CNIL" sheetId="6"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1" i="6" l="1"/>
  <c r="J10" i="6"/>
  <c r="J9" i="6"/>
  <c r="J8" i="6"/>
  <c r="J7" i="6"/>
  <c r="J6" i="6"/>
  <c r="J5" i="6"/>
  <c r="J4" i="6"/>
  <c r="J3" i="6"/>
  <c r="J2" i="6"/>
  <c r="H1" i="6"/>
  <c r="H9" i="4"/>
  <c r="H8" i="4"/>
  <c r="H7" i="4"/>
  <c r="H6" i="4"/>
  <c r="H5" i="4"/>
  <c r="H4" i="4"/>
  <c r="H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A3" authorId="0" shapeId="0" xr:uid="{2706056A-438E-4063-962D-0C0023CBFFFA}">
      <text>
        <r>
          <rPr>
            <sz val="11"/>
            <color rgb="FF000000"/>
            <rFont val="Calibri"/>
            <family val="2"/>
          </rPr>
          <t>Un « traitement de données personnelles » est une opération, ou ensemble d’opérations, portant sur des données personnelles, quel que soit le procédé utilisé (collecte, enregistrement, organisation, conservation, adaptation, modification, extraction, consultation, utilisation, communication par transmission diffusion ou toute autre forme de mise à disposition, rapprochement).</t>
        </r>
      </text>
    </comment>
    <comment ref="F9" authorId="0" shapeId="0" xr:uid="{113D8FB4-3489-4714-B5DF-9863A505B2E0}">
      <text>
        <r>
          <rPr>
            <sz val="11"/>
            <color rgb="FF000000"/>
            <rFont val="Calibri"/>
            <family val="2"/>
          </rPr>
          <t>Si le responsable du traitement est situé hors UE, il doit indiquer en plus le nom de son représentant sur le territoire de l'UE</t>
        </r>
      </text>
    </comment>
    <comment ref="A10" authorId="0" shapeId="0" xr:uid="{1A1145D0-A41F-4B88-8496-5EF04D706B0F}">
      <text>
        <r>
          <rPr>
            <sz val="11"/>
            <color rgb="FF000000"/>
            <rFont val="Calibri"/>
            <family val="2"/>
          </rPr>
          <t xml:space="preserve">Responsable du traitement : la personne physique ou morale, l'autorité publique, le service ou un autre organisme qui, seul ou conjointement avec d'autres, détermine les finalités et les moyens du traitement.
</t>
        </r>
      </text>
    </comment>
    <comment ref="A14" authorId="0" shapeId="0" xr:uid="{5D3BC78F-946C-4BE1-A55D-88F0DFD9DC2D}">
      <text>
        <r>
          <rPr>
            <sz val="11"/>
            <color rgb="FF000000"/>
            <rFont val="Calibri"/>
            <family val="2"/>
          </rPr>
          <t>Un traitement de données doit avoir un objectif, une finalité, c’est-à-dire que vous ne pouvez pas collecter ou traiter des données personnelles simplement au cas où cela vous serait utile un jour. À chaque traitement de données doit être assigné un but, qui doit bien évidemment être légal et légitime au regard de votre activité professionnelle.
Exemple : Vous collectez sur vos clients de nombreuses informations, lorsque vous effectuez une livraison, éditez une facture ou, proposez une carte de fidélité. Toutes ces opérations sur ces données constituent votre traitement de données personnelles ayant pour objectif la gestion de votre clientèle.</t>
        </r>
      </text>
    </comment>
    <comment ref="E20" authorId="0" shapeId="0" xr:uid="{1975009C-E237-4F7E-889D-2D0EE5903330}">
      <text>
        <r>
          <rPr>
            <sz val="11"/>
            <color rgb="FF000000"/>
            <rFont val="Calibri"/>
            <family val="2"/>
          </rPr>
          <t xml:space="preserve">Durée de conservation
Dans certains cas (gestion des paies), certaines données doivent être conservées plus longtemps, selon vos obligations légales ou si les données présentent un intérêt administratif (contentieux).
Consultez la fiche "limiter la conservation de données" sur le site de la CNIL
</t>
        </r>
      </text>
    </comment>
    <comment ref="A25" authorId="0" shapeId="0" xr:uid="{095F9568-ED08-4082-83C1-DA5C523B2D3C}">
      <text>
        <r>
          <rPr>
            <sz val="11"/>
            <color rgb="FF000000"/>
            <rFont val="Calibri"/>
            <family val="2"/>
          </rPr>
          <t>Lister tous les types de personnes faisant l'objet du traitement de données.
Exemples : salariés, clients, patients, prospects …</t>
        </r>
      </text>
    </comment>
    <comment ref="A28" authorId="0" shapeId="0" xr:uid="{D56D3756-DE62-4B4D-B5E2-97A9E4CBF972}">
      <text>
        <r>
          <rPr>
            <sz val="11"/>
            <color rgb="FF000000"/>
            <rFont val="Calibri"/>
            <family val="2"/>
          </rPr>
          <t xml:space="preserve">Lister l'ensemble des personnes qui ont accès aux données ; par exemple : service chargé du recrutement, service informatique, direction, prestataires, partenaires, hébergeurs, etc.
</t>
        </r>
      </text>
    </comment>
    <comment ref="A33" authorId="0" shapeId="0" xr:uid="{C088C2F8-9E05-4F3E-84EB-DF2390FEC71D}">
      <text>
        <r>
          <rPr>
            <sz val="11"/>
            <color rgb="FF000000"/>
            <rFont val="Calibri"/>
            <family val="2"/>
          </rPr>
          <t>Sécurisez vos données :
Garantissez l'intégrité de votre patrimoine de données en minimisant les risques de pertes de données ou de piratage.
Les mesures à prendre, informatiques ou physiques, dépendent de la sensibilité des données que vous traitez et des risques qui pèsent sur les personnes en cas d'incident.
Différentes actions doivent être mises en place : mises à jour de vos antivirus et logiciels, changement régulier des mots de passe et utilisation de mots de passe complexes, ou chiffrement de vos données dans certaines situations. En cas de perte ou de vol d'un outil informatique, il sera plus difficile pour un tiers d'y accéder.</t>
        </r>
      </text>
    </comment>
    <comment ref="A38" authorId="0" shapeId="0" xr:uid="{B78BED08-41B9-43E2-8767-907B9E7C6FEC}">
      <text>
        <r>
          <rPr>
            <sz val="11"/>
            <color rgb="FF000000"/>
            <rFont val="Calibri"/>
            <family val="2"/>
          </rPr>
          <t>Lorsque vous transférez des données en dehors de l'Union Européenne :
Vérifiez si le pays hors UE vers lequel vous transférez les données dispose d'une législation de protection des données et si elle est reconnue adéquate par la Commission européenne.
Une carte du monde présentant les législations de protection des données est à votre disposition sur le site de la CNIL.
Sinon, vous devrez encadrer juridiquement vos transferts pour assurer la protection des donnée sà l'étranger.</t>
        </r>
      </text>
    </comment>
  </commentList>
</comments>
</file>

<file path=xl/sharedStrings.xml><?xml version="1.0" encoding="utf-8"?>
<sst xmlns="http://schemas.openxmlformats.org/spreadsheetml/2006/main" count="169" uniqueCount="154">
  <si>
    <t>Risque
(événement redouté)</t>
  </si>
  <si>
    <t>Conséquence</t>
  </si>
  <si>
    <t>Impact</t>
  </si>
  <si>
    <t>Facteurs de risque</t>
  </si>
  <si>
    <t>Impact
(0 à3)</t>
  </si>
  <si>
    <t>Probabilité
(0 à 3)</t>
  </si>
  <si>
    <t>Etant donné que …</t>
  </si>
  <si>
    <t>Si …</t>
  </si>
  <si>
    <t>Alors …</t>
  </si>
  <si>
    <t>Actions de prévention
(pour éviter l'événement redouté)</t>
  </si>
  <si>
    <t>Action de correction
(si événement redouté avéré)</t>
  </si>
  <si>
    <t>Conséquences
(en coût, délai, qualité, satisfaction client)</t>
  </si>
  <si>
    <t>Criticité
(impact*prob)</t>
  </si>
  <si>
    <t>Le Data Scientist est junior, il s’appuie sur les compétences d’un sous-traitant pour réaliser les modèles</t>
  </si>
  <si>
    <t>Les délais sont très courts car un concurrent planifie le même type d’application, il faut être les premiers à proposer ces services</t>
  </si>
  <si>
    <t>Les développeurs de l’application mobile travaillent en parallèle sur une autre application urgente</t>
  </si>
  <si>
    <t>Les données de type image sont des données personnelles sensibles</t>
  </si>
  <si>
    <t>Le Data Scientist junior n'est pas autonome pour développer des modèles</t>
  </si>
  <si>
    <t>Retards dans le développement des modèles ou des erreurs dans les modèles de prédiction</t>
  </si>
  <si>
    <t>Assurer un suivi régulier avec le sous-traitant, mise en place de points de contrôle qualité des modèles</t>
  </si>
  <si>
    <t>Former le Data scientist junior pour qu'il monte en compétence ou recruter en interne un genior</t>
  </si>
  <si>
    <t>Délais très courts dus à la concurrence</t>
  </si>
  <si>
    <t>Stress élevé sur l'équipe, qualité dégradée de l'application, fonctionnalités manquantes au lancement, risque d'arriver après le concurrent</t>
  </si>
  <si>
    <t>Planifier les tâches de manière optimale, prioriser les fonctionnalités clés, augmenter les ressources si possible</t>
  </si>
  <si>
    <t>Allouer plus de ressources en urgence, reporter certaines fonctionnalités non essentielles après le lancement</t>
  </si>
  <si>
    <t>Les développeurs ne sont pas investis à 100% sur ce projt</t>
  </si>
  <si>
    <t>Retard sur le développement de l'application, bugs ou fonctionnalités incomplètes, qualité du code réduite</t>
  </si>
  <si>
    <t>Revoir la priorisation des projets avec la direction, embaucher ou externaliser une partie du développemen</t>
  </si>
  <si>
    <t>Ajuster les priorités ou redéfinir les délais avec l’équipe business, recruter des développeurs additionnels</t>
  </si>
  <si>
    <t>Vol et utilisations des données personnelles sensible</t>
  </si>
  <si>
    <t>Risque de violation de la réglementation RGPD, perte de confiance des utilisateurs, possibles amendes importantes</t>
  </si>
  <si>
    <t>Mettre en place des systèmes de sécurité robustes dès le début, former l'équipe sur la gestion des données sensibles</t>
  </si>
  <si>
    <t>Réagir immédiatement en cas de fuite de données, notifier les autorités compétentes et les utilisateurs concernés</t>
  </si>
  <si>
    <t>La gestion des données personnelles et leur sécurité est un enjeu majeur, pour rassurer les clients de poster leurs photos et leurs préférences</t>
  </si>
  <si>
    <t>Gestion de la sécurité des données</t>
  </si>
  <si>
    <t>Exposition aux cyberattaques, fuites de données sensibles, atteinte à la réputation de l’entreprise, coût de remédiation élevée</t>
  </si>
  <si>
    <t>Mettre en place des mesures de sécurité strictes, faire régulièrement des audits de sécurité</t>
  </si>
  <si>
    <t>En cas de faille de sécurité, déclencher un plan de gestion de crise et procéder à une communication transparente</t>
  </si>
  <si>
    <t>Exemple de fiche de registre</t>
  </si>
  <si>
    <t>Consulter les guides et définitions sur le site de la CNIL</t>
  </si>
  <si>
    <t>Cet exemple est basé sur un traitement fictif qu'il ne faut pas reprendre tel quel. Adaptez-le à vos activités (cf. onglet 3).</t>
  </si>
  <si>
    <t xml:space="preserve">Description  du traitement  </t>
  </si>
  <si>
    <t>Nom du traitement</t>
  </si>
  <si>
    <t>N° / RÉF</t>
  </si>
  <si>
    <t>1 - Exemple</t>
  </si>
  <si>
    <t>Date de création du traitement</t>
  </si>
  <si>
    <t>Mise à jour du traitement</t>
  </si>
  <si>
    <t>Acteurs</t>
  </si>
  <si>
    <t>Nom</t>
  </si>
  <si>
    <t>Adresse</t>
  </si>
  <si>
    <t>Code Postal</t>
  </si>
  <si>
    <t>Ville</t>
  </si>
  <si>
    <t>Pays</t>
  </si>
  <si>
    <t>Téléphone</t>
  </si>
  <si>
    <t>Adresse mél</t>
  </si>
  <si>
    <t>Responsable du traitement</t>
  </si>
  <si>
    <t>1 rue Rivoli</t>
  </si>
  <si>
    <t>Paris</t>
  </si>
  <si>
    <t>France</t>
  </si>
  <si>
    <t>01 xx xx xx xx</t>
  </si>
  <si>
    <t>exemple1@ets.com</t>
  </si>
  <si>
    <t>Délégué à la protection des données</t>
  </si>
  <si>
    <t>Martin HENRI</t>
  </si>
  <si>
    <t>exemple2@ets.com</t>
  </si>
  <si>
    <t>Société du DPO (si celui-ci est externe)</t>
  </si>
  <si>
    <t>N/A</t>
  </si>
  <si>
    <t>Finalité(s) du traitement effectué</t>
  </si>
  <si>
    <t>Finalité principale</t>
  </si>
  <si>
    <t>Sous-finalité 1</t>
  </si>
  <si>
    <t>Sous-finalité 2</t>
  </si>
  <si>
    <t>Sous-finalité 3</t>
  </si>
  <si>
    <t>Catégories de données personnelles concernées</t>
  </si>
  <si>
    <t>Description</t>
  </si>
  <si>
    <t>Durée de conservation</t>
  </si>
  <si>
    <t>État civil, identité, données d'identification, images…</t>
  </si>
  <si>
    <t>5 ans à compter du versement de la paie</t>
  </si>
  <si>
    <t>Informations d'ordre économique et financier (revenus, situation financière, situation fiscale, etc.)</t>
  </si>
  <si>
    <t>Numéro de Sécurité Sociale (ou NIR)</t>
  </si>
  <si>
    <t>Catégories de personnes concernées</t>
  </si>
  <si>
    <t>Précisions</t>
  </si>
  <si>
    <t>Catégorie de personnes 1</t>
  </si>
  <si>
    <t>Destinataires</t>
  </si>
  <si>
    <t>Type de destinataire</t>
  </si>
  <si>
    <t>Destinataire 1</t>
  </si>
  <si>
    <t>Dir. Administrative et Financière</t>
  </si>
  <si>
    <t>Destinataire 2</t>
  </si>
  <si>
    <t>Partenaires institutionnels ou commerciaux</t>
  </si>
  <si>
    <t>Organismes sociaux</t>
  </si>
  <si>
    <t>Destinataire 3</t>
  </si>
  <si>
    <t>Mesures de sécurité</t>
  </si>
  <si>
    <t>Type de mesure de sécurité</t>
  </si>
  <si>
    <t>Mesure de sécurité 1</t>
  </si>
  <si>
    <t>Mesures de protection des logiciels</t>
  </si>
  <si>
    <t>Mesure de sécurité 2</t>
  </si>
  <si>
    <t>Sauvegarde des données</t>
  </si>
  <si>
    <t>Mesure de sécurité 3</t>
  </si>
  <si>
    <t>Contrôle d'accès des utilisateurs</t>
  </si>
  <si>
    <t>Transferts hors UE</t>
  </si>
  <si>
    <t>Destinataire</t>
  </si>
  <si>
    <t>Type de Garanties</t>
  </si>
  <si>
    <t>Liens vers la documentation</t>
  </si>
  <si>
    <t>Organisme destinataire 1</t>
  </si>
  <si>
    <t>Clauses contractuelles types (CCT)</t>
  </si>
  <si>
    <t>Collecte et stockage des photos des utilisateurs</t>
  </si>
  <si>
    <t>18/08/2024</t>
  </si>
  <si>
    <t>Alicia</t>
  </si>
  <si>
    <t>Proposer des vêtements similaires aux photos des utilisateur</t>
  </si>
  <si>
    <t>Vente de vêtements</t>
  </si>
  <si>
    <t xml:space="preserve">Utilisateurs </t>
  </si>
  <si>
    <t>Equipe de projet</t>
  </si>
  <si>
    <t>Fashion-Insta</t>
  </si>
  <si>
    <t>Contrat en date du 18/08/2024</t>
  </si>
  <si>
    <t>Photos, images</t>
  </si>
  <si>
    <t>Backlog avec estimation de la charge et répartition par profil</t>
  </si>
  <si>
    <t>User Story</t>
  </si>
  <si>
    <t>Estimation (jours)</t>
  </si>
  <si>
    <t>Répartition par profil (%)</t>
  </si>
  <si>
    <t>Création d'un compte</t>
  </si>
  <si>
    <t>6 jours</t>
  </si>
  <si>
    <t>Dev Mobile : 40%, Backend : 30%, UX/UI : 20%, QA : 10%</t>
  </si>
  <si>
    <t>Connexion via une adresse mail</t>
  </si>
  <si>
    <t>4 jours</t>
  </si>
  <si>
    <t>Dev Mobile : 30%, Backend : 40%, QA : 30%</t>
  </si>
  <si>
    <t>Gestion des données personnelles (RGPD)</t>
  </si>
  <si>
    <t>8 jours</t>
  </si>
  <si>
    <t>Backend : 50%, Dev Mobile : 20%, UX/UI : 10%, QA : 20%</t>
  </si>
  <si>
    <t>Mise en panier et achat</t>
  </si>
  <si>
    <t>10 jours</t>
  </si>
  <si>
    <t>Dev Mobile : 40%, Backend : 40%, QA : 20%</t>
  </si>
  <si>
    <t>Outil de recommandation basé sur les préférences</t>
  </si>
  <si>
    <t>15 jours</t>
  </si>
  <si>
    <t>Data Scientist : 50%, Backend : 30%, QA : 20%</t>
  </si>
  <si>
    <t>Avis sur la pertinence des recommandations</t>
  </si>
  <si>
    <t>5 jours</t>
  </si>
  <si>
    <t>Dev Mobile : 30%, Backend : 30%, UX/UI : 20%, QA : 20%</t>
  </si>
  <si>
    <t>Ressources Financiers</t>
  </si>
  <si>
    <t>Profil</t>
  </si>
  <si>
    <t>Coût estimé/jour</t>
  </si>
  <si>
    <t>Estimation de rentabilité</t>
  </si>
  <si>
    <t>Développeur Mobile</t>
  </si>
  <si>
    <t>Couts initaux</t>
  </si>
  <si>
    <t>Développeur Backend</t>
  </si>
  <si>
    <t>Maintenance anuelle</t>
  </si>
  <si>
    <t>Data Scientist</t>
  </si>
  <si>
    <t>Gains annuels</t>
  </si>
  <si>
    <t>200.000€</t>
  </si>
  <si>
    <t>User Interface/User Experience</t>
  </si>
  <si>
    <t>L'application est rentable dès sa première de deploiement</t>
  </si>
  <si>
    <t>QA Engineer/Testeur</t>
  </si>
  <si>
    <t>coût initial de développement de l’application</t>
  </si>
  <si>
    <t>47. 460€</t>
  </si>
  <si>
    <t>coût annuel de maintenance de l’application (15% du coût initial)</t>
  </si>
  <si>
    <t>Frais initiaux d'infrastructure Azure</t>
  </si>
  <si>
    <t>11.000 €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</si>
</sst>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0\ &quot;€&quot;;[Red]\-#,##0\ &quot;€&quot;"/>
    <numFmt numFmtId="164" formatCode="#&quot; &quot;##&quot; &quot;##&quot; &quot;##&quot; &quot;#0"/>
  </numFmts>
  <fonts count="22">
    <font>
      <sz val="11"/>
      <color theme="1"/>
      <name val="Calibri"/>
      <family val="2"/>
      <scheme val="minor"/>
    </font>
    <font>
      <b/>
      <sz val="11"/>
      <color theme="1"/>
      <name val="Calibri"/>
      <family val="2"/>
      <scheme val="minor"/>
    </font>
    <font>
      <b/>
      <sz val="11"/>
      <color theme="0"/>
      <name val="Calibri"/>
      <family val="2"/>
      <scheme val="minor"/>
    </font>
    <font>
      <sz val="11"/>
      <name val="Calibri"/>
      <family val="2"/>
      <scheme val="minor"/>
    </font>
    <font>
      <b/>
      <sz val="14"/>
      <color rgb="FFFFFFFF"/>
      <name val="Georgia"/>
      <family val="1"/>
    </font>
    <font>
      <sz val="11"/>
      <color rgb="FFFFFFFF"/>
      <name val="Georgia"/>
      <family val="1"/>
    </font>
    <font>
      <b/>
      <sz val="16"/>
      <color rgb="FFFFFFFF"/>
      <name val="Georgia"/>
      <family val="1"/>
    </font>
    <font>
      <sz val="11"/>
      <color rgb="FF000000"/>
      <name val="Georgia"/>
      <family val="1"/>
    </font>
    <font>
      <b/>
      <sz val="11"/>
      <color rgb="FF000000"/>
      <name val="Georgia"/>
      <family val="1"/>
    </font>
    <font>
      <b/>
      <sz val="11"/>
      <color rgb="FF1F4E78"/>
      <name val="Georgia"/>
      <family val="1"/>
    </font>
    <font>
      <u/>
      <sz val="11"/>
      <color rgb="FF0563C1"/>
      <name val="Georgia"/>
      <family val="1"/>
    </font>
    <font>
      <b/>
      <sz val="11"/>
      <color rgb="FFFFFFFF"/>
      <name val="Georgia"/>
      <family val="1"/>
    </font>
    <font>
      <b/>
      <sz val="11"/>
      <color rgb="FF004A99"/>
      <name val="Georgia"/>
      <family val="1"/>
    </font>
    <font>
      <b/>
      <u/>
      <sz val="11"/>
      <color rgb="FF004A99"/>
      <name val="Georgia"/>
      <family val="1"/>
    </font>
    <font>
      <u/>
      <sz val="11"/>
      <color rgb="FF0563C1"/>
      <name val="Calibri"/>
      <family val="2"/>
    </font>
    <font>
      <sz val="11"/>
      <color rgb="FF1F4E78"/>
      <name val="Georgia"/>
      <family val="1"/>
    </font>
    <font>
      <b/>
      <sz val="10"/>
      <color rgb="FFFFFFFF"/>
      <name val="Georgia"/>
      <family val="1"/>
    </font>
    <font>
      <sz val="11"/>
      <color rgb="FF000000"/>
      <name val="Calibri"/>
      <family val="2"/>
    </font>
    <font>
      <sz val="11"/>
      <color rgb="FFFF0000"/>
      <name val="Calibri"/>
      <family val="2"/>
      <scheme val="minor"/>
    </font>
    <font>
      <sz val="20"/>
      <color theme="1"/>
      <name val="Calibri"/>
      <family val="2"/>
      <scheme val="minor"/>
    </font>
    <font>
      <sz val="10"/>
      <color rgb="FF271A38"/>
      <name val="Inter"/>
    </font>
    <font>
      <b/>
      <sz val="16"/>
      <color theme="1"/>
      <name val="Calibri"/>
      <family val="2"/>
      <scheme val="minor"/>
    </font>
  </fonts>
  <fills count="18">
    <fill>
      <patternFill patternType="none"/>
    </fill>
    <fill>
      <patternFill patternType="gray125"/>
    </fill>
    <fill>
      <patternFill patternType="solid">
        <fgColor rgb="FF002060"/>
        <bgColor indexed="64"/>
      </patternFill>
    </fill>
    <fill>
      <patternFill patternType="solid">
        <fgColor rgb="FF0070C0"/>
        <bgColor indexed="64"/>
      </patternFill>
    </fill>
    <fill>
      <patternFill patternType="solid">
        <fgColor theme="4" tint="0.79998168889431442"/>
        <bgColor indexed="64"/>
      </patternFill>
    </fill>
    <fill>
      <patternFill patternType="solid">
        <fgColor rgb="FF31859C"/>
        <bgColor rgb="FF31859C"/>
      </patternFill>
    </fill>
    <fill>
      <patternFill patternType="solid">
        <fgColor rgb="FFF2F2F2"/>
        <bgColor rgb="FFF2F2F2"/>
      </patternFill>
    </fill>
    <fill>
      <patternFill patternType="solid">
        <fgColor rgb="FF004A99"/>
        <bgColor rgb="FF004A99"/>
      </patternFill>
    </fill>
    <fill>
      <patternFill patternType="solid">
        <fgColor rgb="FF5B9BD5"/>
        <bgColor rgb="FF5B9BD5"/>
      </patternFill>
    </fill>
    <fill>
      <patternFill patternType="solid">
        <fgColor rgb="FFDDEBF7"/>
        <bgColor rgb="FFDDEBF7"/>
      </patternFill>
    </fill>
    <fill>
      <patternFill patternType="solid">
        <fgColor rgb="FF9BC2E6"/>
        <bgColor rgb="FF9BC2E6"/>
      </patternFill>
    </fill>
    <fill>
      <patternFill patternType="solid">
        <fgColor rgb="FFFFFFFF"/>
        <bgColor rgb="FFFFFFFF"/>
      </patternFill>
    </fill>
    <fill>
      <patternFill patternType="solid">
        <fgColor rgb="FFFFFF00"/>
        <bgColor indexed="64"/>
      </patternFill>
    </fill>
    <fill>
      <patternFill patternType="solid">
        <fgColor rgb="FF00B05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rgb="FF00B0F0"/>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rgb="FFFFFFFF"/>
      </left>
      <right style="thin">
        <color rgb="FFFFFFFF"/>
      </right>
      <top style="thin">
        <color rgb="FFFFFFFF"/>
      </top>
      <bottom/>
      <diagonal/>
    </border>
    <border>
      <left/>
      <right/>
      <top/>
      <bottom style="thin">
        <color rgb="FFFFFFFF"/>
      </bottom>
      <diagonal/>
    </border>
    <border>
      <left style="thin">
        <color rgb="FFFFFFFF"/>
      </left>
      <right style="thin">
        <color rgb="FFFFFFFF"/>
      </right>
      <top/>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style="thin">
        <color rgb="FFFFFFFF"/>
      </left>
      <right/>
      <top/>
      <bottom style="thin">
        <color rgb="FFFFFFFF"/>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style="thin">
        <color rgb="FFFFFFFF"/>
      </left>
      <right/>
      <top/>
      <bottom/>
      <diagonal/>
    </border>
    <border>
      <left/>
      <right/>
      <top style="thin">
        <color rgb="FFFFFFFF"/>
      </top>
      <bottom/>
      <diagonal/>
    </border>
    <border>
      <left style="thin">
        <color rgb="FFE7E6E6"/>
      </left>
      <right/>
      <top style="thin">
        <color rgb="FFE7E6E6"/>
      </top>
      <bottom/>
      <diagonal/>
    </border>
    <border>
      <left style="thin">
        <color indexed="64"/>
      </left>
      <right style="thin">
        <color indexed="64"/>
      </right>
      <top/>
      <bottom/>
      <diagonal/>
    </border>
  </borders>
  <cellStyleXfs count="1">
    <xf numFmtId="0" fontId="0" fillId="0" borderId="0"/>
  </cellStyleXfs>
  <cellXfs count="92">
    <xf numFmtId="0" fontId="0" fillId="0" borderId="0" xfId="0"/>
    <xf numFmtId="0" fontId="1" fillId="0" borderId="1" xfId="0" applyFont="1" applyBorder="1" applyAlignment="1">
      <alignment horizontal="center" vertical="top" wrapText="1"/>
    </xf>
    <xf numFmtId="0" fontId="0" fillId="0" borderId="1" xfId="0" applyBorder="1" applyAlignment="1">
      <alignment vertical="top"/>
    </xf>
    <xf numFmtId="0" fontId="2" fillId="2" borderId="1" xfId="0" applyFont="1" applyFill="1" applyBorder="1" applyAlignment="1">
      <alignment horizontal="center" vertical="top" wrapText="1"/>
    </xf>
    <xf numFmtId="0" fontId="2" fillId="3" borderId="1" xfId="0" applyFont="1" applyFill="1" applyBorder="1" applyAlignment="1">
      <alignment horizontal="center" vertical="top" wrapText="1"/>
    </xf>
    <xf numFmtId="0" fontId="3" fillId="4" borderId="1" xfId="0" applyFont="1" applyFill="1" applyBorder="1" applyAlignment="1">
      <alignment vertical="top" wrapText="1"/>
    </xf>
    <xf numFmtId="0" fontId="4" fillId="5" borderId="0" xfId="0" applyFont="1" applyFill="1" applyAlignment="1">
      <alignment horizontal="left" vertical="center" wrapText="1"/>
    </xf>
    <xf numFmtId="0" fontId="5" fillId="5" borderId="0" xfId="0" applyFont="1" applyFill="1" applyAlignment="1">
      <alignment vertical="top"/>
    </xf>
    <xf numFmtId="0" fontId="6" fillId="5" borderId="0" xfId="0" applyFont="1" applyFill="1" applyAlignment="1">
      <alignment vertical="top"/>
    </xf>
    <xf numFmtId="49" fontId="6" fillId="5" borderId="0" xfId="0" applyNumberFormat="1" applyFont="1" applyFill="1" applyAlignment="1">
      <alignment vertical="center"/>
    </xf>
    <xf numFmtId="0" fontId="7" fillId="0" borderId="0" xfId="0" applyFont="1" applyAlignment="1">
      <alignment vertical="top"/>
    </xf>
    <xf numFmtId="0" fontId="8" fillId="6" borderId="2" xfId="0" applyFont="1" applyFill="1" applyBorder="1" applyAlignment="1">
      <alignment horizontal="center" vertical="center" wrapText="1"/>
    </xf>
    <xf numFmtId="0" fontId="10" fillId="6" borderId="4" xfId="0" applyFont="1" applyFill="1" applyBorder="1" applyAlignment="1">
      <alignment horizontal="left" vertical="center"/>
    </xf>
    <xf numFmtId="0" fontId="11" fillId="7" borderId="5" xfId="0" applyFont="1" applyFill="1" applyBorder="1" applyAlignment="1">
      <alignment horizontal="right" vertical="center" wrapText="1"/>
    </xf>
    <xf numFmtId="49" fontId="7" fillId="7" borderId="6" xfId="0" applyNumberFormat="1" applyFont="1" applyFill="1" applyBorder="1" applyAlignment="1">
      <alignment vertical="top"/>
    </xf>
    <xf numFmtId="0" fontId="11" fillId="8" borderId="7" xfId="0" applyFont="1" applyFill="1" applyBorder="1" applyAlignment="1">
      <alignment horizontal="right" vertical="center" wrapText="1"/>
    </xf>
    <xf numFmtId="14" fontId="12" fillId="9" borderId="6" xfId="0" applyNumberFormat="1" applyFont="1" applyFill="1" applyBorder="1" applyAlignment="1">
      <alignment horizontal="left" vertical="center"/>
    </xf>
    <xf numFmtId="0" fontId="11" fillId="8" borderId="5" xfId="0" applyFont="1" applyFill="1" applyBorder="1" applyAlignment="1">
      <alignment horizontal="right" vertical="center" wrapText="1"/>
    </xf>
    <xf numFmtId="49" fontId="12" fillId="10" borderId="6" xfId="0" applyNumberFormat="1" applyFont="1" applyFill="1" applyBorder="1" applyAlignment="1">
      <alignment horizontal="left" vertical="center"/>
    </xf>
    <xf numFmtId="0" fontId="11" fillId="8" borderId="8" xfId="0" applyFont="1" applyFill="1" applyBorder="1" applyAlignment="1">
      <alignment horizontal="right" vertical="center" wrapText="1"/>
    </xf>
    <xf numFmtId="0" fontId="7" fillId="0" borderId="0" xfId="0" applyFont="1" applyAlignment="1">
      <alignment horizontal="right" vertical="center"/>
    </xf>
    <xf numFmtId="0" fontId="11" fillId="7" borderId="5" xfId="0" applyFont="1" applyFill="1" applyBorder="1" applyAlignment="1">
      <alignment horizontal="center" vertical="center"/>
    </xf>
    <xf numFmtId="49" fontId="12" fillId="9" borderId="6" xfId="0" applyNumberFormat="1" applyFont="1" applyFill="1" applyBorder="1" applyAlignment="1">
      <alignment vertical="center"/>
    </xf>
    <xf numFmtId="49" fontId="12" fillId="10" borderId="6" xfId="0" applyNumberFormat="1" applyFont="1" applyFill="1" applyBorder="1" applyAlignment="1">
      <alignment horizontal="left" vertical="center" shrinkToFit="1"/>
    </xf>
    <xf numFmtId="164" fontId="12" fillId="10" borderId="6" xfId="0" applyNumberFormat="1" applyFont="1" applyFill="1" applyBorder="1" applyAlignment="1">
      <alignment horizontal="left" vertical="center"/>
    </xf>
    <xf numFmtId="164" fontId="13" fillId="10" borderId="6" xfId="0" applyNumberFormat="1" applyFont="1" applyFill="1" applyBorder="1" applyAlignment="1">
      <alignment horizontal="left" vertical="center"/>
    </xf>
    <xf numFmtId="0" fontId="11" fillId="8" borderId="0" xfId="0" applyFont="1" applyFill="1" applyAlignment="1">
      <alignment horizontal="right" vertical="center" wrapText="1"/>
    </xf>
    <xf numFmtId="14" fontId="12" fillId="9" borderId="9" xfId="0" applyNumberFormat="1" applyFont="1" applyFill="1" applyBorder="1" applyAlignment="1">
      <alignment horizontal="left" vertical="center" shrinkToFit="1"/>
    </xf>
    <xf numFmtId="14" fontId="12" fillId="9" borderId="8" xfId="0" applyNumberFormat="1" applyFont="1" applyFill="1" applyBorder="1" applyAlignment="1">
      <alignment horizontal="left" vertical="center"/>
    </xf>
    <xf numFmtId="0" fontId="7" fillId="11" borderId="4" xfId="0" applyFont="1" applyFill="1" applyBorder="1" applyAlignment="1">
      <alignment vertical="top"/>
    </xf>
    <xf numFmtId="0" fontId="11" fillId="11" borderId="0" xfId="0" applyFont="1" applyFill="1" applyAlignment="1">
      <alignment horizontal="right" vertical="center" wrapText="1"/>
    </xf>
    <xf numFmtId="49" fontId="7" fillId="11" borderId="0" xfId="0" applyNumberFormat="1" applyFont="1" applyFill="1" applyAlignment="1">
      <alignment vertical="top"/>
    </xf>
    <xf numFmtId="0" fontId="7" fillId="11" borderId="0" xfId="0" applyFont="1" applyFill="1" applyAlignment="1">
      <alignment vertical="top"/>
    </xf>
    <xf numFmtId="0" fontId="7" fillId="0" borderId="10" xfId="0" applyFont="1" applyBorder="1" applyAlignment="1">
      <alignment vertical="top"/>
    </xf>
    <xf numFmtId="0" fontId="7" fillId="0" borderId="0" xfId="0" applyFont="1" applyAlignment="1">
      <alignment horizontal="right" vertical="center" wrapText="1"/>
    </xf>
    <xf numFmtId="0" fontId="11" fillId="7" borderId="0" xfId="0" applyFont="1" applyFill="1" applyAlignment="1">
      <alignment horizontal="right" vertical="center" wrapText="1"/>
    </xf>
    <xf numFmtId="0" fontId="7" fillId="0" borderId="0" xfId="0" applyFont="1" applyAlignment="1">
      <alignment vertical="top" wrapText="1"/>
    </xf>
    <xf numFmtId="0" fontId="14" fillId="0" borderId="0" xfId="0" applyFont="1" applyAlignment="1">
      <alignment vertical="top" wrapText="1"/>
    </xf>
    <xf numFmtId="0" fontId="7" fillId="0" borderId="13" xfId="0" applyFont="1" applyBorder="1" applyAlignment="1">
      <alignment vertical="top"/>
    </xf>
    <xf numFmtId="49" fontId="12" fillId="10" borderId="8" xfId="0" applyNumberFormat="1" applyFont="1" applyFill="1" applyBorder="1" applyAlignment="1">
      <alignment horizontal="left" vertical="center" wrapText="1"/>
    </xf>
    <xf numFmtId="0" fontId="11" fillId="0" borderId="0" xfId="0" applyFont="1" applyAlignment="1">
      <alignment horizontal="right" vertical="center" wrapText="1"/>
    </xf>
    <xf numFmtId="49" fontId="15" fillId="0" borderId="5" xfId="0" applyNumberFormat="1" applyFont="1" applyBorder="1" applyAlignment="1">
      <alignment horizontal="left" vertical="top" wrapText="1"/>
    </xf>
    <xf numFmtId="49" fontId="15" fillId="0" borderId="6" xfId="0" applyNumberFormat="1" applyFont="1" applyBorder="1" applyAlignment="1">
      <alignment horizontal="left" vertical="top" wrapText="1"/>
    </xf>
    <xf numFmtId="49" fontId="7" fillId="0" borderId="6" xfId="0" applyNumberFormat="1" applyFont="1" applyBorder="1" applyAlignment="1">
      <alignment horizontal="center" vertical="top"/>
    </xf>
    <xf numFmtId="0" fontId="11" fillId="7" borderId="14" xfId="0" applyFont="1" applyFill="1" applyBorder="1" applyAlignment="1">
      <alignment horizontal="right" vertical="center"/>
    </xf>
    <xf numFmtId="0" fontId="11" fillId="7" borderId="8" xfId="0" applyFont="1" applyFill="1" applyBorder="1" applyAlignment="1">
      <alignment horizontal="center" vertical="center"/>
    </xf>
    <xf numFmtId="49" fontId="12" fillId="10" borderId="9" xfId="0" applyNumberFormat="1" applyFont="1" applyFill="1" applyBorder="1" applyAlignment="1">
      <alignment horizontal="left" vertical="center"/>
    </xf>
    <xf numFmtId="0" fontId="1" fillId="13" borderId="1" xfId="0" applyFont="1" applyFill="1" applyBorder="1" applyAlignment="1">
      <alignment horizontal="left" vertical="center" wrapText="1"/>
    </xf>
    <xf numFmtId="0" fontId="1" fillId="14" borderId="1" xfId="0" applyFont="1" applyFill="1" applyBorder="1" applyAlignment="1">
      <alignment vertical="center" wrapText="1"/>
    </xf>
    <xf numFmtId="0" fontId="0" fillId="14" borderId="1" xfId="0" applyFill="1" applyBorder="1" applyAlignment="1">
      <alignment horizontal="center" vertical="center" wrapText="1"/>
    </xf>
    <xf numFmtId="0" fontId="0" fillId="14" borderId="1" xfId="0" applyFill="1" applyBorder="1" applyAlignment="1">
      <alignment vertical="center" wrapText="1"/>
    </xf>
    <xf numFmtId="0" fontId="0" fillId="14" borderId="1" xfId="0" applyFill="1" applyBorder="1"/>
    <xf numFmtId="0" fontId="0" fillId="16" borderId="1" xfId="0" applyFill="1" applyBorder="1"/>
    <xf numFmtId="6" fontId="0" fillId="16" borderId="1" xfId="0" applyNumberFormat="1" applyFill="1" applyBorder="1"/>
    <xf numFmtId="0" fontId="0" fillId="12" borderId="1" xfId="0" applyFill="1" applyBorder="1"/>
    <xf numFmtId="6" fontId="0" fillId="12" borderId="1" xfId="0" applyNumberFormat="1" applyFill="1" applyBorder="1"/>
    <xf numFmtId="0" fontId="0" fillId="12" borderId="1" xfId="0" applyFill="1" applyBorder="1" applyAlignment="1">
      <alignment horizontal="right"/>
    </xf>
    <xf numFmtId="0" fontId="20" fillId="16" borderId="1" xfId="0" applyFont="1" applyFill="1" applyBorder="1"/>
    <xf numFmtId="0" fontId="0" fillId="16" borderId="1" xfId="0" applyFill="1" applyBorder="1" applyAlignment="1">
      <alignment horizontal="right"/>
    </xf>
    <xf numFmtId="0" fontId="20" fillId="16" borderId="1" xfId="0" applyFont="1" applyFill="1" applyBorder="1" applyAlignment="1">
      <alignment vertical="center" wrapText="1"/>
    </xf>
    <xf numFmtId="6" fontId="0" fillId="16" borderId="1" xfId="0" applyNumberFormat="1" applyFill="1" applyBorder="1" applyAlignment="1">
      <alignment vertical="center"/>
    </xf>
    <xf numFmtId="0" fontId="0" fillId="0" borderId="0" xfId="0" applyAlignment="1">
      <alignment vertical="center"/>
    </xf>
    <xf numFmtId="0" fontId="0" fillId="16" borderId="15" xfId="0" applyFill="1" applyBorder="1"/>
    <xf numFmtId="6" fontId="0" fillId="16" borderId="1" xfId="0" applyNumberFormat="1" applyFill="1" applyBorder="1" applyAlignment="1">
      <alignment horizontal="right"/>
    </xf>
    <xf numFmtId="0" fontId="21" fillId="12" borderId="1" xfId="0" applyFont="1" applyFill="1" applyBorder="1" applyAlignment="1">
      <alignment horizontal="center" vertical="center"/>
    </xf>
    <xf numFmtId="0" fontId="19" fillId="15" borderId="1" xfId="0" applyFont="1" applyFill="1" applyBorder="1" applyAlignment="1">
      <alignment horizontal="center"/>
    </xf>
    <xf numFmtId="0" fontId="18" fillId="12" borderId="0" xfId="0" applyFont="1" applyFill="1" applyAlignment="1">
      <alignment horizontal="center" vertical="center"/>
    </xf>
    <xf numFmtId="0" fontId="0" fillId="17" borderId="1" xfId="0" applyFill="1" applyBorder="1" applyAlignment="1">
      <alignment horizontal="center" wrapText="1"/>
    </xf>
    <xf numFmtId="49" fontId="12" fillId="10" borderId="8" xfId="0" applyNumberFormat="1" applyFont="1" applyFill="1" applyBorder="1" applyAlignment="1">
      <alignment horizontal="left" vertical="center"/>
    </xf>
    <xf numFmtId="49" fontId="12" fillId="10" borderId="5" xfId="0" applyNumberFormat="1" applyFont="1" applyFill="1" applyBorder="1" applyAlignment="1">
      <alignment vertical="center"/>
    </xf>
    <xf numFmtId="0" fontId="9" fillId="0" borderId="3" xfId="0" applyFont="1" applyBorder="1" applyAlignment="1">
      <alignment horizontal="left" vertical="center" wrapText="1"/>
    </xf>
    <xf numFmtId="14" fontId="12" fillId="9" borderId="6" xfId="0" applyNumberFormat="1" applyFont="1" applyFill="1" applyBorder="1" applyAlignment="1">
      <alignment horizontal="left" vertical="center"/>
    </xf>
    <xf numFmtId="49" fontId="12" fillId="10" borderId="6" xfId="0" applyNumberFormat="1" applyFont="1" applyFill="1" applyBorder="1" applyAlignment="1">
      <alignment horizontal="left" vertical="center"/>
    </xf>
    <xf numFmtId="49" fontId="12" fillId="10" borderId="5" xfId="0" applyNumberFormat="1" applyFont="1" applyFill="1" applyBorder="1" applyAlignment="1">
      <alignment horizontal="left" vertical="center"/>
    </xf>
    <xf numFmtId="49" fontId="12" fillId="10" borderId="6" xfId="0" applyNumberFormat="1" applyFont="1" applyFill="1" applyBorder="1" applyAlignment="1">
      <alignment vertical="center"/>
    </xf>
    <xf numFmtId="49" fontId="12" fillId="9" borderId="6" xfId="0" applyNumberFormat="1" applyFont="1" applyFill="1" applyBorder="1" applyAlignment="1">
      <alignment vertical="center"/>
    </xf>
    <xf numFmtId="0" fontId="11" fillId="7" borderId="11" xfId="0" applyFont="1" applyFill="1" applyBorder="1" applyAlignment="1">
      <alignment horizontal="center" vertical="center"/>
    </xf>
    <xf numFmtId="0" fontId="11" fillId="7" borderId="7" xfId="0" applyFont="1" applyFill="1" applyBorder="1" applyAlignment="1">
      <alignment horizontal="center" vertical="center"/>
    </xf>
    <xf numFmtId="0" fontId="11" fillId="7" borderId="12" xfId="0" applyFont="1" applyFill="1" applyBorder="1" applyAlignment="1">
      <alignment horizontal="center" vertical="center"/>
    </xf>
    <xf numFmtId="49" fontId="12" fillId="9" borderId="8" xfId="0" applyNumberFormat="1" applyFont="1" applyFill="1" applyBorder="1" applyAlignment="1">
      <alignment horizontal="left" vertical="center"/>
    </xf>
    <xf numFmtId="0" fontId="17" fillId="9" borderId="7" xfId="0" applyFont="1" applyFill="1" applyBorder="1"/>
    <xf numFmtId="0" fontId="11" fillId="7" borderId="10" xfId="0" applyFont="1" applyFill="1" applyBorder="1" applyAlignment="1">
      <alignment horizontal="center" vertical="center"/>
    </xf>
    <xf numFmtId="49" fontId="9" fillId="9" borderId="5" xfId="0" applyNumberFormat="1" applyFont="1" applyFill="1" applyBorder="1" applyAlignment="1">
      <alignment horizontal="left" vertical="center"/>
    </xf>
    <xf numFmtId="49" fontId="12" fillId="10" borderId="8" xfId="0" applyNumberFormat="1" applyFont="1" applyFill="1" applyBorder="1" applyAlignment="1">
      <alignment vertical="center"/>
    </xf>
    <xf numFmtId="49" fontId="9" fillId="10" borderId="5" xfId="0" applyNumberFormat="1" applyFont="1" applyFill="1" applyBorder="1" applyAlignment="1">
      <alignment vertical="center"/>
    </xf>
    <xf numFmtId="0" fontId="16" fillId="7" borderId="8" xfId="0" applyFont="1" applyFill="1" applyBorder="1" applyAlignment="1">
      <alignment horizontal="center" vertical="center"/>
    </xf>
    <xf numFmtId="0" fontId="11" fillId="7" borderId="8" xfId="0" applyFont="1" applyFill="1" applyBorder="1" applyAlignment="1">
      <alignment horizontal="center" vertical="center"/>
    </xf>
    <xf numFmtId="49" fontId="12" fillId="10" borderId="8" xfId="0" applyNumberFormat="1" applyFont="1" applyFill="1" applyBorder="1" applyAlignment="1">
      <alignment horizontal="left" vertical="center" wrapText="1"/>
    </xf>
    <xf numFmtId="0" fontId="17" fillId="10" borderId="7" xfId="0" applyFont="1" applyFill="1" applyBorder="1"/>
    <xf numFmtId="49" fontId="12" fillId="9" borderId="8" xfId="0" applyNumberFormat="1" applyFont="1" applyFill="1" applyBorder="1" applyAlignment="1">
      <alignment vertical="center"/>
    </xf>
    <xf numFmtId="0" fontId="17" fillId="9" borderId="5" xfId="0" applyFont="1" applyFill="1" applyBorder="1"/>
    <xf numFmtId="0" fontId="17" fillId="10" borderId="5" xfId="0" applyFon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mailto:exemple@et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1772E-9FF9-46B5-A97B-86F7EA99174C}">
  <dimension ref="A1:I11"/>
  <sheetViews>
    <sheetView tabSelected="1" workbookViewId="0">
      <selection activeCell="C8" sqref="C8"/>
    </sheetView>
  </sheetViews>
  <sheetFormatPr baseColWidth="10" defaultRowHeight="14.4"/>
  <cols>
    <col min="1" max="1" width="44.88671875" customWidth="1"/>
    <col min="2" max="2" width="13.5546875" customWidth="1"/>
    <col min="3" max="3" width="25" customWidth="1"/>
    <col min="5" max="5" width="28.21875" customWidth="1"/>
    <col min="6" max="6" width="18.77734375" customWidth="1"/>
  </cols>
  <sheetData>
    <row r="1" spans="1:9" ht="25.8">
      <c r="A1" s="64" t="s">
        <v>113</v>
      </c>
      <c r="B1" s="64"/>
      <c r="C1" s="64"/>
      <c r="E1" s="65" t="s">
        <v>135</v>
      </c>
      <c r="F1" s="65"/>
      <c r="H1" s="66" t="s">
        <v>138</v>
      </c>
      <c r="I1" s="66"/>
    </row>
    <row r="2" spans="1:9" ht="14.4" customHeight="1">
      <c r="A2" s="47" t="s">
        <v>114</v>
      </c>
      <c r="B2" s="47" t="s">
        <v>115</v>
      </c>
      <c r="C2" s="47" t="s">
        <v>116</v>
      </c>
      <c r="E2" s="51" t="s">
        <v>136</v>
      </c>
      <c r="F2" s="51" t="s">
        <v>137</v>
      </c>
      <c r="H2" s="54" t="s">
        <v>140</v>
      </c>
      <c r="I2" s="55">
        <v>55000</v>
      </c>
    </row>
    <row r="3" spans="1:9" ht="44.4" customHeight="1">
      <c r="A3" s="48" t="s">
        <v>117</v>
      </c>
      <c r="B3" s="49" t="s">
        <v>118</v>
      </c>
      <c r="C3" s="50" t="s">
        <v>119</v>
      </c>
      <c r="E3" s="52" t="s">
        <v>139</v>
      </c>
      <c r="F3" s="53">
        <v>600</v>
      </c>
      <c r="H3" s="54" t="s">
        <v>142</v>
      </c>
      <c r="I3" s="55">
        <v>85000</v>
      </c>
    </row>
    <row r="4" spans="1:9" ht="38.4" customHeight="1">
      <c r="A4" s="48" t="s">
        <v>120</v>
      </c>
      <c r="B4" s="49" t="s">
        <v>121</v>
      </c>
      <c r="C4" s="50" t="s">
        <v>122</v>
      </c>
      <c r="E4" s="52" t="s">
        <v>141</v>
      </c>
      <c r="F4" s="53">
        <v>700</v>
      </c>
      <c r="H4" s="54" t="s">
        <v>144</v>
      </c>
      <c r="I4" s="56" t="s">
        <v>145</v>
      </c>
    </row>
    <row r="5" spans="1:9" ht="50.4" customHeight="1">
      <c r="A5" s="48" t="s">
        <v>123</v>
      </c>
      <c r="B5" s="49" t="s">
        <v>124</v>
      </c>
      <c r="C5" s="50" t="s">
        <v>125</v>
      </c>
      <c r="E5" s="52" t="s">
        <v>143</v>
      </c>
      <c r="F5" s="53">
        <v>800</v>
      </c>
      <c r="H5" s="67" t="s">
        <v>147</v>
      </c>
      <c r="I5" s="67"/>
    </row>
    <row r="6" spans="1:9" ht="33" customHeight="1">
      <c r="A6" s="48" t="s">
        <v>126</v>
      </c>
      <c r="B6" s="49" t="s">
        <v>127</v>
      </c>
      <c r="C6" s="50" t="s">
        <v>128</v>
      </c>
      <c r="E6" s="52" t="s">
        <v>146</v>
      </c>
      <c r="F6" s="53">
        <v>500</v>
      </c>
    </row>
    <row r="7" spans="1:9" ht="42.6" customHeight="1">
      <c r="A7" s="48" t="s">
        <v>129</v>
      </c>
      <c r="B7" s="49" t="s">
        <v>130</v>
      </c>
      <c r="C7" s="50" t="s">
        <v>131</v>
      </c>
      <c r="E7" s="52" t="s">
        <v>148</v>
      </c>
      <c r="F7" s="53">
        <v>400</v>
      </c>
    </row>
    <row r="8" spans="1:9" ht="57.6" customHeight="1">
      <c r="A8" s="48" t="s">
        <v>132</v>
      </c>
      <c r="B8" s="49" t="s">
        <v>133</v>
      </c>
      <c r="C8" s="50" t="s">
        <v>134</v>
      </c>
      <c r="E8" s="52"/>
      <c r="F8" s="52"/>
    </row>
    <row r="9" spans="1:9">
      <c r="E9" s="57" t="s">
        <v>149</v>
      </c>
      <c r="F9" s="58" t="s">
        <v>150</v>
      </c>
    </row>
    <row r="10" spans="1:9" ht="50.4" customHeight="1">
      <c r="E10" s="59" t="s">
        <v>151</v>
      </c>
      <c r="F10" s="60">
        <v>7119</v>
      </c>
      <c r="G10" s="61"/>
      <c r="H10" s="61"/>
      <c r="I10" s="61"/>
    </row>
    <row r="11" spans="1:9">
      <c r="E11" s="62" t="s">
        <v>152</v>
      </c>
      <c r="F11" s="63" t="s">
        <v>153</v>
      </c>
    </row>
  </sheetData>
  <mergeCells count="4">
    <mergeCell ref="A1:C1"/>
    <mergeCell ref="E1:F1"/>
    <mergeCell ref="H1:I1"/>
    <mergeCell ref="H5:I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8B513-DCDA-427F-953F-E54A22A87D4D}">
  <dimension ref="A1:J9"/>
  <sheetViews>
    <sheetView zoomScale="90" zoomScaleNormal="90" workbookViewId="0">
      <selection activeCell="J7" sqref="J7"/>
    </sheetView>
  </sheetViews>
  <sheetFormatPr baseColWidth="10" defaultColWidth="11.5546875" defaultRowHeight="14.4"/>
  <cols>
    <col min="1" max="1" width="34.88671875" style="2" customWidth="1"/>
    <col min="2" max="2" width="33.109375" style="2" customWidth="1"/>
    <col min="3" max="3" width="26.44140625" style="2" hidden="1" customWidth="1"/>
    <col min="4" max="4" width="22.88671875" style="2" hidden="1" customWidth="1"/>
    <col min="5" max="5" width="29.77734375" style="2" customWidth="1"/>
    <col min="6" max="7" width="11.5546875" style="2"/>
    <col min="8" max="8" width="14.44140625" style="2" customWidth="1"/>
    <col min="9" max="10" width="30.33203125" style="2" customWidth="1"/>
    <col min="11" max="16384" width="11.5546875" style="2"/>
  </cols>
  <sheetData>
    <row r="1" spans="1:10" s="1" customFormat="1" ht="43.2">
      <c r="A1" s="3" t="s">
        <v>3</v>
      </c>
      <c r="B1" s="3" t="s">
        <v>0</v>
      </c>
      <c r="C1" s="3" t="s">
        <v>1</v>
      </c>
      <c r="D1" s="3" t="s">
        <v>2</v>
      </c>
      <c r="E1" s="3" t="s">
        <v>11</v>
      </c>
      <c r="F1" s="3" t="s">
        <v>4</v>
      </c>
      <c r="G1" s="3" t="s">
        <v>5</v>
      </c>
      <c r="H1" s="3" t="s">
        <v>12</v>
      </c>
      <c r="I1" s="3" t="s">
        <v>9</v>
      </c>
      <c r="J1" s="3" t="s">
        <v>10</v>
      </c>
    </row>
    <row r="2" spans="1:10" s="1" customFormat="1">
      <c r="A2" s="4" t="s">
        <v>6</v>
      </c>
      <c r="B2" s="4" t="s">
        <v>7</v>
      </c>
      <c r="C2" s="4"/>
      <c r="D2" s="4"/>
      <c r="E2" s="4" t="s">
        <v>8</v>
      </c>
      <c r="F2" s="4"/>
      <c r="G2" s="4"/>
      <c r="H2" s="4"/>
      <c r="I2" s="4"/>
      <c r="J2" s="4"/>
    </row>
    <row r="3" spans="1:10" ht="61.2" customHeight="1">
      <c r="A3" s="5" t="s">
        <v>13</v>
      </c>
      <c r="B3" s="5" t="s">
        <v>17</v>
      </c>
      <c r="C3" s="5"/>
      <c r="D3" s="5"/>
      <c r="E3" s="5" t="s">
        <v>18</v>
      </c>
      <c r="F3" s="5">
        <v>2</v>
      </c>
      <c r="G3" s="5">
        <v>2</v>
      </c>
      <c r="H3" s="5">
        <f>LEFT(F3,1)*LEFT(G3,1)</f>
        <v>4</v>
      </c>
      <c r="I3" s="5" t="s">
        <v>19</v>
      </c>
      <c r="J3" s="5" t="s">
        <v>20</v>
      </c>
    </row>
    <row r="4" spans="1:10" ht="73.8" customHeight="1">
      <c r="A4" s="5" t="s">
        <v>14</v>
      </c>
      <c r="B4" s="5" t="s">
        <v>21</v>
      </c>
      <c r="C4" s="5"/>
      <c r="D4" s="5"/>
      <c r="E4" s="5" t="s">
        <v>22</v>
      </c>
      <c r="F4" s="5">
        <v>3</v>
      </c>
      <c r="G4" s="5">
        <v>3</v>
      </c>
      <c r="H4" s="5">
        <f>LEFT(F4,1)*LEFT(G4,1)</f>
        <v>9</v>
      </c>
      <c r="I4" s="5" t="s">
        <v>23</v>
      </c>
      <c r="J4" s="5" t="s">
        <v>24</v>
      </c>
    </row>
    <row r="5" spans="1:10" ht="58.2" customHeight="1">
      <c r="A5" s="5" t="s">
        <v>15</v>
      </c>
      <c r="B5" s="5" t="s">
        <v>25</v>
      </c>
      <c r="C5" s="5"/>
      <c r="D5" s="5"/>
      <c r="E5" s="5" t="s">
        <v>26</v>
      </c>
      <c r="F5" s="5">
        <v>3</v>
      </c>
      <c r="G5" s="5">
        <v>2</v>
      </c>
      <c r="H5" s="5">
        <f t="shared" ref="H5:H9" si="0">LEFT(F5,1)*LEFT(G5,1)</f>
        <v>6</v>
      </c>
      <c r="I5" s="5" t="s">
        <v>27</v>
      </c>
      <c r="J5" s="5" t="s">
        <v>28</v>
      </c>
    </row>
    <row r="6" spans="1:10" ht="67.2" customHeight="1">
      <c r="A6" s="5" t="s">
        <v>16</v>
      </c>
      <c r="B6" s="5" t="s">
        <v>29</v>
      </c>
      <c r="C6" s="5"/>
      <c r="D6" s="5"/>
      <c r="E6" s="5" t="s">
        <v>30</v>
      </c>
      <c r="F6" s="5">
        <v>3</v>
      </c>
      <c r="G6" s="5">
        <v>2</v>
      </c>
      <c r="H6" s="5">
        <f t="shared" si="0"/>
        <v>6</v>
      </c>
      <c r="I6" s="5" t="s">
        <v>31</v>
      </c>
      <c r="J6" s="5" t="s">
        <v>32</v>
      </c>
    </row>
    <row r="7" spans="1:10" ht="72">
      <c r="A7" s="5" t="s">
        <v>33</v>
      </c>
      <c r="B7" s="5" t="s">
        <v>34</v>
      </c>
      <c r="C7" s="5"/>
      <c r="D7" s="5"/>
      <c r="E7" s="5" t="s">
        <v>35</v>
      </c>
      <c r="F7" s="5">
        <v>1</v>
      </c>
      <c r="G7" s="5">
        <v>2</v>
      </c>
      <c r="H7" s="5">
        <f t="shared" si="0"/>
        <v>2</v>
      </c>
      <c r="I7" s="5" t="s">
        <v>36</v>
      </c>
      <c r="J7" s="5" t="s">
        <v>37</v>
      </c>
    </row>
    <row r="8" spans="1:10">
      <c r="A8" s="5"/>
      <c r="B8" s="5"/>
      <c r="C8" s="5"/>
      <c r="D8" s="5"/>
      <c r="E8" s="5"/>
      <c r="F8" s="5">
        <v>0</v>
      </c>
      <c r="G8" s="5">
        <v>0</v>
      </c>
      <c r="H8" s="5">
        <f t="shared" si="0"/>
        <v>0</v>
      </c>
      <c r="I8" s="5"/>
      <c r="J8" s="5"/>
    </row>
    <row r="9" spans="1:10">
      <c r="A9" s="5"/>
      <c r="B9" s="5"/>
      <c r="C9" s="5"/>
      <c r="D9" s="5"/>
      <c r="E9" s="5"/>
      <c r="F9" s="5">
        <v>0</v>
      </c>
      <c r="G9" s="5">
        <v>0</v>
      </c>
      <c r="H9" s="5">
        <f t="shared" si="0"/>
        <v>0</v>
      </c>
      <c r="I9" s="5"/>
      <c r="J9" s="5"/>
    </row>
  </sheetData>
  <conditionalFormatting sqref="H3">
    <cfRule type="colorScale" priority="5">
      <colorScale>
        <cfvo type="num" val="0"/>
        <cfvo type="num" val="3"/>
        <cfvo type="num" val="8"/>
        <color rgb="FF00B050"/>
        <color rgb="FFFFEB84"/>
        <color rgb="FFFF0000"/>
      </colorScale>
    </cfRule>
    <cfRule type="colorScale" priority="6">
      <colorScale>
        <cfvo type="num" val="0"/>
        <cfvo type="num" val="3"/>
        <cfvo type="num" val="8"/>
        <color rgb="FF00B050"/>
        <color rgb="FFFFEB84"/>
        <color rgb="FFFF0000"/>
      </colorScale>
    </cfRule>
  </conditionalFormatting>
  <conditionalFormatting sqref="H4">
    <cfRule type="colorScale" priority="3">
      <colorScale>
        <cfvo type="num" val="0"/>
        <cfvo type="num" val="3"/>
        <cfvo type="num" val="8"/>
        <color rgb="FF00B050"/>
        <color rgb="FFFFEB84"/>
        <color rgb="FFFF0000"/>
      </colorScale>
    </cfRule>
    <cfRule type="colorScale" priority="4">
      <colorScale>
        <cfvo type="num" val="0"/>
        <cfvo type="num" val="3"/>
        <cfvo type="num" val="8"/>
        <color rgb="FF00B050"/>
        <color rgb="FFFFEB84"/>
        <color rgb="FFFF0000"/>
      </colorScale>
    </cfRule>
  </conditionalFormatting>
  <conditionalFormatting sqref="H5:H9">
    <cfRule type="colorScale" priority="1">
      <colorScale>
        <cfvo type="num" val="0"/>
        <cfvo type="num" val="3"/>
        <cfvo type="num" val="8"/>
        <color rgb="FF00B050"/>
        <color rgb="FFFFEB84"/>
        <color rgb="FFFF0000"/>
      </colorScale>
    </cfRule>
    <cfRule type="colorScale" priority="2">
      <colorScale>
        <cfvo type="num" val="0"/>
        <cfvo type="num" val="3"/>
        <cfvo type="num" val="8"/>
        <color rgb="FF00B050"/>
        <color rgb="FFFFEB84"/>
        <color rgb="FFFF0000"/>
      </colorScale>
    </cfRule>
  </conditionalFormatting>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9E809-C174-42C3-AB41-799C5C2FC9A3}">
  <dimension ref="A1:J39"/>
  <sheetViews>
    <sheetView workbookViewId="0">
      <selection activeCell="B6" sqref="B6:H6"/>
    </sheetView>
  </sheetViews>
  <sheetFormatPr baseColWidth="10" defaultRowHeight="14.4"/>
  <cols>
    <col min="1" max="1" width="62.109375" customWidth="1"/>
    <col min="8" max="8" width="40.33203125" customWidth="1"/>
    <col min="10" max="10" width="46" customWidth="1"/>
  </cols>
  <sheetData>
    <row r="1" spans="1:10" ht="27.6">
      <c r="A1" s="6" t="s">
        <v>38</v>
      </c>
      <c r="B1" s="7"/>
      <c r="C1" s="7"/>
      <c r="D1" s="8"/>
      <c r="E1" s="7"/>
      <c r="F1" s="7"/>
      <c r="G1" s="7"/>
      <c r="H1" s="9" t="str">
        <f>B5</f>
        <v>1 - Exemple</v>
      </c>
      <c r="I1" s="10"/>
      <c r="J1" s="11" t="s">
        <v>39</v>
      </c>
    </row>
    <row r="2" spans="1:10">
      <c r="A2" s="70" t="s">
        <v>40</v>
      </c>
      <c r="B2" s="70"/>
      <c r="C2" s="70"/>
      <c r="D2" s="70"/>
      <c r="E2" s="70"/>
      <c r="F2" s="70"/>
      <c r="G2" s="70"/>
      <c r="H2" s="70"/>
      <c r="I2" s="10"/>
      <c r="J2" s="12" t="str">
        <f>HYPERLINK("https://www.cnil.fr/fr/definition/traitement-de-donnees-caractere-personnel","► Traitement de données à caractère personnel")</f>
        <v>► Traitement de données à caractère personnel</v>
      </c>
    </row>
    <row r="3" spans="1:10">
      <c r="A3" s="13" t="s">
        <v>41</v>
      </c>
      <c r="B3" s="14"/>
      <c r="C3" s="14"/>
      <c r="D3" s="14"/>
      <c r="E3" s="14"/>
      <c r="F3" s="14"/>
      <c r="G3" s="14"/>
      <c r="H3" s="14"/>
      <c r="I3" s="10"/>
      <c r="J3" s="12" t="str">
        <f>HYPERLINK("https://www.cnil.fr/fr/definition/delegue-protection-donnees","► Délégué à la protection des données (DPO)")</f>
        <v>► Délégué à la protection des données (DPO)</v>
      </c>
    </row>
    <row r="4" spans="1:10">
      <c r="A4" s="15" t="s">
        <v>42</v>
      </c>
      <c r="B4" s="71" t="s">
        <v>103</v>
      </c>
      <c r="C4" s="71"/>
      <c r="D4" s="71"/>
      <c r="E4" s="71"/>
      <c r="F4" s="71"/>
      <c r="G4" s="71"/>
      <c r="H4" s="71"/>
      <c r="I4" s="10"/>
      <c r="J4" s="12" t="str">
        <f>HYPERLINK("https://www.cnil.fr/fr/definition/donnee-personnelle","► Données personnelles")</f>
        <v>► Données personnelles</v>
      </c>
    </row>
    <row r="5" spans="1:10">
      <c r="A5" s="17" t="s">
        <v>43</v>
      </c>
      <c r="B5" s="72" t="s">
        <v>44</v>
      </c>
      <c r="C5" s="72"/>
      <c r="D5" s="72"/>
      <c r="E5" s="72"/>
      <c r="F5" s="72"/>
      <c r="G5" s="72"/>
      <c r="H5" s="72"/>
      <c r="I5" s="10"/>
      <c r="J5" s="12" t="str">
        <f>HYPERLINK("https://www.cnil.fr/fr/definition/responsable-de-traitement","► Responsable de traitement")</f>
        <v>► Responsable de traitement</v>
      </c>
    </row>
    <row r="6" spans="1:10">
      <c r="A6" s="15" t="s">
        <v>45</v>
      </c>
      <c r="B6" s="71">
        <v>45522</v>
      </c>
      <c r="C6" s="71"/>
      <c r="D6" s="71"/>
      <c r="E6" s="71"/>
      <c r="F6" s="71"/>
      <c r="G6" s="71"/>
      <c r="H6" s="71"/>
      <c r="I6" s="10"/>
      <c r="J6" s="12" t="str">
        <f>HYPERLINK("https://www.cnil.fr/fr/definition/donnee-sensible","► Données sensibles")</f>
        <v>► Données sensibles</v>
      </c>
    </row>
    <row r="7" spans="1:10">
      <c r="A7" s="19" t="s">
        <v>46</v>
      </c>
      <c r="B7" s="73" t="s">
        <v>104</v>
      </c>
      <c r="C7" s="73"/>
      <c r="D7" s="73"/>
      <c r="E7" s="73"/>
      <c r="F7" s="73"/>
      <c r="G7" s="73"/>
      <c r="H7" s="73"/>
      <c r="I7" s="10"/>
      <c r="J7" s="12" t="str">
        <f>HYPERLINK("https://www.cnil.fr/fr/definition/finalite-dun-traitement","► Finalité du traitement")</f>
        <v>► Finalité du traitement</v>
      </c>
    </row>
    <row r="8" spans="1:10">
      <c r="A8" s="20"/>
      <c r="B8" s="10"/>
      <c r="C8" s="10"/>
      <c r="D8" s="10"/>
      <c r="E8" s="10"/>
      <c r="F8" s="10"/>
      <c r="G8" s="10"/>
      <c r="H8" s="10"/>
      <c r="I8" s="10"/>
      <c r="J8" s="12" t="str">
        <f>HYPERLINK("https://www.cnil.fr/fr/definition/destinataire","► Destinataires")</f>
        <v>► Destinataires</v>
      </c>
    </row>
    <row r="9" spans="1:10">
      <c r="A9" s="13" t="s">
        <v>47</v>
      </c>
      <c r="B9" s="21" t="s">
        <v>48</v>
      </c>
      <c r="C9" s="21" t="s">
        <v>49</v>
      </c>
      <c r="D9" s="21" t="s">
        <v>50</v>
      </c>
      <c r="E9" s="21" t="s">
        <v>51</v>
      </c>
      <c r="F9" s="21" t="s">
        <v>52</v>
      </c>
      <c r="G9" s="21" t="s">
        <v>53</v>
      </c>
      <c r="H9" s="21" t="s">
        <v>54</v>
      </c>
      <c r="I9" s="10"/>
      <c r="J9" s="12" t="str">
        <f>HYPERLINK("https://www.cnil.fr/fr/transferts-de-donnees-hors-ue-ce-qui-change-avec-le-reglement-general-sur-la-protection-des-donnees","► Transfert de données")</f>
        <v>► Transfert de données</v>
      </c>
    </row>
    <row r="10" spans="1:10">
      <c r="A10" s="19" t="s">
        <v>55</v>
      </c>
      <c r="B10" s="16" t="s">
        <v>105</v>
      </c>
      <c r="C10" s="22" t="s">
        <v>56</v>
      </c>
      <c r="D10" s="22">
        <v>75001</v>
      </c>
      <c r="E10" s="22" t="s">
        <v>57</v>
      </c>
      <c r="F10" s="22" t="s">
        <v>58</v>
      </c>
      <c r="G10" s="22" t="s">
        <v>59</v>
      </c>
      <c r="H10" s="22" t="s">
        <v>60</v>
      </c>
      <c r="I10" s="10"/>
      <c r="J10" s="12" t="str">
        <f>HYPERLINK("https://www.cnil.fr/fr/limiter-la-conservation-des-donnees","► Durée de conservation de données")</f>
        <v>► Durée de conservation de données</v>
      </c>
    </row>
    <row r="11" spans="1:10">
      <c r="A11" s="17" t="s">
        <v>61</v>
      </c>
      <c r="B11" s="23" t="s">
        <v>62</v>
      </c>
      <c r="C11" s="18" t="s">
        <v>56</v>
      </c>
      <c r="D11" s="18">
        <v>75001</v>
      </c>
      <c r="E11" s="18" t="s">
        <v>57</v>
      </c>
      <c r="F11" s="18" t="s">
        <v>58</v>
      </c>
      <c r="G11" s="24" t="s">
        <v>59</v>
      </c>
      <c r="H11" s="25" t="s">
        <v>63</v>
      </c>
      <c r="I11" s="10"/>
      <c r="J11" s="12" t="str">
        <f>HYPERLINK("https://www.cnil.fr/fr/principes-cles/guide-de-la-securite-des-donnees-personnelles","► Sécurité des données")</f>
        <v>► Sécurité des données</v>
      </c>
    </row>
    <row r="12" spans="1:10">
      <c r="A12" s="26" t="s">
        <v>64</v>
      </c>
      <c r="B12" s="27" t="s">
        <v>65</v>
      </c>
      <c r="C12" s="28"/>
      <c r="D12" s="28"/>
      <c r="E12" s="28"/>
      <c r="F12" s="28"/>
      <c r="G12" s="16"/>
      <c r="H12" s="16"/>
      <c r="I12" s="10"/>
      <c r="J12" s="29"/>
    </row>
    <row r="13" spans="1:10">
      <c r="A13" s="30"/>
      <c r="B13" s="31"/>
      <c r="C13" s="31"/>
      <c r="D13" s="31"/>
      <c r="E13" s="31"/>
      <c r="F13" s="31"/>
      <c r="G13" s="31"/>
      <c r="H13" s="31"/>
      <c r="I13" s="32"/>
      <c r="J13" s="33"/>
    </row>
    <row r="14" spans="1:10">
      <c r="A14" s="13" t="s">
        <v>66</v>
      </c>
      <c r="B14" s="14"/>
      <c r="C14" s="14"/>
      <c r="D14" s="14"/>
      <c r="E14" s="14"/>
      <c r="F14" s="14"/>
      <c r="G14" s="14"/>
      <c r="H14" s="14"/>
      <c r="I14" s="10"/>
      <c r="J14" s="10"/>
    </row>
    <row r="15" spans="1:10">
      <c r="A15" s="17" t="s">
        <v>67</v>
      </c>
      <c r="B15" s="74" t="s">
        <v>106</v>
      </c>
      <c r="C15" s="74"/>
      <c r="D15" s="74"/>
      <c r="E15" s="74"/>
      <c r="F15" s="74"/>
      <c r="G15" s="74"/>
      <c r="H15" s="74"/>
      <c r="I15" s="10"/>
      <c r="J15" s="10"/>
    </row>
    <row r="16" spans="1:10">
      <c r="A16" s="15" t="s">
        <v>68</v>
      </c>
      <c r="B16" s="75" t="s">
        <v>107</v>
      </c>
      <c r="C16" s="75"/>
      <c r="D16" s="75"/>
      <c r="E16" s="75"/>
      <c r="F16" s="75"/>
      <c r="G16" s="75"/>
      <c r="H16" s="75"/>
      <c r="I16" s="10"/>
      <c r="J16" s="10"/>
    </row>
    <row r="17" spans="1:10">
      <c r="A17" s="15" t="s">
        <v>69</v>
      </c>
      <c r="B17" s="74"/>
      <c r="C17" s="74"/>
      <c r="D17" s="74"/>
      <c r="E17" s="74"/>
      <c r="F17" s="74"/>
      <c r="G17" s="74"/>
      <c r="H17" s="74"/>
      <c r="I17" s="10"/>
      <c r="J17" s="10"/>
    </row>
    <row r="18" spans="1:10">
      <c r="A18" s="26" t="s">
        <v>70</v>
      </c>
      <c r="B18" s="75"/>
      <c r="C18" s="75"/>
      <c r="D18" s="75"/>
      <c r="E18" s="75"/>
      <c r="F18" s="75"/>
      <c r="G18" s="75"/>
      <c r="H18" s="75"/>
      <c r="I18" s="10"/>
      <c r="J18" s="10"/>
    </row>
    <row r="19" spans="1:10">
      <c r="A19" s="34"/>
      <c r="B19" s="10"/>
      <c r="C19" s="10"/>
      <c r="D19" s="10"/>
      <c r="E19" s="10"/>
      <c r="F19" s="10"/>
      <c r="G19" s="10"/>
      <c r="H19" s="10"/>
      <c r="I19" s="10"/>
      <c r="J19" s="10"/>
    </row>
    <row r="20" spans="1:10">
      <c r="A20" s="35" t="s">
        <v>71</v>
      </c>
      <c r="B20" s="76" t="s">
        <v>72</v>
      </c>
      <c r="C20" s="76"/>
      <c r="D20" s="76"/>
      <c r="E20" s="77" t="s">
        <v>73</v>
      </c>
      <c r="F20" s="77"/>
      <c r="G20" s="77"/>
      <c r="H20" s="77"/>
      <c r="I20" s="36"/>
      <c r="J20" s="10"/>
    </row>
    <row r="21" spans="1:10">
      <c r="A21" s="19" t="s">
        <v>74</v>
      </c>
      <c r="B21" s="68" t="s">
        <v>112</v>
      </c>
      <c r="C21" s="68"/>
      <c r="D21" s="68"/>
      <c r="E21" s="69" t="s">
        <v>75</v>
      </c>
      <c r="F21" s="69"/>
      <c r="G21" s="69"/>
      <c r="H21" s="69"/>
      <c r="I21" s="36"/>
      <c r="J21" s="10"/>
    </row>
    <row r="22" spans="1:10" ht="179.4" customHeight="1">
      <c r="A22" s="19" t="s">
        <v>76</v>
      </c>
      <c r="B22" s="68" t="s">
        <v>65</v>
      </c>
      <c r="C22" s="68"/>
      <c r="D22" s="68"/>
      <c r="E22" s="69" t="s">
        <v>75</v>
      </c>
      <c r="F22" s="69"/>
      <c r="G22" s="69"/>
      <c r="H22" s="69"/>
      <c r="I22" s="37"/>
      <c r="J22" s="10"/>
    </row>
    <row r="23" spans="1:10">
      <c r="A23" s="19" t="s">
        <v>77</v>
      </c>
      <c r="B23" s="68" t="s">
        <v>65</v>
      </c>
      <c r="C23" s="68"/>
      <c r="D23" s="68"/>
      <c r="E23" s="69" t="s">
        <v>75</v>
      </c>
      <c r="F23" s="69"/>
      <c r="G23" s="69"/>
      <c r="H23" s="69"/>
      <c r="I23" s="10"/>
      <c r="J23" s="10"/>
    </row>
    <row r="24" spans="1:10">
      <c r="A24" s="30"/>
      <c r="B24" s="31"/>
      <c r="C24" s="31"/>
      <c r="D24" s="31"/>
      <c r="E24" s="31"/>
      <c r="F24" s="31"/>
      <c r="G24" s="31"/>
      <c r="H24" s="31"/>
      <c r="I24" s="10"/>
      <c r="J24" s="10"/>
    </row>
    <row r="25" spans="1:10">
      <c r="A25" s="35" t="s">
        <v>78</v>
      </c>
      <c r="B25" s="76" t="s">
        <v>72</v>
      </c>
      <c r="C25" s="76"/>
      <c r="D25" s="76"/>
      <c r="E25" s="78" t="s">
        <v>79</v>
      </c>
      <c r="F25" s="78"/>
      <c r="G25" s="78"/>
      <c r="H25" s="78"/>
      <c r="I25" s="10"/>
      <c r="J25" s="10"/>
    </row>
    <row r="26" spans="1:10">
      <c r="A26" s="17" t="s">
        <v>80</v>
      </c>
      <c r="B26" s="79" t="s">
        <v>108</v>
      </c>
      <c r="C26" s="79"/>
      <c r="D26" s="79"/>
      <c r="E26" s="80"/>
      <c r="F26" s="80"/>
      <c r="G26" s="80"/>
      <c r="H26" s="80"/>
      <c r="I26" s="10"/>
      <c r="J26" s="10"/>
    </row>
    <row r="27" spans="1:10">
      <c r="A27" s="20"/>
      <c r="B27" s="10"/>
      <c r="C27" s="10"/>
      <c r="D27" s="10"/>
      <c r="E27" s="10"/>
      <c r="F27" s="10"/>
      <c r="G27" s="10"/>
      <c r="H27" s="10"/>
      <c r="I27" s="10"/>
      <c r="J27" s="10"/>
    </row>
    <row r="28" spans="1:10">
      <c r="A28" s="35" t="s">
        <v>81</v>
      </c>
      <c r="B28" s="81" t="s">
        <v>82</v>
      </c>
      <c r="C28" s="81"/>
      <c r="D28" s="81"/>
      <c r="E28" s="77" t="s">
        <v>79</v>
      </c>
      <c r="F28" s="77"/>
      <c r="G28" s="77"/>
      <c r="H28" s="77"/>
      <c r="I28" s="10"/>
      <c r="J28" s="10"/>
    </row>
    <row r="29" spans="1:10">
      <c r="A29" s="17" t="s">
        <v>83</v>
      </c>
      <c r="B29" s="79" t="s">
        <v>109</v>
      </c>
      <c r="C29" s="79"/>
      <c r="D29" s="79"/>
      <c r="E29" s="82" t="s">
        <v>84</v>
      </c>
      <c r="F29" s="82"/>
      <c r="G29" s="82"/>
      <c r="H29" s="82"/>
      <c r="I29" s="10"/>
      <c r="J29" s="10"/>
    </row>
    <row r="30" spans="1:10">
      <c r="A30" s="15" t="s">
        <v>85</v>
      </c>
      <c r="B30" s="83" t="s">
        <v>86</v>
      </c>
      <c r="C30" s="83"/>
      <c r="D30" s="83"/>
      <c r="E30" s="84" t="s">
        <v>87</v>
      </c>
      <c r="F30" s="84"/>
      <c r="G30" s="84"/>
      <c r="H30" s="84"/>
      <c r="I30" s="10"/>
      <c r="J30" s="10"/>
    </row>
    <row r="31" spans="1:10">
      <c r="A31" s="26" t="s">
        <v>88</v>
      </c>
      <c r="B31" s="79" t="s">
        <v>65</v>
      </c>
      <c r="C31" s="79"/>
      <c r="D31" s="79"/>
      <c r="E31" s="82" t="s">
        <v>65</v>
      </c>
      <c r="F31" s="82"/>
      <c r="G31" s="82"/>
      <c r="H31" s="82"/>
      <c r="I31" s="10"/>
      <c r="J31" s="10"/>
    </row>
    <row r="32" spans="1:10">
      <c r="A32" s="20"/>
      <c r="B32" s="38"/>
      <c r="C32" s="38"/>
      <c r="D32" s="38"/>
      <c r="E32" s="10"/>
      <c r="F32" s="10"/>
      <c r="G32" s="10"/>
      <c r="H32" s="10"/>
      <c r="I32" s="10"/>
      <c r="J32" s="10"/>
    </row>
    <row r="33" spans="1:10">
      <c r="A33" s="35" t="s">
        <v>89</v>
      </c>
      <c r="B33" s="76" t="s">
        <v>90</v>
      </c>
      <c r="C33" s="76"/>
      <c r="D33" s="76"/>
      <c r="E33" s="78" t="s">
        <v>79</v>
      </c>
      <c r="F33" s="78"/>
      <c r="G33" s="78"/>
      <c r="H33" s="78"/>
      <c r="I33" s="10"/>
      <c r="J33" s="10"/>
    </row>
    <row r="34" spans="1:10">
      <c r="A34" s="19" t="s">
        <v>91</v>
      </c>
      <c r="B34" s="87" t="s">
        <v>92</v>
      </c>
      <c r="C34" s="87"/>
      <c r="D34" s="87"/>
      <c r="E34" s="88"/>
      <c r="F34" s="88"/>
      <c r="G34" s="88"/>
      <c r="H34" s="88"/>
      <c r="I34" s="10"/>
      <c r="J34" s="10"/>
    </row>
    <row r="35" spans="1:10">
      <c r="A35" s="19" t="s">
        <v>93</v>
      </c>
      <c r="B35" s="89" t="s">
        <v>94</v>
      </c>
      <c r="C35" s="89"/>
      <c r="D35" s="89"/>
      <c r="E35" s="90"/>
      <c r="F35" s="90"/>
      <c r="G35" s="90"/>
      <c r="H35" s="90"/>
      <c r="I35" s="10"/>
      <c r="J35" s="10"/>
    </row>
    <row r="36" spans="1:10">
      <c r="A36" s="26" t="s">
        <v>95</v>
      </c>
      <c r="B36" s="87" t="s">
        <v>96</v>
      </c>
      <c r="C36" s="87"/>
      <c r="D36" s="87"/>
      <c r="E36" s="91"/>
      <c r="F36" s="91"/>
      <c r="G36" s="91"/>
      <c r="H36" s="91"/>
      <c r="I36" s="10"/>
      <c r="J36" s="10"/>
    </row>
    <row r="37" spans="1:10">
      <c r="A37" s="40"/>
      <c r="B37" s="41"/>
      <c r="C37" s="42"/>
      <c r="D37" s="42"/>
      <c r="E37" s="43"/>
      <c r="F37" s="43"/>
      <c r="G37" s="43"/>
      <c r="H37" s="43"/>
      <c r="I37" s="10"/>
      <c r="J37" s="10"/>
    </row>
    <row r="38" spans="1:10">
      <c r="A38" s="44" t="s">
        <v>97</v>
      </c>
      <c r="B38" s="45" t="s">
        <v>98</v>
      </c>
      <c r="C38" s="45" t="s">
        <v>52</v>
      </c>
      <c r="D38" s="85" t="s">
        <v>99</v>
      </c>
      <c r="E38" s="85"/>
      <c r="F38" s="86" t="s">
        <v>100</v>
      </c>
      <c r="G38" s="86"/>
      <c r="H38" s="86"/>
      <c r="I38" s="10"/>
      <c r="J38" s="10"/>
    </row>
    <row r="39" spans="1:10" ht="55.2" customHeight="1">
      <c r="A39" s="17" t="s">
        <v>101</v>
      </c>
      <c r="B39" s="46" t="s">
        <v>110</v>
      </c>
      <c r="C39" s="39" t="s">
        <v>58</v>
      </c>
      <c r="D39" s="87" t="s">
        <v>102</v>
      </c>
      <c r="E39" s="87"/>
      <c r="F39" s="68" t="s">
        <v>111</v>
      </c>
      <c r="G39" s="68"/>
      <c r="H39" s="68"/>
      <c r="I39" s="10"/>
      <c r="J39" s="10"/>
    </row>
  </sheetData>
  <mergeCells count="41">
    <mergeCell ref="D38:E38"/>
    <mergeCell ref="F38:H38"/>
    <mergeCell ref="D39:E39"/>
    <mergeCell ref="F39:H39"/>
    <mergeCell ref="B34:D34"/>
    <mergeCell ref="E34:H34"/>
    <mergeCell ref="B35:D35"/>
    <mergeCell ref="E35:H35"/>
    <mergeCell ref="B36:D36"/>
    <mergeCell ref="E36:H36"/>
    <mergeCell ref="B30:D30"/>
    <mergeCell ref="E30:H30"/>
    <mergeCell ref="B31:D31"/>
    <mergeCell ref="E31:H31"/>
    <mergeCell ref="B33:D33"/>
    <mergeCell ref="E33:H33"/>
    <mergeCell ref="B26:D26"/>
    <mergeCell ref="E26:H26"/>
    <mergeCell ref="B28:D28"/>
    <mergeCell ref="E28:H28"/>
    <mergeCell ref="B29:D29"/>
    <mergeCell ref="E29:H29"/>
    <mergeCell ref="B22:D22"/>
    <mergeCell ref="E22:H22"/>
    <mergeCell ref="B23:D23"/>
    <mergeCell ref="E23:H23"/>
    <mergeCell ref="B25:D25"/>
    <mergeCell ref="E25:H25"/>
    <mergeCell ref="B21:D21"/>
    <mergeCell ref="E21:H21"/>
    <mergeCell ref="A2:H2"/>
    <mergeCell ref="B4:H4"/>
    <mergeCell ref="B5:H5"/>
    <mergeCell ref="B6:H6"/>
    <mergeCell ref="B7:H7"/>
    <mergeCell ref="B15:H15"/>
    <mergeCell ref="B16:H16"/>
    <mergeCell ref="B17:H17"/>
    <mergeCell ref="B18:H18"/>
    <mergeCell ref="B20:D20"/>
    <mergeCell ref="E20:H20"/>
  </mergeCells>
  <hyperlinks>
    <hyperlink ref="H11" r:id="rId1" xr:uid="{31A82C9B-A4B8-4921-9C74-DA3AFB281D18}"/>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Dimensionnement</vt:lpstr>
      <vt:lpstr>Risques</vt:lpstr>
      <vt:lpstr>registre des traitements CNIL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2006-09-12T15:06:44Z</dcterms:created>
  <dcterms:modified xsi:type="dcterms:W3CDTF">2024-08-18T11:42:44Z</dcterms:modified>
</cp:coreProperties>
</file>