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Muhammad Zeeshan\ComputerAndProgramming\Projects\1_BIke Sales Dashboard_Excel\"/>
    </mc:Choice>
  </mc:AlternateContent>
  <xr:revisionPtr revIDLastSave="0" documentId="13_ncr:1_{9243C01B-CDA3-42DF-B858-3BA9355F9FD9}"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_Sheet" sheetId="2" r:id="rId2"/>
    <sheet name="PIvot_Table " sheetId="3" r:id="rId3"/>
    <sheet name="Dashboard" sheetId="4" r:id="rId4"/>
  </sheets>
  <definedNames>
    <definedName name="_xlnm._FilterDatabase" localSheetId="0" hidden="1">bike_buyers!$A$1:$M$1027</definedName>
    <definedName name="_xlnm._FilterDatabase" localSheetId="1" hidden="1">Work_Sheet!$A$1:$N$1001</definedName>
    <definedName name="Raw_Data">bike_buyers!$A$1:$M$1027</definedName>
    <definedName name="Slicer_Education">#N/A</definedName>
    <definedName name="Slicer_Marital_Status">#N/A</definedName>
    <definedName name="Slicer_Region">#N/A</definedName>
    <definedName name="Work_Sheet">Work_Sheet!$A$1:$N$1001</definedName>
  </definedNames>
  <calcPr calcId="191029"/>
  <pivotCaches>
    <pivotCache cacheId="0" r:id="rId5"/>
  </pivotCaches>
  <fileRecoveryPr autoRecover="0"/>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E64" i="3"/>
  <c r="E63" i="3"/>
  <c r="E6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<sst xmlns="http://schemas.openxmlformats.org/spreadsheetml/2006/main" count="16274" uniqueCount="51">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</sst>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quot;Rs&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family val="2"/>
      <scheme val="minor"/>
    </font>
    <font>
      <b/>
      <u/>
      <sz val="28"/>
      <color theme="0"/>
      <name val="Adobe Garamond Pro Bold"/>
      <family val="1"/>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164" fontId="0" fillId="0" borderId="10" xfId="0" applyNumberFormat="1" applyBorder="1"/>
    <xf numFmtId="0" fontId="18" fillId="0" borderId="10" xfId="0" applyFont="1" applyBorder="1"/>
    <xf numFmtId="165" fontId="0" fillId="0" borderId="10" xfId="0" applyNumberFormat="1" applyBorder="1"/>
    <xf numFmtId="1" fontId="0" fillId="0" borderId="10" xfId="0" applyNumberFormat="1" applyBorder="1"/>
    <xf numFmtId="0" fontId="0" fillId="0" borderId="0" xfId="0" pivotButton="1"/>
    <xf numFmtId="0" fontId="0" fillId="0" borderId="0" xfId="0" applyAlignment="1">
      <alignment horizontal="left"/>
    </xf>
    <xf numFmtId="0" fontId="19" fillId="0" borderId="0" xfId="0" applyFont="1"/>
    <xf numFmtId="9" fontId="19" fillId="0" borderId="0" xfId="42" applyFont="1"/>
    <xf numFmtId="41" fontId="0" fillId="0" borderId="0" xfId="0" applyNumberFormat="1"/>
    <xf numFmtId="0" fontId="21" fillId="0" borderId="0" xfId="0" applyFont="1"/>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8">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167" formatCode="0.000"/>
    </dxf>
    <dxf>
      <numFmt numFmtId="2" formatCode="0.00"/>
    </dxf>
    <dxf>
      <numFmt numFmtId="166" formatCode="0.0"/>
    </dxf>
    <dxf>
      <numFmt numFmtId="1" formatCode="0"/>
    </dxf>
    <dxf>
      <numFmt numFmtId="33" formatCode="_-* #,##0_-;\-* #,##0_-;_-* &quot;-&quot;_-;_-@_-"/>
    </dxf>
    <dxf>
      <numFmt numFmtId="33" formatCode="_-* #,##0_-;\-* #,##0_-;_-* &quot;-&quot;_-;_-@_-"/>
    </dxf>
    <dxf>
      <numFmt numFmtId="33" formatCode="_-* #,##0_-;\-* #,##0_-;_-* &quot;-&quot;_-;_-@_-"/>
    </dxf>
    <dxf>
      <numFmt numFmtId="33" formatCode="_-* #,##0_-;\-* #,##0_-;_-* &quot;-&quot;_-;_-@_-"/>
    </dxf>
    <dxf>
      <numFmt numFmtId="1" formatCode="0"/>
    </dxf>
    <dxf>
      <numFmt numFmtId="166" formatCode="0.0"/>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a:p>
            <a:pPr>
              <a:defRPr/>
            </a:pPr>
            <a:endParaRPr lang="en-US"/>
          </a:p>
        </c:rich>
      </c:tx>
      <c:layout>
        <c:manualLayout>
          <c:xMode val="edge"/>
          <c:yMode val="edge"/>
          <c:x val="0.32615966754155729"/>
          <c:y val="8.0790089918005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58092738407697"/>
          <c:y val="0.19793506943707506"/>
          <c:w val="0.64819685039370079"/>
          <c:h val="0.65853091280256637"/>
        </c:manualLayout>
      </c:layout>
      <c:barChart>
        <c:barDir val="col"/>
        <c:grouping val="clustered"/>
        <c:varyColors val="0"/>
        <c:ser>
          <c:idx val="0"/>
          <c:order val="0"/>
          <c:tx>
            <c:strRef>
              <c:f>'PIvot_Table '!$B$3:$B$4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'PIvot_Table '!$A$5:$A$7</c:f>
              <c:strCache>
                <c:ptCount val="2"/>
                <c:pt idx="0">
                  <c:v>Female</c:v>
                </c:pt>
                <c:pt idx="1">
                  <c:v>Male</c:v>
                </c:pt>
              </c:strCache>
            </c:strRef>
          </c:cat>
          <c:val>
            <c:numRef>
              <c:f>'PIvot_Table '!$B$5:$B$7</c:f>
              <c:numCache>
                <c:formatCode>_(* #,##0_);_(* \(#,##0\);_(* "-"_);_(@_)</c:formatCode>
                <c:ptCount val="2"/>
                <c:pt idx="0">
                  <c:v>81875</c:v>
                </c:pt>
                <c:pt idx="1">
                  <c:v>75789.473684210519</c:v>
                </c:pt>
              </c:numCache>
            </c:numRef>
          </c:val>
          <c:extLst>
            <c:ext xmlns:c16="http://schemas.microsoft.com/office/drawing/2014/chart" uri="{C3380CC4-5D6E-409C-BE32-E72D297353CC}">
              <c16:uniqueId val="{00000000-85E4-4C21-8525-8BD099D5CD6B}"/>
            </c:ext>
          </c:extLst>
        </c:ser>
        <c:ser>
          <c:idx val="1"/>
          <c:order val="1"/>
          <c:tx>
            <c:strRef>
              <c:f>'PIvot_Table '!$C$3:$C$4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'PIvot_Table '!$A$5:$A$7</c:f>
              <c:strCache>
                <c:ptCount val="2"/>
                <c:pt idx="0">
                  <c:v>Female</c:v>
                </c:pt>
                <c:pt idx="1">
                  <c:v>Male</c:v>
                </c:pt>
              </c:strCache>
            </c:strRef>
          </c:cat>
          <c:val>
            <c:numRef>
              <c:f>'PIvot_Table '!$C$5:$C$7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85E4-4C21-8525-8BD099D5CD6B}"/>
            </c:ext>
          </c:extLst>
        </c:ser>
        <c:dLbls>
          <c:showLegendKey val="0"/>
          <c:showVal val="0"/>
          <c:showCatName val="0"/>
          <c:showSerName val="0"/>
          <c:showPercent val="0"/>
          <c:showBubbleSize val="0"/>
        </c:dLbls>
        <c:gapWidth val="219"/>
        <c:overlap val="-27"/>
        <c:axId val="464785592"/>
        <c:axId val="464786552"/>
      </c:barChart>
      <c:catAx>
        <c:axId val="464785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Gander </a:t>
                </a:r>
              </a:p>
            </c:rich>
          </c:tx>
          <c:layout>
            <c:manualLayout>
              <c:xMode val="edge"/>
              <c:yMode val="edge"/>
              <c:x val="0.51427646544181982"/>
              <c:y val="0.898139525012203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4786552"/>
        <c:crosses val="autoZero"/>
        <c:auto val="1"/>
        <c:lblAlgn val="ctr"/>
        <c:lblOffset val="100"/>
        <c:noMultiLvlLbl val="0"/>
      </c:catAx>
      <c:valAx>
        <c:axId val="46478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0.12443044619422575"/>
              <c:y val="0.403602662874687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4785592"/>
        <c:crosses val="autoZero"/>
        <c:crossBetween val="between"/>
      </c:valAx>
      <c:spPr>
        <a:noFill/>
        <a:ln>
          <a:noFill/>
        </a:ln>
        <a:effectLst/>
      </c:spPr>
    </c:plotArea>
    <c:legend>
      <c:legendPos val="r"/>
      <c:layout>
        <c:manualLayout>
          <c:xMode val="edge"/>
          <c:yMode val="edge"/>
          <c:x val="1.9444444444444445E-2"/>
          <c:y val="0.10269584226499989"/>
          <c:w val="0.11666666666666667"/>
          <c:h val="0.1735121789021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Count of Purchse W.R.T</a:t>
            </a:r>
            <a:r>
              <a:rPr lang="en-US" b="1" u="sng" baseline="0"/>
              <a:t> to Distance</a:t>
            </a:r>
          </a:p>
          <a:p>
            <a:pPr>
              <a:defRPr/>
            </a:pPr>
            <a:endParaRPr lang="en-US" b="1" u="sng"/>
          </a:p>
        </c:rich>
      </c:tx>
      <c:layout>
        <c:manualLayout>
          <c:xMode val="edge"/>
          <c:yMode val="edge"/>
          <c:x val="0.30553030020832972"/>
          <c:y val="1.3123359580052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4196463409737"/>
          <c:y val="0.10687335958005249"/>
          <c:w val="0.63334216374496577"/>
          <c:h val="0.67026957567804024"/>
        </c:manualLayout>
      </c:layout>
      <c:lineChart>
        <c:grouping val="standard"/>
        <c:varyColors val="0"/>
        <c:ser>
          <c:idx val="0"/>
          <c:order val="0"/>
          <c:tx>
            <c:strRef>
              <c:f>'PIvot_Table '!$B$36:$B$37</c:f>
              <c:strCache>
                <c:ptCount val="1"/>
                <c:pt idx="0">
                  <c:v>No</c:v>
                </c:pt>
              </c:strCache>
            </c:strRef>
          </c:tx>
          <c:spPr>
            <a:ln w="28575" cap="rnd">
              <a:solidFill>
                <a:schemeClr val="accent1"/>
              </a:solidFill>
              <a:round/>
            </a:ln>
            <a:effectLst/>
          </c:spPr>
          <c:marker>
            <c:symbol val="none"/>
          </c:marker>
          <c:cat>
            <c:strRef>
              <c:f>'PIvot_Table '!$A$38:$A$43</c:f>
              <c:strCache>
                <c:ptCount val="5"/>
                <c:pt idx="0">
                  <c:v>0-1 Miles</c:v>
                </c:pt>
                <c:pt idx="1">
                  <c:v>1-2 Miles</c:v>
                </c:pt>
                <c:pt idx="2">
                  <c:v>2-5 Miles</c:v>
                </c:pt>
                <c:pt idx="3">
                  <c:v>5-10 Miles</c:v>
                </c:pt>
                <c:pt idx="4">
                  <c:v>More than 10 MIles</c:v>
                </c:pt>
              </c:strCache>
            </c:strRef>
          </c:cat>
          <c:val>
            <c:numRef>
              <c:f>'PIvot_Table '!$B$38:$B$43</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BF6C-44B7-92C6-ADA82D2891CA}"/>
            </c:ext>
          </c:extLst>
        </c:ser>
        <c:ser>
          <c:idx val="1"/>
          <c:order val="1"/>
          <c:tx>
            <c:strRef>
              <c:f>'PIvot_Table '!$C$36:$C$37</c:f>
              <c:strCache>
                <c:ptCount val="1"/>
                <c:pt idx="0">
                  <c:v>Yes</c:v>
                </c:pt>
              </c:strCache>
            </c:strRef>
          </c:tx>
          <c:spPr>
            <a:ln w="28575" cap="rnd">
              <a:solidFill>
                <a:schemeClr val="accent2"/>
              </a:solidFill>
              <a:round/>
            </a:ln>
            <a:effectLst/>
          </c:spPr>
          <c:marker>
            <c:symbol val="none"/>
          </c:marker>
          <c:cat>
            <c:strRef>
              <c:f>'PIvot_Table '!$A$38:$A$43</c:f>
              <c:strCache>
                <c:ptCount val="5"/>
                <c:pt idx="0">
                  <c:v>0-1 Miles</c:v>
                </c:pt>
                <c:pt idx="1">
                  <c:v>1-2 Miles</c:v>
                </c:pt>
                <c:pt idx="2">
                  <c:v>2-5 Miles</c:v>
                </c:pt>
                <c:pt idx="3">
                  <c:v>5-10 Miles</c:v>
                </c:pt>
                <c:pt idx="4">
                  <c:v>More than 10 MIles</c:v>
                </c:pt>
              </c:strCache>
            </c:strRef>
          </c:cat>
          <c:val>
            <c:numRef>
              <c:f>'PIvot_Table '!$C$38:$C$43</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BF6C-44B7-92C6-ADA82D2891CA}"/>
            </c:ext>
          </c:extLst>
        </c:ser>
        <c:dLbls>
          <c:showLegendKey val="0"/>
          <c:showVal val="0"/>
          <c:showCatName val="0"/>
          <c:showSerName val="0"/>
          <c:showPercent val="0"/>
          <c:showBubbleSize val="0"/>
        </c:dLbls>
        <c:smooth val="0"/>
        <c:axId val="571460856"/>
        <c:axId val="571458936"/>
      </c:lineChart>
      <c:catAx>
        <c:axId val="5714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1458936"/>
        <c:crosses val="autoZero"/>
        <c:auto val="1"/>
        <c:lblAlgn val="ctr"/>
        <c:lblOffset val="100"/>
        <c:noMultiLvlLbl val="0"/>
      </c:catAx>
      <c:valAx>
        <c:axId val="57145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Person</a:t>
                </a:r>
              </a:p>
            </c:rich>
          </c:tx>
          <c:layout>
            <c:manualLayout>
              <c:xMode val="edge"/>
              <c:yMode val="edge"/>
              <c:x val="5.5500489765289325E-2"/>
              <c:y val="0.368448982939632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14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W.R.T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'!$A$62:$A$65</c:f>
              <c:strCache>
                <c:ptCount val="3"/>
                <c:pt idx="0">
                  <c:v>Young</c:v>
                </c:pt>
                <c:pt idx="1">
                  <c:v>Middle Age</c:v>
                </c:pt>
                <c:pt idx="2">
                  <c:v>Old</c:v>
                </c:pt>
              </c:strCache>
            </c:strRef>
          </c:cat>
          <c:val>
            <c:numRef>
              <c:f>'PIvot_Table '!$B$62:$B$65</c:f>
              <c:numCache>
                <c:formatCode>General</c:formatCode>
                <c:ptCount val="3"/>
                <c:pt idx="0">
                  <c:v>1</c:v>
                </c:pt>
                <c:pt idx="1">
                  <c:v>32</c:v>
                </c:pt>
                <c:pt idx="2">
                  <c:v>2</c:v>
                </c:pt>
              </c:numCache>
            </c:numRef>
          </c:val>
          <c:smooth val="0"/>
          <c:extLst>
            <c:ext xmlns:c16="http://schemas.microsoft.com/office/drawing/2014/chart" uri="{C3380CC4-5D6E-409C-BE32-E72D297353CC}">
              <c16:uniqueId val="{00000000-20FB-43A7-98E3-E966650A5BE6}"/>
            </c:ext>
          </c:extLst>
        </c:ser>
        <c:ser>
          <c:idx val="1"/>
          <c:order val="1"/>
          <c:tx>
            <c:strRef>
              <c:f>'PIvot_Table '!$C$60:$C$61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'!$A$62:$A$65</c:f>
              <c:strCache>
                <c:ptCount val="3"/>
                <c:pt idx="0">
                  <c:v>Young</c:v>
                </c:pt>
                <c:pt idx="1">
                  <c:v>Middle Age</c:v>
                </c:pt>
                <c:pt idx="2">
                  <c:v>Old</c:v>
                </c:pt>
              </c:strCache>
            </c:strRef>
          </c:cat>
          <c:val>
            <c:numRef>
              <c:f>'PIvot_Table '!$C$62:$C$65</c:f>
              <c:numCache>
                <c:formatCode>General</c:formatCode>
                <c:ptCount val="3"/>
                <c:pt idx="0">
                  <c:v>7</c:v>
                </c:pt>
                <c:pt idx="1">
                  <c:v>37</c:v>
                </c:pt>
                <c:pt idx="2">
                  <c:v>6</c:v>
                </c:pt>
              </c:numCache>
            </c:numRef>
          </c:val>
          <c:smooth val="0"/>
          <c:extLst>
            <c:ext xmlns:c16="http://schemas.microsoft.com/office/drawing/2014/chart" uri="{C3380CC4-5D6E-409C-BE32-E72D297353CC}">
              <c16:uniqueId val="{00000001-20FB-43A7-98E3-E966650A5BE6}"/>
            </c:ext>
          </c:extLst>
        </c:ser>
        <c:dLbls>
          <c:showLegendKey val="0"/>
          <c:showVal val="0"/>
          <c:showCatName val="0"/>
          <c:showSerName val="0"/>
          <c:showPercent val="0"/>
          <c:showBubbleSize val="0"/>
        </c:dLbls>
        <c:marker val="1"/>
        <c:smooth val="0"/>
        <c:axId val="503854200"/>
        <c:axId val="503854840"/>
      </c:lineChart>
      <c:catAx>
        <c:axId val="50385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3854840"/>
        <c:crosses val="autoZero"/>
        <c:auto val="1"/>
        <c:lblAlgn val="ctr"/>
        <c:lblOffset val="100"/>
        <c:noMultiLvlLbl val="0"/>
      </c:catAx>
      <c:valAx>
        <c:axId val="50385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385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'!$A$84:$A$113</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'PIvot_Table '!$B$84:$B$113</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20ED-4EC1-8021-8EAEC3432320}"/>
            </c:ext>
          </c:extLst>
        </c:ser>
        <c:ser>
          <c:idx val="1"/>
          <c:order val="1"/>
          <c:tx>
            <c:strRef>
              <c:f>'PIvot_Table '!$C$82:$C$83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'!$A$84:$A$113</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'PIvot_Table '!$C$84:$C$113</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1-20ED-4EC1-8021-8EAEC3432320}"/>
            </c:ext>
          </c:extLst>
        </c:ser>
        <c:dLbls>
          <c:showLegendKey val="0"/>
          <c:showVal val="0"/>
          <c:showCatName val="0"/>
          <c:showSerName val="0"/>
          <c:showPercent val="0"/>
          <c:showBubbleSize val="0"/>
        </c:dLbls>
        <c:marker val="1"/>
        <c:smooth val="0"/>
        <c:axId val="1084187408"/>
        <c:axId val="1084190608"/>
      </c:lineChart>
      <c:catAx>
        <c:axId val="108418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84190608"/>
        <c:crosses val="autoZero"/>
        <c:auto val="1"/>
        <c:lblAlgn val="ctr"/>
        <c:lblOffset val="100"/>
        <c:noMultiLvlLbl val="0"/>
      </c:catAx>
      <c:valAx>
        <c:axId val="10841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841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Purchase W.R.T</a:t>
            </a:r>
            <a:r>
              <a:rPr lang="en-US" b="1" baseline="0"/>
              <a:t> Average Income</a:t>
            </a:r>
            <a:endParaRPr lang="en-US"/>
          </a:p>
        </c:rich>
      </c:tx>
      <c:layout>
        <c:manualLayout>
          <c:xMode val="edge"/>
          <c:yMode val="edge"/>
          <c:x val="0.32615966754155729"/>
          <c:y val="8.0790089918005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58092738407697"/>
          <c:y val="0.19793506943707506"/>
          <c:w val="0.64819685039370079"/>
          <c:h val="0.65853091280256637"/>
        </c:manualLayout>
      </c:layout>
      <c:barChart>
        <c:barDir val="col"/>
        <c:grouping val="clustered"/>
        <c:varyColors val="0"/>
        <c:ser>
          <c:idx val="0"/>
          <c:order val="0"/>
          <c:tx>
            <c:strRef>
              <c:f>'PIvot_Table '!$B$3:$B$4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'PIvot_Table '!$A$5:$A$7</c:f>
              <c:strCache>
                <c:ptCount val="2"/>
                <c:pt idx="0">
                  <c:v>Female</c:v>
                </c:pt>
                <c:pt idx="1">
                  <c:v>Male</c:v>
                </c:pt>
              </c:strCache>
            </c:strRef>
          </c:cat>
          <c:val>
            <c:numRef>
              <c:f>'PIvot_Table '!$B$5:$B$7</c:f>
              <c:numCache>
                <c:formatCode>_(* #,##0_);_(* \(#,##0\);_(* "-"_);_(@_)</c:formatCode>
                <c:ptCount val="2"/>
                <c:pt idx="0">
                  <c:v>81875</c:v>
                </c:pt>
                <c:pt idx="1">
                  <c:v>75789.473684210519</c:v>
                </c:pt>
              </c:numCache>
            </c:numRef>
          </c:val>
          <c:extLst>
            <c:ext xmlns:c16="http://schemas.microsoft.com/office/drawing/2014/chart" uri="{C3380CC4-5D6E-409C-BE32-E72D297353CC}">
              <c16:uniqueId val="{00000000-B96A-4445-9A08-7C41B2133E55}"/>
            </c:ext>
          </c:extLst>
        </c:ser>
        <c:ser>
          <c:idx val="1"/>
          <c:order val="1"/>
          <c:tx>
            <c:strRef>
              <c:f>'PIvot_Table '!$C$3:$C$4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'PIvot_Table '!$A$5:$A$7</c:f>
              <c:strCache>
                <c:ptCount val="2"/>
                <c:pt idx="0">
                  <c:v>Female</c:v>
                </c:pt>
                <c:pt idx="1">
                  <c:v>Male</c:v>
                </c:pt>
              </c:strCache>
            </c:strRef>
          </c:cat>
          <c:val>
            <c:numRef>
              <c:f>'PIvot_Table '!$C$5:$C$7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B96A-4445-9A08-7C41B2133E55}"/>
            </c:ext>
          </c:extLst>
        </c:ser>
        <c:dLbls>
          <c:showLegendKey val="0"/>
          <c:showVal val="0"/>
          <c:showCatName val="0"/>
          <c:showSerName val="0"/>
          <c:showPercent val="0"/>
          <c:showBubbleSize val="0"/>
        </c:dLbls>
        <c:gapWidth val="219"/>
        <c:overlap val="-27"/>
        <c:axId val="464785592"/>
        <c:axId val="464786552"/>
      </c:barChart>
      <c:catAx>
        <c:axId val="464785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 </a:t>
                </a:r>
              </a:p>
            </c:rich>
          </c:tx>
          <c:layout>
            <c:manualLayout>
              <c:xMode val="edge"/>
              <c:yMode val="edge"/>
              <c:x val="0.51427646544181982"/>
              <c:y val="0.898139525012203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4786552"/>
        <c:crosses val="autoZero"/>
        <c:auto val="1"/>
        <c:lblAlgn val="ctr"/>
        <c:lblOffset val="100"/>
        <c:noMultiLvlLbl val="0"/>
      </c:catAx>
      <c:valAx>
        <c:axId val="46478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0.12443044619422575"/>
              <c:y val="0.403602662874687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4785592"/>
        <c:crosses val="autoZero"/>
        <c:crossBetween val="between"/>
      </c:valAx>
      <c:spPr>
        <a:noFill/>
        <a:ln>
          <a:noFill/>
        </a:ln>
        <a:effectLst/>
      </c:spPr>
    </c:plotArea>
    <c:legend>
      <c:legendPos val="r"/>
      <c:layout>
        <c:manualLayout>
          <c:xMode val="edge"/>
          <c:yMode val="edge"/>
          <c:x val="1.9444444444444445E-2"/>
          <c:y val="0.10269584226499989"/>
          <c:w val="0.11666666666666667"/>
          <c:h val="0.1735121789021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Purchase W.R.T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'!$A$62:$A$65</c:f>
              <c:strCache>
                <c:ptCount val="3"/>
                <c:pt idx="0">
                  <c:v>Young</c:v>
                </c:pt>
                <c:pt idx="1">
                  <c:v>Middle Age</c:v>
                </c:pt>
                <c:pt idx="2">
                  <c:v>Old</c:v>
                </c:pt>
              </c:strCache>
            </c:strRef>
          </c:cat>
          <c:val>
            <c:numRef>
              <c:f>'PIvot_Table '!$B$62:$B$65</c:f>
              <c:numCache>
                <c:formatCode>General</c:formatCode>
                <c:ptCount val="3"/>
                <c:pt idx="0">
                  <c:v>1</c:v>
                </c:pt>
                <c:pt idx="1">
                  <c:v>32</c:v>
                </c:pt>
                <c:pt idx="2">
                  <c:v>2</c:v>
                </c:pt>
              </c:numCache>
            </c:numRef>
          </c:val>
          <c:smooth val="0"/>
          <c:extLst>
            <c:ext xmlns:c16="http://schemas.microsoft.com/office/drawing/2014/chart" uri="{C3380CC4-5D6E-409C-BE32-E72D297353CC}">
              <c16:uniqueId val="{00000000-11E6-42C8-BD19-A07BB8D614C8}"/>
            </c:ext>
          </c:extLst>
        </c:ser>
        <c:ser>
          <c:idx val="1"/>
          <c:order val="1"/>
          <c:tx>
            <c:strRef>
              <c:f>'PIvot_Table '!$C$60:$C$61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'!$A$62:$A$65</c:f>
              <c:strCache>
                <c:ptCount val="3"/>
                <c:pt idx="0">
                  <c:v>Young</c:v>
                </c:pt>
                <c:pt idx="1">
                  <c:v>Middle Age</c:v>
                </c:pt>
                <c:pt idx="2">
                  <c:v>Old</c:v>
                </c:pt>
              </c:strCache>
            </c:strRef>
          </c:cat>
          <c:val>
            <c:numRef>
              <c:f>'PIvot_Table '!$C$62:$C$65</c:f>
              <c:numCache>
                <c:formatCode>General</c:formatCode>
                <c:ptCount val="3"/>
                <c:pt idx="0">
                  <c:v>7</c:v>
                </c:pt>
                <c:pt idx="1">
                  <c:v>37</c:v>
                </c:pt>
                <c:pt idx="2">
                  <c:v>6</c:v>
                </c:pt>
              </c:numCache>
            </c:numRef>
          </c:val>
          <c:smooth val="0"/>
          <c:extLst>
            <c:ext xmlns:c16="http://schemas.microsoft.com/office/drawing/2014/chart" uri="{C3380CC4-5D6E-409C-BE32-E72D297353CC}">
              <c16:uniqueId val="{00000001-11E6-42C8-BD19-A07BB8D614C8}"/>
            </c:ext>
          </c:extLst>
        </c:ser>
        <c:dLbls>
          <c:showLegendKey val="0"/>
          <c:showVal val="0"/>
          <c:showCatName val="0"/>
          <c:showSerName val="0"/>
          <c:showPercent val="0"/>
          <c:showBubbleSize val="0"/>
        </c:dLbls>
        <c:marker val="1"/>
        <c:smooth val="0"/>
        <c:axId val="503854200"/>
        <c:axId val="503854840"/>
      </c:lineChart>
      <c:catAx>
        <c:axId val="50385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3854840"/>
        <c:crosses val="autoZero"/>
        <c:auto val="1"/>
        <c:lblAlgn val="ctr"/>
        <c:lblOffset val="100"/>
        <c:noMultiLvlLbl val="0"/>
      </c:catAx>
      <c:valAx>
        <c:axId val="50385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385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 !PivotTable2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Purchase W.R.T to Distance</a:t>
            </a:r>
          </a:p>
          <a:p>
            <a:pPr>
              <a:defRPr/>
            </a:pPr>
            <a:endParaRPr lang="en-US"/>
          </a:p>
        </c:rich>
      </c:tx>
      <c:layout>
        <c:manualLayout>
          <c:xMode val="edge"/>
          <c:yMode val="edge"/>
          <c:x val="0.30553030020832972"/>
          <c:y val="1.31233595800524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K"/>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5694479517079"/>
          <c:y val="0.11406102539069408"/>
          <c:w val="0.63334216374496577"/>
          <c:h val="0.67026957567804024"/>
        </c:manualLayout>
      </c:layout>
      <c:lineChart>
        <c:grouping val="standard"/>
        <c:varyColors val="0"/>
        <c:ser>
          <c:idx val="0"/>
          <c:order val="0"/>
          <c:tx>
            <c:strRef>
              <c:f>'PIvot_Table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 '!$A$38:$A$43</c:f>
              <c:strCache>
                <c:ptCount val="5"/>
                <c:pt idx="0">
                  <c:v>0-1 Miles</c:v>
                </c:pt>
                <c:pt idx="1">
                  <c:v>1-2 Miles</c:v>
                </c:pt>
                <c:pt idx="2">
                  <c:v>2-5 Miles</c:v>
                </c:pt>
                <c:pt idx="3">
                  <c:v>5-10 Miles</c:v>
                </c:pt>
                <c:pt idx="4">
                  <c:v>More than 10 MIles</c:v>
                </c:pt>
              </c:strCache>
            </c:strRef>
          </c:cat>
          <c:val>
            <c:numRef>
              <c:f>'PIvot_Table '!$B$38:$B$43</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0AFE-436C-9175-EF3E8BC0A8D0}"/>
            </c:ext>
          </c:extLst>
        </c:ser>
        <c:ser>
          <c:idx val="1"/>
          <c:order val="1"/>
          <c:tx>
            <c:strRef>
              <c:f>'PIvot_Table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 '!$A$38:$A$43</c:f>
              <c:strCache>
                <c:ptCount val="5"/>
                <c:pt idx="0">
                  <c:v>0-1 Miles</c:v>
                </c:pt>
                <c:pt idx="1">
                  <c:v>1-2 Miles</c:v>
                </c:pt>
                <c:pt idx="2">
                  <c:v>2-5 Miles</c:v>
                </c:pt>
                <c:pt idx="3">
                  <c:v>5-10 Miles</c:v>
                </c:pt>
                <c:pt idx="4">
                  <c:v>More than 10 MIles</c:v>
                </c:pt>
              </c:strCache>
            </c:strRef>
          </c:cat>
          <c:val>
            <c:numRef>
              <c:f>'PIvot_Table '!$C$38:$C$43</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0AFE-436C-9175-EF3E8BC0A8D0}"/>
            </c:ext>
          </c:extLst>
        </c:ser>
        <c:dLbls>
          <c:showLegendKey val="0"/>
          <c:showVal val="0"/>
          <c:showCatName val="0"/>
          <c:showSerName val="0"/>
          <c:showPercent val="0"/>
          <c:showBubbleSize val="0"/>
        </c:dLbls>
        <c:marker val="1"/>
        <c:smooth val="0"/>
        <c:axId val="571460856"/>
        <c:axId val="571458936"/>
      </c:lineChart>
      <c:catAx>
        <c:axId val="5714608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1458936"/>
        <c:crosses val="autoZero"/>
        <c:auto val="1"/>
        <c:lblAlgn val="ctr"/>
        <c:lblOffset val="100"/>
        <c:noMultiLvlLbl val="0"/>
      </c:catAx>
      <c:valAx>
        <c:axId val="57145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Person</a:t>
                </a:r>
              </a:p>
            </c:rich>
          </c:tx>
          <c:layout>
            <c:manualLayout>
              <c:xMode val="edge"/>
              <c:yMode val="edge"/>
              <c:x val="5.5500489765289325E-2"/>
              <c:y val="0.3684489829396325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14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266700</xdr:colOff>
      <xdr:row>0</xdr:row>
      <xdr:rowOff>85725</xdr:rowOff>
    </xdr:from>
    <xdr:to>
      <xdr:col>17</xdr:col>
      <xdr:colOff>571500</xdr:colOff>
      <xdr:row>19</xdr:row>
      <xdr:rowOff>0</xdr:rowOff>
    </xdr:to>
    <xdr:graphicFrame macro="">
      <xdr:nvGraphicFramePr>
        <xdr:cNvPr id="2" name="Chart 1">
          <a:extLst>
            <a:ext uri="{FF2B5EF4-FFF2-40B4-BE49-F238E27FC236}">
              <a16:creationId xmlns:a16="http://schemas.microsoft.com/office/drawing/2014/main" id="{E898901E-4C3A-47FE-8470-ED1F125D4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166686</xdr:colOff>
      <xdr:row>30</xdr:row>
      <xdr:rowOff>152400</xdr:rowOff>
    </xdr:from>
    <xdr:to>
      <xdr:col>18</xdr:col>
      <xdr:colOff>95249</xdr:colOff>
      <xdr:row>50</xdr:row>
      <xdr:rowOff>0</xdr:rowOff>
    </xdr:to>
    <xdr:graphicFrame macro="">
      <xdr:nvGraphicFramePr>
        <xdr:cNvPr id="3" name="Chart 2">
          <a:extLst>
            <a:ext uri="{FF2B5EF4-FFF2-40B4-BE49-F238E27FC236}">
              <a16:creationId xmlns:a16="http://schemas.microsoft.com/office/drawing/2014/main" id="{85EB801F-2A68-4F37-9E19-BB4059948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585787</xdr:colOff>
      <xdr:row>57</xdr:row>
      <xdr:rowOff>28575</xdr:rowOff>
    </xdr:from>
    <xdr:to>
      <xdr:col>13</xdr:col>
      <xdr:colOff>280987</xdr:colOff>
      <xdr:row>71</xdr:row>
      <xdr:rowOff>104775</xdr:rowOff>
    </xdr:to>
    <xdr:graphicFrame macro="">
      <xdr:nvGraphicFramePr>
        <xdr:cNvPr id="4" name="Chart 3">
          <a:extLst>
            <a:ext uri="{FF2B5EF4-FFF2-40B4-BE49-F238E27FC236}">
              <a16:creationId xmlns:a16="http://schemas.microsoft.com/office/drawing/2014/main" id="{164085AD-DE69-493F-A285-FFE9AAD92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590551</xdr:colOff>
      <xdr:row>81</xdr:row>
      <xdr:rowOff>9525</xdr:rowOff>
    </xdr:from>
    <xdr:to>
      <xdr:col>16</xdr:col>
      <xdr:colOff>180975</xdr:colOff>
      <xdr:row>96</xdr:row>
      <xdr:rowOff>171450</xdr:rowOff>
    </xdr:to>
    <xdr:graphicFrame macro="">
      <xdr:nvGraphicFramePr>
        <xdr:cNvPr id="5" name="Chart 4">
          <a:extLst>
            <a:ext uri="{FF2B5EF4-FFF2-40B4-BE49-F238E27FC236}">
              <a16:creationId xmlns:a16="http://schemas.microsoft.com/office/drawing/2014/main" id="{5F90EED2-B188-458B-912B-1396FEF0F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56917</xdr:colOff>
      <xdr:row>3</xdr:row>
      <xdr:rowOff>0</xdr:rowOff>
    </xdr:from>
    <xdr:to>
      <xdr:col>12</xdr:col>
      <xdr:colOff>246530</xdr:colOff>
      <xdr:row>21</xdr:row>
      <xdr:rowOff>104775</xdr:rowOff>
    </xdr:to>
    <xdr:graphicFrame macro="">
      <xdr:nvGraphicFramePr>
        <xdr:cNvPr id="2" name="Chart 1">
          <a:extLst>
            <a:ext uri="{FF2B5EF4-FFF2-40B4-BE49-F238E27FC236}">
              <a16:creationId xmlns:a16="http://schemas.microsoft.com/office/drawing/2014/main" id="{6C4B43E2-76DB-4288-8E21-D4EA2E0D1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57151</xdr:colOff>
      <xdr:row>21</xdr:row>
      <xdr:rowOff>114300</xdr:rowOff>
    </xdr:from>
    <xdr:to>
      <xdr:col>21</xdr:col>
      <xdr:colOff>11206</xdr:colOff>
      <xdr:row>36</xdr:row>
      <xdr:rowOff>0</xdr:rowOff>
    </xdr:to>
    <xdr:graphicFrame macro="">
      <xdr:nvGraphicFramePr>
        <xdr:cNvPr id="4" name="Chart 3">
          <a:extLst>
            <a:ext uri="{FF2B5EF4-FFF2-40B4-BE49-F238E27FC236}">
              <a16:creationId xmlns:a16="http://schemas.microsoft.com/office/drawing/2014/main" id="{7F29CE5E-F8FC-408C-B81E-9C5FD56D9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246530</xdr:colOff>
      <xdr:row>3</xdr:row>
      <xdr:rowOff>0</xdr:rowOff>
    </xdr:from>
    <xdr:to>
      <xdr:col>20</xdr:col>
      <xdr:colOff>605116</xdr:colOff>
      <xdr:row>21</xdr:row>
      <xdr:rowOff>104775</xdr:rowOff>
    </xdr:to>
    <xdr:graphicFrame macro="">
      <xdr:nvGraphicFramePr>
        <xdr:cNvPr id="22" name="Chart 21">
          <a:extLst>
            <a:ext uri="{FF2B5EF4-FFF2-40B4-BE49-F238E27FC236}">
              <a16:creationId xmlns:a16="http://schemas.microsoft.com/office/drawing/2014/main" id="{15F9E5AA-0118-41C7-95D3-A5A9BA790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44822</xdr:colOff>
      <xdr:row>2</xdr:row>
      <xdr:rowOff>190499</xdr:rowOff>
    </xdr:from>
    <xdr:to>
      <xdr:col>4</xdr:col>
      <xdr:colOff>33616</xdr:colOff>
      <xdr:row>8</xdr:row>
      <xdr:rowOff>123264</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20AE3C9D-DBA7-4FEC-8AB6-9BCD4E6970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822" y="717175"/>
              <a:ext cx="2409265" cy="107576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137835</xdr:rowOff>
    </xdr:from>
    <xdr:to>
      <xdr:col>4</xdr:col>
      <xdr:colOff>22411</xdr:colOff>
      <xdr:row>36</xdr:row>
      <xdr:rowOff>51955</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05E608D8-AFF7-447C-8089-7ACD2B640A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84011"/>
              <a:ext cx="2442882" cy="177837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35298</xdr:colOff>
      <xdr:row>8</xdr:row>
      <xdr:rowOff>190499</xdr:rowOff>
    </xdr:from>
    <xdr:to>
      <xdr:col>4</xdr:col>
      <xdr:colOff>33616</xdr:colOff>
      <xdr:row>20</xdr:row>
      <xdr:rowOff>179854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958DABC-3A97-4B07-880D-4418C5FDB0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298" y="1860175"/>
              <a:ext cx="2418789" cy="227535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Zeeshan" refreshedDate="44877.98060451389" createdVersion="6" refreshedVersion="6" minRefreshableVersion="3" recordCount="1000" xr:uid="{00000000-000A-0000-FFFF-FFFF00000000}">
  <cacheSource type="worksheet">
    <worksheetSource name="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 Miles" u="1"/>
        <s v="10 Plus Miles" u="1"/>
        <s v="10 - &gt; Miles" u="1"/>
        <s v="10 - &gt;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60:D65" firstHeaderRow="1" firstDataRow="2" firstDataCol="1"/>
  <pivotFields count="14">
    <pivotField subtotalTop="0" showAll="0"/>
    <pivotField subtotalTop="0" showAll="0">
      <items count="3">
        <item x="0"/>
        <item x="1"/>
        <item t="default"/>
      </items>
    </pivotField>
    <pivotField subtotalTop="0" showAll="0"/>
    <pivotField numFmtId="164" subtotalTop="0" showAll="0"/>
    <pivotField subtotalTop="0" showAll="0"/>
    <pivotField subtotalTop="0" showAll="0">
      <items count="6">
        <item x="0"/>
        <item h="1" x="4"/>
        <item h="1" x="2"/>
        <item h="1" x="1"/>
        <item h="1" x="3"/>
        <item t="default"/>
      </items>
    </pivotField>
    <pivotField subtotalTop="0" showAll="0"/>
    <pivotField subtotalTop="0" showAll="0"/>
    <pivotField subtotalTop="0" showAll="0"/>
    <pivotField subtotalTop="0" showAll="0"/>
    <pivotField subtotalTop="0" showAll="0">
      <items count="4">
        <item h="1" x="0"/>
        <item h="1" x="2"/>
        <item x="1"/>
        <item t="default"/>
      </items>
    </pivotField>
    <pivotField subtotalTop="0" showAll="0"/>
    <pivotField axis="axisRow" subtotalTop="0" showAll="0">
      <items count="4">
        <item x="2"/>
        <item x="0"/>
        <item x="1"/>
        <item t="default"/>
      </items>
    </pivotField>
    <pivotField axis="axisCol" dataField="1" subtotalTop="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36:D43" firstHeaderRow="1" firstDataRow="2" firstDataCol="1"/>
  <pivotFields count="14">
    <pivotField subtotalTop="0" showAll="0"/>
    <pivotField subtotalTop="0" showAll="0">
      <items count="3">
        <item x="0"/>
        <item x="1"/>
        <item t="default"/>
      </items>
    </pivotField>
    <pivotField subtotalTop="0" showAll="0"/>
    <pivotField numFmtId="164" subtotalTop="0" showAll="0"/>
    <pivotField subtotalTop="0" showAll="0"/>
    <pivotField subtotalTop="0" showAll="0">
      <items count="6">
        <item x="0"/>
        <item h="1" x="4"/>
        <item h="1" x="2"/>
        <item h="1" x="1"/>
        <item h="1" x="3"/>
        <item t="default"/>
      </items>
    </pivotField>
    <pivotField subtotalTop="0" showAll="0"/>
    <pivotField subtotalTop="0" showAll="0"/>
    <pivotField subtotalTop="0" showAll="0"/>
    <pivotField axis="axisRow" subtotalTop="0" showAll="0" sortType="ascending">
      <items count="10">
        <item x="0"/>
        <item m="1" x="8"/>
        <item m="1" x="7"/>
        <item m="1" x="6"/>
        <item m="1" x="5"/>
        <item x="3"/>
        <item x="1"/>
        <item x="2"/>
        <item x="4"/>
        <item t="default"/>
      </items>
    </pivotField>
    <pivotField subtotalTop="0" showAll="0">
      <items count="4">
        <item h="1" x="0"/>
        <item h="1" x="2"/>
        <item x="1"/>
        <item t="default"/>
      </items>
    </pivotField>
    <pivotField subtotalTop="0" showAll="0"/>
    <pivotField subtotalTop="0" showAll="0"/>
    <pivotField axis="axisCol" dataField="1" subtotalTop="0" showAll="0">
      <items count="3">
        <item x="0"/>
        <item x="1"/>
        <item t="default"/>
      </items>
    </pivotField>
  </pivotFields>
  <rowFields count="1">
    <field x="9"/>
  </rowFields>
  <rowItems count="6">
    <i>
      <x/>
    </i>
    <i>
      <x v="5"/>
    </i>
    <i>
      <x v="6"/>
    </i>
    <i>
      <x v="7"/>
    </i>
    <i>
      <x v="8"/>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82:D113" firstHeaderRow="1" firstDataRow="2" firstDataCol="1"/>
  <pivotFields count="14">
    <pivotField subtotalTop="0" showAll="0"/>
    <pivotField subtotalTop="0" showAll="0">
      <items count="3">
        <item x="0"/>
        <item x="1"/>
        <item t="default"/>
      </items>
    </pivotField>
    <pivotField subtotalTop="0" showAll="0"/>
    <pivotField numFmtId="164" subtotalTop="0" showAll="0"/>
    <pivotField subtotalTop="0" showAll="0"/>
    <pivotField subtotalTop="0" showAll="0">
      <items count="6">
        <item x="0"/>
        <item h="1" x="4"/>
        <item h="1" x="2"/>
        <item h="1" x="1"/>
        <item h="1" x="3"/>
        <item t="default"/>
      </items>
    </pivotField>
    <pivotField subtotalTop="0" showAll="0"/>
    <pivotField subtotalTop="0" showAll="0"/>
    <pivotField subtotalTop="0" showAll="0"/>
    <pivotField subtotalTop="0" showAll="0"/>
    <pivotField subtotalTop="0" showAll="0">
      <items count="4">
        <item h="1" x="0"/>
        <item h="1" x="2"/>
        <item x="1"/>
        <item t="default"/>
      </items>
    </pivotField>
    <pivotField axis="axisRow" subtotalTop="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ubtotalTop="0" showAll="0"/>
    <pivotField axis="axisCol" dataField="1" subtotalTop="0"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D7" firstHeaderRow="1" firstDataRow="2" firstDataCol="1"/>
  <pivotFields count="14">
    <pivotField subtotalTop="0" showAll="0"/>
    <pivotField subtotalTop="0" showAll="0">
      <items count="3">
        <item x="0"/>
        <item x="1"/>
        <item t="default"/>
      </items>
    </pivotField>
    <pivotField axis="axisRow" subtotalTop="0" showAll="0">
      <items count="3">
        <item x="0"/>
        <item x="1"/>
        <item t="default"/>
      </items>
    </pivotField>
    <pivotField dataField="1" numFmtId="164" subtotalTop="0" showAll="0"/>
    <pivotField subtotalTop="0" showAll="0"/>
    <pivotField subtotalTop="0" showAll="0">
      <items count="6">
        <item x="0"/>
        <item h="1" x="4"/>
        <item h="1" x="2"/>
        <item h="1" x="1"/>
        <item h="1" x="3"/>
        <item t="default"/>
      </items>
    </pivotField>
    <pivotField subtotalTop="0" showAll="0"/>
    <pivotField subtotalTop="0" showAll="0"/>
    <pivotField subtotalTop="0" showAll="0"/>
    <pivotField subtotalTop="0" showAll="0"/>
    <pivotField subtotalTop="0" showAll="0">
      <items count="4">
        <item h="1" x="0"/>
        <item h="1" x="2"/>
        <item x="1"/>
        <item t="default"/>
      </items>
    </pivotField>
    <pivotField subtotalTop="0" showAll="0"/>
    <pivotField subtotalTop="0" showAll="0"/>
    <pivotField axis="axisCol"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6">
    <format dxfId="77">
      <pivotArea collapsedLevelsAreSubtotals="1" fieldPosition="0">
        <references count="1">
          <reference field="2" count="0"/>
        </references>
      </pivotArea>
    </format>
    <format dxfId="76">
      <pivotArea collapsedLevelsAreSubtotals="1" fieldPosition="0">
        <references count="1">
          <reference field="2" count="0"/>
        </references>
      </pivotArea>
    </format>
    <format dxfId="75">
      <pivotArea collapsedLevelsAreSubtotals="1" fieldPosition="0">
        <references count="1">
          <reference field="2" count="0"/>
        </references>
      </pivotArea>
    </format>
    <format dxfId="74">
      <pivotArea collapsedLevelsAreSubtotals="1" fieldPosition="0">
        <references count="1">
          <reference field="2" count="0"/>
        </references>
      </pivotArea>
    </format>
    <format dxfId="73">
      <pivotArea outline="0" collapsedLevelsAreSubtotals="1" fieldPosition="0"/>
    </format>
    <format dxfId="72">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Dark2" rowHeight="241300"/>
  <slicer name="Education" xr10:uid="{00000000-0014-0000-FFFF-FFFF02000000}" cache="Slicer_Education" caption="Education" style="SlicerStyleDark2" rowHeight="241300"/>
  <slicer name="Region" xr10:uid="{00000000-0014-0000-FFFF-FFFF03000000}"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3" sqref="M3"/>
    </sheetView>
  </sheetViews>
  <sheetFormatPr defaultRowHeight="15" x14ac:dyDescent="0.25"/>
  <cols>
    <col min="1" max="1" width="6" bestFit="1" customWidth="1"/>
    <col min="2" max="2" width="2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140625" bestFit="1" customWidth="1"/>
    <col min="14" max="14" width="16.85546875" bestFit="1" customWidth="1"/>
  </cols>
  <sheetData>
    <row r="1" spans="1:14"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IF(L2&lt;31,"Young",IF(L2&lt;55,"Middle Age",IF(L2&gt;=55,"Old","Invalid")))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IF(L3&lt;31,"Young",IF(L3&lt;55,"Middle Age",IF(L3&gt;=55,"Old","Invalid")))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7">
        <v>29</v>
      </c>
      <c r="M28" s="3" t="str">
        <f t="shared" si="0"/>
        <v>Young</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7">
        <v>26</v>
      </c>
      <c r="M33" s="3" t="str">
        <f t="shared" si="0"/>
        <v>Young</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7">
        <v>30</v>
      </c>
      <c r="M39" s="3" t="str">
        <f t="shared" si="0"/>
        <v>Young</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7">
        <v>28</v>
      </c>
      <c r="M40" s="3" t="str">
        <f t="shared" si="0"/>
        <v>Young</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7">
        <v>28</v>
      </c>
      <c r="M52" s="3" t="str">
        <f t="shared" si="0"/>
        <v>Young</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IF(L67&lt;31,"Young",IF(L67&lt;55,"Middle Age",IF(L67&gt;=55,"Old","Invalid")))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Young</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Young</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7">
        <v>29</v>
      </c>
      <c r="M79" s="3" t="str">
        <f t="shared" si="1"/>
        <v>Young</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7">
        <v>29</v>
      </c>
      <c r="M85" s="3" t="str">
        <f t="shared" si="1"/>
        <v>Young</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Young</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7">
        <v>29</v>
      </c>
      <c r="M90" s="3" t="str">
        <f t="shared" si="1"/>
        <v>Young</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Young</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7">
        <v>30</v>
      </c>
      <c r="M93" s="3" t="str">
        <f t="shared" si="1"/>
        <v>Young</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7">
        <v>25</v>
      </c>
      <c r="M100" s="3" t="str">
        <f t="shared" si="1"/>
        <v>Young</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7">
        <v>30</v>
      </c>
      <c r="M107" s="3" t="str">
        <f t="shared" si="1"/>
        <v>Young</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7">
        <v>26</v>
      </c>
      <c r="M116" s="3" t="str">
        <f t="shared" si="1"/>
        <v>Young</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7">
        <v>30</v>
      </c>
      <c r="M117" s="3" t="str">
        <f t="shared" si="1"/>
        <v>Young</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7">
        <v>29</v>
      </c>
      <c r="M121" s="3" t="str">
        <f t="shared" si="1"/>
        <v>Young</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IF(L131&lt;31,"Young",IF(L131&lt;55,"Middle Age",IF(L131&gt;=55,"Old","Invalid")))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7">
        <v>26</v>
      </c>
      <c r="M143" s="3" t="str">
        <f t="shared" si="2"/>
        <v>Young</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7">
        <v>27</v>
      </c>
      <c r="M151" s="3" t="str">
        <f t="shared" si="2"/>
        <v>Young</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7">
        <v>25</v>
      </c>
      <c r="M166" s="3" t="str">
        <f t="shared" si="2"/>
        <v>Young</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7">
        <v>25</v>
      </c>
      <c r="M167" s="3" t="str">
        <f t="shared" si="2"/>
        <v>Young</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7">
        <v>27</v>
      </c>
      <c r="M175" s="3" t="str">
        <f t="shared" si="2"/>
        <v>Young</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7">
        <v>29</v>
      </c>
      <c r="M178" s="3" t="str">
        <f t="shared" si="2"/>
        <v>Young</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IF(L195&lt;31,"Young",IF(L195&lt;55,"Middle Age",IF(L195&gt;=55,"Old","Invalid")))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7">
        <v>25</v>
      </c>
      <c r="M197" s="3" t="str">
        <f t="shared" si="3"/>
        <v>Young</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7">
        <v>27</v>
      </c>
      <c r="M203" s="3" t="str">
        <f t="shared" si="3"/>
        <v>Young</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7">
        <v>26</v>
      </c>
      <c r="M209" s="3" t="str">
        <f t="shared" si="3"/>
        <v>Young</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Young</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7">
        <v>25</v>
      </c>
      <c r="M219" s="3" t="str">
        <f t="shared" si="3"/>
        <v>Young</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7">
        <v>26</v>
      </c>
      <c r="M221" s="3" t="str">
        <f t="shared" si="3"/>
        <v>Young</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7">
        <v>27</v>
      </c>
      <c r="M235" s="3" t="str">
        <f t="shared" si="3"/>
        <v>Young</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Young</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7">
        <v>27</v>
      </c>
      <c r="M243" s="3" t="str">
        <f t="shared" si="3"/>
        <v>Young</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7">
        <v>29</v>
      </c>
      <c r="M245" s="3" t="str">
        <f t="shared" si="3"/>
        <v>Young</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IF(L259&lt;31,"Young",IF(L259&lt;55,"Middle Age",IF(L259&gt;=55,"Old","Invalid")))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7">
        <v>27</v>
      </c>
      <c r="M268" s="3" t="str">
        <f t="shared" si="4"/>
        <v>Young</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7">
        <v>28</v>
      </c>
      <c r="M273" s="3" t="str">
        <f t="shared" si="4"/>
        <v>Young</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7">
        <v>30</v>
      </c>
      <c r="M275" s="3" t="str">
        <f t="shared" si="4"/>
        <v>Young</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7">
        <v>28</v>
      </c>
      <c r="M303" s="3" t="str">
        <f t="shared" si="4"/>
        <v>Young</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IF(L323&lt;31,"Young",IF(L323&lt;55,"Middle Age",IF(L323&gt;=55,"Old","Invalid")))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7">
        <v>26</v>
      </c>
      <c r="M328" s="3" t="str">
        <f t="shared" si="5"/>
        <v>Young</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7">
        <v>30</v>
      </c>
      <c r="M333" s="3" t="str">
        <f t="shared" si="5"/>
        <v>Young</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7">
        <v>30</v>
      </c>
      <c r="M342" s="3" t="str">
        <f t="shared" si="5"/>
        <v>Young</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7">
        <v>29</v>
      </c>
      <c r="M351" s="3" t="str">
        <f t="shared" si="5"/>
        <v>Young</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7">
        <v>28</v>
      </c>
      <c r="M352" s="3" t="str">
        <f t="shared" si="5"/>
        <v>Young</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7">
        <v>30</v>
      </c>
      <c r="M361" s="3" t="str">
        <f t="shared" si="5"/>
        <v>Young</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7">
        <v>27</v>
      </c>
      <c r="M363" s="3" t="str">
        <f t="shared" si="5"/>
        <v>Young</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7">
        <v>30</v>
      </c>
      <c r="M375" s="3" t="str">
        <f t="shared" si="5"/>
        <v>Young</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7">
        <v>30</v>
      </c>
      <c r="M382" s="3" t="str">
        <f t="shared" si="5"/>
        <v>Young</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7">
        <v>28</v>
      </c>
      <c r="M386" s="3" t="str">
        <f t="shared" si="5"/>
        <v>Young</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IF(L387&lt;31,"Young",IF(L387&lt;55,"Middle Age",IF(L387&gt;=55,"Old","Invalid")))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7">
        <v>28</v>
      </c>
      <c r="M428" s="3" t="str">
        <f t="shared" si="6"/>
        <v>Young</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7">
        <v>28</v>
      </c>
      <c r="M433" s="3" t="str">
        <f t="shared" si="6"/>
        <v>Young</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7">
        <v>26</v>
      </c>
      <c r="M435" s="3" t="str">
        <f t="shared" si="6"/>
        <v>Young</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7">
        <v>28</v>
      </c>
      <c r="M439" s="3" t="str">
        <f t="shared" si="6"/>
        <v>Young</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IF(L451&lt;31,"Young",IF(L451&lt;55,"Middle Age",IF(L451&gt;=55,"Old","Invalid")))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7">
        <v>28</v>
      </c>
      <c r="M472" s="3" t="str">
        <f t="shared" si="7"/>
        <v>Young</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Young</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7">
        <v>29</v>
      </c>
      <c r="M510" s="3" t="str">
        <f t="shared" si="7"/>
        <v>Young</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IF(L515&lt;31,"Young",IF(L515&lt;55,"Middle Age",IF(L515&gt;=55,"Old","Invalid")))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7">
        <v>28</v>
      </c>
      <c r="M530" s="3" t="str">
        <f t="shared" si="8"/>
        <v>Young</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7">
        <v>27</v>
      </c>
      <c r="M532" s="3" t="str">
        <f t="shared" si="8"/>
        <v>Young</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7">
        <v>28</v>
      </c>
      <c r="M533" s="3" t="str">
        <f t="shared" si="8"/>
        <v>Young</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7">
        <v>29</v>
      </c>
      <c r="M544" s="3" t="str">
        <f t="shared" si="8"/>
        <v>Young</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7">
        <v>29</v>
      </c>
      <c r="M547" s="3" t="str">
        <f t="shared" si="8"/>
        <v>Young</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7">
        <v>28</v>
      </c>
      <c r="M565" s="3" t="str">
        <f t="shared" si="8"/>
        <v>Young</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7">
        <v>27</v>
      </c>
      <c r="M566" s="3" t="str">
        <f t="shared" si="8"/>
        <v>Young</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7">
        <v>30</v>
      </c>
      <c r="M574" s="3" t="str">
        <f t="shared" si="8"/>
        <v>Young</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IF(L579&lt;31,"Young",IF(L579&lt;55,"Middle Age",IF(L579&gt;=55,"Old","Invalid")))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7">
        <v>28</v>
      </c>
      <c r="M583" s="3" t="str">
        <f t="shared" si="9"/>
        <v>Young</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7">
        <v>27</v>
      </c>
      <c r="M606" s="3" t="str">
        <f t="shared" si="9"/>
        <v>Young</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7">
        <v>27</v>
      </c>
      <c r="M614" s="3" t="str">
        <f t="shared" si="9"/>
        <v>Young</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7">
        <v>30</v>
      </c>
      <c r="M621" s="3" t="str">
        <f t="shared" si="9"/>
        <v>Young</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7">
        <v>27</v>
      </c>
      <c r="M626" s="3" t="str">
        <f t="shared" si="9"/>
        <v>Young</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7">
        <v>29</v>
      </c>
      <c r="M628" s="3" t="str">
        <f t="shared" si="9"/>
        <v>Young</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7">
        <v>30</v>
      </c>
      <c r="M632" s="3" t="str">
        <f t="shared" si="9"/>
        <v>Young</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7">
        <v>30</v>
      </c>
      <c r="M639" s="3" t="str">
        <f t="shared" si="9"/>
        <v>Young</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IF(L643&lt;31,"Young",IF(L643&lt;55,"Middle Age",IF(L643&gt;=55,"Old","Invalid")))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7">
        <v>28</v>
      </c>
      <c r="M663" s="3" t="str">
        <f t="shared" si="10"/>
        <v>Young</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Young</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7">
        <v>30</v>
      </c>
      <c r="M689" s="3" t="str">
        <f t="shared" si="10"/>
        <v>Young</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7">
        <v>30</v>
      </c>
      <c r="M690" s="3" t="str">
        <f t="shared" si="10"/>
        <v>Young</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7">
        <v>26</v>
      </c>
      <c r="M691" s="3" t="str">
        <f t="shared" si="10"/>
        <v>Young</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7">
        <v>30</v>
      </c>
      <c r="M698" s="3" t="str">
        <f t="shared" si="10"/>
        <v>Young</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7">
        <v>28</v>
      </c>
      <c r="M699" s="3" t="str">
        <f t="shared" si="10"/>
        <v>Young</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7">
        <v>26</v>
      </c>
      <c r="M703" s="3" t="str">
        <f t="shared" si="10"/>
        <v>Young</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IF(L707&lt;31,"Young",IF(L707&lt;55,"Middle Age",IF(L707&gt;=55,"Old","Invalid")))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7">
        <v>28</v>
      </c>
      <c r="M716" s="3" t="str">
        <f t="shared" si="11"/>
        <v>Young</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7">
        <v>27</v>
      </c>
      <c r="M730" s="3" t="str">
        <f t="shared" si="11"/>
        <v>Young</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Young</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7">
        <v>30</v>
      </c>
      <c r="M742" s="3" t="str">
        <f t="shared" si="11"/>
        <v>Young</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7">
        <v>30</v>
      </c>
      <c r="M744" s="3" t="str">
        <f t="shared" si="11"/>
        <v>Young</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7">
        <v>27</v>
      </c>
      <c r="M755" s="3" t="str">
        <f t="shared" si="11"/>
        <v>Young</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7">
        <v>27</v>
      </c>
      <c r="M766" s="3" t="str">
        <f t="shared" si="11"/>
        <v>Young</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IF(L771&lt;31,"Young",IF(L771&lt;55,"Middle Age",IF(L771&gt;=55,"Old","Invalid")))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7">
        <v>27</v>
      </c>
      <c r="M779" s="3" t="str">
        <f t="shared" si="12"/>
        <v>Young</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7">
        <v>28</v>
      </c>
      <c r="M787" s="3" t="str">
        <f t="shared" si="12"/>
        <v>Young</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7">
        <v>28</v>
      </c>
      <c r="M793" s="3" t="str">
        <f t="shared" si="12"/>
        <v>Young</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7">
        <v>27</v>
      </c>
      <c r="M799" s="3" t="str">
        <f t="shared" si="12"/>
        <v>Young</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7">
        <v>25</v>
      </c>
      <c r="M800" s="3" t="str">
        <f t="shared" si="12"/>
        <v>Young</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7">
        <v>27</v>
      </c>
      <c r="M804" s="3" t="str">
        <f t="shared" si="12"/>
        <v>Young</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7">
        <v>28</v>
      </c>
      <c r="M805" s="3" t="str">
        <f t="shared" si="12"/>
        <v>Young</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7">
        <v>27</v>
      </c>
      <c r="M806" s="3" t="str">
        <f t="shared" si="12"/>
        <v>Young</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7">
        <v>30</v>
      </c>
      <c r="M817" s="3" t="str">
        <f t="shared" si="12"/>
        <v>Young</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Young</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7">
        <v>30</v>
      </c>
      <c r="M821" s="3" t="str">
        <f t="shared" si="12"/>
        <v>Young</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7">
        <v>26</v>
      </c>
      <c r="M830" s="3" t="str">
        <f t="shared" si="12"/>
        <v>Young</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IF(L835&lt;31,"Young",IF(L835&lt;55,"Middle Age",IF(L835&gt;=55,"Old","Invalid")))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7">
        <v>28</v>
      </c>
      <c r="M838" s="3" t="str">
        <f t="shared" si="13"/>
        <v>Young</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Young</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7">
        <v>27</v>
      </c>
      <c r="M858" s="3" t="str">
        <f t="shared" si="13"/>
        <v>Young</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7">
        <v>26</v>
      </c>
      <c r="M878" s="3" t="str">
        <f t="shared" si="13"/>
        <v>Young</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7">
        <v>28</v>
      </c>
      <c r="M899" s="3" t="str">
        <f t="shared" ref="M899:M962" si="14">IF(L899&lt;31,"Young",IF(L899&lt;55,"Middle Age",IF(L899&gt;=55,"Old","Invalid")))</f>
        <v>Young</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7">
        <v>27</v>
      </c>
      <c r="M934" s="3" t="str">
        <f t="shared" si="14"/>
        <v>Young</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7">
        <v>29</v>
      </c>
      <c r="M935" s="3" t="str">
        <f t="shared" si="14"/>
        <v>Young</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7">
        <v>27</v>
      </c>
      <c r="M940" s="3" t="str">
        <f t="shared" si="14"/>
        <v>Young</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7">
        <v>30</v>
      </c>
      <c r="M955" s="3" t="str">
        <f t="shared" si="14"/>
        <v>Young</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7">
        <v>30</v>
      </c>
      <c r="M959" s="3" t="str">
        <f t="shared" si="14"/>
        <v>Young</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IF(L963&lt;31,"Young",IF(L963&lt;55,"Middle Age",IF(L963&gt;=55,"Old","Invalid")))</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7">
        <v>27</v>
      </c>
      <c r="M970" s="3" t="str">
        <f t="shared" si="15"/>
        <v>Young</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Young</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37"/>
  <sheetViews>
    <sheetView topLeftCell="A52" workbookViewId="0">
      <selection activeCell="I32" sqref="I32"/>
    </sheetView>
  </sheetViews>
  <sheetFormatPr defaultRowHeight="15" x14ac:dyDescent="0.25"/>
  <cols>
    <col min="1" max="1" width="22.85546875" style="10" bestFit="1" customWidth="1"/>
    <col min="2" max="2" width="16.28515625" style="10" bestFit="1" customWidth="1"/>
    <col min="3" max="3" width="4.140625" style="10" bestFit="1" customWidth="1"/>
    <col min="4" max="4" width="11.28515625" style="10" bestFit="1" customWidth="1"/>
    <col min="5" max="16384" width="9.140625" style="10"/>
  </cols>
  <sheetData>
    <row r="3" spans="1:4" x14ac:dyDescent="0.25">
      <c r="A3" s="8" t="s">
        <v>43</v>
      </c>
      <c r="B3" s="8" t="s">
        <v>44</v>
      </c>
      <c r="C3"/>
      <c r="D3"/>
    </row>
    <row r="4" spans="1:4" x14ac:dyDescent="0.25">
      <c r="A4" s="8" t="s">
        <v>41</v>
      </c>
      <c r="B4" t="s">
        <v>18</v>
      </c>
      <c r="C4" t="s">
        <v>15</v>
      </c>
      <c r="D4" t="s">
        <v>42</v>
      </c>
    </row>
    <row r="5" spans="1:4" x14ac:dyDescent="0.25">
      <c r="A5" s="9" t="s">
        <v>39</v>
      </c>
      <c r="B5" s="12">
        <v>81875</v>
      </c>
      <c r="C5" s="12">
        <v>63684.210526315786</v>
      </c>
      <c r="D5" s="12">
        <v>72000</v>
      </c>
    </row>
    <row r="6" spans="1:4" x14ac:dyDescent="0.25">
      <c r="A6" s="9" t="s">
        <v>38</v>
      </c>
      <c r="B6" s="12">
        <v>75789.473684210519</v>
      </c>
      <c r="C6" s="12">
        <v>68709.677419354834</v>
      </c>
      <c r="D6" s="12">
        <v>71400</v>
      </c>
    </row>
    <row r="7" spans="1:4" x14ac:dyDescent="0.25">
      <c r="A7" s="9" t="s">
        <v>42</v>
      </c>
      <c r="B7" s="12">
        <v>78571.428571428565</v>
      </c>
      <c r="C7" s="12">
        <v>66800</v>
      </c>
      <c r="D7" s="12">
        <v>71647.058823529413</v>
      </c>
    </row>
    <row r="36" spans="1:4" x14ac:dyDescent="0.25">
      <c r="A36" s="8" t="s">
        <v>45</v>
      </c>
      <c r="B36" s="8" t="s">
        <v>44</v>
      </c>
      <c r="C36"/>
      <c r="D36"/>
    </row>
    <row r="37" spans="1:4" x14ac:dyDescent="0.25">
      <c r="A37" s="8" t="s">
        <v>41</v>
      </c>
      <c r="B37" t="s">
        <v>18</v>
      </c>
      <c r="C37" t="s">
        <v>15</v>
      </c>
      <c r="D37" t="s">
        <v>42</v>
      </c>
    </row>
    <row r="38" spans="1:4" x14ac:dyDescent="0.25">
      <c r="A38" s="9" t="s">
        <v>16</v>
      </c>
      <c r="B38" s="15">
        <v>3</v>
      </c>
      <c r="C38" s="15">
        <v>19</v>
      </c>
      <c r="D38" s="15">
        <v>22</v>
      </c>
    </row>
    <row r="39" spans="1:4" x14ac:dyDescent="0.25">
      <c r="A39" s="9" t="s">
        <v>26</v>
      </c>
      <c r="B39" s="15">
        <v>3</v>
      </c>
      <c r="C39" s="15">
        <v>3</v>
      </c>
      <c r="D39" s="15">
        <v>6</v>
      </c>
    </row>
    <row r="40" spans="1:4" x14ac:dyDescent="0.25">
      <c r="A40" s="9" t="s">
        <v>22</v>
      </c>
      <c r="B40" s="15">
        <v>7</v>
      </c>
      <c r="C40" s="15">
        <v>6</v>
      </c>
      <c r="D40" s="15">
        <v>13</v>
      </c>
    </row>
    <row r="41" spans="1:4" x14ac:dyDescent="0.25">
      <c r="A41" s="9" t="s">
        <v>23</v>
      </c>
      <c r="B41" s="15">
        <v>8</v>
      </c>
      <c r="C41" s="15">
        <v>15</v>
      </c>
      <c r="D41" s="15">
        <v>23</v>
      </c>
    </row>
    <row r="42" spans="1:4" x14ac:dyDescent="0.25">
      <c r="A42" s="9" t="s">
        <v>46</v>
      </c>
      <c r="B42" s="15">
        <v>14</v>
      </c>
      <c r="C42" s="15">
        <v>7</v>
      </c>
      <c r="D42" s="15">
        <v>21</v>
      </c>
    </row>
    <row r="43" spans="1:4" x14ac:dyDescent="0.25">
      <c r="A43" s="9" t="s">
        <v>42</v>
      </c>
      <c r="B43" s="15">
        <v>35</v>
      </c>
      <c r="C43" s="15">
        <v>50</v>
      </c>
      <c r="D43" s="15">
        <v>85</v>
      </c>
    </row>
    <row r="60" spans="1:5" x14ac:dyDescent="0.25">
      <c r="A60" s="8" t="s">
        <v>45</v>
      </c>
      <c r="B60" s="8" t="s">
        <v>44</v>
      </c>
      <c r="C60"/>
      <c r="D60"/>
    </row>
    <row r="61" spans="1:5" x14ac:dyDescent="0.25">
      <c r="A61" s="8" t="s">
        <v>41</v>
      </c>
      <c r="B61" t="s">
        <v>18</v>
      </c>
      <c r="C61" t="s">
        <v>15</v>
      </c>
      <c r="D61" t="s">
        <v>42</v>
      </c>
    </row>
    <row r="62" spans="1:5" x14ac:dyDescent="0.25">
      <c r="A62" s="9" t="s">
        <v>49</v>
      </c>
      <c r="B62" s="15">
        <v>1</v>
      </c>
      <c r="C62" s="15">
        <v>7</v>
      </c>
      <c r="D62" s="15">
        <v>8</v>
      </c>
      <c r="E62" s="11">
        <f>GETPIVOTDATA("Purchased Bike",$A$60,"Age Bra","Young","Purchased Bike","Yes")/GETPIVOTDATA("Purchased Bike",$A$60,"Age Bra","Young")</f>
        <v>0.875</v>
      </c>
    </row>
    <row r="63" spans="1:5" x14ac:dyDescent="0.25">
      <c r="A63" s="9" t="s">
        <v>47</v>
      </c>
      <c r="B63" s="15">
        <v>32</v>
      </c>
      <c r="C63" s="15">
        <v>37</v>
      </c>
      <c r="D63" s="15">
        <v>69</v>
      </c>
      <c r="E63" s="11">
        <f>GETPIVOTDATA("Purchased Bike",$A$60,"Age Bra","Middle Age","Purchased Bike","Yes")/GETPIVOTDATA("Purchased Bike",$A$60,"Age Bra","Middle Age")</f>
        <v>0.53623188405797106</v>
      </c>
    </row>
    <row r="64" spans="1:5" x14ac:dyDescent="0.25">
      <c r="A64" s="9" t="s">
        <v>48</v>
      </c>
      <c r="B64" s="15">
        <v>2</v>
      </c>
      <c r="C64" s="15">
        <v>6</v>
      </c>
      <c r="D64" s="15">
        <v>8</v>
      </c>
      <c r="E64" s="11">
        <f>GETPIVOTDATA("Purchased Bike",$A$60,"Age Bra","Old","Purchased Bike","Yes")/GETPIVOTDATA("Purchased Bike",$A$60,"Age Bra","Old")</f>
        <v>0.75</v>
      </c>
    </row>
    <row r="65" spans="1:4" x14ac:dyDescent="0.25">
      <c r="A65" s="9" t="s">
        <v>42</v>
      </c>
      <c r="B65" s="15">
        <v>35</v>
      </c>
      <c r="C65" s="15">
        <v>50</v>
      </c>
      <c r="D65" s="15">
        <v>85</v>
      </c>
    </row>
    <row r="82" spans="1:4" x14ac:dyDescent="0.25">
      <c r="A82" s="8" t="s">
        <v>45</v>
      </c>
      <c r="B82" s="8" t="s">
        <v>44</v>
      </c>
      <c r="C82"/>
      <c r="D82"/>
    </row>
    <row r="83" spans="1:4" x14ac:dyDescent="0.25">
      <c r="A83" s="8" t="s">
        <v>41</v>
      </c>
      <c r="B83" t="s">
        <v>18</v>
      </c>
      <c r="C83" t="s">
        <v>15</v>
      </c>
      <c r="D83" t="s">
        <v>42</v>
      </c>
    </row>
    <row r="84" spans="1:4" x14ac:dyDescent="0.25">
      <c r="A84" s="9">
        <v>25</v>
      </c>
      <c r="B84" s="15"/>
      <c r="C84" s="15">
        <v>1</v>
      </c>
      <c r="D84" s="15">
        <v>1</v>
      </c>
    </row>
    <row r="85" spans="1:4" x14ac:dyDescent="0.25">
      <c r="A85" s="9">
        <v>26</v>
      </c>
      <c r="B85" s="15"/>
      <c r="C85" s="15">
        <v>2</v>
      </c>
      <c r="D85" s="15">
        <v>2</v>
      </c>
    </row>
    <row r="86" spans="1:4" x14ac:dyDescent="0.25">
      <c r="A86" s="9">
        <v>27</v>
      </c>
      <c r="B86" s="15"/>
      <c r="C86" s="15">
        <v>1</v>
      </c>
      <c r="D86" s="15">
        <v>1</v>
      </c>
    </row>
    <row r="87" spans="1:4" x14ac:dyDescent="0.25">
      <c r="A87" s="9">
        <v>28</v>
      </c>
      <c r="B87" s="15"/>
      <c r="C87" s="15">
        <v>1</v>
      </c>
      <c r="D87" s="15">
        <v>1</v>
      </c>
    </row>
    <row r="88" spans="1:4" x14ac:dyDescent="0.25">
      <c r="A88" s="9">
        <v>29</v>
      </c>
      <c r="B88" s="15"/>
      <c r="C88" s="15">
        <v>1</v>
      </c>
      <c r="D88" s="15">
        <v>1</v>
      </c>
    </row>
    <row r="89" spans="1:4" x14ac:dyDescent="0.25">
      <c r="A89" s="9">
        <v>30</v>
      </c>
      <c r="B89" s="15">
        <v>1</v>
      </c>
      <c r="C89" s="15">
        <v>1</v>
      </c>
      <c r="D89" s="15">
        <v>2</v>
      </c>
    </row>
    <row r="90" spans="1:4" x14ac:dyDescent="0.25">
      <c r="A90" s="9">
        <v>31</v>
      </c>
      <c r="B90" s="15">
        <v>3</v>
      </c>
      <c r="C90" s="15">
        <v>1</v>
      </c>
      <c r="D90" s="15">
        <v>4</v>
      </c>
    </row>
    <row r="91" spans="1:4" x14ac:dyDescent="0.25">
      <c r="A91" s="9">
        <v>32</v>
      </c>
      <c r="B91" s="15">
        <v>3</v>
      </c>
      <c r="C91" s="15">
        <v>1</v>
      </c>
      <c r="D91" s="15">
        <v>4</v>
      </c>
    </row>
    <row r="92" spans="1:4" x14ac:dyDescent="0.25">
      <c r="A92" s="9">
        <v>33</v>
      </c>
      <c r="B92" s="15">
        <v>1</v>
      </c>
      <c r="C92" s="15">
        <v>1</v>
      </c>
      <c r="D92" s="15">
        <v>2</v>
      </c>
    </row>
    <row r="93" spans="1:4" x14ac:dyDescent="0.25">
      <c r="A93" s="9">
        <v>34</v>
      </c>
      <c r="B93" s="15"/>
      <c r="C93" s="15">
        <v>1</v>
      </c>
      <c r="D93" s="15">
        <v>1</v>
      </c>
    </row>
    <row r="94" spans="1:4" x14ac:dyDescent="0.25">
      <c r="A94" s="9">
        <v>35</v>
      </c>
      <c r="B94" s="15">
        <v>2</v>
      </c>
      <c r="C94" s="15">
        <v>1</v>
      </c>
      <c r="D94" s="15">
        <v>3</v>
      </c>
    </row>
    <row r="95" spans="1:4" x14ac:dyDescent="0.25">
      <c r="A95" s="9">
        <v>36</v>
      </c>
      <c r="B95" s="15">
        <v>1</v>
      </c>
      <c r="C95" s="15">
        <v>2</v>
      </c>
      <c r="D95" s="15">
        <v>3</v>
      </c>
    </row>
    <row r="96" spans="1:4" x14ac:dyDescent="0.25">
      <c r="A96" s="9">
        <v>37</v>
      </c>
      <c r="B96" s="15">
        <v>1</v>
      </c>
      <c r="C96" s="15">
        <v>4</v>
      </c>
      <c r="D96" s="15">
        <v>5</v>
      </c>
    </row>
    <row r="97" spans="1:4" x14ac:dyDescent="0.25">
      <c r="A97" s="9">
        <v>38</v>
      </c>
      <c r="B97" s="15">
        <v>3</v>
      </c>
      <c r="C97" s="15">
        <v>4</v>
      </c>
      <c r="D97" s="15">
        <v>7</v>
      </c>
    </row>
    <row r="98" spans="1:4" x14ac:dyDescent="0.25">
      <c r="A98" s="9">
        <v>39</v>
      </c>
      <c r="B98" s="15">
        <v>2</v>
      </c>
      <c r="C98" s="15">
        <v>1</v>
      </c>
      <c r="D98" s="15">
        <v>3</v>
      </c>
    </row>
    <row r="99" spans="1:4" x14ac:dyDescent="0.25">
      <c r="A99" s="9">
        <v>40</v>
      </c>
      <c r="B99" s="15">
        <v>3</v>
      </c>
      <c r="C99" s="15">
        <v>1</v>
      </c>
      <c r="D99" s="15">
        <v>4</v>
      </c>
    </row>
    <row r="100" spans="1:4" x14ac:dyDescent="0.25">
      <c r="A100" s="9">
        <v>41</v>
      </c>
      <c r="B100" s="15">
        <v>3</v>
      </c>
      <c r="C100" s="15">
        <v>4</v>
      </c>
      <c r="D100" s="15">
        <v>7</v>
      </c>
    </row>
    <row r="101" spans="1:4" x14ac:dyDescent="0.25">
      <c r="A101" s="9">
        <v>42</v>
      </c>
      <c r="B101" s="15">
        <v>1</v>
      </c>
      <c r="C101" s="15">
        <v>2</v>
      </c>
      <c r="D101" s="15">
        <v>3</v>
      </c>
    </row>
    <row r="102" spans="1:4" x14ac:dyDescent="0.25">
      <c r="A102" s="9">
        <v>43</v>
      </c>
      <c r="B102" s="15">
        <v>1</v>
      </c>
      <c r="C102" s="15">
        <v>3</v>
      </c>
      <c r="D102" s="15">
        <v>4</v>
      </c>
    </row>
    <row r="103" spans="1:4" x14ac:dyDescent="0.25">
      <c r="A103" s="9">
        <v>44</v>
      </c>
      <c r="B103" s="15"/>
      <c r="C103" s="15">
        <v>1</v>
      </c>
      <c r="D103" s="15">
        <v>1</v>
      </c>
    </row>
    <row r="104" spans="1:4" x14ac:dyDescent="0.25">
      <c r="A104" s="9">
        <v>46</v>
      </c>
      <c r="B104" s="15">
        <v>2</v>
      </c>
      <c r="C104" s="15">
        <v>2</v>
      </c>
      <c r="D104" s="15">
        <v>4</v>
      </c>
    </row>
    <row r="105" spans="1:4" x14ac:dyDescent="0.25">
      <c r="A105" s="9">
        <v>47</v>
      </c>
      <c r="B105" s="15">
        <v>3</v>
      </c>
      <c r="C105" s="15">
        <v>4</v>
      </c>
      <c r="D105" s="15">
        <v>7</v>
      </c>
    </row>
    <row r="106" spans="1:4" x14ac:dyDescent="0.25">
      <c r="A106" s="9">
        <v>48</v>
      </c>
      <c r="B106" s="15">
        <v>3</v>
      </c>
      <c r="C106" s="15">
        <v>1</v>
      </c>
      <c r="D106" s="15">
        <v>4</v>
      </c>
    </row>
    <row r="107" spans="1:4" x14ac:dyDescent="0.25">
      <c r="A107" s="9">
        <v>52</v>
      </c>
      <c r="B107" s="15"/>
      <c r="C107" s="15">
        <v>2</v>
      </c>
      <c r="D107" s="15">
        <v>2</v>
      </c>
    </row>
    <row r="108" spans="1:4" x14ac:dyDescent="0.25">
      <c r="A108" s="9">
        <v>53</v>
      </c>
      <c r="B108" s="15"/>
      <c r="C108" s="15">
        <v>1</v>
      </c>
      <c r="D108" s="15">
        <v>1</v>
      </c>
    </row>
    <row r="109" spans="1:4" x14ac:dyDescent="0.25">
      <c r="A109" s="9">
        <v>63</v>
      </c>
      <c r="B109" s="15"/>
      <c r="C109" s="15">
        <v>1</v>
      </c>
      <c r="D109" s="15">
        <v>1</v>
      </c>
    </row>
    <row r="110" spans="1:4" x14ac:dyDescent="0.25">
      <c r="A110" s="9">
        <v>65</v>
      </c>
      <c r="B110" s="15">
        <v>1</v>
      </c>
      <c r="C110" s="15">
        <v>2</v>
      </c>
      <c r="D110" s="15">
        <v>3</v>
      </c>
    </row>
    <row r="111" spans="1:4" x14ac:dyDescent="0.25">
      <c r="A111" s="9">
        <v>66</v>
      </c>
      <c r="B111" s="15"/>
      <c r="C111" s="15">
        <v>3</v>
      </c>
      <c r="D111" s="15">
        <v>3</v>
      </c>
    </row>
    <row r="112" spans="1:4" x14ac:dyDescent="0.25">
      <c r="A112" s="9">
        <v>67</v>
      </c>
      <c r="B112" s="15">
        <v>1</v>
      </c>
      <c r="C112" s="15"/>
      <c r="D112" s="15">
        <v>1</v>
      </c>
    </row>
    <row r="113" spans="1:4" x14ac:dyDescent="0.25">
      <c r="A113" s="9" t="s">
        <v>42</v>
      </c>
      <c r="B113" s="15">
        <v>35</v>
      </c>
      <c r="C113" s="15">
        <v>50</v>
      </c>
      <c r="D113" s="15">
        <v>85</v>
      </c>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A124"/>
      <c r="B124"/>
      <c r="C124"/>
      <c r="D124"/>
    </row>
    <row r="125" spans="1:4" x14ac:dyDescent="0.25">
      <c r="A125"/>
      <c r="B125"/>
      <c r="C125"/>
      <c r="D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3"/>
  <sheetViews>
    <sheetView showGridLines="0" tabSelected="1" topLeftCell="A9" zoomScaleNormal="100" workbookViewId="0">
      <selection activeCell="D33" sqref="D33"/>
    </sheetView>
  </sheetViews>
  <sheetFormatPr defaultRowHeight="15" x14ac:dyDescent="0.25"/>
  <cols>
    <col min="1" max="16384" width="9.140625" style="13"/>
  </cols>
  <sheetData>
    <row r="1" spans="1:21" ht="26.25" customHeight="1" x14ac:dyDescent="0.25">
      <c r="A1" s="14" t="s">
        <v>50</v>
      </c>
      <c r="B1" s="14"/>
      <c r="C1" s="14"/>
      <c r="D1" s="14"/>
      <c r="E1" s="14"/>
      <c r="F1" s="14"/>
      <c r="G1" s="14"/>
      <c r="H1" s="14"/>
      <c r="I1" s="14"/>
      <c r="J1" s="14"/>
      <c r="K1" s="14"/>
      <c r="L1" s="14"/>
      <c r="M1" s="14"/>
      <c r="N1" s="14"/>
      <c r="O1" s="14"/>
      <c r="P1" s="14"/>
      <c r="Q1" s="14"/>
      <c r="R1" s="14"/>
      <c r="S1" s="14"/>
      <c r="T1" s="14"/>
      <c r="U1" s="14"/>
    </row>
    <row r="2" spans="1:21" ht="15" customHeight="1" x14ac:dyDescent="0.25">
      <c r="A2" s="14"/>
      <c r="B2" s="14"/>
      <c r="C2" s="14"/>
      <c r="D2" s="14"/>
      <c r="E2" s="14"/>
      <c r="F2" s="14"/>
      <c r="G2" s="14"/>
      <c r="H2" s="14"/>
      <c r="I2" s="14"/>
      <c r="J2" s="14"/>
      <c r="K2" s="14"/>
      <c r="L2" s="14"/>
      <c r="M2" s="14"/>
      <c r="N2" s="14"/>
      <c r="O2" s="14"/>
      <c r="P2" s="14"/>
      <c r="Q2" s="14"/>
      <c r="R2" s="14"/>
      <c r="S2" s="14"/>
      <c r="T2" s="14"/>
      <c r="U2" s="14"/>
    </row>
    <row r="3" spans="1:21" ht="15" customHeight="1" x14ac:dyDescent="0.25">
      <c r="A3" s="14"/>
      <c r="B3" s="14"/>
      <c r="C3" s="14"/>
      <c r="D3" s="14"/>
      <c r="E3" s="14"/>
      <c r="F3" s="14"/>
      <c r="G3" s="14"/>
      <c r="H3" s="14"/>
      <c r="I3" s="14"/>
      <c r="J3" s="14"/>
      <c r="K3" s="14"/>
      <c r="L3" s="14"/>
      <c r="M3" s="14"/>
      <c r="N3" s="14"/>
      <c r="O3" s="14"/>
      <c r="P3" s="14"/>
      <c r="Q3" s="14"/>
      <c r="R3" s="14"/>
      <c r="S3" s="14"/>
      <c r="T3" s="14"/>
      <c r="U3" s="14"/>
    </row>
  </sheetData>
  <mergeCells count="1">
    <mergeCell ref="A1:U3"/>
  </mergeCells>
  <pageMargins left="0.7" right="0.7" top="0.75" bottom="0.75" header="0.3" footer="0.3"/>
  <pageSetup scale="61"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Work_Sheet</vt:lpstr>
      <vt:lpstr>PIvot_Table </vt:lpstr>
      <vt:lpstr>Dashboard</vt:lpstr>
      <vt:lpstr>Raw_Data</vt:lpstr>
      <vt:lpstr>Work_Sheet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Zeeshan</cp:lastModifiedBy>
  <cp:lastPrinted>2022-11-12T19:19:39Z</cp:lastPrinted>
  <dcterms:created xsi:type="dcterms:W3CDTF">2022-03-18T02:50:57Z</dcterms:created>
  <dcterms:modified xsi:type="dcterms:W3CDTF">2022-12-10T17:44:46Z</dcterms:modified>
</cp:coreProperties>
</file>