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223076594\Desktop\New folder\"/>
    </mc:Choice>
  </mc:AlternateContent>
  <xr:revisionPtr revIDLastSave="0" documentId="13_ncr:1_{557B0577-9A51-4BCB-8234-FCB19C72C191}" xr6:coauthVersionLast="47" xr6:coauthVersionMax="47" xr10:uidLastSave="{00000000-0000-0000-0000-000000000000}"/>
  <bookViews>
    <workbookView xWindow="-110" yWindow="-110" windowWidth="19420" windowHeight="10420" activeTab="1" xr2:uid="{00000000-000D-0000-FFFF-FFFF00000000}"/>
  </bookViews>
  <sheets>
    <sheet name="Executive Summary" sheetId="4" r:id="rId1"/>
    <sheet name="iCore Grype Scan" sheetId="1" r:id="rId2"/>
  </sheets>
  <definedNames>
    <definedName name="_xlnm._FilterDatabase" localSheetId="1" hidden="1">'iCore Grype Scan'!$A$1:$K$23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4" l="1"/>
  <c r="C2" i="4"/>
  <c r="D2" i="4"/>
  <c r="E2" i="4"/>
  <c r="I5" i="1"/>
  <c r="I6" i="1"/>
  <c r="I7" i="1"/>
  <c r="I11" i="1"/>
  <c r="I13" i="1"/>
  <c r="I14" i="1"/>
  <c r="I18" i="1"/>
  <c r="I19" i="1"/>
  <c r="I20" i="1"/>
  <c r="I12" i="1"/>
  <c r="C3" i="4" l="1"/>
  <c r="E3" i="4"/>
  <c r="F2" i="4"/>
  <c r="B3" i="4"/>
  <c r="D3" i="4"/>
  <c r="F3" i="4"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0D3F84F-31E3-48AE-AD28-8926838765E4}" keepAlive="1" name="Query - CVE2CVSS" description="Connection to the 'CVE2CVSS' query in the workbook." type="5" refreshedVersion="0" background="1">
    <dbPr connection="Provider=Microsoft.Mashup.OleDb.1;Data Source=$Workbook$;Location=CVE2CVSS;Extended Properties=&quot;&quot;" command="SELECT * FROM [CVE2CVSS]"/>
  </connection>
</connections>
</file>

<file path=xl/sharedStrings.xml><?xml version="1.0" encoding="utf-8"?>
<sst xmlns="http://schemas.openxmlformats.org/spreadsheetml/2006/main" count="129" uniqueCount="64">
  <si>
    <t>NAME</t>
  </si>
  <si>
    <t>INSTALLED</t>
  </si>
  <si>
    <t>FIXED-IN</t>
  </si>
  <si>
    <t>TYPE</t>
  </si>
  <si>
    <t>VULNERABILITY</t>
  </si>
  <si>
    <t>SEVERITY</t>
  </si>
  <si>
    <t>libcom_err</t>
  </si>
  <si>
    <t>1.46.5-r4</t>
  </si>
  <si>
    <t>1.46.6-r0</t>
  </si>
  <si>
    <t>apk</t>
  </si>
  <si>
    <t>CVE-2022-1304</t>
  </si>
  <si>
    <t>High</t>
  </si>
  <si>
    <t>libcrypto3</t>
  </si>
  <si>
    <t>3.0.7-r0</t>
  </si>
  <si>
    <t>3.0.7-r2</t>
  </si>
  <si>
    <t>CVE-2022-3996</t>
  </si>
  <si>
    <t>3.0.8-r0</t>
  </si>
  <si>
    <t>CVE-2022-4203</t>
  </si>
  <si>
    <t>Medium</t>
  </si>
  <si>
    <t>CVE-2022-4304</t>
  </si>
  <si>
    <t>CVE-2022-4450</t>
  </si>
  <si>
    <t>CVE-2023-0215</t>
  </si>
  <si>
    <t>libcrypto1.1</t>
  </si>
  <si>
    <t>1.1.1s-r0</t>
  </si>
  <si>
    <t>1.1.1t-r0</t>
  </si>
  <si>
    <t>busybox</t>
  </si>
  <si>
    <t>1.34.1-r4</t>
  </si>
  <si>
    <t>1.34.1-r5</t>
  </si>
  <si>
    <t>CVE-2022-28391</t>
  </si>
  <si>
    <t>go-module</t>
  </si>
  <si>
    <t>1.1.1n-r0</t>
  </si>
  <si>
    <t>1.1.1q-r0</t>
  </si>
  <si>
    <t>CVE-2022-2097</t>
  </si>
  <si>
    <t>Critical</t>
  </si>
  <si>
    <t>Low</t>
  </si>
  <si>
    <t>github.com/docker/docker</t>
  </si>
  <si>
    <t>v20.10.6+incompatible</t>
  </si>
  <si>
    <t>20.10.24</t>
  </si>
  <si>
    <t>Rationale</t>
  </si>
  <si>
    <t>CVSS:3.1/AV:N/AC:L/PR:N/UI:N/S:U/C:N/I:N/A:H</t>
  </si>
  <si>
    <t>CVSS:3.1/AV:N/AC:L/PR:N/UI:R/S:U/C:H/I:H/A:H</t>
  </si>
  <si>
    <t>CVSS:3.1/AV:N/AC:L/PR:N/UI:N/S:U/C:L/I:N/A:N</t>
  </si>
  <si>
    <t>CVSS:3.1/AV:L/AC:L/PR:N/UI:R/S:U/C:H/I:H/A:H</t>
  </si>
  <si>
    <t>CVSS:3.1/AV:N/AC:L/PR:H/UI:N/S:U/C:N/I:N/A:H</t>
  </si>
  <si>
    <t>CVSS:3.1/AV:N/AC:H/PR:N/UI:N/S:U/C:H/I:N/A:N</t>
  </si>
  <si>
    <t>CVSS Vector</t>
  </si>
  <si>
    <t>Updated CVSS Score</t>
  </si>
  <si>
    <t>Rescore CVSS Vector</t>
  </si>
  <si>
    <t>Container Image / Package</t>
  </si>
  <si>
    <t>Updated Severity</t>
  </si>
  <si>
    <t>Reported</t>
  </si>
  <si>
    <t>Rescored</t>
  </si>
  <si>
    <t>Total</t>
  </si>
  <si>
    <t>CVSS:3.1/AV:L/AC:L/PR:N/UI:R/S:U/C:H/I:H/A:H/MAV:L/MPR:H</t>
  </si>
  <si>
    <t>CVSS:3.1/AV:N/AC:L/PR:N/UI:N/S:U/C:N/I:N/A:H/MAV:L/MPR:H</t>
  </si>
  <si>
    <t>CVSS:3.1/AV:N/AC:L/PR:N/UI:R/S:U/C:H/I:H/A:H/MAV:L/MPR:H</t>
  </si>
  <si>
    <t>CVSS:3.1/AV:N/AC:H/PR:N/UI:N/S:C/C:H/I:N/A:L</t>
  </si>
  <si>
    <t>CVSS:3.1/AV:N/AC:H/PR:N/UI:N/S:C/C:H/I:N/A:L/MAV:L/MPR:H</t>
  </si>
  <si>
    <t>CVE-2023-28840</t>
  </si>
  <si>
    <t>The API Gateway is limited to localhost due to the default NW Policies of iCore, so exploiting the network based vulnerabilities will not be possible from outside the device. Attacker has be inside the device to reach the API Gateway.
The attack surface is limited to containers hosting a web/rest service. While other containers are not exposed outside the cluster boundary.
The privileges' required to perform this attack is root &amp; em_admin, hence consuming modalities have to protect credentials for these users to prevent exploit of file/executable access.</t>
  </si>
  <si>
    <t>The API Gateway is limited to localhost due to the default NW Policies of iCore, so exploiting the network based vulnerabilities will not be possible from outside the device. Attacker has be inside the device to reach the API Gateway.
The attack surface is limited to containers hosting a web/rest service. While other containers are not exposed outside the cluster boundary.
The privileges' required to perform this attack is root &amp; em_admin, hence consuming modalities have to protect credentials for these users to prevent exploit of file/executable access.
Apart from root &amp; em_admin, local users would have shell access, and they can exploit the network based vulnerabilities, so modalities shall limit the shell access to limited users.</t>
  </si>
  <si>
    <t>hc-eu-west-aws-artifactory.cloud.health.ge.com/docker-eml-snapshot/1</t>
  </si>
  <si>
    <t>localhost:5000/docker-coreload-snapshot/2</t>
  </si>
  <si>
    <t>localhost:5000/docker-eml-release/3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</si>
</sst>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rgb="FFC00000"/>
        <bgColor indexed="64"/>
      </patternFill>
    </fill>
    <fill>
      <patternFill patternType="solid">
        <fgColor rgb="FFFF0000"/>
        <bgColor indexed="64"/>
      </patternFill>
    </fill>
    <fill>
      <patternFill patternType="solid">
        <fgColor rgb="FFFFC000"/>
        <bgColor indexed="64"/>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0" xfId="0" applyAlignment="1">
      <alignment horizontal="left" vertical="top" wrapText="1"/>
    </xf>
    <xf numFmtId="0" fontId="0" fillId="0" borderId="0" xfId="0" applyAlignment="1">
      <alignment horizontal="center" vertical="center" wrapText="1"/>
    </xf>
    <xf numFmtId="0" fontId="13" fillId="33" borderId="0" xfId="0" applyFont="1" applyFill="1" applyAlignment="1">
      <alignment horizontal="center" vertical="center" wrapText="1"/>
    </xf>
    <xf numFmtId="0" fontId="16" fillId="0" borderId="0" xfId="0" applyFont="1" applyAlignment="1">
      <alignment horizontal="left" vertical="top" wrapText="1"/>
    </xf>
    <xf numFmtId="0" fontId="0" fillId="0" borderId="10" xfId="0" applyBorder="1"/>
    <xf numFmtId="0" fontId="13" fillId="33" borderId="10" xfId="0" applyFont="1" applyFill="1" applyBorder="1" applyAlignment="1">
      <alignment horizontal="center" vertical="center"/>
    </xf>
    <xf numFmtId="0" fontId="13" fillId="33" borderId="10" xfId="0" applyFont="1" applyFill="1" applyBorder="1"/>
    <xf numFmtId="0" fontId="16" fillId="36" borderId="10" xfId="0" applyFont="1" applyFill="1" applyBorder="1" applyAlignment="1">
      <alignment horizontal="center" vertical="center"/>
    </xf>
    <xf numFmtId="0" fontId="16" fillId="37" borderId="10" xfId="0" applyFont="1" applyFill="1" applyBorder="1" applyAlignment="1">
      <alignment horizontal="center" vertical="center"/>
    </xf>
    <xf numFmtId="0" fontId="13" fillId="34" borderId="10" xfId="0" applyFont="1" applyFill="1" applyBorder="1" applyAlignment="1">
      <alignment horizontal="center" vertical="center"/>
    </xf>
    <xf numFmtId="0" fontId="13" fillId="35" borderId="10" xfId="0" applyFont="1" applyFill="1" applyBorder="1" applyAlignment="1">
      <alignment horizontal="center" vertical="center"/>
    </xf>
    <xf numFmtId="0" fontId="16" fillId="37" borderId="0" xfId="0" applyFont="1" applyFill="1" applyAlignment="1">
      <alignment horizontal="left" vertical="top" wrapText="1"/>
    </xf>
    <xf numFmtId="0" fontId="0" fillId="37" borderId="0" xfId="0" applyFill="1" applyAlignment="1">
      <alignment horizontal="lef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A402A-12BD-4DD2-9AC7-6B39B6D1FA37}">
  <dimension ref="A1:F3"/>
  <sheetViews>
    <sheetView workbookViewId="0">
      <selection activeCell="A6" sqref="A6"/>
    </sheetView>
  </sheetViews>
  <sheetFormatPr defaultRowHeight="14.5" x14ac:dyDescent="0.35"/>
  <sheetData>
    <row r="1" spans="1:6" x14ac:dyDescent="0.35">
      <c r="A1" s="6"/>
      <c r="B1" s="10" t="s">
        <v>33</v>
      </c>
      <c r="C1" s="11" t="s">
        <v>11</v>
      </c>
      <c r="D1" s="8" t="s">
        <v>18</v>
      </c>
      <c r="E1" s="9" t="s">
        <v>34</v>
      </c>
      <c r="F1" s="6" t="s">
        <v>52</v>
      </c>
    </row>
    <row r="2" spans="1:6" x14ac:dyDescent="0.35">
      <c r="A2" s="7" t="s">
        <v>50</v>
      </c>
      <c r="B2" s="5">
        <f>COUNTIF('iCore Grype Scan'!$F:$F,B1)</f>
        <v>0</v>
      </c>
      <c r="C2" s="5">
        <f>COUNTIF('iCore Grype Scan'!$F:$F,C1)</f>
        <v>6</v>
      </c>
      <c r="D2" s="5">
        <f>COUNTIF('iCore Grype Scan'!$F:$F,D1)</f>
        <v>5</v>
      </c>
      <c r="E2" s="5">
        <f>COUNTIF('iCore Grype Scan'!$F:$F,E1)</f>
        <v>0</v>
      </c>
      <c r="F2" s="5">
        <f>SUM(B2:E2)</f>
        <v>11</v>
      </c>
    </row>
    <row r="3" spans="1:6" x14ac:dyDescent="0.35">
      <c r="A3" s="7" t="s">
        <v>51</v>
      </c>
      <c r="B3" s="5">
        <f>COUNTIF('iCore Grype Scan'!$I:$I,B1)</f>
        <v>0</v>
      </c>
      <c r="C3" s="5">
        <f>COUNTIF('iCore Grype Scan'!$I:$I,C1)</f>
        <v>0</v>
      </c>
      <c r="D3" s="5">
        <f>COUNTIF('iCore Grype Scan'!$I:$I,D1)</f>
        <v>6</v>
      </c>
      <c r="E3" s="5">
        <f>COUNTIF('iCore Grype Scan'!$I:$I,E1)</f>
        <v>0</v>
      </c>
      <c r="F3" s="5">
        <f>SUM(B3:E3)</f>
        <v>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0"/>
  <sheetViews>
    <sheetView tabSelected="1" workbookViewId="0">
      <pane xSplit="7" ySplit="1" topLeftCell="H2" activePane="bottomRight" state="frozen"/>
      <selection pane="topRight" activeCell="H1" sqref="H1"/>
      <selection pane="bottomLeft" activeCell="A2" sqref="A2"/>
      <selection pane="bottomRight" activeCell="E6" sqref="E6"/>
    </sheetView>
  </sheetViews>
  <sheetFormatPr defaultColWidth="8.81640625" defaultRowHeight="14" customHeight="1" x14ac:dyDescent="0.35"/>
  <cols>
    <col min="1" max="1" width="21.36328125" style="1" customWidth="1"/>
    <col min="2" max="2" width="14.08984375" style="1" customWidth="1"/>
    <col min="3" max="3" width="11" style="1" customWidth="1"/>
    <col min="4" max="4" width="9.6328125" style="1" customWidth="1"/>
    <col min="5" max="5" width="21.6328125" style="1" customWidth="1"/>
    <col min="6" max="6" width="8.90625" style="1" customWidth="1"/>
    <col min="7" max="7" width="31.6328125" style="13" customWidth="1"/>
    <col min="8" max="8" width="30.54296875" style="13" customWidth="1"/>
    <col min="9" max="9" width="19.453125" style="13" customWidth="1"/>
    <col min="10" max="10" width="11.90625" style="13" customWidth="1"/>
    <col min="11" max="11" width="33" style="13" customWidth="1"/>
    <col min="12" max="16384" width="8.81640625" style="1"/>
  </cols>
  <sheetData>
    <row r="1" spans="1:11" s="2" customFormat="1" ht="14" customHeight="1" x14ac:dyDescent="0.35">
      <c r="A1" s="3" t="s">
        <v>48</v>
      </c>
      <c r="B1" s="3" t="s">
        <v>1</v>
      </c>
      <c r="C1" s="3" t="s">
        <v>2</v>
      </c>
      <c r="D1" s="3" t="s">
        <v>3</v>
      </c>
      <c r="E1" s="3" t="s">
        <v>4</v>
      </c>
      <c r="F1" s="3" t="s">
        <v>5</v>
      </c>
      <c r="G1" s="3" t="s">
        <v>45</v>
      </c>
      <c r="H1" s="3" t="s">
        <v>47</v>
      </c>
      <c r="I1" s="3" t="s">
        <v>49</v>
      </c>
      <c r="J1" s="3" t="s">
        <v>46</v>
      </c>
      <c r="K1" s="3" t="s">
        <v>38</v>
      </c>
    </row>
    <row r="2" spans="1:11" s="4" customFormat="1" ht="14" customHeight="1" x14ac:dyDescent="0.35">
      <c r="A2" s="4" t="s">
        <v>61</v>
      </c>
      <c r="G2" s="12"/>
      <c r="H2" s="12"/>
      <c r="I2" s="12"/>
      <c r="J2" s="12"/>
      <c r="K2" s="12"/>
    </row>
    <row r="3" spans="1:11" ht="14" customHeight="1" x14ac:dyDescent="0.35">
      <c r="A3" s="4" t="s">
        <v>0</v>
      </c>
      <c r="B3" s="4" t="s">
        <v>1</v>
      </c>
      <c r="C3" s="4" t="s">
        <v>2</v>
      </c>
      <c r="D3" s="4" t="s">
        <v>3</v>
      </c>
      <c r="E3" s="4" t="s">
        <v>4</v>
      </c>
      <c r="F3" s="4" t="s">
        <v>5</v>
      </c>
    </row>
    <row r="4" spans="1:11" ht="14" customHeight="1" x14ac:dyDescent="0.35">
      <c r="A4" s="1" t="s">
        <v>6</v>
      </c>
      <c r="B4" s="1" t="s">
        <v>7</v>
      </c>
      <c r="C4" s="1" t="s">
        <v>8</v>
      </c>
      <c r="D4" s="1" t="s">
        <v>9</v>
      </c>
      <c r="E4" s="1" t="s">
        <v>10</v>
      </c>
      <c r="F4" s="1" t="s">
        <v>11</v>
      </c>
      <c r="G4" s="13" t="s">
        <v>42</v>
      </c>
      <c r="H4" s="13" t="s">
        <v>53</v>
      </c>
      <c r="I4" s="13" t="s">
        <v>18</v>
      </c>
      <c r="J4" s="13">
        <v>6.5</v>
      </c>
      <c r="K4" s="13" t="s">
        <v>59</v>
      </c>
    </row>
    <row r="5" spans="1:11" ht="14" customHeight="1" x14ac:dyDescent="0.35">
      <c r="A5" s="1" t="s">
        <v>12</v>
      </c>
      <c r="B5" s="1" t="s">
        <v>13</v>
      </c>
      <c r="C5" s="1" t="s">
        <v>14</v>
      </c>
      <c r="D5" s="1" t="s">
        <v>9</v>
      </c>
      <c r="E5" s="1" t="s">
        <v>15</v>
      </c>
      <c r="F5" s="1" t="s">
        <v>11</v>
      </c>
      <c r="G5" s="13" t="s">
        <v>39</v>
      </c>
      <c r="H5" s="13" t="s">
        <v>54</v>
      </c>
      <c r="I5" s="13" t="str">
        <f t="shared" ref="I5:I7" si="0">IF(ISBLANK(J5),"",IF(J5&gt;=9, "Critical", IF(J5&gt;=7, "High", IF(J5&gt;=4, "Medium",IF(J5&gt;=0.1, "Low", IF(J5=0,"None"))))))</f>
        <v>Medium</v>
      </c>
      <c r="J5" s="13">
        <v>4.4000000000000004</v>
      </c>
      <c r="K5" s="13" t="s">
        <v>59</v>
      </c>
    </row>
    <row r="6" spans="1:11" ht="14" customHeight="1" x14ac:dyDescent="0.35">
      <c r="A6" s="1" t="s">
        <v>12</v>
      </c>
      <c r="B6" s="1" t="s">
        <v>13</v>
      </c>
      <c r="C6" s="1" t="s">
        <v>16</v>
      </c>
      <c r="D6" s="1" t="s">
        <v>9</v>
      </c>
      <c r="E6" s="1" t="s">
        <v>17</v>
      </c>
      <c r="F6" s="1" t="s">
        <v>18</v>
      </c>
      <c r="G6" s="13" t="s">
        <v>43</v>
      </c>
      <c r="I6" s="13" t="str">
        <f t="shared" si="0"/>
        <v/>
      </c>
    </row>
    <row r="7" spans="1:11" ht="14" customHeight="1" x14ac:dyDescent="0.35">
      <c r="A7" s="1" t="s">
        <v>12</v>
      </c>
      <c r="B7" s="1" t="s">
        <v>13</v>
      </c>
      <c r="C7" s="1" t="s">
        <v>16</v>
      </c>
      <c r="D7" s="1" t="s">
        <v>9</v>
      </c>
      <c r="E7" s="1" t="s">
        <v>19</v>
      </c>
      <c r="F7" s="1" t="s">
        <v>18</v>
      </c>
      <c r="G7" s="13" t="s">
        <v>44</v>
      </c>
      <c r="I7" s="13" t="str">
        <f t="shared" si="0"/>
        <v/>
      </c>
    </row>
    <row r="9" spans="1:11" s="4" customFormat="1" ht="14" customHeight="1" x14ac:dyDescent="0.35">
      <c r="A9" s="4" t="s">
        <v>62</v>
      </c>
      <c r="G9" s="12"/>
      <c r="H9" s="12"/>
      <c r="I9" s="13"/>
      <c r="J9" s="12"/>
      <c r="K9" s="12"/>
    </row>
    <row r="10" spans="1:11" s="4" customFormat="1" ht="14" customHeight="1" x14ac:dyDescent="0.35">
      <c r="A10" s="4" t="s">
        <v>0</v>
      </c>
      <c r="B10" s="4" t="s">
        <v>1</v>
      </c>
      <c r="C10" s="4" t="s">
        <v>2</v>
      </c>
      <c r="D10" s="4" t="s">
        <v>3</v>
      </c>
      <c r="E10" s="4" t="s">
        <v>4</v>
      </c>
      <c r="F10" s="4" t="s">
        <v>5</v>
      </c>
      <c r="G10" s="12"/>
      <c r="H10" s="12"/>
      <c r="I10" s="13"/>
      <c r="J10" s="12"/>
      <c r="K10" s="12"/>
    </row>
    <row r="11" spans="1:11" ht="14" customHeight="1" x14ac:dyDescent="0.35">
      <c r="A11" s="1" t="s">
        <v>25</v>
      </c>
      <c r="B11" s="1" t="s">
        <v>26</v>
      </c>
      <c r="C11" s="1" t="s">
        <v>27</v>
      </c>
      <c r="D11" s="1" t="s">
        <v>9</v>
      </c>
      <c r="E11" s="1" t="s">
        <v>28</v>
      </c>
      <c r="F11" s="1" t="s">
        <v>11</v>
      </c>
      <c r="G11" s="13" t="s">
        <v>40</v>
      </c>
      <c r="H11" s="13" t="s">
        <v>55</v>
      </c>
      <c r="I11" s="13" t="str">
        <f t="shared" ref="I11:I14" si="1">IF(ISBLANK(J11),"",IF(J11&gt;=9, "Critical", IF(J11&gt;=7, "High", IF(J11&gt;=4, "Medium",IF(J11&gt;=0.1, "Low", IF(J11=0,"None"))))))</f>
        <v>Medium</v>
      </c>
      <c r="J11" s="13">
        <v>6.5</v>
      </c>
      <c r="K11" s="13" t="s">
        <v>59</v>
      </c>
    </row>
    <row r="12" spans="1:11" ht="14" customHeight="1" x14ac:dyDescent="0.35">
      <c r="A12" s="1" t="s">
        <v>35</v>
      </c>
      <c r="B12" s="1" t="s">
        <v>36</v>
      </c>
      <c r="C12" s="1" t="s">
        <v>37</v>
      </c>
      <c r="D12" s="1" t="s">
        <v>29</v>
      </c>
      <c r="E12" s="1" t="s">
        <v>58</v>
      </c>
      <c r="F12" s="1" t="s">
        <v>11</v>
      </c>
      <c r="G12" s="13" t="s">
        <v>56</v>
      </c>
      <c r="H12" s="13" t="s">
        <v>57</v>
      </c>
      <c r="I12" s="13" t="str">
        <f t="shared" si="1"/>
        <v>Medium</v>
      </c>
      <c r="J12" s="13">
        <v>6.1</v>
      </c>
      <c r="K12" s="13" t="s">
        <v>60</v>
      </c>
    </row>
    <row r="13" spans="1:11" ht="14" customHeight="1" x14ac:dyDescent="0.35">
      <c r="A13" s="1" t="s">
        <v>22</v>
      </c>
      <c r="B13" s="1" t="s">
        <v>30</v>
      </c>
      <c r="C13" s="1" t="s">
        <v>31</v>
      </c>
      <c r="D13" s="1" t="s">
        <v>9</v>
      </c>
      <c r="E13" s="1" t="s">
        <v>32</v>
      </c>
      <c r="F13" s="1" t="s">
        <v>18</v>
      </c>
      <c r="G13" s="13" t="s">
        <v>41</v>
      </c>
      <c r="I13" s="13" t="str">
        <f t="shared" si="1"/>
        <v/>
      </c>
    </row>
    <row r="14" spans="1:11" ht="14" customHeight="1" x14ac:dyDescent="0.35">
      <c r="A14" s="1" t="s">
        <v>22</v>
      </c>
      <c r="B14" s="1" t="s">
        <v>30</v>
      </c>
      <c r="C14" s="1" t="s">
        <v>24</v>
      </c>
      <c r="D14" s="1" t="s">
        <v>9</v>
      </c>
      <c r="E14" s="1" t="s">
        <v>19</v>
      </c>
      <c r="F14" s="1" t="s">
        <v>18</v>
      </c>
      <c r="G14" s="13" t="s">
        <v>44</v>
      </c>
      <c r="I14" s="13" t="str">
        <f t="shared" si="1"/>
        <v/>
      </c>
    </row>
    <row r="16" spans="1:11" s="4" customFormat="1" ht="14" customHeight="1" x14ac:dyDescent="0.35">
      <c r="A16" s="4" t="s">
        <v>63</v>
      </c>
      <c r="G16" s="12"/>
      <c r="H16" s="12"/>
      <c r="I16" s="13"/>
      <c r="J16" s="12"/>
      <c r="K16" s="12"/>
    </row>
    <row r="17" spans="1:11" s="4" customFormat="1" ht="14" customHeight="1" x14ac:dyDescent="0.35">
      <c r="A17" s="4" t="s">
        <v>0</v>
      </c>
      <c r="B17" s="4" t="s">
        <v>1</v>
      </c>
      <c r="C17" s="4" t="s">
        <v>2</v>
      </c>
      <c r="D17" s="4" t="s">
        <v>3</v>
      </c>
      <c r="E17" s="4" t="s">
        <v>4</v>
      </c>
      <c r="F17" s="4" t="s">
        <v>5</v>
      </c>
      <c r="G17" s="12"/>
      <c r="H17" s="12"/>
      <c r="I17" s="13"/>
      <c r="J17" s="12"/>
      <c r="K17" s="12"/>
    </row>
    <row r="18" spans="1:11" ht="14" customHeight="1" x14ac:dyDescent="0.35">
      <c r="A18" s="1" t="s">
        <v>22</v>
      </c>
      <c r="B18" s="1" t="s">
        <v>23</v>
      </c>
      <c r="C18" s="1" t="s">
        <v>24</v>
      </c>
      <c r="D18" s="1" t="s">
        <v>9</v>
      </c>
      <c r="E18" s="1" t="s">
        <v>19</v>
      </c>
      <c r="F18" s="1" t="s">
        <v>18</v>
      </c>
      <c r="G18" s="13" t="s">
        <v>44</v>
      </c>
      <c r="I18" s="13" t="str">
        <f t="shared" ref="I18:I20" si="2">IF(ISBLANK(J18),"",IF(J18&gt;=9, "Critical", IF(J18&gt;=7, "High", IF(J18&gt;=4, "Medium",IF(J18&gt;=0.1, "Low", IF(J18=0,"None"))))))</f>
        <v/>
      </c>
    </row>
    <row r="19" spans="1:11" ht="14" customHeight="1" x14ac:dyDescent="0.35">
      <c r="A19" s="1" t="s">
        <v>22</v>
      </c>
      <c r="B19" s="1" t="s">
        <v>23</v>
      </c>
      <c r="C19" s="1" t="s">
        <v>24</v>
      </c>
      <c r="D19" s="1" t="s">
        <v>9</v>
      </c>
      <c r="E19" s="1" t="s">
        <v>20</v>
      </c>
      <c r="F19" s="1" t="s">
        <v>11</v>
      </c>
      <c r="G19" s="13" t="s">
        <v>39</v>
      </c>
      <c r="H19" s="13" t="s">
        <v>54</v>
      </c>
      <c r="I19" s="13" t="str">
        <f t="shared" si="2"/>
        <v>Medium</v>
      </c>
      <c r="J19" s="13">
        <v>4.4000000000000004</v>
      </c>
      <c r="K19" s="13" t="s">
        <v>59</v>
      </c>
    </row>
    <row r="20" spans="1:11" ht="14" customHeight="1" x14ac:dyDescent="0.35">
      <c r="A20" s="1" t="s">
        <v>22</v>
      </c>
      <c r="B20" s="1" t="s">
        <v>23</v>
      </c>
      <c r="C20" s="1" t="s">
        <v>24</v>
      </c>
      <c r="D20" s="1" t="s">
        <v>9</v>
      </c>
      <c r="E20" s="1" t="s">
        <v>21</v>
      </c>
      <c r="F20" s="1" t="s">
        <v>11</v>
      </c>
      <c r="G20" s="13" t="s">
        <v>39</v>
      </c>
      <c r="H20" s="13" t="s">
        <v>54</v>
      </c>
      <c r="I20" s="13" t="str">
        <f t="shared" si="2"/>
        <v>Medium</v>
      </c>
      <c r="J20" s="13">
        <v>4.4000000000000004</v>
      </c>
      <c r="K20" s="13" t="s">
        <v>59</v>
      </c>
    </row>
  </sheetData>
  <autoFilter ref="A1:K23" xr:uid="{00000000-0001-0000-0000-000000000000}">
    <sortState xmlns:xlrd2="http://schemas.microsoft.com/office/spreadsheetml/2017/richdata2" ref="A12:K23">
      <sortCondition ref="E1:E23"/>
    </sortState>
  </autoFilter>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Q D A A B Q S w M E F A A C A A g A H X a t V s I J o s y m A A A A 9 g A A A B I A H A B D b 2 5 m a W c v U G F j a 2 F n Z S 5 4 b W w g o h g A K K A U A A A A A A A A A A A A A A A A A A A A A A A A A A A A h Y / B C o J A G I R f R f b u 7 m o Q J r / r o V O Q E Q T R d V k 3 X d L f c N f 0 3 T r 0 S L 1 C R l n d O s 7 M N z B z v 9 4 g H e r K u + j W m g Y T E l B O P I 2 q y Q 0 W C e n c 0 Y 9 I K m A r 1 U k W 2 h t h t P F g T U J K 5 8 4 x Y 3 3 f 0 3 5 G m 7 Z g I e c B O 2 T r n S p 1 L X 2 D 1 k l U m n x a + f 8 W E b B / j R E h D X h E F 9 G c c m C T C Z n B L x C O e 5 / p j w n L r n J d q 4 V G f 7 U B N k l g 7 w / i A V B L A w Q U A A I A C A A d d q 1 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X a t V n H 4 z W L s A A A A W Q E A A B M A H A B G b 3 J t d W x h c y 9 T Z W N 0 a W 9 u M S 5 t I K I Y A C i g F A A A A A A A A A A A A A A A A A A A A A A A A A A A A G 1 P w W r D M A y 9 B / I P w r s k Y M L i r R t b 8 c n t j o O R r J d 5 h y z V W k N i D 1 s Z L a X / P h c T x m C 6 S H p P v K c X s C f j L D S p 1 8 s 8 y 7 O w 7 z x u Q W 3 W Q m 2 a B i Q M S H k G s R o 3 + R 4 j o s J 3 t X L 9 N K K l 4 s k M W C l n K S 6 h Y O p R v w b 0 Q Q t x c 3 1 / t 3 i 4 1 f N p 0 F E V y M F F W M 8 O F R 2 I l f x t h Y M Z D a G X D B g H 5 Y Z p t E E K D m v b u 6 2 x O 1 m L R V x f J k f Y 0 H F A + T t W z 8 7 i e 8 n T p 1 d M 7 T u 7 i z n a 4 x e y + H L b f c S j 1 n c 2 f D o / J v U L G Y o U i 5 9 O L K F 1 d K f I A O G B z h x m X P z B z 2 W e G f u v 3 f I H U E s B A i 0 A F A A C A A g A H X a t V s I J o s y m A A A A 9 g A A A B I A A A A A A A A A A A A A A A A A A A A A A E N v b m Z p Z y 9 Q Y W N r Y W d l L n h t b F B L A Q I t A B Q A A g A I A B 1 2 r V Y P y u m r p A A A A O k A A A A T A A A A A A A A A A A A A A A A A P I A A A B b Q 2 9 u d G V u d F 9 U e X B l c 1 0 u e G 1 s U E s B A i 0 A F A A C A A g A H X a t V n H 4 z W L s A A A A W Q E A A B M A A A A A A A A A A A A A A A A A 4 w E A A E Z v c m 1 1 b G F z L 1 N l Y 3 R p b 2 4 x L m 1 Q S w U G A A A A A A M A A w D C A A A A H A 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K A g A A A A A A A A G C 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0 N W R T J D V l N T 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j M z I i A v P j x F b n R y e S B U e X B l P S J G a W x s R X J y b 3 J D b 2 R l I i B W Y W x 1 Z T 0 i c 1 V u a 2 5 v d 2 4 i I C 8 + P E V u d H J 5 I F R 5 c G U 9 I k Z p b G x F c n J v c k N v d W 5 0 I i B W Y W x 1 Z T 0 i b D A i I C 8 + P E V u d H J 5 I F R 5 c G U 9 I k Z p b G x M Y X N 0 V X B k Y X R l Z C I g V m F s d W U 9 I m Q y M D I z L T A 1 L T E z V D A 5 O j A 0 O j U w L j g w M z M y M j J a I i A v P j x F b n R y e S B U e X B l P S J G a W x s Q 2 9 s d W 1 u V H l w Z X M i I F Z h b H V l P S J z Q m d Z 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D V k U y Q 1 Z T U y 9 B d X R v U m V t b 3 Z l Z E N v b H V t b n M x L n t D b 2 x 1 b W 4 x L D B 9 J n F 1 b 3 Q 7 L C Z x d W 9 0 O 1 N l Y 3 R p b 2 4 x L 0 N W R T J D V l N T L 0 F 1 d G 9 S Z W 1 v d m V k Q 2 9 s d W 1 u c z E u e 0 N v b H V t b j I s M X 0 m c X V v d D t d L C Z x d W 9 0 O 0 N v b H V t b k N v d W 5 0 J n F 1 b 3 Q 7 O j I s J n F 1 b 3 Q 7 S 2 V 5 Q 2 9 s d W 1 u T m F t Z X M m c X V v d D s 6 W 1 0 s J n F 1 b 3 Q 7 Q 2 9 s d W 1 u S W R l b n R p d G l l c y Z x d W 9 0 O z p b J n F 1 b 3 Q 7 U 2 V j d G l v b j E v Q 1 Z F M k N W U 1 M v Q X V 0 b 1 J l b W 9 2 Z W R D b 2 x 1 b W 5 z M S 5 7 Q 2 9 s d W 1 u M S w w f S Z x d W 9 0 O y w m c X V v d D t T Z W N 0 a W 9 u M S 9 D V k U y Q 1 Z T U y 9 B d X R v U m V t b 3 Z l Z E N v b H V t b n M x L n t D b 2 x 1 b W 4 y L D F 9 J n F 1 b 3 Q 7 X S w m c X V v d D t S Z W x h d G l v b n N o a X B J b m Z v J n F 1 b 3 Q 7 O l t d f S I g L z 4 8 L 1 N 0 Y W J s Z U V u d H J p Z X M + P C 9 J d G V t P j x J d G V t P j x J d G V t T G 9 j Y X R p b 2 4 + P E l 0 Z W 1 U e X B l P k Z v c m 1 1 b G E 8 L 0 l 0 Z W 1 U e X B l P j x J d G V t U G F 0 a D 5 T Z W N 0 a W 9 u M S 9 D V k U y Q 1 Z T U y 9 T b 3 V y Y 2 U 8 L 0 l 0 Z W 1 Q Y X R o P j w v S X R l b U x v Y 2 F 0 a W 9 u P j x T d G F i b G V F b n R y a W V z I C 8 + P C 9 J d G V t P j x J d G V t P j x J d G V t T G 9 j Y X R p b 2 4 + P E l 0 Z W 1 U e X B l P k Z v c m 1 1 b G E 8 L 0 l 0 Z W 1 U e X B l P j x J d G V t U G F 0 a D 5 T Z W N 0 a W 9 u M S 9 D V k U y Q 1 Z T U y 9 D a G F u Z 2 V k J T I w V H l w Z T w v S X R l b V B h d G g + P C 9 J d G V t T G 9 j Y X R p b 2 4 + P F N 0 Y W J s Z U V u d H J p Z X M g L z 4 8 L 0 l 0 Z W 0 + P C 9 J d G V t c z 4 8 L 0 x v Y 2 F s U G F j a 2 F n Z U 1 l d G F k Y X R h R m l s Z T 4 W A A A A U E s F B g A A A A A A A A A A A A A A A A A A A A A A A N o A A A A B A A A A 0 I y d 3 w E V 0 R G M e g D A T 8 K X 6 w E A A A B h A Y + z 2 8 Z t R J 7 v a e 3 f T R l h A A A A A A I A A A A A A A N m A A D A A A A A E A A A A P + d A t Z b o i 3 3 m U w F o G M 7 D M I A A A A A B I A A A K A A A A A Q A A A A d b S 7 J N G 2 U O a J I X r H D N q 0 o V A A A A B L c R y L C 6 b Q S t D F u / 8 q m g O F d M P E q b R X H / D c r I O T l + t x h h d v f 6 m z + R B N G T M V X e s L H r o 1 G L m s C r G H i U p R C R J u E H R h R + U T n R y t K c b A 9 7 x W L y I D u R Q A A A A 2 r 5 T Z W Z 6 9 9 0 H 4 2 M h l 7 t 0 r u 1 B Q Q w = = < / D a t a M a s h u p > 
</file>

<file path=customXml/itemProps1.xml><?xml version="1.0" encoding="utf-8"?>
<ds:datastoreItem xmlns:ds="http://schemas.openxmlformats.org/officeDocument/2006/customXml" ds:itemID="{FCE4B469-8D50-4A27-B1CB-E1D002A9255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Executive Summary</vt:lpstr>
      <vt:lpstr>iCore Grype Scan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Arora, Gaurav (GE HealthCare)</dc:creator>
  <cp:lastModifiedBy>KUMAR, SHIRIS (GE Healthcare)</cp:lastModifiedBy>
  <dcterms:created xsi:type="dcterms:W3CDTF">2023-05-11T11:59:37Z</dcterms:created>
  <dcterms:modified xsi:type="dcterms:W3CDTF">2023-07-17T11:30:21Z</dcterms:modified>
</cp:coreProperties>
</file>